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ORE i3\Desktop\"/>
    </mc:Choice>
  </mc:AlternateContent>
  <xr:revisionPtr revIDLastSave="0" documentId="13_ncr:1_{72D618C0-1819-4220-BBEF-697C79626D59}" xr6:coauthVersionLast="43" xr6:coauthVersionMax="43" xr10:uidLastSave="{00000000-0000-0000-0000-000000000000}"/>
  <bookViews>
    <workbookView xWindow="-120" yWindow="-120" windowWidth="20730" windowHeight="11160" firstSheet="1" activeTab="2" xr2:uid="{00000000-000D-0000-FFFF-FFFF00000000}"/>
  </bookViews>
  <sheets>
    <sheet name="FORMATO F16." sheetId="25" r:id="rId1"/>
    <sheet name="FORMATO  F.8" sheetId="31" r:id="rId2"/>
    <sheet name="FORMATO F 07" sheetId="4" r:id="rId3"/>
    <sheet name="FORMATO FE-10" sheetId="29" r:id="rId4"/>
    <sheet name="FORMATO F-9" sheetId="28" r:id="rId5"/>
    <sheet name="FORMATO F11" sheetId="30" r:id="rId6"/>
  </sheets>
  <externalReferences>
    <externalReference r:id="rId7"/>
  </externalReferences>
  <definedNames>
    <definedName name="_xlnm._FilterDatabase" localSheetId="1" hidden="1">'FORMATO  F.8'!$A$12:$K$784</definedName>
    <definedName name="_xlnm._FilterDatabase" localSheetId="2" hidden="1">'FORMATO F 07'!$D$1:$D$353</definedName>
    <definedName name="_xlnm.Print_Area" localSheetId="1">'FORMATO  F.8'!$A$1:$K$970</definedName>
    <definedName name="_xlnm.Print_Area" localSheetId="2">'FORMATO F 07'!$A$1:$O$8294</definedName>
    <definedName name="_xlnm.Print_Area" localSheetId="5">'FORMATO F11'!$A$1:$Q$51</definedName>
    <definedName name="_xlnm.Print_Area" localSheetId="0">'FORMATO F16.'!$A$1:$K$964</definedName>
    <definedName name="_xlnm.Print_Area" localSheetId="4">'FORMATO F-9'!$A$1:$H$55</definedName>
    <definedName name="_xlnm.Print_Area" localSheetId="3">'FORMATO FE-10'!$A$1:$K$24</definedName>
    <definedName name="_xlnm.Print_Titles" localSheetId="1">'FORMATO  F.8'!$1:$11</definedName>
    <definedName name="_xlnm.Print_Titles" localSheetId="0">'FORMATO F16.'!$12:$13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202" i="4" l="1"/>
  <c r="D1151" i="4"/>
  <c r="K1151" i="4"/>
  <c r="K1280" i="4" l="1"/>
  <c r="F22" i="28" l="1"/>
  <c r="F21" i="28"/>
  <c r="H21" i="28" s="1"/>
  <c r="O7682" i="4"/>
  <c r="B961" i="25"/>
  <c r="C961" i="25"/>
  <c r="D961" i="25"/>
  <c r="I961" i="25"/>
  <c r="K961" i="25" s="1"/>
  <c r="J961" i="25"/>
  <c r="B962" i="25"/>
  <c r="C962" i="25"/>
  <c r="I962" i="25"/>
  <c r="J962" i="25"/>
  <c r="K962" i="25"/>
  <c r="K966" i="31"/>
  <c r="K965" i="31"/>
  <c r="K8292" i="4"/>
  <c r="D8292" i="4"/>
  <c r="K8282" i="4" l="1"/>
  <c r="D8282" i="4"/>
  <c r="D870" i="31"/>
  <c r="D6201" i="4"/>
  <c r="K5739" i="4"/>
  <c r="O5738" i="4"/>
  <c r="K4361" i="4"/>
  <c r="D2808" i="4"/>
  <c r="D2318" i="4"/>
  <c r="D235" i="31"/>
  <c r="D1995" i="4"/>
  <c r="F235" i="31" s="1"/>
  <c r="K1995" i="4"/>
  <c r="O1990" i="4"/>
  <c r="O1991" i="4" s="1"/>
  <c r="O1992" i="4" s="1"/>
  <c r="O1993" i="4" s="1"/>
  <c r="F234" i="31"/>
  <c r="D234" i="31"/>
  <c r="O1979" i="4"/>
  <c r="O1980" i="4" s="1"/>
  <c r="O1981" i="4" s="1"/>
  <c r="K1983" i="4"/>
  <c r="H234" i="31" s="1"/>
  <c r="K1912" i="4"/>
  <c r="O1910" i="4"/>
  <c r="O1911" i="4" s="1"/>
  <c r="K1723" i="4"/>
  <c r="O1721" i="4"/>
  <c r="O1722" i="4" s="1"/>
  <c r="O1403" i="4"/>
  <c r="K741" i="4" l="1"/>
  <c r="O729" i="4"/>
  <c r="O730" i="4" s="1"/>
  <c r="O731" i="4" s="1"/>
  <c r="O732" i="4" s="1"/>
  <c r="O733" i="4" s="1"/>
  <c r="O734" i="4" s="1"/>
  <c r="O735" i="4" s="1"/>
  <c r="O736" i="4" s="1"/>
  <c r="O737" i="4" s="1"/>
  <c r="O738" i="4" s="1"/>
  <c r="O739" i="4" s="1"/>
  <c r="D741" i="4"/>
  <c r="D749" i="4"/>
  <c r="K749" i="4"/>
  <c r="K596" i="4" l="1"/>
  <c r="O591" i="4"/>
  <c r="O592" i="4" s="1"/>
  <c r="O593" i="4" s="1"/>
  <c r="O594" i="4" s="1"/>
  <c r="D2162" i="4" l="1"/>
  <c r="K964" i="31"/>
  <c r="D964" i="31"/>
  <c r="D962" i="25" s="1"/>
  <c r="D8272" i="4"/>
  <c r="F964" i="31" s="1"/>
  <c r="K8272" i="4"/>
  <c r="H964" i="31" s="1"/>
  <c r="O8265" i="4"/>
  <c r="O8266" i="4" s="1"/>
  <c r="C50" i="30" l="1"/>
  <c r="Q32" i="30"/>
  <c r="C33" i="30"/>
  <c r="K3537" i="4"/>
  <c r="C23" i="29"/>
  <c r="D23" i="29"/>
  <c r="C16" i="30"/>
  <c r="F55" i="28"/>
  <c r="F39" i="28"/>
  <c r="K77" i="4"/>
  <c r="F38" i="28"/>
  <c r="H38" i="28" s="1"/>
  <c r="K484" i="4"/>
  <c r="F54" i="28" l="1"/>
  <c r="H54" i="28" s="1"/>
  <c r="Q31" i="30"/>
  <c r="Q49" i="30"/>
  <c r="F37" i="28"/>
  <c r="H37" i="28" s="1"/>
  <c r="O5367" i="4"/>
  <c r="O5911" i="4"/>
  <c r="K1379" i="4" l="1"/>
  <c r="D1473" i="4" l="1"/>
  <c r="D1465" i="4"/>
  <c r="K2945" i="4"/>
  <c r="O7845" i="4"/>
  <c r="F36" i="28" l="1"/>
  <c r="H36" i="28" s="1"/>
  <c r="O716" i="4" l="1"/>
  <c r="O4756" i="4"/>
  <c r="O5045" i="4"/>
  <c r="O3087" i="4" l="1"/>
  <c r="D871" i="31"/>
  <c r="D871" i="25" s="1"/>
  <c r="B871" i="25"/>
  <c r="J871" i="25"/>
  <c r="K7452" i="4"/>
  <c r="D7452" i="4"/>
  <c r="F870" i="31" s="1"/>
  <c r="Q15" i="30" l="1"/>
  <c r="F20" i="28"/>
  <c r="H20" i="28" s="1"/>
  <c r="O1275" i="4"/>
  <c r="K5894" i="4"/>
  <c r="K558" i="4" l="1"/>
  <c r="O138" i="4"/>
  <c r="O139" i="4" s="1"/>
  <c r="O140" i="4" s="1"/>
  <c r="F19" i="28" l="1"/>
  <c r="H19" i="28" s="1"/>
  <c r="O7796" i="4"/>
  <c r="O462" i="4" l="1"/>
  <c r="O463" i="4" s="1"/>
  <c r="O464" i="4" s="1"/>
  <c r="O465" i="4" s="1"/>
  <c r="O466" i="4" s="1"/>
  <c r="O467" i="4" s="1"/>
  <c r="O468" i="4" s="1"/>
  <c r="O469" i="4" s="1"/>
  <c r="O470" i="4" s="1"/>
  <c r="O471" i="4" s="1"/>
  <c r="O472" i="4" s="1"/>
  <c r="O473" i="4" s="1"/>
  <c r="O474" i="4" s="1"/>
  <c r="O475" i="4" s="1"/>
  <c r="O476" i="4" s="1"/>
  <c r="O477" i="4" s="1"/>
  <c r="O478" i="4" s="1"/>
  <c r="O479" i="4" s="1"/>
  <c r="O480" i="4" s="1"/>
  <c r="O481" i="4" s="1"/>
  <c r="O482" i="4" s="1"/>
  <c r="O3964" i="4" l="1"/>
  <c r="O4631" i="4"/>
  <c r="O3975" i="4"/>
  <c r="O387" i="4" l="1"/>
  <c r="O1194" i="4" l="1"/>
  <c r="O1195" i="4" s="1"/>
  <c r="O1196" i="4" s="1"/>
  <c r="O1197" i="4" s="1"/>
  <c r="O1198" i="4" s="1"/>
  <c r="O1199" i="4" s="1"/>
  <c r="O1200" i="4" s="1"/>
  <c r="O1201" i="4" s="1"/>
  <c r="D28" i="31" l="1"/>
  <c r="D142" i="4"/>
  <c r="F28" i="31" s="1"/>
  <c r="O1310" i="4"/>
  <c r="O7740" i="4"/>
  <c r="O7741" i="4" s="1"/>
  <c r="O7742" i="4" s="1"/>
  <c r="O5817" i="4"/>
  <c r="O7217" i="4"/>
  <c r="O2943" i="4"/>
  <c r="O2944" i="4" s="1"/>
  <c r="O1538" i="4"/>
  <c r="O3114" i="4"/>
  <c r="O3531" i="4"/>
  <c r="O3532" i="4" s="1"/>
  <c r="O3533" i="4" s="1"/>
  <c r="O3534" i="4" s="1"/>
  <c r="O3535" i="4" s="1"/>
  <c r="O3536" i="4" s="1"/>
  <c r="K6453" i="4"/>
  <c r="D923" i="31" l="1"/>
  <c r="K5451" i="4"/>
  <c r="D635" i="31"/>
  <c r="D597" i="31"/>
  <c r="D347" i="31"/>
  <c r="D2778" i="4"/>
  <c r="D2421" i="4"/>
  <c r="D2118" i="4"/>
  <c r="D2103" i="4"/>
  <c r="K840" i="4"/>
  <c r="K798" i="4"/>
  <c r="K963" i="31" l="1"/>
  <c r="K962" i="31"/>
  <c r="B960" i="25"/>
  <c r="K961" i="31"/>
  <c r="K960" i="31"/>
  <c r="K959" i="31"/>
  <c r="K958" i="31"/>
  <c r="K957" i="31"/>
  <c r="B948" i="25"/>
  <c r="C948" i="25"/>
  <c r="I948" i="25"/>
  <c r="J948" i="25"/>
  <c r="B949" i="25"/>
  <c r="C949" i="25"/>
  <c r="D949" i="25"/>
  <c r="I949" i="25"/>
  <c r="J949" i="25"/>
  <c r="B950" i="25"/>
  <c r="C950" i="25"/>
  <c r="D950" i="25"/>
  <c r="I950" i="25"/>
  <c r="J950" i="25"/>
  <c r="B951" i="25"/>
  <c r="C951" i="25"/>
  <c r="D951" i="25"/>
  <c r="I951" i="25"/>
  <c r="J951" i="25"/>
  <c r="K951" i="25" s="1"/>
  <c r="B952" i="25"/>
  <c r="C952" i="25"/>
  <c r="D952" i="25"/>
  <c r="I952" i="25"/>
  <c r="J952" i="25"/>
  <c r="B953" i="25"/>
  <c r="C953" i="25"/>
  <c r="D953" i="25"/>
  <c r="I953" i="25"/>
  <c r="K953" i="25" s="1"/>
  <c r="J953" i="25"/>
  <c r="B954" i="25"/>
  <c r="C954" i="25"/>
  <c r="D954" i="25"/>
  <c r="I954" i="25"/>
  <c r="J954" i="25"/>
  <c r="B955" i="25"/>
  <c r="C955" i="25"/>
  <c r="D955" i="25"/>
  <c r="I955" i="25"/>
  <c r="J955" i="25"/>
  <c r="B956" i="25"/>
  <c r="C956" i="25"/>
  <c r="D956" i="25"/>
  <c r="I956" i="25"/>
  <c r="J956" i="25"/>
  <c r="B957" i="25"/>
  <c r="C957" i="25"/>
  <c r="D957" i="25"/>
  <c r="I957" i="25"/>
  <c r="J957" i="25"/>
  <c r="B958" i="25"/>
  <c r="C958" i="25"/>
  <c r="D958" i="25"/>
  <c r="I958" i="25"/>
  <c r="J958" i="25"/>
  <c r="B959" i="25"/>
  <c r="C959" i="25"/>
  <c r="D959" i="25"/>
  <c r="I959" i="25"/>
  <c r="J959" i="25"/>
  <c r="C960" i="25"/>
  <c r="D960" i="25"/>
  <c r="I960" i="25"/>
  <c r="J960" i="25"/>
  <c r="K949" i="25" l="1"/>
  <c r="K950" i="25"/>
  <c r="K960" i="25"/>
  <c r="K952" i="25"/>
  <c r="K948" i="25"/>
  <c r="K959" i="25"/>
  <c r="K958" i="25"/>
  <c r="K957" i="25"/>
  <c r="K956" i="25"/>
  <c r="K955" i="25"/>
  <c r="K954" i="25"/>
  <c r="D2718" i="4" l="1"/>
  <c r="D2710" i="4"/>
  <c r="D2702" i="4"/>
  <c r="D2694" i="4"/>
  <c r="D2670" i="4"/>
  <c r="D2660" i="4"/>
  <c r="K4044" i="4"/>
  <c r="K1177" i="4"/>
  <c r="K1039" i="4"/>
  <c r="K1031" i="4"/>
  <c r="K883" i="4"/>
  <c r="K865" i="4"/>
  <c r="K857" i="4"/>
  <c r="K831" i="4"/>
  <c r="K823" i="4"/>
  <c r="K807" i="4"/>
  <c r="K781" i="4"/>
  <c r="K773" i="4"/>
  <c r="K422" i="4"/>
  <c r="K229" i="4"/>
  <c r="K212" i="4"/>
  <c r="K956" i="31"/>
  <c r="K955" i="31"/>
  <c r="K954" i="31"/>
  <c r="K953" i="31"/>
  <c r="K952" i="31"/>
  <c r="K951" i="31"/>
  <c r="K3524" i="4" l="1"/>
  <c r="K633" i="4" l="1"/>
  <c r="K624" i="4"/>
  <c r="K158" i="4"/>
  <c r="K238" i="4"/>
  <c r="K5268" i="4"/>
  <c r="K4695" i="4"/>
  <c r="K3054" i="4"/>
  <c r="K2577" i="4"/>
  <c r="O7753" i="4" l="1"/>
  <c r="O491" i="4"/>
  <c r="O492" i="4" s="1"/>
  <c r="O493" i="4" s="1"/>
  <c r="O494" i="4" s="1"/>
  <c r="O495" i="4" s="1"/>
  <c r="O496" i="4" s="1"/>
  <c r="O497" i="4" s="1"/>
  <c r="O498" i="4" s="1"/>
  <c r="O499" i="4" s="1"/>
  <c r="O500" i="4" s="1"/>
  <c r="O501" i="4" s="1"/>
  <c r="O502" i="4" s="1"/>
  <c r="O503" i="4" s="1"/>
  <c r="O504" i="4" s="1"/>
  <c r="O505" i="4" s="1"/>
  <c r="O506" i="4" s="1"/>
  <c r="O507" i="4" s="1"/>
  <c r="O508" i="4" s="1"/>
  <c r="O509" i="4" s="1"/>
  <c r="O510" i="4" s="1"/>
  <c r="O511" i="4" s="1"/>
  <c r="O512" i="4" s="1"/>
  <c r="O513" i="4" s="1"/>
  <c r="O514" i="4" s="1"/>
  <c r="O515" i="4" s="1"/>
  <c r="O516" i="4" s="1"/>
  <c r="K2497" i="4"/>
  <c r="K2634" i="4" l="1"/>
  <c r="O2631" i="4"/>
  <c r="K1585" i="4"/>
  <c r="K6442" i="4"/>
  <c r="K5819" i="4"/>
  <c r="K123" i="4"/>
  <c r="D107" i="4"/>
  <c r="K3648" i="4" l="1"/>
  <c r="O4051" i="4"/>
  <c r="K6254" i="4"/>
  <c r="D6254" i="4"/>
  <c r="K1665" i="4"/>
  <c r="D865" i="31" l="1"/>
  <c r="B864" i="25"/>
  <c r="B865" i="25"/>
  <c r="J865" i="25"/>
  <c r="B866" i="25"/>
  <c r="J866" i="25"/>
  <c r="B867" i="25"/>
  <c r="J867" i="25"/>
  <c r="B868" i="25"/>
  <c r="J868" i="25"/>
  <c r="B869" i="25"/>
  <c r="J869" i="25"/>
  <c r="B870" i="25"/>
  <c r="J870" i="25"/>
  <c r="D869" i="31"/>
  <c r="M869" i="31" s="1"/>
  <c r="D868" i="31"/>
  <c r="D867" i="31"/>
  <c r="D866" i="31"/>
  <c r="D864" i="31"/>
  <c r="J864" i="25"/>
  <c r="K7461" i="4"/>
  <c r="D7461" i="4"/>
  <c r="K7443" i="4"/>
  <c r="H869" i="31" s="1"/>
  <c r="D7443" i="4"/>
  <c r="F869" i="31" s="1"/>
  <c r="K7434" i="4"/>
  <c r="H868" i="31" s="1"/>
  <c r="D7434" i="4"/>
  <c r="F868" i="31" s="1"/>
  <c r="K7425" i="4"/>
  <c r="H867" i="31" s="1"/>
  <c r="D7425" i="4"/>
  <c r="F867" i="31" s="1"/>
  <c r="K7416" i="4"/>
  <c r="H866" i="31" s="1"/>
  <c r="D7416" i="4"/>
  <c r="F866" i="31" s="1"/>
  <c r="K7407" i="4"/>
  <c r="H865" i="31" s="1"/>
  <c r="D7407" i="4"/>
  <c r="F865" i="31" s="1"/>
  <c r="B769" i="25"/>
  <c r="J769" i="25"/>
  <c r="B770" i="25"/>
  <c r="J770" i="25"/>
  <c r="B771" i="25"/>
  <c r="J771" i="25"/>
  <c r="B772" i="25"/>
  <c r="J772" i="25"/>
  <c r="B773" i="25"/>
  <c r="J773" i="25"/>
  <c r="B774" i="25"/>
  <c r="J774" i="25"/>
  <c r="B775" i="25"/>
  <c r="J775" i="25"/>
  <c r="B776" i="25"/>
  <c r="J776" i="25"/>
  <c r="B777" i="25"/>
  <c r="J777" i="25"/>
  <c r="B778" i="25"/>
  <c r="J778" i="25"/>
  <c r="B779" i="25"/>
  <c r="J779" i="25"/>
  <c r="B780" i="25"/>
  <c r="J780" i="25"/>
  <c r="B781" i="25"/>
  <c r="J781" i="25"/>
  <c r="B782" i="25"/>
  <c r="J782" i="25"/>
  <c r="B783" i="25"/>
  <c r="J783" i="25"/>
  <c r="D783" i="31"/>
  <c r="M783" i="31" s="1"/>
  <c r="D782" i="31"/>
  <c r="D781" i="31"/>
  <c r="M781" i="31" s="1"/>
  <c r="D780" i="31"/>
  <c r="D779" i="31"/>
  <c r="D778" i="31"/>
  <c r="D777" i="31"/>
  <c r="D776" i="31"/>
  <c r="D775" i="31"/>
  <c r="D774" i="31"/>
  <c r="D773" i="31"/>
  <c r="D772" i="31"/>
  <c r="D771" i="31"/>
  <c r="M771" i="31" s="1"/>
  <c r="D770" i="31"/>
  <c r="D769" i="31"/>
  <c r="D768" i="31"/>
  <c r="D767" i="31"/>
  <c r="M767" i="31" s="1"/>
  <c r="D766" i="31"/>
  <c r="M766" i="31" s="1"/>
  <c r="D765" i="31"/>
  <c r="B766" i="25"/>
  <c r="J766" i="25"/>
  <c r="B767" i="25"/>
  <c r="J767" i="25"/>
  <c r="B768" i="25"/>
  <c r="J768" i="25"/>
  <c r="J765" i="25"/>
  <c r="B765" i="25"/>
  <c r="B763" i="25"/>
  <c r="G764" i="31"/>
  <c r="I764" i="31" s="1"/>
  <c r="M764" i="31"/>
  <c r="K6708" i="4"/>
  <c r="H783" i="31" s="1"/>
  <c r="D6708" i="4"/>
  <c r="F783" i="31" s="1"/>
  <c r="K6699" i="4"/>
  <c r="H782" i="31" s="1"/>
  <c r="D6699" i="4"/>
  <c r="F782" i="31" s="1"/>
  <c r="K6690" i="4"/>
  <c r="H781" i="31" s="1"/>
  <c r="D6690" i="4"/>
  <c r="F781" i="31" s="1"/>
  <c r="K6681" i="4"/>
  <c r="H780" i="31" s="1"/>
  <c r="D6681" i="4"/>
  <c r="F780" i="31" s="1"/>
  <c r="K6672" i="4"/>
  <c r="H779" i="31" s="1"/>
  <c r="D6672" i="4"/>
  <c r="F779" i="31" s="1"/>
  <c r="K6663" i="4"/>
  <c r="H778" i="31" s="1"/>
  <c r="D6663" i="4"/>
  <c r="F778" i="31" s="1"/>
  <c r="K6654" i="4"/>
  <c r="H777" i="31" s="1"/>
  <c r="D6654" i="4"/>
  <c r="F777" i="31" s="1"/>
  <c r="K6645" i="4"/>
  <c r="H776" i="31" s="1"/>
  <c r="D6645" i="4"/>
  <c r="F776" i="31" s="1"/>
  <c r="K6636" i="4"/>
  <c r="H775" i="31" s="1"/>
  <c r="D6636" i="4"/>
  <c r="F775" i="31" s="1"/>
  <c r="K6627" i="4"/>
  <c r="H774" i="31" s="1"/>
  <c r="D6627" i="4"/>
  <c r="F774" i="31" s="1"/>
  <c r="K6618" i="4"/>
  <c r="H773" i="31" s="1"/>
  <c r="D6618" i="4"/>
  <c r="F773" i="31" s="1"/>
  <c r="K6609" i="4"/>
  <c r="H772" i="31" s="1"/>
  <c r="D6609" i="4"/>
  <c r="F772" i="31" s="1"/>
  <c r="K6600" i="4"/>
  <c r="H771" i="31" s="1"/>
  <c r="D6600" i="4"/>
  <c r="F771" i="31" s="1"/>
  <c r="K6591" i="4"/>
  <c r="H770" i="31" s="1"/>
  <c r="D6591" i="4"/>
  <c r="F770" i="31" s="1"/>
  <c r="K6582" i="4"/>
  <c r="H769" i="31" s="1"/>
  <c r="D6582" i="4"/>
  <c r="F769" i="31" s="1"/>
  <c r="K6573" i="4"/>
  <c r="H768" i="31" s="1"/>
  <c r="D6573" i="4"/>
  <c r="F768" i="31" s="1"/>
  <c r="K6564" i="4"/>
  <c r="H767" i="31" s="1"/>
  <c r="D6564" i="4"/>
  <c r="F767" i="31" s="1"/>
  <c r="K6555" i="4"/>
  <c r="H766" i="31" s="1"/>
  <c r="D6555" i="4"/>
  <c r="F766" i="31" s="1"/>
  <c r="K6546" i="4"/>
  <c r="H765" i="31" s="1"/>
  <c r="D6546" i="4"/>
  <c r="F765" i="31" s="1"/>
  <c r="K7398" i="4"/>
  <c r="H864" i="31" s="1"/>
  <c r="D7398" i="4"/>
  <c r="F864" i="31" s="1"/>
  <c r="D775" i="25" l="1"/>
  <c r="M775" i="31"/>
  <c r="D779" i="25"/>
  <c r="M779" i="31"/>
  <c r="D768" i="25"/>
  <c r="M768" i="31"/>
  <c r="D772" i="25"/>
  <c r="M772" i="31"/>
  <c r="D776" i="25"/>
  <c r="M776" i="31"/>
  <c r="D780" i="25"/>
  <c r="M780" i="31"/>
  <c r="D765" i="25"/>
  <c r="M765" i="31"/>
  <c r="D769" i="25"/>
  <c r="M769" i="31"/>
  <c r="D773" i="25"/>
  <c r="M773" i="31"/>
  <c r="D777" i="25"/>
  <c r="M777" i="31"/>
  <c r="D770" i="25"/>
  <c r="M770" i="31"/>
  <c r="D774" i="25"/>
  <c r="M774" i="31"/>
  <c r="D778" i="25"/>
  <c r="M778" i="31"/>
  <c r="D782" i="25"/>
  <c r="M782" i="31"/>
  <c r="G870" i="31"/>
  <c r="F871" i="31"/>
  <c r="G871" i="31" s="1"/>
  <c r="H870" i="31"/>
  <c r="H871" i="31"/>
  <c r="D864" i="25"/>
  <c r="M864" i="31"/>
  <c r="D866" i="25"/>
  <c r="M866" i="31"/>
  <c r="D870" i="25"/>
  <c r="M870" i="31"/>
  <c r="D867" i="25"/>
  <c r="M867" i="31"/>
  <c r="D868" i="25"/>
  <c r="M868" i="31"/>
  <c r="D865" i="25"/>
  <c r="M865" i="31"/>
  <c r="G865" i="31"/>
  <c r="I865" i="31" s="1"/>
  <c r="K865" i="31" s="1"/>
  <c r="G869" i="31"/>
  <c r="I869" i="31" s="1"/>
  <c r="I869" i="25" s="1"/>
  <c r="K869" i="25" s="1"/>
  <c r="G866" i="31"/>
  <c r="I866" i="31" s="1"/>
  <c r="D869" i="25"/>
  <c r="G868" i="31"/>
  <c r="I868" i="31" s="1"/>
  <c r="I868" i="25" s="1"/>
  <c r="K868" i="25" s="1"/>
  <c r="G867" i="31"/>
  <c r="I867" i="31" s="1"/>
  <c r="I867" i="25" s="1"/>
  <c r="K867" i="25" s="1"/>
  <c r="G864" i="31"/>
  <c r="I864" i="31" s="1"/>
  <c r="G770" i="31"/>
  <c r="I770" i="31" s="1"/>
  <c r="G781" i="31"/>
  <c r="I781" i="31" s="1"/>
  <c r="G778" i="31"/>
  <c r="I778" i="31" s="1"/>
  <c r="G783" i="31"/>
  <c r="I783" i="31" s="1"/>
  <c r="K783" i="31" s="1"/>
  <c r="G772" i="31"/>
  <c r="I772" i="31" s="1"/>
  <c r="G775" i="31"/>
  <c r="I775" i="31" s="1"/>
  <c r="G776" i="31"/>
  <c r="I776" i="31" s="1"/>
  <c r="K764" i="31"/>
  <c r="I764" i="25"/>
  <c r="G765" i="31"/>
  <c r="I765" i="31" s="1"/>
  <c r="G780" i="31"/>
  <c r="I780" i="31" s="1"/>
  <c r="G782" i="31"/>
  <c r="I782" i="31" s="1"/>
  <c r="G771" i="31"/>
  <c r="I771" i="31" s="1"/>
  <c r="D783" i="25"/>
  <c r="D781" i="25"/>
  <c r="D771" i="25"/>
  <c r="G779" i="31"/>
  <c r="I779" i="31" s="1"/>
  <c r="G777" i="31"/>
  <c r="I777" i="31" s="1"/>
  <c r="G774" i="31"/>
  <c r="I774" i="31" s="1"/>
  <c r="G773" i="31"/>
  <c r="I773" i="31" s="1"/>
  <c r="G769" i="31"/>
  <c r="I769" i="31" s="1"/>
  <c r="I769" i="25" s="1"/>
  <c r="K769" i="25" s="1"/>
  <c r="G768" i="31"/>
  <c r="I768" i="31" s="1"/>
  <c r="G767" i="31"/>
  <c r="I767" i="31" s="1"/>
  <c r="D767" i="25"/>
  <c r="G766" i="31"/>
  <c r="I766" i="31" s="1"/>
  <c r="D766" i="25"/>
  <c r="I870" i="31" l="1"/>
  <c r="I870" i="25" s="1"/>
  <c r="K870" i="25" s="1"/>
  <c r="I871" i="31"/>
  <c r="I865" i="25"/>
  <c r="K865" i="25" s="1"/>
  <c r="I866" i="25"/>
  <c r="K866" i="25" s="1"/>
  <c r="K866" i="31"/>
  <c r="K868" i="31"/>
  <c r="K867" i="31"/>
  <c r="K869" i="31"/>
  <c r="K864" i="31"/>
  <c r="I864" i="25"/>
  <c r="K864" i="25" s="1"/>
  <c r="I783" i="25"/>
  <c r="K783" i="25" s="1"/>
  <c r="K782" i="31"/>
  <c r="I782" i="25"/>
  <c r="K782" i="25" s="1"/>
  <c r="I768" i="25"/>
  <c r="K768" i="25" s="1"/>
  <c r="K768" i="31"/>
  <c r="I776" i="25"/>
  <c r="K776" i="25" s="1"/>
  <c r="K776" i="31"/>
  <c r="K780" i="31"/>
  <c r="I780" i="25"/>
  <c r="K780" i="25" s="1"/>
  <c r="I766" i="25"/>
  <c r="K766" i="25" s="1"/>
  <c r="K766" i="31"/>
  <c r="I773" i="25"/>
  <c r="K773" i="25" s="1"/>
  <c r="K773" i="31"/>
  <c r="K781" i="31"/>
  <c r="I781" i="25"/>
  <c r="K781" i="25" s="1"/>
  <c r="I770" i="25"/>
  <c r="K770" i="25" s="1"/>
  <c r="K770" i="31"/>
  <c r="I774" i="25"/>
  <c r="K774" i="25" s="1"/>
  <c r="K774" i="31"/>
  <c r="K778" i="31"/>
  <c r="I778" i="25"/>
  <c r="K778" i="25" s="1"/>
  <c r="I772" i="25"/>
  <c r="K772" i="25" s="1"/>
  <c r="K772" i="31"/>
  <c r="I777" i="25"/>
  <c r="K777" i="25" s="1"/>
  <c r="K777" i="31"/>
  <c r="I767" i="25"/>
  <c r="K767" i="25" s="1"/>
  <c r="K767" i="31"/>
  <c r="I771" i="25"/>
  <c r="K771" i="25" s="1"/>
  <c r="K771" i="31"/>
  <c r="I775" i="25"/>
  <c r="K775" i="25" s="1"/>
  <c r="K775" i="31"/>
  <c r="K779" i="31"/>
  <c r="I779" i="25"/>
  <c r="K779" i="25" s="1"/>
  <c r="I784" i="25"/>
  <c r="K769" i="31"/>
  <c r="I765" i="25"/>
  <c r="K765" i="25" s="1"/>
  <c r="K765" i="31"/>
  <c r="K870" i="31" l="1"/>
  <c r="I871" i="25"/>
  <c r="K871" i="25" s="1"/>
  <c r="K871" i="31"/>
  <c r="K2291" i="4"/>
  <c r="K3018" i="4" l="1"/>
  <c r="D863" i="31" l="1"/>
  <c r="B863" i="25"/>
  <c r="J863" i="25"/>
  <c r="K7389" i="4"/>
  <c r="H863" i="31" s="1"/>
  <c r="D7389" i="4"/>
  <c r="F863" i="31" s="1"/>
  <c r="H635" i="31"/>
  <c r="D863" i="25" l="1"/>
  <c r="M863" i="31"/>
  <c r="G863" i="31"/>
  <c r="I863" i="31" s="1"/>
  <c r="K1268" i="4"/>
  <c r="I863" i="25" l="1"/>
  <c r="K863" i="25" s="1"/>
  <c r="K863" i="31"/>
  <c r="D1314" i="4"/>
  <c r="O7787" i="4"/>
  <c r="K5587" i="4" l="1"/>
  <c r="K8257" i="4"/>
  <c r="D8257" i="4"/>
  <c r="K8248" i="4"/>
  <c r="D8248" i="4"/>
  <c r="K8239" i="4"/>
  <c r="D8239" i="4"/>
  <c r="K8230" i="4"/>
  <c r="D8230" i="4"/>
  <c r="K8221" i="4"/>
  <c r="D8221" i="4"/>
  <c r="K8212" i="4"/>
  <c r="D8212" i="4"/>
  <c r="K8203" i="4"/>
  <c r="D8203" i="4"/>
  <c r="K8194" i="4"/>
  <c r="D8194" i="4"/>
  <c r="K8185" i="4"/>
  <c r="D8185" i="4"/>
  <c r="K8176" i="4"/>
  <c r="D8176" i="4"/>
  <c r="K8167" i="4"/>
  <c r="D8167" i="4"/>
  <c r="K8158" i="4"/>
  <c r="D8158" i="4"/>
  <c r="K8149" i="4"/>
  <c r="D8149" i="4"/>
  <c r="K190" i="4" l="1"/>
  <c r="K142" i="4"/>
  <c r="K5844" i="4"/>
  <c r="D844" i="31"/>
  <c r="K5774" i="4"/>
  <c r="D681" i="31"/>
  <c r="K5826" i="4"/>
  <c r="H681" i="31" s="1"/>
  <c r="D862" i="31"/>
  <c r="B862" i="25"/>
  <c r="J862" i="25"/>
  <c r="K7380" i="4"/>
  <c r="H862" i="31" s="1"/>
  <c r="D7380" i="4"/>
  <c r="F862" i="31" s="1"/>
  <c r="B861" i="25"/>
  <c r="J861" i="25"/>
  <c r="D862" i="25" l="1"/>
  <c r="M862" i="31"/>
  <c r="G862" i="31"/>
  <c r="I862" i="31" l="1"/>
  <c r="K862" i="31" s="1"/>
  <c r="I862" i="25" l="1"/>
  <c r="K862" i="25" s="1"/>
  <c r="D861" i="31"/>
  <c r="K7371" i="4"/>
  <c r="H861" i="31" s="1"/>
  <c r="D7371" i="4"/>
  <c r="F861" i="31" s="1"/>
  <c r="D861" i="25" l="1"/>
  <c r="M861" i="31"/>
  <c r="G861" i="31"/>
  <c r="I861" i="31" s="1"/>
  <c r="I861" i="25" s="1"/>
  <c r="K861" i="25" s="1"/>
  <c r="O1395" i="4"/>
  <c r="F614" i="31"/>
  <c r="D614" i="31"/>
  <c r="D642" i="31"/>
  <c r="K5284" i="4"/>
  <c r="H614" i="31" s="1"/>
  <c r="K5512" i="4"/>
  <c r="H642" i="31" s="1"/>
  <c r="K5885" i="4"/>
  <c r="K861" i="31" l="1"/>
  <c r="B438" i="25"/>
  <c r="D441" i="31"/>
  <c r="M441" i="31" s="1"/>
  <c r="J441" i="25"/>
  <c r="C441" i="25"/>
  <c r="B441" i="25"/>
  <c r="J440" i="25"/>
  <c r="C440" i="25"/>
  <c r="B440" i="25"/>
  <c r="D440" i="31"/>
  <c r="M440" i="31" s="1"/>
  <c r="K3775" i="4"/>
  <c r="D440" i="25" l="1"/>
  <c r="G440" i="25" s="1"/>
  <c r="D441" i="25"/>
  <c r="G441" i="25" s="1"/>
  <c r="K3793" i="4"/>
  <c r="H441" i="31" s="1"/>
  <c r="D3793" i="4"/>
  <c r="F441" i="31" s="1"/>
  <c r="G441" i="31" s="1"/>
  <c r="K3784" i="4"/>
  <c r="H440" i="31" s="1"/>
  <c r="D3784" i="4"/>
  <c r="F440" i="31" s="1"/>
  <c r="G440" i="31" s="1"/>
  <c r="O3522" i="4"/>
  <c r="O3523" i="4" s="1"/>
  <c r="I441" i="31" l="1"/>
  <c r="I441" i="25" s="1"/>
  <c r="K441" i="25" s="1"/>
  <c r="I440" i="31"/>
  <c r="K440" i="31" s="1"/>
  <c r="K1260" i="4"/>
  <c r="K2438" i="4"/>
  <c r="K1412" i="4"/>
  <c r="B947" i="25"/>
  <c r="C947" i="25"/>
  <c r="I947" i="25"/>
  <c r="J947" i="25"/>
  <c r="K950" i="31"/>
  <c r="K949" i="31"/>
  <c r="D950" i="31"/>
  <c r="D948" i="25" s="1"/>
  <c r="D949" i="31"/>
  <c r="D947" i="25" s="1"/>
  <c r="K8140" i="4"/>
  <c r="D8140" i="4"/>
  <c r="F950" i="31" s="1"/>
  <c r="K441" i="31" l="1"/>
  <c r="I440" i="25"/>
  <c r="K440" i="25" s="1"/>
  <c r="K947" i="25"/>
  <c r="D860" i="31" l="1"/>
  <c r="D859" i="31"/>
  <c r="D858" i="31"/>
  <c r="D857" i="31"/>
  <c r="B857" i="25"/>
  <c r="J857" i="25"/>
  <c r="B858" i="25"/>
  <c r="J858" i="25"/>
  <c r="B859" i="25"/>
  <c r="J859" i="25"/>
  <c r="B860" i="25"/>
  <c r="J860" i="25"/>
  <c r="K7362" i="4"/>
  <c r="H860" i="31" s="1"/>
  <c r="D7362" i="4"/>
  <c r="F860" i="31" s="1"/>
  <c r="K7353" i="4"/>
  <c r="H859" i="31" s="1"/>
  <c r="D7353" i="4"/>
  <c r="F859" i="31" s="1"/>
  <c r="K7344" i="4"/>
  <c r="H858" i="31" s="1"/>
  <c r="D7344" i="4"/>
  <c r="F858" i="31" s="1"/>
  <c r="K7335" i="4"/>
  <c r="H857" i="31" s="1"/>
  <c r="D7335" i="4"/>
  <c r="F857" i="31" s="1"/>
  <c r="D857" i="25" l="1"/>
  <c r="M857" i="31"/>
  <c r="D858" i="25"/>
  <c r="M858" i="31"/>
  <c r="D859" i="25"/>
  <c r="M859" i="31"/>
  <c r="D860" i="25"/>
  <c r="M860" i="31"/>
  <c r="G858" i="31"/>
  <c r="I858" i="31" s="1"/>
  <c r="G859" i="31"/>
  <c r="I859" i="31" s="1"/>
  <c r="I859" i="25" s="1"/>
  <c r="K859" i="25" s="1"/>
  <c r="G857" i="31"/>
  <c r="I857" i="31" s="1"/>
  <c r="G860" i="31"/>
  <c r="I860" i="31" s="1"/>
  <c r="K859" i="31" l="1"/>
  <c r="I860" i="25"/>
  <c r="K860" i="25" s="1"/>
  <c r="K860" i="31"/>
  <c r="I857" i="25"/>
  <c r="K857" i="25" s="1"/>
  <c r="K857" i="31"/>
  <c r="K858" i="31"/>
  <c r="I858" i="25"/>
  <c r="K858" i="25" s="1"/>
  <c r="E48" i="30" l="1"/>
  <c r="D856" i="31"/>
  <c r="B856" i="25"/>
  <c r="J856" i="25"/>
  <c r="K7326" i="4"/>
  <c r="H856" i="31" s="1"/>
  <c r="D7326" i="4"/>
  <c r="F856" i="31" s="1"/>
  <c r="Q48" i="30" l="1"/>
  <c r="Q50" i="30" s="1"/>
  <c r="E50" i="30"/>
  <c r="D856" i="25"/>
  <c r="M856" i="31"/>
  <c r="G856" i="31"/>
  <c r="I856" i="31" s="1"/>
  <c r="K856" i="31" s="1"/>
  <c r="I856" i="25" l="1"/>
  <c r="K856" i="25" s="1"/>
  <c r="K933" i="31"/>
  <c r="K932" i="31"/>
  <c r="K931" i="31"/>
  <c r="K948" i="31"/>
  <c r="K947" i="31"/>
  <c r="K946" i="31"/>
  <c r="K945" i="31"/>
  <c r="K944" i="31"/>
  <c r="K943" i="31"/>
  <c r="K942" i="31"/>
  <c r="K941" i="31"/>
  <c r="K940" i="31"/>
  <c r="K939" i="31"/>
  <c r="K938" i="31"/>
  <c r="K937" i="31"/>
  <c r="K936" i="31"/>
  <c r="K935" i="31"/>
  <c r="K934" i="31"/>
  <c r="D934" i="31"/>
  <c r="K8131" i="4" l="1"/>
  <c r="D8131" i="4"/>
  <c r="F949" i="31" s="1"/>
  <c r="K2429" i="4" l="1"/>
  <c r="K371" i="4" l="1"/>
  <c r="K764" i="4"/>
  <c r="O16" i="4"/>
  <c r="O17" i="4" s="1"/>
  <c r="O18" i="4" s="1"/>
  <c r="O19" i="4" s="1"/>
  <c r="O20" i="4" s="1"/>
  <c r="K173" i="4"/>
  <c r="K150" i="4"/>
  <c r="D4337" i="4"/>
  <c r="K4337" i="4"/>
  <c r="O5892" i="4"/>
  <c r="O5893" i="4" s="1"/>
  <c r="D5268" i="4" l="1"/>
  <c r="K8122" i="4" l="1"/>
  <c r="D8122" i="4"/>
  <c r="K8113" i="4"/>
  <c r="D8113" i="4"/>
  <c r="K8104" i="4"/>
  <c r="D8104" i="4"/>
  <c r="K8095" i="4"/>
  <c r="D8095" i="4"/>
  <c r="K8086" i="4"/>
  <c r="D8086" i="4"/>
  <c r="K8077" i="4"/>
  <c r="D8077" i="4"/>
  <c r="B931" i="25"/>
  <c r="C931" i="25"/>
  <c r="I931" i="25"/>
  <c r="J931" i="25"/>
  <c r="B932" i="25"/>
  <c r="C932" i="25"/>
  <c r="D932" i="25"/>
  <c r="I932" i="25"/>
  <c r="J932" i="25"/>
  <c r="B933" i="25"/>
  <c r="C933" i="25"/>
  <c r="D933" i="25"/>
  <c r="I933" i="25"/>
  <c r="J933" i="25"/>
  <c r="B934" i="25"/>
  <c r="C934" i="25"/>
  <c r="D934" i="25"/>
  <c r="I934" i="25"/>
  <c r="J934" i="25"/>
  <c r="B935" i="25"/>
  <c r="C935" i="25"/>
  <c r="D935" i="25"/>
  <c r="I935" i="25"/>
  <c r="J935" i="25"/>
  <c r="B936" i="25"/>
  <c r="C936" i="25"/>
  <c r="D936" i="25"/>
  <c r="I936" i="25"/>
  <c r="J936" i="25"/>
  <c r="B937" i="25"/>
  <c r="C937" i="25"/>
  <c r="D937" i="25"/>
  <c r="I937" i="25"/>
  <c r="J937" i="25"/>
  <c r="B938" i="25"/>
  <c r="C938" i="25"/>
  <c r="D938" i="25"/>
  <c r="I938" i="25"/>
  <c r="J938" i="25"/>
  <c r="B939" i="25"/>
  <c r="C939" i="25"/>
  <c r="D939" i="25"/>
  <c r="I939" i="25"/>
  <c r="J939" i="25"/>
  <c r="B940" i="25"/>
  <c r="C940" i="25"/>
  <c r="D940" i="25"/>
  <c r="I940" i="25"/>
  <c r="J940" i="25"/>
  <c r="B941" i="25"/>
  <c r="C941" i="25"/>
  <c r="D941" i="25"/>
  <c r="I941" i="25"/>
  <c r="J941" i="25"/>
  <c r="B942" i="25"/>
  <c r="C942" i="25"/>
  <c r="D942" i="25"/>
  <c r="I942" i="25"/>
  <c r="J942" i="25"/>
  <c r="B943" i="25"/>
  <c r="C943" i="25"/>
  <c r="D943" i="25"/>
  <c r="I943" i="25"/>
  <c r="J943" i="25"/>
  <c r="B944" i="25"/>
  <c r="C944" i="25"/>
  <c r="D944" i="25"/>
  <c r="I944" i="25"/>
  <c r="J944" i="25"/>
  <c r="B945" i="25"/>
  <c r="C945" i="25"/>
  <c r="D945" i="25"/>
  <c r="I945" i="25"/>
  <c r="J945" i="25"/>
  <c r="B946" i="25"/>
  <c r="C946" i="25"/>
  <c r="D946" i="25"/>
  <c r="I946" i="25"/>
  <c r="J946" i="25"/>
  <c r="K8068" i="4"/>
  <c r="D8068" i="4"/>
  <c r="K8059" i="4"/>
  <c r="D8059" i="4"/>
  <c r="K8050" i="4"/>
  <c r="D8050" i="4"/>
  <c r="K8041" i="4"/>
  <c r="D8041" i="4"/>
  <c r="K8032" i="4"/>
  <c r="D8032" i="4"/>
  <c r="K8023" i="4"/>
  <c r="D8023" i="4"/>
  <c r="K8014" i="4"/>
  <c r="D8014" i="4"/>
  <c r="K8005" i="4"/>
  <c r="D8005" i="4"/>
  <c r="K7996" i="4"/>
  <c r="D7996" i="4"/>
  <c r="K7987" i="4"/>
  <c r="D7987" i="4"/>
  <c r="K7978" i="4"/>
  <c r="D7978" i="4"/>
  <c r="K7969" i="4"/>
  <c r="D7969" i="4"/>
  <c r="O1276" i="4"/>
  <c r="O1277" i="4" s="1"/>
  <c r="D1280" i="4"/>
  <c r="K6463" i="4"/>
  <c r="K938" i="25" l="1"/>
  <c r="K932" i="25"/>
  <c r="K944" i="25"/>
  <c r="K946" i="25"/>
  <c r="K940" i="25"/>
  <c r="K945" i="25"/>
  <c r="K942" i="25"/>
  <c r="K937" i="25"/>
  <c r="K936" i="25"/>
  <c r="K934" i="25"/>
  <c r="K939" i="25"/>
  <c r="K931" i="25"/>
  <c r="K941" i="25"/>
  <c r="K933" i="25"/>
  <c r="K943" i="25"/>
  <c r="K935" i="25"/>
  <c r="D855" i="31"/>
  <c r="D854" i="31"/>
  <c r="D853" i="31"/>
  <c r="B853" i="25"/>
  <c r="J853" i="25"/>
  <c r="B854" i="25"/>
  <c r="J854" i="25"/>
  <c r="B855" i="25"/>
  <c r="J855" i="25"/>
  <c r="K7317" i="4"/>
  <c r="H855" i="31" s="1"/>
  <c r="D7317" i="4"/>
  <c r="F855" i="31" s="1"/>
  <c r="K7308" i="4"/>
  <c r="H854" i="31" s="1"/>
  <c r="D7308" i="4"/>
  <c r="F854" i="31" s="1"/>
  <c r="K7299" i="4"/>
  <c r="H853" i="31" s="1"/>
  <c r="D7299" i="4"/>
  <c r="F853" i="31" s="1"/>
  <c r="K2110" i="4"/>
  <c r="K930" i="31"/>
  <c r="D930" i="31"/>
  <c r="D931" i="25" s="1"/>
  <c r="D929" i="31"/>
  <c r="D930" i="25" s="1"/>
  <c r="D928" i="31"/>
  <c r="D929" i="25" s="1"/>
  <c r="B928" i="25"/>
  <c r="C928" i="25"/>
  <c r="J928" i="25"/>
  <c r="B929" i="25"/>
  <c r="C929" i="25"/>
  <c r="J929" i="25"/>
  <c r="B930" i="25"/>
  <c r="C930" i="25"/>
  <c r="I930" i="25"/>
  <c r="J930" i="25"/>
  <c r="K7960" i="4"/>
  <c r="H930" i="31" s="1"/>
  <c r="D7960" i="4"/>
  <c r="F930" i="31" s="1"/>
  <c r="K7951" i="4"/>
  <c r="H929" i="31" s="1"/>
  <c r="I929" i="31" s="1"/>
  <c r="D7951" i="4"/>
  <c r="F929" i="31" s="1"/>
  <c r="K7942" i="4"/>
  <c r="H928" i="31" s="1"/>
  <c r="I928" i="31" s="1"/>
  <c r="D7942" i="4"/>
  <c r="F928" i="31" s="1"/>
  <c r="D853" i="25" l="1"/>
  <c r="M853" i="31"/>
  <c r="D854" i="25"/>
  <c r="M854" i="31"/>
  <c r="D855" i="25"/>
  <c r="M855" i="31"/>
  <c r="G853" i="31"/>
  <c r="I853" i="31" s="1"/>
  <c r="I853" i="25" s="1"/>
  <c r="K853" i="25" s="1"/>
  <c r="G855" i="31"/>
  <c r="I855" i="31" s="1"/>
  <c r="G854" i="31"/>
  <c r="I854" i="31" s="1"/>
  <c r="I929" i="25"/>
  <c r="K929" i="25" s="1"/>
  <c r="K929" i="31"/>
  <c r="I928" i="25"/>
  <c r="K928" i="25" s="1"/>
  <c r="K928" i="31"/>
  <c r="K930" i="25"/>
  <c r="K853" i="31" l="1"/>
  <c r="K854" i="31"/>
  <c r="I854" i="25"/>
  <c r="K854" i="25" s="1"/>
  <c r="K855" i="31"/>
  <c r="I855" i="25"/>
  <c r="K855" i="25" s="1"/>
  <c r="D927" i="31"/>
  <c r="D928" i="25" s="1"/>
  <c r="H924" i="31" l="1"/>
  <c r="I924" i="31" s="1"/>
  <c r="K924" i="31" s="1"/>
  <c r="D924" i="31"/>
  <c r="D852" i="31" l="1"/>
  <c r="M852" i="31" s="1"/>
  <c r="D851" i="31"/>
  <c r="K7290" i="4"/>
  <c r="H852" i="31" s="1"/>
  <c r="D7290" i="4"/>
  <c r="F852" i="31" s="1"/>
  <c r="K7281" i="4"/>
  <c r="H851" i="31" s="1"/>
  <c r="D7281" i="4"/>
  <c r="F851" i="31" s="1"/>
  <c r="B851" i="25"/>
  <c r="J851" i="25"/>
  <c r="B852" i="25"/>
  <c r="J852" i="25"/>
  <c r="D851" i="25" l="1"/>
  <c r="M851" i="31"/>
  <c r="G852" i="31"/>
  <c r="I852" i="31" s="1"/>
  <c r="I852" i="25" s="1"/>
  <c r="K852" i="25" s="1"/>
  <c r="D852" i="25"/>
  <c r="G851" i="31"/>
  <c r="I851" i="31" s="1"/>
  <c r="O4042" i="4"/>
  <c r="K1797" i="4"/>
  <c r="K4062" i="4"/>
  <c r="O4060" i="4"/>
  <c r="K852" i="31" l="1"/>
  <c r="I851" i="25"/>
  <c r="K851" i="25" s="1"/>
  <c r="K851" i="31"/>
  <c r="O1820" i="4" l="1"/>
  <c r="O796" i="4" l="1"/>
  <c r="O797" i="4" s="1"/>
  <c r="O1374" i="4"/>
  <c r="O1375" i="4" s="1"/>
  <c r="O2278" i="4"/>
  <c r="K789" i="4" l="1"/>
  <c r="D90" i="4"/>
  <c r="O180" i="4"/>
  <c r="O181" i="4" s="1"/>
  <c r="O182" i="4" s="1"/>
  <c r="O183" i="4" s="1"/>
  <c r="O184" i="4" s="1"/>
  <c r="O185" i="4" s="1"/>
  <c r="O186" i="4" s="1"/>
  <c r="O187" i="4" s="1"/>
  <c r="O188" i="4" s="1"/>
  <c r="O189" i="4" s="1"/>
  <c r="K34" i="4"/>
  <c r="O5257" i="4"/>
  <c r="D4306" i="4"/>
  <c r="D4352" i="4"/>
  <c r="D4361" i="4"/>
  <c r="D4321" i="4"/>
  <c r="K874" i="31" l="1"/>
  <c r="I874" i="25"/>
  <c r="K7481" i="4"/>
  <c r="H874" i="31" s="1"/>
  <c r="D874" i="31"/>
  <c r="D874" i="25" s="1"/>
  <c r="G874" i="25" s="1"/>
  <c r="B874" i="25"/>
  <c r="C874" i="25"/>
  <c r="J874" i="25"/>
  <c r="B875" i="25"/>
  <c r="C875" i="25"/>
  <c r="J875" i="25"/>
  <c r="B910" i="25"/>
  <c r="C910" i="25"/>
  <c r="J910" i="25"/>
  <c r="B911" i="25"/>
  <c r="C911" i="25"/>
  <c r="J911" i="25"/>
  <c r="B912" i="25"/>
  <c r="C912" i="25"/>
  <c r="J912" i="25"/>
  <c r="B904" i="25"/>
  <c r="C904" i="25"/>
  <c r="J904" i="25"/>
  <c r="B905" i="25"/>
  <c r="C905" i="25"/>
  <c r="J905" i="25"/>
  <c r="B906" i="25"/>
  <c r="C906" i="25"/>
  <c r="J906" i="25"/>
  <c r="B907" i="25"/>
  <c r="C907" i="25"/>
  <c r="J907" i="25"/>
  <c r="H910" i="31"/>
  <c r="K2918" i="4"/>
  <c r="H341" i="31" s="1"/>
  <c r="D2077" i="4"/>
  <c r="K2077" i="4"/>
  <c r="H93" i="31"/>
  <c r="D93" i="31"/>
  <c r="D781" i="4"/>
  <c r="F93" i="31" s="1"/>
  <c r="H92" i="31"/>
  <c r="D773" i="4"/>
  <c r="F92" i="31" s="1"/>
  <c r="K6168" i="4"/>
  <c r="K5620" i="4"/>
  <c r="K5167" i="4"/>
  <c r="K5110" i="4"/>
  <c r="K4731" i="4"/>
  <c r="K4411" i="4"/>
  <c r="K4394" i="4"/>
  <c r="K4241" i="4"/>
  <c r="K4192" i="4"/>
  <c r="K3479" i="4"/>
  <c r="K3471" i="4"/>
  <c r="K3454" i="4"/>
  <c r="K3444" i="4"/>
  <c r="K3416" i="4"/>
  <c r="K3365" i="4"/>
  <c r="K2982" i="4"/>
  <c r="K2371" i="4"/>
  <c r="K2279" i="4"/>
  <c r="K2231" i="4"/>
  <c r="K2205" i="4"/>
  <c r="K2178" i="4"/>
  <c r="K2162" i="4"/>
  <c r="K2136" i="4"/>
  <c r="K2118" i="4"/>
  <c r="K2041" i="4"/>
  <c r="D850" i="31"/>
  <c r="B850" i="25"/>
  <c r="J850" i="25"/>
  <c r="K7272" i="4"/>
  <c r="H850" i="31" s="1"/>
  <c r="D7272" i="4"/>
  <c r="F850" i="31" s="1"/>
  <c r="K1186" i="4"/>
  <c r="D850" i="25" l="1"/>
  <c r="M850" i="31"/>
  <c r="G850" i="31"/>
  <c r="I850" i="31" s="1"/>
  <c r="K874" i="25"/>
  <c r="I850" i="25" l="1"/>
  <c r="K850" i="25" s="1"/>
  <c r="K850" i="31"/>
  <c r="K7593" i="4"/>
  <c r="D909" i="31"/>
  <c r="D907" i="31"/>
  <c r="D907" i="25" s="1"/>
  <c r="G907" i="25" s="1"/>
  <c r="D906" i="31"/>
  <c r="D906" i="25" l="1"/>
  <c r="G906" i="25" s="1"/>
  <c r="M909" i="31"/>
  <c r="M906" i="31"/>
  <c r="M907" i="31"/>
  <c r="D905" i="31"/>
  <c r="M905" i="31" l="1"/>
  <c r="D905" i="25"/>
  <c r="G905" i="25" s="1"/>
  <c r="K7746" i="4"/>
  <c r="K331" i="4" l="1"/>
  <c r="K517" i="4"/>
  <c r="K1657" i="4"/>
  <c r="K3080" i="4"/>
  <c r="K6433" i="4"/>
  <c r="K1358" i="4" l="1"/>
  <c r="D735" i="31"/>
  <c r="D619" i="31"/>
  <c r="D554" i="31"/>
  <c r="D400" i="31"/>
  <c r="D2741" i="4"/>
  <c r="K2561" i="4"/>
  <c r="K1314" i="4" l="1"/>
  <c r="K1541" i="4"/>
  <c r="K1835" i="4"/>
  <c r="K1706" i="4" l="1"/>
  <c r="D1186" i="4" l="1"/>
  <c r="M392" i="31" l="1"/>
  <c r="M125" i="31"/>
  <c r="M135" i="31"/>
  <c r="M138" i="31"/>
  <c r="M142" i="31"/>
  <c r="M198" i="31"/>
  <c r="M199" i="31"/>
  <c r="M213" i="31"/>
  <c r="M217" i="31"/>
  <c r="M389" i="31"/>
  <c r="M396" i="31"/>
  <c r="M408" i="31"/>
  <c r="M409" i="31"/>
  <c r="M418" i="31"/>
  <c r="M442" i="31"/>
  <c r="M443" i="31"/>
  <c r="M449" i="31"/>
  <c r="M450" i="31"/>
  <c r="M451" i="31"/>
  <c r="M608" i="31"/>
  <c r="M614" i="31"/>
  <c r="M619" i="31"/>
  <c r="M628" i="31"/>
  <c r="M642" i="31"/>
  <c r="M681" i="31"/>
  <c r="M784" i="31"/>
  <c r="M872" i="31"/>
  <c r="M918" i="31"/>
  <c r="M96" i="31"/>
  <c r="M107" i="31"/>
  <c r="K7651" i="4" l="1"/>
  <c r="K5679" i="4"/>
  <c r="K4768" i="4"/>
  <c r="K2103" i="4"/>
  <c r="D214" i="31"/>
  <c r="M214" i="31" s="1"/>
  <c r="K1805" i="4"/>
  <c r="H214" i="31" s="1"/>
  <c r="K1929" i="4"/>
  <c r="K1235" i="4"/>
  <c r="K6306" i="4" l="1"/>
  <c r="K1921" i="4"/>
  <c r="K197" i="4"/>
  <c r="K1551" i="4"/>
  <c r="K1568" i="4"/>
  <c r="K1473" i="4"/>
  <c r="K1577" i="4"/>
  <c r="K3089" i="4"/>
  <c r="B94" i="25"/>
  <c r="J94" i="25"/>
  <c r="D95" i="31"/>
  <c r="H95" i="31"/>
  <c r="D798" i="4"/>
  <c r="F95" i="31" s="1"/>
  <c r="D94" i="31"/>
  <c r="D92" i="31"/>
  <c r="H94" i="31"/>
  <c r="D789" i="4"/>
  <c r="F94" i="31" s="1"/>
  <c r="B91" i="25"/>
  <c r="J91" i="25"/>
  <c r="B92" i="25"/>
  <c r="J92" i="25"/>
  <c r="B93" i="25"/>
  <c r="J93" i="25"/>
  <c r="K1826" i="4"/>
  <c r="K1641" i="4"/>
  <c r="D94" i="25" l="1"/>
  <c r="G94" i="25" s="1"/>
  <c r="M95" i="31"/>
  <c r="D91" i="25"/>
  <c r="G91" i="25" s="1"/>
  <c r="M92" i="31"/>
  <c r="D93" i="25"/>
  <c r="G93" i="25" s="1"/>
  <c r="M94" i="31"/>
  <c r="D92" i="25"/>
  <c r="G92" i="25" s="1"/>
  <c r="M93" i="31"/>
  <c r="G95" i="31"/>
  <c r="I95" i="31" s="1"/>
  <c r="K95" i="31" s="1"/>
  <c r="G93" i="31"/>
  <c r="I93" i="31" s="1"/>
  <c r="K93" i="31" s="1"/>
  <c r="G92" i="31"/>
  <c r="I92" i="31" s="1"/>
  <c r="G94" i="31"/>
  <c r="I94" i="31" s="1"/>
  <c r="D849" i="31"/>
  <c r="D848" i="31"/>
  <c r="M849" i="31" l="1"/>
  <c r="M848" i="31"/>
  <c r="I94" i="25"/>
  <c r="K94" i="25" s="1"/>
  <c r="I92" i="25"/>
  <c r="K92" i="25" s="1"/>
  <c r="K92" i="31"/>
  <c r="I91" i="25"/>
  <c r="K91" i="25" s="1"/>
  <c r="K94" i="31"/>
  <c r="I93" i="25"/>
  <c r="K93" i="25" s="1"/>
  <c r="K7263" i="4"/>
  <c r="H849" i="31" s="1"/>
  <c r="D7263" i="4"/>
  <c r="F849" i="31" s="1"/>
  <c r="G849" i="31" s="1"/>
  <c r="K7255" i="4"/>
  <c r="H848" i="31" s="1"/>
  <c r="D7255" i="4"/>
  <c r="F848" i="31" s="1"/>
  <c r="G848" i="31" s="1"/>
  <c r="B848" i="25"/>
  <c r="D848" i="25"/>
  <c r="J848" i="25"/>
  <c r="B849" i="25"/>
  <c r="D849" i="25"/>
  <c r="J849" i="25"/>
  <c r="K7933" i="4"/>
  <c r="I927" i="31" s="1"/>
  <c r="K927" i="31" s="1"/>
  <c r="D7933" i="4"/>
  <c r="F927" i="31" s="1"/>
  <c r="K7924" i="4"/>
  <c r="O7923" i="4"/>
  <c r="B927" i="25"/>
  <c r="C927" i="25"/>
  <c r="J927" i="25"/>
  <c r="D927" i="25" l="1"/>
  <c r="I848" i="31"/>
  <c r="I849" i="31"/>
  <c r="K849" i="31" l="1"/>
  <c r="I849" i="25"/>
  <c r="K849" i="25" s="1"/>
  <c r="K848" i="31"/>
  <c r="I848" i="25"/>
  <c r="K848" i="25" s="1"/>
  <c r="D7924" i="4"/>
  <c r="D197" i="4"/>
  <c r="I927" i="25" l="1"/>
  <c r="K927" i="25" s="1"/>
  <c r="K5148" i="4" l="1"/>
  <c r="K1489" i="4"/>
  <c r="K1367" i="4"/>
  <c r="K5300" i="4"/>
  <c r="K3062" i="4"/>
  <c r="K6490" i="4"/>
  <c r="K7584" i="4" l="1"/>
  <c r="K4483" i="4"/>
  <c r="K2936" i="4" l="1"/>
  <c r="D847" i="31"/>
  <c r="D846" i="31"/>
  <c r="B846" i="25"/>
  <c r="J846" i="25"/>
  <c r="B847" i="25"/>
  <c r="J847" i="25"/>
  <c r="K7246" i="4"/>
  <c r="H847" i="31" s="1"/>
  <c r="D7246" i="4"/>
  <c r="F847" i="31" s="1"/>
  <c r="K7237" i="4"/>
  <c r="H846" i="31" s="1"/>
  <c r="D7237" i="4"/>
  <c r="F846" i="31" s="1"/>
  <c r="B844" i="25"/>
  <c r="J844" i="25"/>
  <c r="M844" i="31"/>
  <c r="K7219" i="4"/>
  <c r="H844" i="31" s="1"/>
  <c r="D7219" i="4"/>
  <c r="F844" i="31" s="1"/>
  <c r="K1789" i="4"/>
  <c r="D846" i="25" l="1"/>
  <c r="M846" i="31"/>
  <c r="D847" i="25"/>
  <c r="M847" i="31"/>
  <c r="G846" i="31"/>
  <c r="I846" i="31" s="1"/>
  <c r="K846" i="31" s="1"/>
  <c r="G847" i="31"/>
  <c r="I847" i="31" s="1"/>
  <c r="I847" i="25" s="1"/>
  <c r="K847" i="25" s="1"/>
  <c r="G844" i="31"/>
  <c r="I844" i="31" s="1"/>
  <c r="I844" i="25" s="1"/>
  <c r="K844" i="25" s="1"/>
  <c r="D844" i="25"/>
  <c r="K2544" i="4"/>
  <c r="K847" i="31" l="1"/>
  <c r="I846" i="25"/>
  <c r="K846" i="25" s="1"/>
  <c r="K844" i="31"/>
  <c r="O3105" i="4"/>
  <c r="K2145" i="4"/>
  <c r="K6120" i="4" l="1"/>
  <c r="K6286" i="4"/>
  <c r="H735" i="31" s="1"/>
  <c r="K5157" i="4" l="1"/>
  <c r="D763" i="31"/>
  <c r="J763" i="25"/>
  <c r="K6535" i="4"/>
  <c r="H763" i="31" s="1"/>
  <c r="D6535" i="4"/>
  <c r="F763" i="31" s="1"/>
  <c r="D388" i="31"/>
  <c r="D387" i="31"/>
  <c r="M387" i="31" s="1"/>
  <c r="D386" i="31"/>
  <c r="B386" i="25"/>
  <c r="C386" i="25"/>
  <c r="J386" i="25"/>
  <c r="B387" i="25"/>
  <c r="C387" i="25"/>
  <c r="J387" i="25"/>
  <c r="B388" i="25"/>
  <c r="C388" i="25"/>
  <c r="J388" i="25"/>
  <c r="K3333" i="4"/>
  <c r="H386" i="31" s="1"/>
  <c r="D3333" i="4"/>
  <c r="F386" i="31" s="1"/>
  <c r="K3351" i="4"/>
  <c r="H388" i="31" s="1"/>
  <c r="D3351" i="4"/>
  <c r="F388" i="31" s="1"/>
  <c r="K3343" i="4"/>
  <c r="H387" i="31" s="1"/>
  <c r="D3343" i="4"/>
  <c r="F387" i="31" s="1"/>
  <c r="K3239" i="4"/>
  <c r="K4474" i="4"/>
  <c r="D763" i="25" l="1"/>
  <c r="M763" i="31"/>
  <c r="D386" i="25"/>
  <c r="M386" i="31"/>
  <c r="D388" i="25"/>
  <c r="M388" i="31"/>
  <c r="G387" i="31"/>
  <c r="I387" i="31" s="1"/>
  <c r="I387" i="25" s="1"/>
  <c r="K387" i="25" s="1"/>
  <c r="G763" i="31"/>
  <c r="I763" i="31" s="1"/>
  <c r="D387" i="25"/>
  <c r="G386" i="31"/>
  <c r="I386" i="31" s="1"/>
  <c r="I386" i="25" s="1"/>
  <c r="K386" i="25" s="1"/>
  <c r="G388" i="31"/>
  <c r="I388" i="31" s="1"/>
  <c r="K387" i="31" l="1"/>
  <c r="I763" i="25"/>
  <c r="K763" i="25" s="1"/>
  <c r="K763" i="31"/>
  <c r="K386" i="31"/>
  <c r="I388" i="25"/>
  <c r="K388" i="25" s="1"/>
  <c r="K388" i="31"/>
  <c r="D3315" i="4" l="1"/>
  <c r="F384" i="31" s="1"/>
  <c r="D385" i="31"/>
  <c r="M385" i="31" s="1"/>
  <c r="D384" i="31"/>
  <c r="M384" i="31" s="1"/>
  <c r="D383" i="31"/>
  <c r="M383" i="31" s="1"/>
  <c r="D382" i="31"/>
  <c r="M382" i="31" s="1"/>
  <c r="D381" i="31"/>
  <c r="M381" i="31" s="1"/>
  <c r="D380" i="31"/>
  <c r="M380" i="31" s="1"/>
  <c r="B380" i="25"/>
  <c r="C380" i="25"/>
  <c r="J380" i="25"/>
  <c r="B381" i="25"/>
  <c r="C381" i="25"/>
  <c r="J381" i="25"/>
  <c r="B382" i="25"/>
  <c r="C382" i="25"/>
  <c r="J382" i="25"/>
  <c r="B383" i="25"/>
  <c r="C383" i="25"/>
  <c r="J383" i="25"/>
  <c r="B384" i="25"/>
  <c r="C384" i="25"/>
  <c r="J384" i="25"/>
  <c r="B385" i="25"/>
  <c r="C385" i="25"/>
  <c r="J385" i="25"/>
  <c r="K3325" i="4"/>
  <c r="H385" i="31" s="1"/>
  <c r="D3325" i="4"/>
  <c r="F385" i="31" s="1"/>
  <c r="K3315" i="4"/>
  <c r="H384" i="31" s="1"/>
  <c r="K3305" i="4"/>
  <c r="H383" i="31" s="1"/>
  <c r="D3305" i="4"/>
  <c r="F383" i="31" s="1"/>
  <c r="K3295" i="4"/>
  <c r="H382" i="31" s="1"/>
  <c r="D3295" i="4"/>
  <c r="F382" i="31" s="1"/>
  <c r="K3285" i="4"/>
  <c r="H381" i="31" s="1"/>
  <c r="D3285" i="4"/>
  <c r="F381" i="31" s="1"/>
  <c r="K3275" i="4"/>
  <c r="H380" i="31" s="1"/>
  <c r="D3275" i="4"/>
  <c r="F380" i="31" s="1"/>
  <c r="D383" i="25" l="1"/>
  <c r="D384" i="25"/>
  <c r="D381" i="25"/>
  <c r="D380" i="25"/>
  <c r="D382" i="25"/>
  <c r="G382" i="31"/>
  <c r="I382" i="31" s="1"/>
  <c r="K382" i="31" s="1"/>
  <c r="G384" i="31"/>
  <c r="I384" i="31" s="1"/>
  <c r="I384" i="25" s="1"/>
  <c r="K384" i="25" s="1"/>
  <c r="G385" i="31"/>
  <c r="I385" i="31" s="1"/>
  <c r="K385" i="31" s="1"/>
  <c r="D385" i="25"/>
  <c r="G383" i="31"/>
  <c r="I383" i="31" s="1"/>
  <c r="K383" i="31" s="1"/>
  <c r="G381" i="31"/>
  <c r="I381" i="31" s="1"/>
  <c r="K381" i="31" s="1"/>
  <c r="G380" i="31"/>
  <c r="I380" i="31" s="1"/>
  <c r="K380" i="31" s="1"/>
  <c r="O5882" i="4"/>
  <c r="O5883" i="4" s="1"/>
  <c r="D1177" i="4"/>
  <c r="I385" i="25" l="1"/>
  <c r="K385" i="25" s="1"/>
  <c r="I382" i="25"/>
  <c r="K382" i="25" s="1"/>
  <c r="K384" i="31"/>
  <c r="I380" i="25"/>
  <c r="K380" i="25" s="1"/>
  <c r="I383" i="25"/>
  <c r="K383" i="25" s="1"/>
  <c r="I381" i="25"/>
  <c r="K381" i="25" s="1"/>
  <c r="B377" i="25"/>
  <c r="C377" i="25"/>
  <c r="J377" i="25"/>
  <c r="B378" i="25"/>
  <c r="C378" i="25"/>
  <c r="J378" i="25"/>
  <c r="B379" i="25"/>
  <c r="C379" i="25"/>
  <c r="J379" i="25"/>
  <c r="D379" i="31"/>
  <c r="M379" i="31" s="1"/>
  <c r="D378" i="31"/>
  <c r="M378" i="31" s="1"/>
  <c r="D377" i="31"/>
  <c r="M377" i="31" s="1"/>
  <c r="K3265" i="4"/>
  <c r="H379" i="31" s="1"/>
  <c r="D3265" i="4"/>
  <c r="F379" i="31" s="1"/>
  <c r="K3255" i="4"/>
  <c r="H378" i="31" s="1"/>
  <c r="D3255" i="4"/>
  <c r="F378" i="31" s="1"/>
  <c r="K3247" i="4"/>
  <c r="H377" i="31" s="1"/>
  <c r="D3247" i="4"/>
  <c r="F377" i="31" s="1"/>
  <c r="K5758" i="4"/>
  <c r="D843" i="31"/>
  <c r="K7210" i="4"/>
  <c r="H843" i="31" s="1"/>
  <c r="D7210" i="4"/>
  <c r="F843" i="31" s="1"/>
  <c r="B843" i="25"/>
  <c r="J843" i="25"/>
  <c r="D379" i="25" l="1"/>
  <c r="D843" i="25"/>
  <c r="M843" i="31"/>
  <c r="D377" i="25"/>
  <c r="D378" i="25"/>
  <c r="G379" i="31"/>
  <c r="I379" i="31" s="1"/>
  <c r="G378" i="31"/>
  <c r="I378" i="31" s="1"/>
  <c r="G377" i="31"/>
  <c r="I377" i="31" s="1"/>
  <c r="G843" i="31"/>
  <c r="I843" i="31" s="1"/>
  <c r="D123" i="4"/>
  <c r="K1388" i="4"/>
  <c r="K377" i="31" l="1"/>
  <c r="I377" i="25"/>
  <c r="K377" i="25" s="1"/>
  <c r="K378" i="31"/>
  <c r="I378" i="25"/>
  <c r="K378" i="25" s="1"/>
  <c r="K379" i="31"/>
  <c r="I379" i="25"/>
  <c r="K379" i="25" s="1"/>
  <c r="I843" i="25"/>
  <c r="K843" i="25" s="1"/>
  <c r="K843" i="31"/>
  <c r="K6262" i="4"/>
  <c r="D4249" i="4" l="1"/>
  <c r="K4249" i="4"/>
  <c r="K1673" i="4"/>
  <c r="D1673" i="4"/>
  <c r="D3524" i="4"/>
  <c r="K5782" i="4" l="1"/>
  <c r="K642" i="4"/>
  <c r="K5138" i="4"/>
  <c r="K1714" i="4"/>
  <c r="O756" i="4"/>
  <c r="O757" i="4" s="1"/>
  <c r="O758" i="4" s="1"/>
  <c r="O759" i="4" s="1"/>
  <c r="O760" i="4" s="1"/>
  <c r="O761" i="4" s="1"/>
  <c r="O762" i="4" s="1"/>
  <c r="O763" i="4" s="1"/>
  <c r="K535" i="4"/>
  <c r="O542" i="4"/>
  <c r="O543" i="4" s="1"/>
  <c r="K58" i="4"/>
  <c r="K1757" i="4" l="1"/>
  <c r="O4720" i="4"/>
  <c r="O4721" i="4" s="1"/>
  <c r="B375" i="25"/>
  <c r="C375" i="25"/>
  <c r="J375" i="25"/>
  <c r="B376" i="25"/>
  <c r="C376" i="25"/>
  <c r="J376" i="25"/>
  <c r="D376" i="31"/>
  <c r="M376" i="31" s="1"/>
  <c r="D375" i="31"/>
  <c r="M375" i="31" s="1"/>
  <c r="H376" i="31"/>
  <c r="D3239" i="4"/>
  <c r="F376" i="31" s="1"/>
  <c r="K3230" i="4"/>
  <c r="H375" i="31" s="1"/>
  <c r="D3230" i="4"/>
  <c r="F375" i="31" s="1"/>
  <c r="K260" i="4"/>
  <c r="D375" i="25" l="1"/>
  <c r="D376" i="25"/>
  <c r="G375" i="31"/>
  <c r="I375" i="31" s="1"/>
  <c r="G376" i="31"/>
  <c r="I376" i="31" s="1"/>
  <c r="I376" i="25" l="1"/>
  <c r="K376" i="25" s="1"/>
  <c r="K376" i="31"/>
  <c r="I375" i="25"/>
  <c r="K375" i="25" s="1"/>
  <c r="K375" i="31"/>
  <c r="D842" i="31" l="1"/>
  <c r="K7201" i="4"/>
  <c r="H842" i="31" s="1"/>
  <c r="D7201" i="4"/>
  <c r="F842" i="31" s="1"/>
  <c r="B842" i="25"/>
  <c r="J842" i="25"/>
  <c r="D842" i="25" l="1"/>
  <c r="M842" i="31"/>
  <c r="G842" i="31"/>
  <c r="I842" i="31" s="1"/>
  <c r="I842" i="25" l="1"/>
  <c r="K842" i="25" s="1"/>
  <c r="K842" i="31"/>
  <c r="K3190" i="4" l="1"/>
  <c r="K3170" i="4"/>
  <c r="K6374" i="4"/>
  <c r="K2362" i="4" l="1"/>
  <c r="K6186" i="4"/>
  <c r="D841" i="31" l="1"/>
  <c r="B841" i="25"/>
  <c r="J841" i="25"/>
  <c r="K7192" i="4"/>
  <c r="H841" i="31" s="1"/>
  <c r="D7192" i="4"/>
  <c r="F841" i="31" s="1"/>
  <c r="D841" i="25" l="1"/>
  <c r="M841" i="31"/>
  <c r="G841" i="31"/>
  <c r="I841" i="31" s="1"/>
  <c r="I841" i="25" l="1"/>
  <c r="K841" i="25" s="1"/>
  <c r="K841" i="31"/>
  <c r="K439" i="4"/>
  <c r="K1681" i="4"/>
  <c r="K2733" i="4"/>
  <c r="K2529" i="4"/>
  <c r="K2569" i="4"/>
  <c r="K2552" i="4"/>
  <c r="K2521" i="4"/>
  <c r="K2513" i="4"/>
  <c r="O4694" i="4"/>
  <c r="O6449" i="4"/>
  <c r="O5109" i="4"/>
  <c r="K874" i="4"/>
  <c r="K849" i="4"/>
  <c r="K576" i="4" l="1"/>
  <c r="D374" i="31" l="1"/>
  <c r="M374" i="31" s="1"/>
  <c r="D373" i="31"/>
  <c r="M373" i="31" s="1"/>
  <c r="K3220" i="4"/>
  <c r="H374" i="31" s="1"/>
  <c r="D3220" i="4"/>
  <c r="F374" i="31" s="1"/>
  <c r="K3210" i="4"/>
  <c r="H373" i="31" s="1"/>
  <c r="D3210" i="4"/>
  <c r="F373" i="31" s="1"/>
  <c r="B373" i="25"/>
  <c r="C373" i="25"/>
  <c r="J373" i="25"/>
  <c r="B374" i="25"/>
  <c r="C374" i="25"/>
  <c r="J374" i="25"/>
  <c r="D372" i="31"/>
  <c r="M372" i="31" s="1"/>
  <c r="K3200" i="4"/>
  <c r="H372" i="31" s="1"/>
  <c r="D3200" i="4"/>
  <c r="F372" i="31" s="1"/>
  <c r="B372" i="25"/>
  <c r="C372" i="25"/>
  <c r="J372" i="25"/>
  <c r="K7228" i="4"/>
  <c r="D373" i="25" l="1"/>
  <c r="G373" i="31"/>
  <c r="I373" i="31" s="1"/>
  <c r="K373" i="31" s="1"/>
  <c r="G374" i="31"/>
  <c r="I374" i="31" s="1"/>
  <c r="K374" i="31" s="1"/>
  <c r="D374" i="25"/>
  <c r="G372" i="31"/>
  <c r="I372" i="31" s="1"/>
  <c r="I372" i="25" s="1"/>
  <c r="K372" i="25" s="1"/>
  <c r="D372" i="25"/>
  <c r="O5136" i="4"/>
  <c r="O5137" i="4" s="1"/>
  <c r="I373" i="25" l="1"/>
  <c r="K373" i="25" s="1"/>
  <c r="I374" i="25"/>
  <c r="K374" i="25" s="1"/>
  <c r="K372" i="31"/>
  <c r="B839" i="25" l="1"/>
  <c r="J839" i="25"/>
  <c r="B840" i="25"/>
  <c r="C840" i="25"/>
  <c r="J840" i="25"/>
  <c r="D840" i="31"/>
  <c r="M840" i="31" s="1"/>
  <c r="D839" i="31"/>
  <c r="K7183" i="4"/>
  <c r="H840" i="31" s="1"/>
  <c r="D7183" i="4"/>
  <c r="F840" i="31" s="1"/>
  <c r="K7174" i="4"/>
  <c r="H839" i="31" s="1"/>
  <c r="D7174" i="4"/>
  <c r="F839" i="31" s="1"/>
  <c r="K5400" i="4"/>
  <c r="D839" i="25" l="1"/>
  <c r="M839" i="31"/>
  <c r="G840" i="31"/>
  <c r="I840" i="31" s="1"/>
  <c r="K840" i="31" s="1"/>
  <c r="G839" i="31"/>
  <c r="I839" i="31" s="1"/>
  <c r="D840" i="25"/>
  <c r="G840" i="25" s="1"/>
  <c r="D1826" i="4"/>
  <c r="O3187" i="4"/>
  <c r="O3188" i="4" s="1"/>
  <c r="O3189" i="4" s="1"/>
  <c r="J106" i="25"/>
  <c r="B97" i="25"/>
  <c r="J97" i="25"/>
  <c r="B98" i="25"/>
  <c r="J98" i="25"/>
  <c r="B99" i="25"/>
  <c r="J99" i="25"/>
  <c r="B100" i="25"/>
  <c r="J100" i="25"/>
  <c r="B101" i="25"/>
  <c r="J101" i="25"/>
  <c r="B102" i="25"/>
  <c r="J102" i="25"/>
  <c r="B103" i="25"/>
  <c r="J103" i="25"/>
  <c r="B845" i="25"/>
  <c r="J845" i="25"/>
  <c r="B105" i="25"/>
  <c r="J105" i="25"/>
  <c r="B106" i="25"/>
  <c r="J96" i="25"/>
  <c r="B96" i="25"/>
  <c r="D106" i="31"/>
  <c r="D105" i="31"/>
  <c r="D845" i="31"/>
  <c r="D104" i="31"/>
  <c r="D103" i="31"/>
  <c r="D102" i="31"/>
  <c r="D101" i="31"/>
  <c r="D100" i="31"/>
  <c r="D99" i="31"/>
  <c r="D103" i="25" l="1"/>
  <c r="G103" i="25" s="1"/>
  <c r="M104" i="31"/>
  <c r="D845" i="25"/>
  <c r="G845" i="25" s="1"/>
  <c r="M845" i="31"/>
  <c r="D101" i="25"/>
  <c r="G101" i="25" s="1"/>
  <c r="M102" i="31"/>
  <c r="D105" i="25"/>
  <c r="G105" i="25" s="1"/>
  <c r="M105" i="31"/>
  <c r="D99" i="25"/>
  <c r="G99" i="25" s="1"/>
  <c r="M100" i="31"/>
  <c r="D100" i="25"/>
  <c r="G100" i="25" s="1"/>
  <c r="M101" i="31"/>
  <c r="D98" i="25"/>
  <c r="G98" i="25" s="1"/>
  <c r="M99" i="31"/>
  <c r="D102" i="25"/>
  <c r="G102" i="25" s="1"/>
  <c r="M103" i="31"/>
  <c r="D106" i="25"/>
  <c r="G106" i="25" s="1"/>
  <c r="M106" i="31"/>
  <c r="I840" i="25"/>
  <c r="K840" i="25" s="1"/>
  <c r="K839" i="31"/>
  <c r="I839" i="25"/>
  <c r="K839" i="25" s="1"/>
  <c r="D260" i="4"/>
  <c r="F42" i="31" s="1"/>
  <c r="D98" i="31"/>
  <c r="D97" i="25" l="1"/>
  <c r="G97" i="25" s="1"/>
  <c r="M98" i="31"/>
  <c r="D97" i="31"/>
  <c r="M97" i="31" s="1"/>
  <c r="H106" i="31"/>
  <c r="D883" i="4"/>
  <c r="F106" i="31" s="1"/>
  <c r="G106" i="31" s="1"/>
  <c r="H105" i="31"/>
  <c r="D874" i="4"/>
  <c r="F105" i="31" s="1"/>
  <c r="G105" i="31" s="1"/>
  <c r="H845" i="31"/>
  <c r="D7228" i="4"/>
  <c r="F845" i="31" s="1"/>
  <c r="G845" i="31" s="1"/>
  <c r="H104" i="31"/>
  <c r="D865" i="4"/>
  <c r="F104" i="31" s="1"/>
  <c r="G104" i="31" s="1"/>
  <c r="H103" i="31"/>
  <c r="D857" i="4"/>
  <c r="F103" i="31" s="1"/>
  <c r="G103" i="31" s="1"/>
  <c r="H102" i="31"/>
  <c r="D849" i="4"/>
  <c r="F102" i="31" s="1"/>
  <c r="G102" i="31" s="1"/>
  <c r="H101" i="31"/>
  <c r="D840" i="4"/>
  <c r="F101" i="31" s="1"/>
  <c r="G101" i="31" s="1"/>
  <c r="H100" i="31"/>
  <c r="D831" i="4"/>
  <c r="F100" i="31" s="1"/>
  <c r="G100" i="31" s="1"/>
  <c r="H99" i="31"/>
  <c r="D823" i="4"/>
  <c r="F99" i="31" s="1"/>
  <c r="G99" i="31" s="1"/>
  <c r="K815" i="4"/>
  <c r="H98" i="31" s="1"/>
  <c r="D815" i="4"/>
  <c r="F98" i="31" s="1"/>
  <c r="G98" i="31" s="1"/>
  <c r="H97" i="31"/>
  <c r="D807" i="4"/>
  <c r="F97" i="31" s="1"/>
  <c r="G96" i="31"/>
  <c r="I96" i="31" s="1"/>
  <c r="D838" i="31"/>
  <c r="M838" i="31" s="1"/>
  <c r="D837" i="31"/>
  <c r="M837" i="31" s="1"/>
  <c r="I99" i="31" l="1"/>
  <c r="I98" i="25" s="1"/>
  <c r="K98" i="25" s="1"/>
  <c r="I103" i="31"/>
  <c r="K103" i="31" s="1"/>
  <c r="I106" i="31"/>
  <c r="I106" i="25" s="1"/>
  <c r="K106" i="25" s="1"/>
  <c r="I98" i="31"/>
  <c r="K98" i="31" s="1"/>
  <c r="I100" i="31"/>
  <c r="K100" i="31" s="1"/>
  <c r="I102" i="31"/>
  <c r="I101" i="25" s="1"/>
  <c r="K101" i="25" s="1"/>
  <c r="I104" i="31"/>
  <c r="I103" i="25" s="1"/>
  <c r="K103" i="25" s="1"/>
  <c r="I105" i="31"/>
  <c r="I105" i="25" s="1"/>
  <c r="K105" i="25" s="1"/>
  <c r="I845" i="31"/>
  <c r="I101" i="31"/>
  <c r="G97" i="31"/>
  <c r="I97" i="31" s="1"/>
  <c r="D96" i="25"/>
  <c r="G96" i="25" s="1"/>
  <c r="K7165" i="4"/>
  <c r="H838" i="31" s="1"/>
  <c r="D7165" i="4"/>
  <c r="F838" i="31" s="1"/>
  <c r="G838" i="31" s="1"/>
  <c r="K7156" i="4"/>
  <c r="H837" i="31" s="1"/>
  <c r="D7156" i="4"/>
  <c r="F837" i="31" s="1"/>
  <c r="G837" i="31" s="1"/>
  <c r="B837" i="25"/>
  <c r="C837" i="25"/>
  <c r="D837" i="25"/>
  <c r="G837" i="25" s="1"/>
  <c r="J837" i="25"/>
  <c r="B838" i="25"/>
  <c r="D838" i="25"/>
  <c r="J838" i="25"/>
  <c r="K99" i="31" l="1"/>
  <c r="I102" i="25"/>
  <c r="K102" i="25" s="1"/>
  <c r="K106" i="31"/>
  <c r="I99" i="25"/>
  <c r="K99" i="25" s="1"/>
  <c r="K105" i="31"/>
  <c r="I97" i="25"/>
  <c r="K97" i="25" s="1"/>
  <c r="K102" i="31"/>
  <c r="K104" i="31"/>
  <c r="I838" i="31"/>
  <c r="K838" i="31" s="1"/>
  <c r="I837" i="31"/>
  <c r="K837" i="31" s="1"/>
  <c r="K97" i="31"/>
  <c r="I96" i="25"/>
  <c r="K96" i="25" s="1"/>
  <c r="K101" i="31"/>
  <c r="I100" i="25"/>
  <c r="K100" i="25" s="1"/>
  <c r="K845" i="31"/>
  <c r="I845" i="25"/>
  <c r="K845" i="25" s="1"/>
  <c r="I837" i="25" l="1"/>
  <c r="K837" i="25" s="1"/>
  <c r="I838" i="25"/>
  <c r="K838" i="25" s="1"/>
  <c r="D2300" i="4"/>
  <c r="D1929" i="4"/>
  <c r="F228" i="31" s="1"/>
  <c r="D58" i="4"/>
  <c r="D407" i="31"/>
  <c r="B407" i="25"/>
  <c r="C407" i="25"/>
  <c r="J407" i="25"/>
  <c r="K3504" i="4"/>
  <c r="H407" i="31" s="1"/>
  <c r="D3504" i="4"/>
  <c r="F407" i="31" s="1"/>
  <c r="D407" i="25" l="1"/>
  <c r="M407" i="31"/>
  <c r="G407" i="31"/>
  <c r="I407" i="31" s="1"/>
  <c r="I407" i="25" s="1"/>
  <c r="K407" i="25" s="1"/>
  <c r="D1412" i="4"/>
  <c r="F167" i="31" s="1"/>
  <c r="D1379" i="4"/>
  <c r="D371" i="31"/>
  <c r="M371" i="31" s="1"/>
  <c r="B371" i="25"/>
  <c r="C371" i="25"/>
  <c r="J371" i="25"/>
  <c r="H371" i="31"/>
  <c r="D3190" i="4"/>
  <c r="F371" i="31" s="1"/>
  <c r="D370" i="31"/>
  <c r="M370" i="31" s="1"/>
  <c r="K3179" i="4"/>
  <c r="H370" i="31" s="1"/>
  <c r="D3179" i="4"/>
  <c r="F370" i="31" s="1"/>
  <c r="B370" i="25"/>
  <c r="C370" i="25"/>
  <c r="J370" i="25"/>
  <c r="D371" i="25" l="1"/>
  <c r="D370" i="25"/>
  <c r="K407" i="31"/>
  <c r="G370" i="31"/>
  <c r="I370" i="31" s="1"/>
  <c r="K370" i="31" s="1"/>
  <c r="G371" i="31"/>
  <c r="I371" i="31" s="1"/>
  <c r="I370" i="25" l="1"/>
  <c r="K370" i="25" s="1"/>
  <c r="I371" i="25"/>
  <c r="K371" i="25" s="1"/>
  <c r="K371" i="31"/>
  <c r="O5202" i="4"/>
  <c r="O5193" i="4"/>
  <c r="D607" i="31"/>
  <c r="M607" i="31" s="1"/>
  <c r="D606" i="31"/>
  <c r="M606" i="31" s="1"/>
  <c r="D605" i="31"/>
  <c r="M605" i="31" s="1"/>
  <c r="D604" i="31"/>
  <c r="M604" i="31" s="1"/>
  <c r="D603" i="31"/>
  <c r="M603" i="31" s="1"/>
  <c r="D602" i="31"/>
  <c r="M602" i="31" s="1"/>
  <c r="D601" i="31"/>
  <c r="M601" i="31" s="1"/>
  <c r="D600" i="31"/>
  <c r="M600" i="31" s="1"/>
  <c r="D599" i="31"/>
  <c r="M599" i="31" s="1"/>
  <c r="D598" i="31"/>
  <c r="M598" i="31" s="1"/>
  <c r="D651" i="31"/>
  <c r="M651" i="31" s="1"/>
  <c r="K5580" i="4"/>
  <c r="H651" i="31" s="1"/>
  <c r="D5580" i="4"/>
  <c r="D596" i="31"/>
  <c r="M596" i="31" s="1"/>
  <c r="D595" i="31"/>
  <c r="M595" i="31" s="1"/>
  <c r="O553" i="4"/>
  <c r="O554" i="4" s="1"/>
  <c r="O555" i="4" s="1"/>
  <c r="O556" i="4" s="1"/>
  <c r="O557" i="4" s="1"/>
  <c r="O28" i="4"/>
  <c r="O29" i="4" s="1"/>
  <c r="O30" i="4" s="1"/>
  <c r="O31" i="4" s="1"/>
  <c r="O32" i="4" s="1"/>
  <c r="O33" i="4" s="1"/>
  <c r="O84" i="4"/>
  <c r="O85" i="4" s="1"/>
  <c r="O86" i="4" s="1"/>
  <c r="O87" i="4" s="1"/>
  <c r="O88" i="4" s="1"/>
  <c r="O89" i="4" s="1"/>
  <c r="O65" i="4" l="1"/>
  <c r="K1341" i="4" l="1"/>
  <c r="K1211" i="4"/>
  <c r="K7701" i="4" l="1"/>
  <c r="D836" i="31"/>
  <c r="K7147" i="4"/>
  <c r="H836" i="31" s="1"/>
  <c r="D7147" i="4"/>
  <c r="F836" i="31" s="1"/>
  <c r="B836" i="25"/>
  <c r="J836" i="25"/>
  <c r="D594" i="31"/>
  <c r="M594" i="31" s="1"/>
  <c r="D593" i="31"/>
  <c r="M593" i="31" s="1"/>
  <c r="D592" i="31"/>
  <c r="M592" i="31" s="1"/>
  <c r="D836" i="25" l="1"/>
  <c r="M836" i="31"/>
  <c r="G836" i="31"/>
  <c r="I836" i="31" s="1"/>
  <c r="I836" i="25" s="1"/>
  <c r="K836" i="25" s="1"/>
  <c r="O2286" i="4"/>
  <c r="K836" i="31" l="1"/>
  <c r="D591" i="31"/>
  <c r="D590" i="31"/>
  <c r="M590" i="31" s="1"/>
  <c r="D589" i="31"/>
  <c r="M589" i="31" s="1"/>
  <c r="D588" i="31"/>
  <c r="M588" i="31" s="1"/>
  <c r="D587" i="31"/>
  <c r="M587" i="31" s="1"/>
  <c r="D586" i="31"/>
  <c r="D585" i="31"/>
  <c r="D584" i="31"/>
  <c r="D583" i="31"/>
  <c r="D582" i="31"/>
  <c r="B582" i="25"/>
  <c r="C582" i="25"/>
  <c r="J582" i="25"/>
  <c r="B583" i="25"/>
  <c r="C583" i="25"/>
  <c r="J583" i="25"/>
  <c r="B584" i="25"/>
  <c r="C584" i="25"/>
  <c r="J584" i="25"/>
  <c r="B585" i="25"/>
  <c r="C585" i="25"/>
  <c r="J585" i="25"/>
  <c r="B586" i="25"/>
  <c r="C586" i="25"/>
  <c r="J586" i="25"/>
  <c r="B587" i="25"/>
  <c r="C587" i="25"/>
  <c r="J587" i="25"/>
  <c r="B588" i="25"/>
  <c r="C588" i="25"/>
  <c r="J588" i="25"/>
  <c r="B589" i="25"/>
  <c r="C589" i="25"/>
  <c r="J589" i="25"/>
  <c r="B590" i="25"/>
  <c r="C590" i="25"/>
  <c r="J590" i="25"/>
  <c r="B591" i="25"/>
  <c r="C591" i="25"/>
  <c r="J591" i="25"/>
  <c r="B592" i="25"/>
  <c r="C592" i="25"/>
  <c r="D592" i="25"/>
  <c r="G592" i="25" s="1"/>
  <c r="J592" i="25"/>
  <c r="B593" i="25"/>
  <c r="C593" i="25"/>
  <c r="D593" i="25"/>
  <c r="G593" i="25" s="1"/>
  <c r="J593" i="25"/>
  <c r="B594" i="25"/>
  <c r="C594" i="25"/>
  <c r="D594" i="25"/>
  <c r="G594" i="25" s="1"/>
  <c r="J594" i="25"/>
  <c r="B595" i="25"/>
  <c r="C595" i="25"/>
  <c r="D595" i="25"/>
  <c r="G595" i="25" s="1"/>
  <c r="J595" i="25"/>
  <c r="B596" i="25"/>
  <c r="C596" i="25"/>
  <c r="D596" i="25"/>
  <c r="G596" i="25" s="1"/>
  <c r="J596" i="25"/>
  <c r="B597" i="25"/>
  <c r="C597" i="25"/>
  <c r="D597" i="25"/>
  <c r="G597" i="25" s="1"/>
  <c r="J597" i="25"/>
  <c r="B598" i="25"/>
  <c r="C598" i="25"/>
  <c r="D598" i="25"/>
  <c r="G598" i="25" s="1"/>
  <c r="J598" i="25"/>
  <c r="B599" i="25"/>
  <c r="C599" i="25"/>
  <c r="D599" i="25"/>
  <c r="G599" i="25" s="1"/>
  <c r="J599" i="25"/>
  <c r="B600" i="25"/>
  <c r="C600" i="25"/>
  <c r="D600" i="25"/>
  <c r="G600" i="25" s="1"/>
  <c r="J600" i="25"/>
  <c r="B601" i="25"/>
  <c r="C601" i="25"/>
  <c r="D601" i="25"/>
  <c r="G601" i="25" s="1"/>
  <c r="J601" i="25"/>
  <c r="B602" i="25"/>
  <c r="C602" i="25"/>
  <c r="D602" i="25"/>
  <c r="G602" i="25" s="1"/>
  <c r="J602" i="25"/>
  <c r="B603" i="25"/>
  <c r="C603" i="25"/>
  <c r="D603" i="25"/>
  <c r="G603" i="25" s="1"/>
  <c r="J603" i="25"/>
  <c r="B604" i="25"/>
  <c r="C604" i="25"/>
  <c r="D604" i="25"/>
  <c r="G604" i="25" s="1"/>
  <c r="J604" i="25"/>
  <c r="B605" i="25"/>
  <c r="C605" i="25"/>
  <c r="D605" i="25"/>
  <c r="G605" i="25" s="1"/>
  <c r="J605" i="25"/>
  <c r="B606" i="25"/>
  <c r="C606" i="25"/>
  <c r="D606" i="25"/>
  <c r="G606" i="25" s="1"/>
  <c r="J606" i="25"/>
  <c r="B607" i="25"/>
  <c r="C607" i="25"/>
  <c r="D607" i="25"/>
  <c r="G607" i="25" s="1"/>
  <c r="J607" i="25"/>
  <c r="K5221" i="4"/>
  <c r="H607" i="31" s="1"/>
  <c r="D5221" i="4"/>
  <c r="F607" i="31" s="1"/>
  <c r="G607" i="31" s="1"/>
  <c r="K5212" i="4"/>
  <c r="H606" i="31" s="1"/>
  <c r="D5212" i="4"/>
  <c r="F606" i="31" s="1"/>
  <c r="G606" i="31" s="1"/>
  <c r="K5203" i="4"/>
  <c r="H605" i="31" s="1"/>
  <c r="D5203" i="4"/>
  <c r="F605" i="31" s="1"/>
  <c r="G605" i="31" s="1"/>
  <c r="K5194" i="4"/>
  <c r="H604" i="31" s="1"/>
  <c r="D5194" i="4"/>
  <c r="F604" i="31" s="1"/>
  <c r="G604" i="31" s="1"/>
  <c r="K5185" i="4"/>
  <c r="H603" i="31" s="1"/>
  <c r="D5185" i="4"/>
  <c r="F603" i="31" s="1"/>
  <c r="G603" i="31" s="1"/>
  <c r="K5176" i="4"/>
  <c r="H602" i="31" s="1"/>
  <c r="D5176" i="4"/>
  <c r="F602" i="31" s="1"/>
  <c r="G602" i="31" s="1"/>
  <c r="H601" i="31"/>
  <c r="D5167" i="4"/>
  <c r="F601" i="31" s="1"/>
  <c r="G601" i="31" s="1"/>
  <c r="H600" i="31"/>
  <c r="D5157" i="4"/>
  <c r="F600" i="31" s="1"/>
  <c r="G600" i="31" s="1"/>
  <c r="H599" i="31"/>
  <c r="D5148" i="4"/>
  <c r="F599" i="31" s="1"/>
  <c r="G599" i="31" s="1"/>
  <c r="D5138" i="4"/>
  <c r="F598" i="31" s="1"/>
  <c r="G598" i="31" s="1"/>
  <c r="K5128" i="4"/>
  <c r="H597" i="31" s="1"/>
  <c r="D5128" i="4"/>
  <c r="K5119" i="4"/>
  <c r="H596" i="31" s="1"/>
  <c r="D5119" i="4"/>
  <c r="F596" i="31" s="1"/>
  <c r="G596" i="31" s="1"/>
  <c r="H595" i="31"/>
  <c r="D5110" i="4"/>
  <c r="F595" i="31" s="1"/>
  <c r="G595" i="31" s="1"/>
  <c r="K5101" i="4"/>
  <c r="H594" i="31" s="1"/>
  <c r="D5101" i="4"/>
  <c r="F594" i="31" s="1"/>
  <c r="G594" i="31" s="1"/>
  <c r="K5092" i="4"/>
  <c r="H593" i="31" s="1"/>
  <c r="D5092" i="4"/>
  <c r="F593" i="31" s="1"/>
  <c r="G593" i="31" s="1"/>
  <c r="K5083" i="4"/>
  <c r="H592" i="31" s="1"/>
  <c r="D5083" i="4"/>
  <c r="F592" i="31" s="1"/>
  <c r="G592" i="31" s="1"/>
  <c r="K5074" i="4"/>
  <c r="H591" i="31" s="1"/>
  <c r="D5074" i="4"/>
  <c r="F591" i="31" s="1"/>
  <c r="K5065" i="4"/>
  <c r="H590" i="31" s="1"/>
  <c r="D5065" i="4"/>
  <c r="F590" i="31" s="1"/>
  <c r="K5056" i="4"/>
  <c r="H589" i="31" s="1"/>
  <c r="D5056" i="4"/>
  <c r="F589" i="31" s="1"/>
  <c r="K5047" i="4"/>
  <c r="H588" i="31" s="1"/>
  <c r="D5047" i="4"/>
  <c r="F588" i="31" s="1"/>
  <c r="K5038" i="4"/>
  <c r="H587" i="31" s="1"/>
  <c r="D5038" i="4"/>
  <c r="F587" i="31" s="1"/>
  <c r="D4062" i="4"/>
  <c r="K5029" i="4"/>
  <c r="H586" i="31" s="1"/>
  <c r="D5029" i="4"/>
  <c r="F586" i="31" s="1"/>
  <c r="K5020" i="4"/>
  <c r="H585" i="31" s="1"/>
  <c r="D5020" i="4"/>
  <c r="F585" i="31" s="1"/>
  <c r="K5011" i="4"/>
  <c r="H584" i="31" s="1"/>
  <c r="D5011" i="4"/>
  <c r="F584" i="31" s="1"/>
  <c r="K5002" i="4"/>
  <c r="H583" i="31" s="1"/>
  <c r="D5002" i="4"/>
  <c r="F583" i="31" s="1"/>
  <c r="K4993" i="4"/>
  <c r="H582" i="31" s="1"/>
  <c r="D4993" i="4"/>
  <c r="F582" i="31" s="1"/>
  <c r="D762" i="31"/>
  <c r="D761" i="31"/>
  <c r="D760" i="31"/>
  <c r="B760" i="25"/>
  <c r="J760" i="25"/>
  <c r="B761" i="25"/>
  <c r="J761" i="25"/>
  <c r="B762" i="25"/>
  <c r="J762" i="25"/>
  <c r="K6526" i="4"/>
  <c r="H762" i="31" s="1"/>
  <c r="D6526" i="4"/>
  <c r="F762" i="31" s="1"/>
  <c r="K6517" i="4"/>
  <c r="H761" i="31" s="1"/>
  <c r="D6517" i="4"/>
  <c r="F761" i="31" s="1"/>
  <c r="K6508" i="4"/>
  <c r="H760" i="31" s="1"/>
  <c r="D6508" i="4"/>
  <c r="F760" i="31" s="1"/>
  <c r="B759" i="25"/>
  <c r="J759" i="25"/>
  <c r="D759" i="31"/>
  <c r="M759" i="31" s="1"/>
  <c r="K6499" i="4"/>
  <c r="H759" i="31" s="1"/>
  <c r="D6499" i="4"/>
  <c r="F759" i="31" s="1"/>
  <c r="F597" i="31" l="1"/>
  <c r="G597" i="31" s="1"/>
  <c r="I597" i="31" s="1"/>
  <c r="D760" i="25"/>
  <c r="M760" i="31"/>
  <c r="D761" i="25"/>
  <c r="M761" i="31"/>
  <c r="D585" i="25"/>
  <c r="G585" i="25" s="1"/>
  <c r="M585" i="31"/>
  <c r="D762" i="25"/>
  <c r="M762" i="31"/>
  <c r="D582" i="25"/>
  <c r="G582" i="25" s="1"/>
  <c r="M582" i="31"/>
  <c r="D586" i="25"/>
  <c r="G586" i="25" s="1"/>
  <c r="M586" i="31"/>
  <c r="D583" i="25"/>
  <c r="G583" i="25" s="1"/>
  <c r="M583" i="31"/>
  <c r="D591" i="25"/>
  <c r="G591" i="25" s="1"/>
  <c r="M591" i="31"/>
  <c r="D584" i="25"/>
  <c r="G584" i="25" s="1"/>
  <c r="M584" i="31"/>
  <c r="I593" i="31"/>
  <c r="I593" i="25" s="1"/>
  <c r="K593" i="25" s="1"/>
  <c r="I595" i="31"/>
  <c r="I595" i="25" s="1"/>
  <c r="K595" i="25" s="1"/>
  <c r="I599" i="31"/>
  <c r="K599" i="31" s="1"/>
  <c r="I601" i="31"/>
  <c r="I601" i="25" s="1"/>
  <c r="K601" i="25" s="1"/>
  <c r="I603" i="31"/>
  <c r="I603" i="25" s="1"/>
  <c r="K603" i="25" s="1"/>
  <c r="I607" i="31"/>
  <c r="I607" i="25" s="1"/>
  <c r="K607" i="25" s="1"/>
  <c r="I592" i="31"/>
  <c r="I592" i="25" s="1"/>
  <c r="K592" i="25" s="1"/>
  <c r="I594" i="31"/>
  <c r="I594" i="25" s="1"/>
  <c r="K594" i="25" s="1"/>
  <c r="I596" i="31"/>
  <c r="I596" i="25" s="1"/>
  <c r="K596" i="25" s="1"/>
  <c r="I600" i="31"/>
  <c r="K600" i="31" s="1"/>
  <c r="I602" i="31"/>
  <c r="K602" i="31" s="1"/>
  <c r="I606" i="31"/>
  <c r="K606" i="31" s="1"/>
  <c r="H598" i="31"/>
  <c r="I598" i="31" s="1"/>
  <c r="I604" i="31"/>
  <c r="I604" i="25" s="1"/>
  <c r="K604" i="25" s="1"/>
  <c r="I605" i="31"/>
  <c r="K605" i="31" s="1"/>
  <c r="G584" i="31"/>
  <c r="I584" i="31" s="1"/>
  <c r="G589" i="31"/>
  <c r="I589" i="31" s="1"/>
  <c r="D589" i="25"/>
  <c r="G589" i="25" s="1"/>
  <c r="G582" i="31"/>
  <c r="I582" i="31" s="1"/>
  <c r="G591" i="31"/>
  <c r="I591" i="31" s="1"/>
  <c r="G590" i="31"/>
  <c r="I590" i="31" s="1"/>
  <c r="D590" i="25"/>
  <c r="G590" i="25" s="1"/>
  <c r="G588" i="31"/>
  <c r="I588" i="31" s="1"/>
  <c r="D588" i="25"/>
  <c r="G588" i="25" s="1"/>
  <c r="G587" i="31"/>
  <c r="I587" i="31" s="1"/>
  <c r="D587" i="25"/>
  <c r="G587" i="25" s="1"/>
  <c r="G586" i="31"/>
  <c r="I586" i="31" s="1"/>
  <c r="G585" i="31"/>
  <c r="I585" i="31" s="1"/>
  <c r="G583" i="31"/>
  <c r="I583" i="31" s="1"/>
  <c r="G760" i="31"/>
  <c r="I760" i="31" s="1"/>
  <c r="K760" i="31" s="1"/>
  <c r="G761" i="31"/>
  <c r="I761" i="31" s="1"/>
  <c r="I761" i="25" s="1"/>
  <c r="K761" i="25" s="1"/>
  <c r="G762" i="31"/>
  <c r="I762" i="31" s="1"/>
  <c r="K762" i="31" s="1"/>
  <c r="G759" i="31"/>
  <c r="I759" i="31" s="1"/>
  <c r="I759" i="25" s="1"/>
  <c r="K759" i="25" s="1"/>
  <c r="D759" i="25"/>
  <c r="D5679" i="4"/>
  <c r="B758" i="25"/>
  <c r="J758" i="25"/>
  <c r="D758" i="31"/>
  <c r="D6490" i="4"/>
  <c r="F758" i="31" s="1"/>
  <c r="H758" i="31"/>
  <c r="D758" i="25" l="1"/>
  <c r="M758" i="31"/>
  <c r="I599" i="25"/>
  <c r="K599" i="25" s="1"/>
  <c r="K593" i="31"/>
  <c r="K595" i="31"/>
  <c r="K603" i="31"/>
  <c r="K601" i="31"/>
  <c r="I602" i="25"/>
  <c r="K602" i="25" s="1"/>
  <c r="K607" i="31"/>
  <c r="I600" i="25"/>
  <c r="K600" i="25" s="1"/>
  <c r="K592" i="31"/>
  <c r="I606" i="25"/>
  <c r="K606" i="25" s="1"/>
  <c r="K604" i="31"/>
  <c r="K596" i="31"/>
  <c r="K594" i="31"/>
  <c r="K598" i="31"/>
  <c r="I598" i="25"/>
  <c r="K598" i="25" s="1"/>
  <c r="K597" i="31"/>
  <c r="I597" i="25"/>
  <c r="K597" i="25" s="1"/>
  <c r="I605" i="25"/>
  <c r="K605" i="25" s="1"/>
  <c r="I586" i="25"/>
  <c r="K586" i="25" s="1"/>
  <c r="K586" i="31"/>
  <c r="I588" i="25"/>
  <c r="K588" i="25" s="1"/>
  <c r="K588" i="31"/>
  <c r="I591" i="25"/>
  <c r="K591" i="25" s="1"/>
  <c r="K591" i="31"/>
  <c r="I585" i="25"/>
  <c r="K585" i="25" s="1"/>
  <c r="K585" i="31"/>
  <c r="I583" i="25"/>
  <c r="K583" i="25" s="1"/>
  <c r="K583" i="31"/>
  <c r="I589" i="25"/>
  <c r="K589" i="25" s="1"/>
  <c r="K589" i="31"/>
  <c r="K582" i="31"/>
  <c r="I582" i="25"/>
  <c r="K582" i="25" s="1"/>
  <c r="I590" i="25"/>
  <c r="K590" i="25" s="1"/>
  <c r="K590" i="31"/>
  <c r="I584" i="25"/>
  <c r="K584" i="25" s="1"/>
  <c r="K584" i="31"/>
  <c r="I587" i="25"/>
  <c r="K587" i="25" s="1"/>
  <c r="K587" i="31"/>
  <c r="I760" i="25"/>
  <c r="K760" i="25" s="1"/>
  <c r="K761" i="31"/>
  <c r="I762" i="25"/>
  <c r="K762" i="25" s="1"/>
  <c r="K759" i="31"/>
  <c r="G758" i="31"/>
  <c r="I758" i="31" s="1"/>
  <c r="D835" i="31"/>
  <c r="M835" i="31" s="1"/>
  <c r="K758" i="31" l="1"/>
  <c r="I758" i="25"/>
  <c r="K758" i="25" s="1"/>
  <c r="K7138" i="4" l="1"/>
  <c r="H835" i="31" s="1"/>
  <c r="D7138" i="4"/>
  <c r="F835" i="31" s="1"/>
  <c r="G835" i="31" s="1"/>
  <c r="B835" i="25"/>
  <c r="C835" i="25"/>
  <c r="D835" i="25"/>
  <c r="G835" i="25" s="1"/>
  <c r="J835" i="25"/>
  <c r="K3766" i="4"/>
  <c r="I835" i="31" l="1"/>
  <c r="K835" i="31" s="1"/>
  <c r="I835" i="25" l="1"/>
  <c r="K835" i="25" s="1"/>
  <c r="B369" i="25"/>
  <c r="C369" i="25"/>
  <c r="J369" i="25"/>
  <c r="B367" i="25"/>
  <c r="C367" i="25"/>
  <c r="J367" i="25"/>
  <c r="B368" i="25"/>
  <c r="C368" i="25"/>
  <c r="J368" i="25"/>
  <c r="D368" i="31" l="1"/>
  <c r="M368" i="31" s="1"/>
  <c r="D368" i="25" l="1"/>
  <c r="D369" i="31"/>
  <c r="M369" i="31" s="1"/>
  <c r="D369" i="25" l="1"/>
  <c r="H369" i="31"/>
  <c r="D3170" i="4"/>
  <c r="F369" i="31" s="1"/>
  <c r="G369" i="31" s="1"/>
  <c r="K3160" i="4"/>
  <c r="H368" i="31" s="1"/>
  <c r="D3160" i="4"/>
  <c r="F368" i="31" s="1"/>
  <c r="G368" i="31" s="1"/>
  <c r="D2145" i="4"/>
  <c r="D367" i="31"/>
  <c r="M367" i="31" s="1"/>
  <c r="D366" i="31"/>
  <c r="M366" i="31" s="1"/>
  <c r="K3151" i="4"/>
  <c r="H367" i="31" s="1"/>
  <c r="D3151" i="4"/>
  <c r="F367" i="31" s="1"/>
  <c r="B366" i="25"/>
  <c r="C366" i="25"/>
  <c r="J366" i="25"/>
  <c r="D367" i="25" l="1"/>
  <c r="I368" i="31"/>
  <c r="K368" i="31" s="1"/>
  <c r="I369" i="31"/>
  <c r="K369" i="31" s="1"/>
  <c r="G367" i="31"/>
  <c r="I367" i="31" s="1"/>
  <c r="D366" i="25"/>
  <c r="K3142" i="4"/>
  <c r="H366" i="31" s="1"/>
  <c r="D3142" i="4"/>
  <c r="F366" i="31" s="1"/>
  <c r="G366" i="31" s="1"/>
  <c r="D365" i="31"/>
  <c r="K3133" i="4"/>
  <c r="H365" i="31" s="1"/>
  <c r="D3133" i="4"/>
  <c r="F365" i="31" s="1"/>
  <c r="B365" i="25"/>
  <c r="C365" i="25"/>
  <c r="J365" i="25"/>
  <c r="D365" i="25" l="1"/>
  <c r="M365" i="31"/>
  <c r="I368" i="25"/>
  <c r="K368" i="25" s="1"/>
  <c r="I369" i="25"/>
  <c r="K369" i="25" s="1"/>
  <c r="I366" i="31"/>
  <c r="K366" i="31" s="1"/>
  <c r="K367" i="31"/>
  <c r="I367" i="25"/>
  <c r="K367" i="25" s="1"/>
  <c r="G365" i="31"/>
  <c r="I365" i="31" s="1"/>
  <c r="I366" i="25" l="1"/>
  <c r="K366" i="25" s="1"/>
  <c r="I365" i="25"/>
  <c r="K365" i="25" s="1"/>
  <c r="K365" i="31"/>
  <c r="O2073" i="4" l="1"/>
  <c r="O2074" i="4" s="1"/>
  <c r="O2075" i="4" s="1"/>
  <c r="D2178" i="4"/>
  <c r="K4385" i="4"/>
  <c r="D439" i="31" l="1"/>
  <c r="M439" i="31" s="1"/>
  <c r="D438" i="31"/>
  <c r="M438" i="31" s="1"/>
  <c r="H439" i="31" l="1"/>
  <c r="D3775" i="4"/>
  <c r="F439" i="31" s="1"/>
  <c r="G439" i="31" s="1"/>
  <c r="H438" i="31"/>
  <c r="D3766" i="4"/>
  <c r="F438" i="31" s="1"/>
  <c r="G438" i="31" s="1"/>
  <c r="C438" i="25"/>
  <c r="D438" i="25"/>
  <c r="G438" i="25" s="1"/>
  <c r="J438" i="25"/>
  <c r="B439" i="25"/>
  <c r="C439" i="25"/>
  <c r="D439" i="25"/>
  <c r="G439" i="25" s="1"/>
  <c r="J439" i="25"/>
  <c r="I438" i="31" l="1"/>
  <c r="K438" i="31" s="1"/>
  <c r="I439" i="31"/>
  <c r="K439" i="31" s="1"/>
  <c r="K6148" i="4"/>
  <c r="H718" i="31" s="1"/>
  <c r="D6324" i="4"/>
  <c r="K6324" i="4"/>
  <c r="I438" i="25" l="1"/>
  <c r="K438" i="25" s="1"/>
  <c r="I439" i="25"/>
  <c r="K439" i="25" s="1"/>
  <c r="D2650" i="4"/>
  <c r="D576" i="31" l="1"/>
  <c r="M576" i="31" s="1"/>
  <c r="K4939" i="4"/>
  <c r="H576" i="31" s="1"/>
  <c r="D4939" i="4"/>
  <c r="F576" i="31" s="1"/>
  <c r="B576" i="25"/>
  <c r="C576" i="25"/>
  <c r="J576" i="25"/>
  <c r="D581" i="31"/>
  <c r="M581" i="31" s="1"/>
  <c r="D580" i="31"/>
  <c r="M580" i="31" s="1"/>
  <c r="D579" i="31"/>
  <c r="M579" i="31" s="1"/>
  <c r="D578" i="31"/>
  <c r="M578" i="31" s="1"/>
  <c r="D577" i="31"/>
  <c r="M577" i="31" s="1"/>
  <c r="D575" i="31"/>
  <c r="M575" i="31" s="1"/>
  <c r="D834" i="31"/>
  <c r="M834" i="31" s="1"/>
  <c r="D574" i="31"/>
  <c r="M574" i="31" s="1"/>
  <c r="D573" i="31"/>
  <c r="M573" i="31" s="1"/>
  <c r="D572" i="31"/>
  <c r="M572" i="31" s="1"/>
  <c r="D571" i="31"/>
  <c r="M571" i="31" s="1"/>
  <c r="D570" i="31"/>
  <c r="M570" i="31" s="1"/>
  <c r="D569" i="31"/>
  <c r="M569" i="31" s="1"/>
  <c r="D568" i="31"/>
  <c r="M568" i="31" s="1"/>
  <c r="D567" i="31"/>
  <c r="M567" i="31" s="1"/>
  <c r="D566" i="31"/>
  <c r="M566" i="31" s="1"/>
  <c r="D565" i="31"/>
  <c r="M565" i="31" s="1"/>
  <c r="D564" i="31"/>
  <c r="M564" i="31" s="1"/>
  <c r="D4615" i="4"/>
  <c r="D563" i="31"/>
  <c r="M563" i="31" s="1"/>
  <c r="D562" i="31"/>
  <c r="M562" i="31" s="1"/>
  <c r="D561" i="31"/>
  <c r="M561" i="31" s="1"/>
  <c r="D560" i="31"/>
  <c r="M560" i="31" s="1"/>
  <c r="D559" i="31"/>
  <c r="M559" i="31" s="1"/>
  <c r="D558" i="31"/>
  <c r="M558" i="31" s="1"/>
  <c r="D557" i="31"/>
  <c r="M557" i="31" s="1"/>
  <c r="D556" i="31"/>
  <c r="M556" i="31" s="1"/>
  <c r="D555" i="31"/>
  <c r="M555" i="31" s="1"/>
  <c r="M554" i="31"/>
  <c r="D553" i="31"/>
  <c r="M553" i="31" s="1"/>
  <c r="D552" i="31"/>
  <c r="M552" i="31" s="1"/>
  <c r="D551" i="31"/>
  <c r="M551" i="31" s="1"/>
  <c r="D550" i="31"/>
  <c r="M550" i="31" s="1"/>
  <c r="K4984" i="4"/>
  <c r="H581" i="31" s="1"/>
  <c r="D4984" i="4"/>
  <c r="F581" i="31" s="1"/>
  <c r="K4975" i="4"/>
  <c r="H580" i="31" s="1"/>
  <c r="D4975" i="4"/>
  <c r="F580" i="31" s="1"/>
  <c r="K4966" i="4"/>
  <c r="H579" i="31" s="1"/>
  <c r="D4966" i="4"/>
  <c r="F579" i="31" s="1"/>
  <c r="K4957" i="4"/>
  <c r="H578" i="31" s="1"/>
  <c r="D4957" i="4"/>
  <c r="F578" i="31" s="1"/>
  <c r="K4948" i="4"/>
  <c r="H577" i="31" s="1"/>
  <c r="D4948" i="4"/>
  <c r="F577" i="31" s="1"/>
  <c r="K4930" i="4"/>
  <c r="H575" i="31" s="1"/>
  <c r="D4930" i="4"/>
  <c r="F575" i="31" s="1"/>
  <c r="K7129" i="4"/>
  <c r="H834" i="31" s="1"/>
  <c r="D7129" i="4"/>
  <c r="F834" i="31" s="1"/>
  <c r="K4921" i="4"/>
  <c r="H574" i="31" s="1"/>
  <c r="D4921" i="4"/>
  <c r="F574" i="31" s="1"/>
  <c r="K4912" i="4"/>
  <c r="H573" i="31" s="1"/>
  <c r="D4912" i="4"/>
  <c r="F573" i="31" s="1"/>
  <c r="K4903" i="4"/>
  <c r="H572" i="31" s="1"/>
  <c r="D4903" i="4"/>
  <c r="F572" i="31" s="1"/>
  <c r="K4894" i="4"/>
  <c r="H571" i="31" s="1"/>
  <c r="D4894" i="4"/>
  <c r="F571" i="31" s="1"/>
  <c r="K4885" i="4"/>
  <c r="H570" i="31" s="1"/>
  <c r="D4885" i="4"/>
  <c r="F570" i="31" s="1"/>
  <c r="K4876" i="4"/>
  <c r="H569" i="31" s="1"/>
  <c r="D4876" i="4"/>
  <c r="F569" i="31" s="1"/>
  <c r="K4867" i="4"/>
  <c r="H568" i="31" s="1"/>
  <c r="D4867" i="4"/>
  <c r="F568" i="31" s="1"/>
  <c r="K4858" i="4"/>
  <c r="H567" i="31" s="1"/>
  <c r="D4858" i="4"/>
  <c r="F567" i="31" s="1"/>
  <c r="K4849" i="4"/>
  <c r="H566" i="31" s="1"/>
  <c r="D4849" i="4"/>
  <c r="F566" i="31" s="1"/>
  <c r="K4840" i="4"/>
  <c r="H565" i="31" s="1"/>
  <c r="D4840" i="4"/>
  <c r="F565" i="31" s="1"/>
  <c r="K4831" i="4"/>
  <c r="H564" i="31" s="1"/>
  <c r="D4831" i="4"/>
  <c r="F564" i="31" s="1"/>
  <c r="K4822" i="4"/>
  <c r="H563" i="31" s="1"/>
  <c r="D4822" i="4"/>
  <c r="F563" i="31" s="1"/>
  <c r="K4813" i="4"/>
  <c r="H562" i="31" s="1"/>
  <c r="D4813" i="4"/>
  <c r="F562" i="31" s="1"/>
  <c r="K4804" i="4"/>
  <c r="H561" i="31" s="1"/>
  <c r="D4804" i="4"/>
  <c r="F561" i="31" s="1"/>
  <c r="K4795" i="4"/>
  <c r="H560" i="31" s="1"/>
  <c r="D4795" i="4"/>
  <c r="F560" i="31" s="1"/>
  <c r="K4786" i="4"/>
  <c r="H559" i="31" s="1"/>
  <c r="D4786" i="4"/>
  <c r="F559" i="31" s="1"/>
  <c r="K4777" i="4"/>
  <c r="H558" i="31" s="1"/>
  <c r="D4777" i="4"/>
  <c r="F558" i="31" s="1"/>
  <c r="H557" i="31"/>
  <c r="D4768" i="4"/>
  <c r="F557" i="31" s="1"/>
  <c r="K4758" i="4"/>
  <c r="H556" i="31" s="1"/>
  <c r="D4758" i="4"/>
  <c r="F556" i="31" s="1"/>
  <c r="K4749" i="4"/>
  <c r="H555" i="31" s="1"/>
  <c r="D4749" i="4"/>
  <c r="F555" i="31" s="1"/>
  <c r="K4740" i="4"/>
  <c r="H554" i="31" s="1"/>
  <c r="D4740" i="4"/>
  <c r="F554" i="31" s="1"/>
  <c r="H553" i="31"/>
  <c r="D4731" i="4"/>
  <c r="F553" i="31" s="1"/>
  <c r="K4722" i="4"/>
  <c r="H552" i="31" s="1"/>
  <c r="D4722" i="4"/>
  <c r="F552" i="31" s="1"/>
  <c r="K4713" i="4"/>
  <c r="H551" i="31" s="1"/>
  <c r="D4713" i="4"/>
  <c r="F551" i="31" s="1"/>
  <c r="D4704" i="4"/>
  <c r="F550" i="31" s="1"/>
  <c r="K4704" i="4"/>
  <c r="H550" i="31" s="1"/>
  <c r="B550" i="25"/>
  <c r="C550" i="25"/>
  <c r="J550" i="25"/>
  <c r="B551" i="25"/>
  <c r="C551" i="25"/>
  <c r="J551" i="25"/>
  <c r="B552" i="25"/>
  <c r="C552" i="25"/>
  <c r="J552" i="25"/>
  <c r="B553" i="25"/>
  <c r="C553" i="25"/>
  <c r="J553" i="25"/>
  <c r="B554" i="25"/>
  <c r="C554" i="25"/>
  <c r="J554" i="25"/>
  <c r="B555" i="25"/>
  <c r="C555" i="25"/>
  <c r="J555" i="25"/>
  <c r="B556" i="25"/>
  <c r="C556" i="25"/>
  <c r="J556" i="25"/>
  <c r="B557" i="25"/>
  <c r="C557" i="25"/>
  <c r="J557" i="25"/>
  <c r="B558" i="25"/>
  <c r="C558" i="25"/>
  <c r="J558" i="25"/>
  <c r="B559" i="25"/>
  <c r="C559" i="25"/>
  <c r="J559" i="25"/>
  <c r="B560" i="25"/>
  <c r="C560" i="25"/>
  <c r="J560" i="25"/>
  <c r="B561" i="25"/>
  <c r="C561" i="25"/>
  <c r="J561" i="25"/>
  <c r="B562" i="25"/>
  <c r="C562" i="25"/>
  <c r="J562" i="25"/>
  <c r="B563" i="25"/>
  <c r="C563" i="25"/>
  <c r="J563" i="25"/>
  <c r="B564" i="25"/>
  <c r="C564" i="25"/>
  <c r="J564" i="25"/>
  <c r="B565" i="25"/>
  <c r="C565" i="25"/>
  <c r="J565" i="25"/>
  <c r="B566" i="25"/>
  <c r="C566" i="25"/>
  <c r="J566" i="25"/>
  <c r="B567" i="25"/>
  <c r="C567" i="25"/>
  <c r="J567" i="25"/>
  <c r="B568" i="25"/>
  <c r="C568" i="25"/>
  <c r="J568" i="25"/>
  <c r="B569" i="25"/>
  <c r="C569" i="25"/>
  <c r="J569" i="25"/>
  <c r="B570" i="25"/>
  <c r="C570" i="25"/>
  <c r="J570" i="25"/>
  <c r="B571" i="25"/>
  <c r="C571" i="25"/>
  <c r="J571" i="25"/>
  <c r="B572" i="25"/>
  <c r="C572" i="25"/>
  <c r="J572" i="25"/>
  <c r="B573" i="25"/>
  <c r="C573" i="25"/>
  <c r="J573" i="25"/>
  <c r="B574" i="25"/>
  <c r="C574" i="25"/>
  <c r="J574" i="25"/>
  <c r="B834" i="25"/>
  <c r="C834" i="25"/>
  <c r="J834" i="25"/>
  <c r="B575" i="25"/>
  <c r="C575" i="25"/>
  <c r="J575" i="25"/>
  <c r="B577" i="25"/>
  <c r="C577" i="25"/>
  <c r="J577" i="25"/>
  <c r="B578" i="25"/>
  <c r="C578" i="25"/>
  <c r="J578" i="25"/>
  <c r="B579" i="25"/>
  <c r="C579" i="25"/>
  <c r="J579" i="25"/>
  <c r="B580" i="25"/>
  <c r="C580" i="25"/>
  <c r="J580" i="25"/>
  <c r="B581" i="25"/>
  <c r="C581" i="25"/>
  <c r="J581" i="25"/>
  <c r="D2066" i="4"/>
  <c r="K2066" i="4"/>
  <c r="K4184" i="4"/>
  <c r="K5946" i="4"/>
  <c r="K5368" i="4"/>
  <c r="K4669" i="4"/>
  <c r="K6139" i="4"/>
  <c r="K2013" i="4"/>
  <c r="K1465" i="4"/>
  <c r="D708" i="31"/>
  <c r="M708" i="31" s="1"/>
  <c r="D709" i="31"/>
  <c r="M709" i="31" s="1"/>
  <c r="K5972" i="4"/>
  <c r="D5972" i="4"/>
  <c r="G554" i="31" l="1"/>
  <c r="I554" i="31" s="1"/>
  <c r="I554" i="25" s="1"/>
  <c r="K554" i="25" s="1"/>
  <c r="G834" i="31"/>
  <c r="I834" i="31" s="1"/>
  <c r="K834" i="31" s="1"/>
  <c r="D567" i="25"/>
  <c r="G567" i="25" s="1"/>
  <c r="D834" i="25"/>
  <c r="G834" i="25" s="1"/>
  <c r="D571" i="25"/>
  <c r="G571" i="25" s="1"/>
  <c r="D553" i="25"/>
  <c r="G553" i="25" s="1"/>
  <c r="D568" i="25"/>
  <c r="G568" i="25" s="1"/>
  <c r="D572" i="25"/>
  <c r="G572" i="25" s="1"/>
  <c r="D554" i="25"/>
  <c r="G554" i="25" s="1"/>
  <c r="D565" i="25"/>
  <c r="G565" i="25" s="1"/>
  <c r="D569" i="25"/>
  <c r="G569" i="25" s="1"/>
  <c r="D573" i="25"/>
  <c r="G573" i="25" s="1"/>
  <c r="D577" i="25"/>
  <c r="G577" i="25" s="1"/>
  <c r="D581" i="25"/>
  <c r="G581" i="25" s="1"/>
  <c r="D551" i="25"/>
  <c r="G551" i="25" s="1"/>
  <c r="D555" i="25"/>
  <c r="G555" i="25" s="1"/>
  <c r="D559" i="25"/>
  <c r="G559" i="25" s="1"/>
  <c r="D563" i="25"/>
  <c r="G563" i="25" s="1"/>
  <c r="D566" i="25"/>
  <c r="G566" i="25" s="1"/>
  <c r="D570" i="25"/>
  <c r="G570" i="25" s="1"/>
  <c r="D578" i="25"/>
  <c r="G578" i="25" s="1"/>
  <c r="D564" i="25"/>
  <c r="G564" i="25" s="1"/>
  <c r="D556" i="25"/>
  <c r="G556" i="25" s="1"/>
  <c r="D560" i="25"/>
  <c r="G560" i="25" s="1"/>
  <c r="D579" i="25"/>
  <c r="G579" i="25" s="1"/>
  <c r="D576" i="25"/>
  <c r="G576" i="25" s="1"/>
  <c r="G581" i="31"/>
  <c r="I581" i="31" s="1"/>
  <c r="I581" i="25" s="1"/>
  <c r="K581" i="25" s="1"/>
  <c r="G551" i="31"/>
  <c r="I551" i="31" s="1"/>
  <c r="I551" i="25" s="1"/>
  <c r="K551" i="25" s="1"/>
  <c r="G559" i="31"/>
  <c r="I559" i="31" s="1"/>
  <c r="I559" i="25" s="1"/>
  <c r="K559" i="25" s="1"/>
  <c r="G570" i="31"/>
  <c r="I570" i="31" s="1"/>
  <c r="K570" i="31" s="1"/>
  <c r="G576" i="31"/>
  <c r="I576" i="31" s="1"/>
  <c r="K576" i="31" s="1"/>
  <c r="G552" i="31"/>
  <c r="I552" i="31" s="1"/>
  <c r="I552" i="25" s="1"/>
  <c r="K552" i="25" s="1"/>
  <c r="G553" i="31"/>
  <c r="I553" i="31" s="1"/>
  <c r="K553" i="31" s="1"/>
  <c r="G556" i="31"/>
  <c r="I556" i="31" s="1"/>
  <c r="G563" i="31"/>
  <c r="I563" i="31" s="1"/>
  <c r="K563" i="31" s="1"/>
  <c r="G573" i="31"/>
  <c r="I573" i="31" s="1"/>
  <c r="K573" i="31" s="1"/>
  <c r="D552" i="25"/>
  <c r="G552" i="25" s="1"/>
  <c r="G579" i="31"/>
  <c r="I579" i="31" s="1"/>
  <c r="K579" i="31" s="1"/>
  <c r="G567" i="31"/>
  <c r="I567" i="31" s="1"/>
  <c r="K567" i="31" s="1"/>
  <c r="G580" i="31"/>
  <c r="I580" i="31" s="1"/>
  <c r="K580" i="31" s="1"/>
  <c r="D580" i="25"/>
  <c r="G580" i="25" s="1"/>
  <c r="G578" i="31"/>
  <c r="I578" i="31" s="1"/>
  <c r="G577" i="31"/>
  <c r="I577" i="31" s="1"/>
  <c r="I577" i="25" s="1"/>
  <c r="K577" i="25" s="1"/>
  <c r="G575" i="31"/>
  <c r="I575" i="31" s="1"/>
  <c r="K575" i="31" s="1"/>
  <c r="D575" i="25"/>
  <c r="G575" i="25" s="1"/>
  <c r="G574" i="31"/>
  <c r="I574" i="31" s="1"/>
  <c r="K574" i="31" s="1"/>
  <c r="D574" i="25"/>
  <c r="G574" i="25" s="1"/>
  <c r="G572" i="31"/>
  <c r="I572" i="31" s="1"/>
  <c r="G571" i="31"/>
  <c r="I571" i="31" s="1"/>
  <c r="K571" i="31" s="1"/>
  <c r="G569" i="31"/>
  <c r="I569" i="31" s="1"/>
  <c r="K569" i="31" s="1"/>
  <c r="G568" i="31"/>
  <c r="I568" i="31" s="1"/>
  <c r="G566" i="31"/>
  <c r="I566" i="31" s="1"/>
  <c r="I566" i="25" s="1"/>
  <c r="K566" i="25" s="1"/>
  <c r="G565" i="31"/>
  <c r="I565" i="31" s="1"/>
  <c r="K565" i="31" s="1"/>
  <c r="G564" i="31"/>
  <c r="I564" i="31" s="1"/>
  <c r="K564" i="31" s="1"/>
  <c r="G560" i="31"/>
  <c r="I560" i="31" s="1"/>
  <c r="G562" i="31"/>
  <c r="I562" i="31" s="1"/>
  <c r="K562" i="31" s="1"/>
  <c r="D562" i="25"/>
  <c r="G562" i="25" s="1"/>
  <c r="G561" i="31"/>
  <c r="I561" i="31" s="1"/>
  <c r="K561" i="31" s="1"/>
  <c r="D561" i="25"/>
  <c r="G561" i="25" s="1"/>
  <c r="G558" i="31"/>
  <c r="I558" i="31" s="1"/>
  <c r="K558" i="31" s="1"/>
  <c r="D558" i="25"/>
  <c r="G558" i="25" s="1"/>
  <c r="G557" i="31"/>
  <c r="I557" i="31" s="1"/>
  <c r="K557" i="31" s="1"/>
  <c r="D557" i="25"/>
  <c r="G557" i="25" s="1"/>
  <c r="G555" i="31"/>
  <c r="I555" i="31" s="1"/>
  <c r="K555" i="31" s="1"/>
  <c r="G550" i="31"/>
  <c r="I550" i="31" s="1"/>
  <c r="K550" i="31" s="1"/>
  <c r="D550" i="25"/>
  <c r="G550" i="25" s="1"/>
  <c r="K554" i="31" l="1"/>
  <c r="I573" i="25"/>
  <c r="K573" i="25" s="1"/>
  <c r="K577" i="31"/>
  <c r="I564" i="25"/>
  <c r="K564" i="25" s="1"/>
  <c r="I574" i="25"/>
  <c r="K574" i="25" s="1"/>
  <c r="I580" i="25"/>
  <c r="K580" i="25" s="1"/>
  <c r="I576" i="25"/>
  <c r="K576" i="25" s="1"/>
  <c r="I553" i="25"/>
  <c r="K553" i="25" s="1"/>
  <c r="I555" i="25"/>
  <c r="K555" i="25" s="1"/>
  <c r="K551" i="31"/>
  <c r="K560" i="31"/>
  <c r="I560" i="25"/>
  <c r="K560" i="25" s="1"/>
  <c r="K556" i="31"/>
  <c r="I556" i="25"/>
  <c r="K556" i="25" s="1"/>
  <c r="I579" i="25"/>
  <c r="K579" i="25" s="1"/>
  <c r="I565" i="25"/>
  <c r="K565" i="25" s="1"/>
  <c r="I569" i="25"/>
  <c r="K569" i="25" s="1"/>
  <c r="I571" i="25"/>
  <c r="K571" i="25" s="1"/>
  <c r="K581" i="31"/>
  <c r="I575" i="25"/>
  <c r="K575" i="25" s="1"/>
  <c r="I550" i="25"/>
  <c r="K550" i="25" s="1"/>
  <c r="I557" i="25"/>
  <c r="K557" i="25" s="1"/>
  <c r="I561" i="25"/>
  <c r="K561" i="25" s="1"/>
  <c r="I563" i="25"/>
  <c r="K563" i="25" s="1"/>
  <c r="I567" i="25"/>
  <c r="K567" i="25" s="1"/>
  <c r="I570" i="25"/>
  <c r="K570" i="25" s="1"/>
  <c r="I834" i="25"/>
  <c r="K834" i="25" s="1"/>
  <c r="I578" i="25"/>
  <c r="K578" i="25" s="1"/>
  <c r="K578" i="31"/>
  <c r="I572" i="25"/>
  <c r="K572" i="25" s="1"/>
  <c r="K572" i="31"/>
  <c r="I568" i="25"/>
  <c r="K568" i="25" s="1"/>
  <c r="K568" i="31"/>
  <c r="K566" i="31"/>
  <c r="K552" i="31"/>
  <c r="I562" i="25"/>
  <c r="K562" i="25" s="1"/>
  <c r="K559" i="31"/>
  <c r="I558" i="25"/>
  <c r="K558" i="25" s="1"/>
  <c r="F619" i="31"/>
  <c r="K1903" i="4" l="1"/>
  <c r="K1626" i="4"/>
  <c r="K722" i="4" l="1"/>
  <c r="K1697" i="4"/>
  <c r="K5292" i="4"/>
  <c r="D617" i="31"/>
  <c r="M617" i="31" s="1"/>
  <c r="D615" i="31"/>
  <c r="M615" i="31" s="1"/>
  <c r="D2354" i="4" l="1"/>
  <c r="K7717" i="4" l="1"/>
  <c r="K7869" i="4"/>
  <c r="K7797" i="4"/>
  <c r="K2624" i="4" l="1"/>
  <c r="K2616" i="4"/>
  <c r="K1559" i="4"/>
  <c r="D5537" i="4"/>
  <c r="D3365" i="4"/>
  <c r="D1541" i="4"/>
  <c r="D1489" i="4"/>
  <c r="D364" i="31" l="1"/>
  <c r="K3124" i="4"/>
  <c r="H364" i="31" s="1"/>
  <c r="D3124" i="4"/>
  <c r="F364" i="31" s="1"/>
  <c r="B364" i="25"/>
  <c r="C364" i="25"/>
  <c r="J364" i="25"/>
  <c r="D2291" i="4"/>
  <c r="D1388" i="4"/>
  <c r="D2136" i="4"/>
  <c r="D2110" i="4"/>
  <c r="D1341" i="4"/>
  <c r="D364" i="25" l="1"/>
  <c r="M364" i="31"/>
  <c r="G364" i="31"/>
  <c r="I364" i="31" s="1"/>
  <c r="I364" i="25" s="1"/>
  <c r="K364" i="25" s="1"/>
  <c r="D3537" i="4"/>
  <c r="K364" i="31" l="1"/>
  <c r="K1765" i="4" l="1"/>
  <c r="D363" i="31" l="1"/>
  <c r="D362" i="31"/>
  <c r="D361" i="31"/>
  <c r="D360" i="31"/>
  <c r="D359" i="31"/>
  <c r="D358" i="31"/>
  <c r="D357" i="31"/>
  <c r="K3116" i="4"/>
  <c r="H363" i="31" s="1"/>
  <c r="D3116" i="4"/>
  <c r="F363" i="31" s="1"/>
  <c r="K3107" i="4"/>
  <c r="H362" i="31" s="1"/>
  <c r="D3107" i="4"/>
  <c r="F362" i="31" s="1"/>
  <c r="K3098" i="4"/>
  <c r="H361" i="31" s="1"/>
  <c r="D3098" i="4"/>
  <c r="F361" i="31" s="1"/>
  <c r="H360" i="31"/>
  <c r="D3089" i="4"/>
  <c r="F360" i="31" s="1"/>
  <c r="H359" i="31"/>
  <c r="D3080" i="4"/>
  <c r="F359" i="31" s="1"/>
  <c r="K3071" i="4"/>
  <c r="H358" i="31" s="1"/>
  <c r="D3071" i="4"/>
  <c r="F358" i="31" s="1"/>
  <c r="H357" i="31"/>
  <c r="D3062" i="4"/>
  <c r="F357" i="31" s="1"/>
  <c r="D356" i="31"/>
  <c r="D355" i="31"/>
  <c r="D354" i="31"/>
  <c r="D353" i="31"/>
  <c r="M353" i="31" s="1"/>
  <c r="D352" i="31"/>
  <c r="D351" i="31"/>
  <c r="M351" i="31" s="1"/>
  <c r="D350" i="31"/>
  <c r="D3018" i="4"/>
  <c r="F352" i="31" s="1"/>
  <c r="D3009" i="4"/>
  <c r="F351" i="31" s="1"/>
  <c r="D3000" i="4"/>
  <c r="F350" i="31" s="1"/>
  <c r="H356" i="31"/>
  <c r="D3054" i="4"/>
  <c r="F356" i="31" s="1"/>
  <c r="K3045" i="4"/>
  <c r="H355" i="31" s="1"/>
  <c r="D3045" i="4"/>
  <c r="F355" i="31" s="1"/>
  <c r="K3036" i="4"/>
  <c r="H354" i="31" s="1"/>
  <c r="D3036" i="4"/>
  <c r="F354" i="31" s="1"/>
  <c r="K3027" i="4"/>
  <c r="H353" i="31" s="1"/>
  <c r="D3027" i="4"/>
  <c r="F353" i="31" s="1"/>
  <c r="H352" i="31"/>
  <c r="K3009" i="4"/>
  <c r="H351" i="31" s="1"/>
  <c r="K3000" i="4"/>
  <c r="H350" i="31" s="1"/>
  <c r="B350" i="25"/>
  <c r="C350" i="25"/>
  <c r="J350" i="25"/>
  <c r="B351" i="25"/>
  <c r="C351" i="25"/>
  <c r="J351" i="25"/>
  <c r="B352" i="25"/>
  <c r="C352" i="25"/>
  <c r="J352" i="25"/>
  <c r="B353" i="25"/>
  <c r="C353" i="25"/>
  <c r="J353" i="25"/>
  <c r="B354" i="25"/>
  <c r="C354" i="25"/>
  <c r="J354" i="25"/>
  <c r="B355" i="25"/>
  <c r="C355" i="25"/>
  <c r="J355" i="25"/>
  <c r="B356" i="25"/>
  <c r="C356" i="25"/>
  <c r="J356" i="25"/>
  <c r="B357" i="25"/>
  <c r="C357" i="25"/>
  <c r="J357" i="25"/>
  <c r="B358" i="25"/>
  <c r="C358" i="25"/>
  <c r="J358" i="25"/>
  <c r="B359" i="25"/>
  <c r="C359" i="25"/>
  <c r="J359" i="25"/>
  <c r="B360" i="25"/>
  <c r="C360" i="25"/>
  <c r="J360" i="25"/>
  <c r="B361" i="25"/>
  <c r="C361" i="25"/>
  <c r="J361" i="25"/>
  <c r="B362" i="25"/>
  <c r="C362" i="25"/>
  <c r="J362" i="25"/>
  <c r="B363" i="25"/>
  <c r="C363" i="25"/>
  <c r="J363" i="25"/>
  <c r="D4385" i="4"/>
  <c r="D6306" i="4"/>
  <c r="D5792" i="4"/>
  <c r="F677" i="31" s="1"/>
  <c r="D6286" i="4"/>
  <c r="F735" i="31" s="1"/>
  <c r="D6120" i="4"/>
  <c r="D833" i="31"/>
  <c r="D832" i="31"/>
  <c r="B832" i="25"/>
  <c r="J832" i="25"/>
  <c r="B833" i="25"/>
  <c r="C833" i="25"/>
  <c r="J833" i="25"/>
  <c r="K7121" i="4"/>
  <c r="H833" i="31" s="1"/>
  <c r="D7121" i="4"/>
  <c r="F833" i="31" s="1"/>
  <c r="D7112" i="4"/>
  <c r="F832" i="31" s="1"/>
  <c r="K7112" i="4"/>
  <c r="H832" i="31" s="1"/>
  <c r="D350" i="25" l="1"/>
  <c r="M350" i="31"/>
  <c r="D360" i="25"/>
  <c r="M360" i="31"/>
  <c r="D833" i="25"/>
  <c r="G833" i="25" s="1"/>
  <c r="M833" i="31"/>
  <c r="D355" i="25"/>
  <c r="M355" i="31"/>
  <c r="D357" i="25"/>
  <c r="M357" i="31"/>
  <c r="D361" i="25"/>
  <c r="M361" i="31"/>
  <c r="D352" i="25"/>
  <c r="M352" i="31"/>
  <c r="D356" i="25"/>
  <c r="M356" i="31"/>
  <c r="D358" i="25"/>
  <c r="M358" i="31"/>
  <c r="D362" i="25"/>
  <c r="M362" i="31"/>
  <c r="D832" i="25"/>
  <c r="M832" i="31"/>
  <c r="D354" i="25"/>
  <c r="M354" i="31"/>
  <c r="D359" i="25"/>
  <c r="M359" i="31"/>
  <c r="D363" i="25"/>
  <c r="M363" i="31"/>
  <c r="G359" i="31"/>
  <c r="I359" i="31" s="1"/>
  <c r="K359" i="31" s="1"/>
  <c r="G361" i="31"/>
  <c r="I361" i="31" s="1"/>
  <c r="I361" i="25" s="1"/>
  <c r="K361" i="25" s="1"/>
  <c r="G363" i="31"/>
  <c r="I363" i="31" s="1"/>
  <c r="K363" i="31" s="1"/>
  <c r="G354" i="31"/>
  <c r="I354" i="31" s="1"/>
  <c r="G357" i="31"/>
  <c r="I357" i="31" s="1"/>
  <c r="K357" i="31" s="1"/>
  <c r="G358" i="31"/>
  <c r="I358" i="31" s="1"/>
  <c r="K358" i="31" s="1"/>
  <c r="G360" i="31"/>
  <c r="I360" i="31" s="1"/>
  <c r="I360" i="25" s="1"/>
  <c r="K360" i="25" s="1"/>
  <c r="G362" i="31"/>
  <c r="I362" i="31" s="1"/>
  <c r="G352" i="31"/>
  <c r="I352" i="31" s="1"/>
  <c r="I352" i="25" s="1"/>
  <c r="K352" i="25" s="1"/>
  <c r="G355" i="31"/>
  <c r="I355" i="31" s="1"/>
  <c r="K355" i="31" s="1"/>
  <c r="G350" i="31"/>
  <c r="I350" i="31" s="1"/>
  <c r="I350" i="25" s="1"/>
  <c r="K350" i="25" s="1"/>
  <c r="G356" i="31"/>
  <c r="I356" i="31" s="1"/>
  <c r="I356" i="25" s="1"/>
  <c r="K356" i="25" s="1"/>
  <c r="G353" i="31"/>
  <c r="I353" i="31" s="1"/>
  <c r="I353" i="25" s="1"/>
  <c r="K353" i="25" s="1"/>
  <c r="D353" i="25"/>
  <c r="G351" i="31"/>
  <c r="I351" i="31" s="1"/>
  <c r="K351" i="31" s="1"/>
  <c r="D351" i="25"/>
  <c r="G833" i="31"/>
  <c r="I833" i="31" s="1"/>
  <c r="I833" i="25" s="1"/>
  <c r="K833" i="25" s="1"/>
  <c r="G832" i="31"/>
  <c r="I832" i="31" s="1"/>
  <c r="K832" i="31" s="1"/>
  <c r="I358" i="25" l="1"/>
  <c r="K358" i="25" s="1"/>
  <c r="K361" i="31"/>
  <c r="K354" i="31"/>
  <c r="I354" i="25"/>
  <c r="K354" i="25" s="1"/>
  <c r="I363" i="25"/>
  <c r="K363" i="25" s="1"/>
  <c r="K360" i="31"/>
  <c r="K362" i="31"/>
  <c r="I362" i="25"/>
  <c r="K362" i="25" s="1"/>
  <c r="I357" i="25"/>
  <c r="K357" i="25" s="1"/>
  <c r="I359" i="25"/>
  <c r="K359" i="25" s="1"/>
  <c r="I355" i="25"/>
  <c r="K355" i="25" s="1"/>
  <c r="K356" i="31"/>
  <c r="K352" i="31"/>
  <c r="K350" i="31"/>
  <c r="K353" i="31"/>
  <c r="I351" i="25"/>
  <c r="K351" i="25" s="1"/>
  <c r="I832" i="25"/>
  <c r="K832" i="25" s="1"/>
  <c r="K833" i="31"/>
  <c r="D757" i="31" l="1"/>
  <c r="B757" i="25"/>
  <c r="J757" i="25"/>
  <c r="K6481" i="4"/>
  <c r="H757" i="31" s="1"/>
  <c r="D6481" i="4"/>
  <c r="F757" i="31" s="1"/>
  <c r="D6139" i="4"/>
  <c r="K90" i="4"/>
  <c r="K2927" i="4"/>
  <c r="D757" i="25" l="1"/>
  <c r="M757" i="31"/>
  <c r="G757" i="31"/>
  <c r="I757" i="31" s="1"/>
  <c r="K757" i="31" s="1"/>
  <c r="D170" i="31"/>
  <c r="M170" i="31" s="1"/>
  <c r="I757" i="25" l="1"/>
  <c r="K757" i="25" s="1"/>
  <c r="K2642" i="4" l="1"/>
  <c r="D124" i="31" l="1"/>
  <c r="M124" i="31" s="1"/>
  <c r="D123" i="31"/>
  <c r="D122" i="31"/>
  <c r="M122" i="31" s="1"/>
  <c r="D121" i="31"/>
  <c r="M121" i="31" s="1"/>
  <c r="D120" i="31"/>
  <c r="M120" i="31" s="1"/>
  <c r="D119" i="31"/>
  <c r="M119" i="31" s="1"/>
  <c r="D118" i="31"/>
  <c r="M118" i="31" s="1"/>
  <c r="D117" i="31"/>
  <c r="M117" i="31" s="1"/>
  <c r="D116" i="31"/>
  <c r="M116" i="31" s="1"/>
  <c r="D115" i="31"/>
  <c r="M115" i="31" s="1"/>
  <c r="D114" i="31"/>
  <c r="M114" i="31" s="1"/>
  <c r="D113" i="31"/>
  <c r="M113" i="31" s="1"/>
  <c r="D112" i="31"/>
  <c r="M112" i="31" s="1"/>
  <c r="D111" i="31"/>
  <c r="M111" i="31" s="1"/>
  <c r="D110" i="31"/>
  <c r="M110" i="31" s="1"/>
  <c r="D109" i="31"/>
  <c r="M109" i="31" s="1"/>
  <c r="D108" i="31"/>
  <c r="M108" i="31" s="1"/>
  <c r="D549" i="31"/>
  <c r="M549" i="31" s="1"/>
  <c r="D548" i="31"/>
  <c r="M548" i="31" s="1"/>
  <c r="D547" i="31"/>
  <c r="M547" i="31" s="1"/>
  <c r="D546" i="31"/>
  <c r="M546" i="31" s="1"/>
  <c r="D545" i="31"/>
  <c r="M545" i="31" s="1"/>
  <c r="B545" i="25"/>
  <c r="C545" i="25"/>
  <c r="J545" i="25"/>
  <c r="B546" i="25"/>
  <c r="C546" i="25"/>
  <c r="J546" i="25"/>
  <c r="B547" i="25"/>
  <c r="C547" i="25"/>
  <c r="J547" i="25"/>
  <c r="B548" i="25"/>
  <c r="C548" i="25"/>
  <c r="J548" i="25"/>
  <c r="B549" i="25"/>
  <c r="C549" i="25"/>
  <c r="J549" i="25"/>
  <c r="D5739" i="4"/>
  <c r="H549" i="31"/>
  <c r="D4695" i="4"/>
  <c r="F549" i="31" s="1"/>
  <c r="K4687" i="4"/>
  <c r="H548" i="31" s="1"/>
  <c r="D4687" i="4"/>
  <c r="F548" i="31" s="1"/>
  <c r="K4678" i="4"/>
  <c r="H547" i="31" s="1"/>
  <c r="D4678" i="4"/>
  <c r="F547" i="31" s="1"/>
  <c r="D4669" i="4"/>
  <c r="F546" i="31" s="1"/>
  <c r="D95" i="25" l="1"/>
  <c r="G95" i="25" s="1"/>
  <c r="M123" i="31"/>
  <c r="D548" i="25"/>
  <c r="G548" i="25" s="1"/>
  <c r="D545" i="25"/>
  <c r="G545" i="25" s="1"/>
  <c r="D549" i="25"/>
  <c r="G549" i="25" s="1"/>
  <c r="D547" i="25"/>
  <c r="G547" i="25" s="1"/>
  <c r="D546" i="25"/>
  <c r="G546" i="25" s="1"/>
  <c r="G548" i="31"/>
  <c r="I548" i="31" s="1"/>
  <c r="K548" i="31" s="1"/>
  <c r="G549" i="31"/>
  <c r="I549" i="31" s="1"/>
  <c r="K549" i="31" s="1"/>
  <c r="G547" i="31"/>
  <c r="I547" i="31" s="1"/>
  <c r="K547" i="31" s="1"/>
  <c r="G546" i="31"/>
  <c r="I548" i="25" l="1"/>
  <c r="K548" i="25" s="1"/>
  <c r="I549" i="25"/>
  <c r="K549" i="25" s="1"/>
  <c r="I547" i="25"/>
  <c r="K547" i="25" s="1"/>
  <c r="K7898" i="4" l="1"/>
  <c r="K4660" i="4"/>
  <c r="H545" i="31" s="1"/>
  <c r="D4660" i="4"/>
  <c r="F545" i="31" s="1"/>
  <c r="G545" i="31" s="1"/>
  <c r="I545" i="31" l="1"/>
  <c r="K1531" i="4"/>
  <c r="K1522" i="4"/>
  <c r="K1429" i="4"/>
  <c r="K1420" i="4"/>
  <c r="K1350" i="4"/>
  <c r="K1333" i="4"/>
  <c r="K1323" i="4"/>
  <c r="K1288" i="4"/>
  <c r="D1268" i="4"/>
  <c r="D1260" i="4"/>
  <c r="K1243" i="4"/>
  <c r="K1227" i="4"/>
  <c r="K545" i="31" l="1"/>
  <c r="I545" i="25"/>
  <c r="K545" i="25" s="1"/>
  <c r="K1168" i="4" l="1"/>
  <c r="K5503" i="4"/>
  <c r="K3861" i="4"/>
  <c r="O3852" i="4"/>
  <c r="O3853" i="4" s="1"/>
  <c r="K3854" i="4"/>
  <c r="K3726" i="4"/>
  <c r="D3821" i="4"/>
  <c r="D544" i="31"/>
  <c r="M544" i="31" s="1"/>
  <c r="B544" i="25"/>
  <c r="C544" i="25"/>
  <c r="J544" i="25"/>
  <c r="K4651" i="4"/>
  <c r="H544" i="31" s="1"/>
  <c r="D4651" i="4"/>
  <c r="F544" i="31" s="1"/>
  <c r="D543" i="31"/>
  <c r="M543" i="31" s="1"/>
  <c r="D542" i="31"/>
  <c r="M542" i="31" s="1"/>
  <c r="B542" i="25"/>
  <c r="C542" i="25"/>
  <c r="J542" i="25"/>
  <c r="B543" i="25"/>
  <c r="C543" i="25"/>
  <c r="J543" i="25"/>
  <c r="K4642" i="4"/>
  <c r="H543" i="31" s="1"/>
  <c r="D4642" i="4"/>
  <c r="F543" i="31" s="1"/>
  <c r="K4633" i="4"/>
  <c r="H542" i="31" s="1"/>
  <c r="D4633" i="4"/>
  <c r="F542" i="31" s="1"/>
  <c r="K3839" i="4"/>
  <c r="D3839" i="4"/>
  <c r="D3830" i="4"/>
  <c r="F446" i="31" s="1"/>
  <c r="K3813" i="4"/>
  <c r="K3821" i="4"/>
  <c r="D349" i="31"/>
  <c r="M349" i="31" s="1"/>
  <c r="K2991" i="4"/>
  <c r="H349" i="31" s="1"/>
  <c r="D2991" i="4"/>
  <c r="F349" i="31" s="1"/>
  <c r="B349" i="25"/>
  <c r="C349" i="25"/>
  <c r="J349" i="25"/>
  <c r="K1867" i="4"/>
  <c r="D1867" i="4"/>
  <c r="F221" i="31" s="1"/>
  <c r="K2963" i="4"/>
  <c r="D542" i="25" l="1"/>
  <c r="G542" i="25" s="1"/>
  <c r="D544" i="25"/>
  <c r="G544" i="25" s="1"/>
  <c r="D349" i="25"/>
  <c r="D543" i="25"/>
  <c r="G543" i="25" s="1"/>
  <c r="G544" i="31"/>
  <c r="I544" i="31" s="1"/>
  <c r="G543" i="31"/>
  <c r="I543" i="31" s="1"/>
  <c r="G542" i="31"/>
  <c r="I542" i="31" s="1"/>
  <c r="G349" i="31"/>
  <c r="I349" i="31" s="1"/>
  <c r="D831" i="31"/>
  <c r="M831" i="31" s="1"/>
  <c r="K7103" i="4"/>
  <c r="H831" i="31" s="1"/>
  <c r="D7103" i="4"/>
  <c r="F831" i="31" s="1"/>
  <c r="B831" i="25"/>
  <c r="C831" i="25"/>
  <c r="J831" i="25"/>
  <c r="K544" i="31" l="1"/>
  <c r="I544" i="25"/>
  <c r="K544" i="25" s="1"/>
  <c r="I542" i="25"/>
  <c r="K542" i="25" s="1"/>
  <c r="K542" i="31"/>
  <c r="I543" i="25"/>
  <c r="K543" i="25" s="1"/>
  <c r="K543" i="31"/>
  <c r="G831" i="31"/>
  <c r="I831" i="31" s="1"/>
  <c r="K831" i="31" s="1"/>
  <c r="I349" i="25"/>
  <c r="K349" i="25" s="1"/>
  <c r="K349" i="31"/>
  <c r="D831" i="25"/>
  <c r="G831" i="25" s="1"/>
  <c r="D1013" i="4"/>
  <c r="F123" i="31" s="1"/>
  <c r="G123" i="31" s="1"/>
  <c r="D1005" i="4"/>
  <c r="F122" i="31" s="1"/>
  <c r="G122" i="31" s="1"/>
  <c r="D997" i="4"/>
  <c r="F121" i="31" s="1"/>
  <c r="G121" i="31" s="1"/>
  <c r="D989" i="4"/>
  <c r="F120" i="31" s="1"/>
  <c r="G120" i="31" s="1"/>
  <c r="D981" i="4"/>
  <c r="F119" i="31" s="1"/>
  <c r="G119" i="31" s="1"/>
  <c r="D1021" i="4"/>
  <c r="F124" i="31" s="1"/>
  <c r="G124" i="31" s="1"/>
  <c r="D973" i="4"/>
  <c r="F118" i="31" s="1"/>
  <c r="G118" i="31" s="1"/>
  <c r="K965" i="4"/>
  <c r="H117" i="31" s="1"/>
  <c r="D965" i="4"/>
  <c r="F117" i="31" s="1"/>
  <c r="G117" i="31" s="1"/>
  <c r="K957" i="4"/>
  <c r="H116" i="31" s="1"/>
  <c r="D957" i="4"/>
  <c r="F116" i="31" s="1"/>
  <c r="G116" i="31" s="1"/>
  <c r="K949" i="4"/>
  <c r="H115" i="31" s="1"/>
  <c r="D949" i="4"/>
  <c r="F115" i="31" s="1"/>
  <c r="G115" i="31" s="1"/>
  <c r="D941" i="4"/>
  <c r="F114" i="31" s="1"/>
  <c r="G114" i="31" s="1"/>
  <c r="D933" i="4"/>
  <c r="F113" i="31" s="1"/>
  <c r="G113" i="31" s="1"/>
  <c r="D925" i="4"/>
  <c r="F112" i="31" s="1"/>
  <c r="G112" i="31" s="1"/>
  <c r="D917" i="4"/>
  <c r="F111" i="31" s="1"/>
  <c r="G111" i="31" s="1"/>
  <c r="D909" i="4"/>
  <c r="F110" i="31" s="1"/>
  <c r="G110" i="31" s="1"/>
  <c r="D901" i="4"/>
  <c r="F109" i="31" s="1"/>
  <c r="G109" i="31" s="1"/>
  <c r="D893" i="4"/>
  <c r="F108" i="31" s="1"/>
  <c r="G108" i="31" s="1"/>
  <c r="K1013" i="4"/>
  <c r="H123" i="31" s="1"/>
  <c r="K1005" i="4"/>
  <c r="H122" i="31" s="1"/>
  <c r="K997" i="4"/>
  <c r="H121" i="31" s="1"/>
  <c r="K989" i="4"/>
  <c r="H120" i="31" s="1"/>
  <c r="K981" i="4"/>
  <c r="H119" i="31" s="1"/>
  <c r="K1021" i="4"/>
  <c r="H124" i="31" s="1"/>
  <c r="K973" i="4"/>
  <c r="H118" i="31" s="1"/>
  <c r="K941" i="4"/>
  <c r="H114" i="31" s="1"/>
  <c r="K933" i="4"/>
  <c r="H113" i="31" s="1"/>
  <c r="K925" i="4"/>
  <c r="H112" i="31" s="1"/>
  <c r="K917" i="4"/>
  <c r="H111" i="31" s="1"/>
  <c r="K909" i="4"/>
  <c r="H110" i="31" s="1"/>
  <c r="K901" i="4"/>
  <c r="H109" i="31" s="1"/>
  <c r="B109" i="25"/>
  <c r="D109" i="25"/>
  <c r="G109" i="25" s="1"/>
  <c r="J109" i="25"/>
  <c r="B110" i="25"/>
  <c r="D110" i="25"/>
  <c r="G110" i="25" s="1"/>
  <c r="J110" i="25"/>
  <c r="B111" i="25"/>
  <c r="D111" i="25"/>
  <c r="G111" i="25" s="1"/>
  <c r="J111" i="25"/>
  <c r="B112" i="25"/>
  <c r="D112" i="25"/>
  <c r="G112" i="25" s="1"/>
  <c r="J112" i="25"/>
  <c r="B113" i="25"/>
  <c r="D113" i="25"/>
  <c r="G113" i="25" s="1"/>
  <c r="J113" i="25"/>
  <c r="B114" i="25"/>
  <c r="D114" i="25"/>
  <c r="G114" i="25" s="1"/>
  <c r="J114" i="25"/>
  <c r="B115" i="25"/>
  <c r="D115" i="25"/>
  <c r="G115" i="25" s="1"/>
  <c r="J115" i="25"/>
  <c r="B116" i="25"/>
  <c r="D116" i="25"/>
  <c r="G116" i="25" s="1"/>
  <c r="J116" i="25"/>
  <c r="B117" i="25"/>
  <c r="D117" i="25"/>
  <c r="G117" i="25" s="1"/>
  <c r="J117" i="25"/>
  <c r="B118" i="25"/>
  <c r="D118" i="25"/>
  <c r="G118" i="25" s="1"/>
  <c r="J118" i="25"/>
  <c r="B119" i="25"/>
  <c r="D119" i="25"/>
  <c r="G119" i="25" s="1"/>
  <c r="J119" i="25"/>
  <c r="B120" i="25"/>
  <c r="D120" i="25"/>
  <c r="G120" i="25" s="1"/>
  <c r="J120" i="25"/>
  <c r="B121" i="25"/>
  <c r="D121" i="25"/>
  <c r="G121" i="25" s="1"/>
  <c r="J121" i="25"/>
  <c r="B122" i="25"/>
  <c r="D122" i="25"/>
  <c r="G122" i="25" s="1"/>
  <c r="J122" i="25"/>
  <c r="B123" i="25"/>
  <c r="D123" i="25"/>
  <c r="G123" i="25" s="1"/>
  <c r="J123" i="25"/>
  <c r="B124" i="25"/>
  <c r="D124" i="25"/>
  <c r="G124" i="25" s="1"/>
  <c r="J124" i="25"/>
  <c r="J108" i="25"/>
  <c r="D108" i="25"/>
  <c r="G108" i="25" s="1"/>
  <c r="B108" i="25"/>
  <c r="D107" i="25"/>
  <c r="G107" i="25" s="1"/>
  <c r="G107" i="31"/>
  <c r="I107" i="31" s="1"/>
  <c r="I125" i="31"/>
  <c r="K893" i="4"/>
  <c r="H108" i="31" s="1"/>
  <c r="I119" i="31" l="1"/>
  <c r="I119" i="25" s="1"/>
  <c r="K119" i="25" s="1"/>
  <c r="I118" i="31"/>
  <c r="I118" i="25" s="1"/>
  <c r="K118" i="25" s="1"/>
  <c r="I121" i="31"/>
  <c r="K121" i="31" s="1"/>
  <c r="I111" i="31"/>
  <c r="K111" i="31" s="1"/>
  <c r="I120" i="31"/>
  <c r="I120" i="25" s="1"/>
  <c r="K120" i="25" s="1"/>
  <c r="I114" i="31"/>
  <c r="I114" i="25" s="1"/>
  <c r="K114" i="25" s="1"/>
  <c r="I115" i="31"/>
  <c r="K115" i="31" s="1"/>
  <c r="I117" i="31"/>
  <c r="K117" i="31" s="1"/>
  <c r="I123" i="31"/>
  <c r="I95" i="25" s="1"/>
  <c r="I124" i="31"/>
  <c r="I124" i="25" s="1"/>
  <c r="K124" i="25" s="1"/>
  <c r="I113" i="31"/>
  <c r="K113" i="31" s="1"/>
  <c r="I122" i="31"/>
  <c r="K122" i="31" s="1"/>
  <c r="I116" i="31"/>
  <c r="K116" i="31" s="1"/>
  <c r="I112" i="31"/>
  <c r="I112" i="25" s="1"/>
  <c r="K112" i="25" s="1"/>
  <c r="I831" i="25"/>
  <c r="K831" i="25" s="1"/>
  <c r="I110" i="31"/>
  <c r="I110" i="25" s="1"/>
  <c r="K110" i="25" s="1"/>
  <c r="I109" i="31"/>
  <c r="I108" i="31"/>
  <c r="D830" i="31"/>
  <c r="M830" i="31" s="1"/>
  <c r="K7096" i="4"/>
  <c r="H830" i="31" s="1"/>
  <c r="D7096" i="4"/>
  <c r="F830" i="31" s="1"/>
  <c r="J830" i="25"/>
  <c r="B830" i="25"/>
  <c r="K123" i="31" l="1"/>
  <c r="K118" i="31"/>
  <c r="I121" i="25"/>
  <c r="K121" i="25" s="1"/>
  <c r="K119" i="31"/>
  <c r="I111" i="25"/>
  <c r="K111" i="25" s="1"/>
  <c r="I117" i="25"/>
  <c r="K117" i="25" s="1"/>
  <c r="K112" i="31"/>
  <c r="K120" i="31"/>
  <c r="I123" i="25"/>
  <c r="K123" i="25" s="1"/>
  <c r="I113" i="25"/>
  <c r="K113" i="25" s="1"/>
  <c r="I115" i="25"/>
  <c r="K115" i="25" s="1"/>
  <c r="I116" i="25"/>
  <c r="K116" i="25" s="1"/>
  <c r="I122" i="25"/>
  <c r="K122" i="25" s="1"/>
  <c r="K124" i="31"/>
  <c r="K114" i="31"/>
  <c r="I107" i="25"/>
  <c r="D830" i="25"/>
  <c r="K110" i="31"/>
  <c r="K109" i="31"/>
  <c r="I109" i="25"/>
  <c r="K109" i="25" s="1"/>
  <c r="K108" i="31"/>
  <c r="I108" i="25"/>
  <c r="K108" i="25" s="1"/>
  <c r="G830" i="31"/>
  <c r="I830" i="31" s="1"/>
  <c r="K830" i="31" s="1"/>
  <c r="K2022" i="4"/>
  <c r="K605" i="4"/>
  <c r="K21" i="4"/>
  <c r="D6433" i="4"/>
  <c r="D756" i="31"/>
  <c r="K6472" i="4"/>
  <c r="H756" i="31" s="1"/>
  <c r="B756" i="25"/>
  <c r="J756" i="25"/>
  <c r="D6472" i="4"/>
  <c r="F756" i="31" s="1"/>
  <c r="D756" i="25" l="1"/>
  <c r="M756" i="31"/>
  <c r="I830" i="25"/>
  <c r="K830" i="25" s="1"/>
  <c r="G756" i="31"/>
  <c r="I756" i="31" s="1"/>
  <c r="D3495" i="4"/>
  <c r="I756" i="25" l="1"/>
  <c r="K756" i="25" s="1"/>
  <c r="K756" i="31"/>
  <c r="B828" i="25" l="1"/>
  <c r="C828" i="25"/>
  <c r="J828" i="25"/>
  <c r="B829" i="25"/>
  <c r="C829" i="25"/>
  <c r="J829" i="25"/>
  <c r="D829" i="31"/>
  <c r="M829" i="31" s="1"/>
  <c r="D828" i="31"/>
  <c r="M828" i="31" s="1"/>
  <c r="K7087" i="4"/>
  <c r="H829" i="31" s="1"/>
  <c r="D7087" i="4"/>
  <c r="F829" i="31" s="1"/>
  <c r="K7077" i="4"/>
  <c r="H828" i="31" s="1"/>
  <c r="D7077" i="4"/>
  <c r="F828" i="31" s="1"/>
  <c r="K5308" i="4"/>
  <c r="K6129" i="4"/>
  <c r="K7877" i="4"/>
  <c r="K7862" i="4"/>
  <c r="K664" i="4"/>
  <c r="K2954" i="4"/>
  <c r="D829" i="25" l="1"/>
  <c r="G829" i="25" s="1"/>
  <c r="D828" i="25"/>
  <c r="G828" i="25" s="1"/>
  <c r="G828" i="31"/>
  <c r="I828" i="31" s="1"/>
  <c r="K828" i="31" s="1"/>
  <c r="G829" i="31"/>
  <c r="I829" i="31" s="1"/>
  <c r="K829" i="31" s="1"/>
  <c r="I829" i="25" l="1"/>
  <c r="K829" i="25" s="1"/>
  <c r="I828" i="25"/>
  <c r="K828" i="25" s="1"/>
  <c r="K2031" i="4" l="1"/>
  <c r="B348" i="25"/>
  <c r="C348" i="25"/>
  <c r="J348" i="25"/>
  <c r="D348" i="31"/>
  <c r="M348" i="31" s="1"/>
  <c r="H348" i="31"/>
  <c r="D2982" i="4"/>
  <c r="F348" i="31" s="1"/>
  <c r="D1903" i="4"/>
  <c r="D1921" i="4"/>
  <c r="D1706" i="4"/>
  <c r="F202" i="31" s="1"/>
  <c r="M347" i="31"/>
  <c r="D346" i="31"/>
  <c r="M346" i="31" s="1"/>
  <c r="B346" i="25"/>
  <c r="C346" i="25"/>
  <c r="J346" i="25"/>
  <c r="B347" i="25"/>
  <c r="C347" i="25"/>
  <c r="J347" i="25"/>
  <c r="B345" i="25"/>
  <c r="C345" i="25"/>
  <c r="J345" i="25"/>
  <c r="K2972" i="4"/>
  <c r="H347" i="31" s="1"/>
  <c r="D2972" i="4"/>
  <c r="F347" i="31" s="1"/>
  <c r="H346" i="31"/>
  <c r="D2963" i="4"/>
  <c r="F346" i="31" s="1"/>
  <c r="D347" i="25" l="1"/>
  <c r="D348" i="25"/>
  <c r="D346" i="25"/>
  <c r="G348" i="31"/>
  <c r="I348" i="31" s="1"/>
  <c r="G346" i="31"/>
  <c r="I346" i="31" s="1"/>
  <c r="K346" i="31" s="1"/>
  <c r="G347" i="31"/>
  <c r="I347" i="31" s="1"/>
  <c r="H345" i="31"/>
  <c r="D345" i="31"/>
  <c r="M345" i="31" s="1"/>
  <c r="D2954" i="4"/>
  <c r="F345" i="31" s="1"/>
  <c r="D345" i="25" l="1"/>
  <c r="I348" i="25"/>
  <c r="K348" i="25" s="1"/>
  <c r="K348" i="31"/>
  <c r="G345" i="31"/>
  <c r="I345" i="31" s="1"/>
  <c r="I346" i="25"/>
  <c r="K346" i="25" s="1"/>
  <c r="I347" i="25"/>
  <c r="K347" i="25" s="1"/>
  <c r="K347" i="31"/>
  <c r="O662" i="4"/>
  <c r="O663" i="4" s="1"/>
  <c r="K2154" i="4"/>
  <c r="K345" i="31" l="1"/>
  <c r="I345" i="25"/>
  <c r="K345" i="25" s="1"/>
  <c r="K1946" i="4"/>
  <c r="D344" i="31"/>
  <c r="M344" i="31" s="1"/>
  <c r="H344" i="31"/>
  <c r="D2945" i="4"/>
  <c r="F344" i="31" s="1"/>
  <c r="B344" i="25"/>
  <c r="C344" i="25"/>
  <c r="J344" i="25"/>
  <c r="D344" i="25" l="1"/>
  <c r="G344" i="31"/>
  <c r="I344" i="31" s="1"/>
  <c r="D343" i="31"/>
  <c r="M343" i="31" s="1"/>
  <c r="D342" i="31"/>
  <c r="M342" i="31" s="1"/>
  <c r="D341" i="31"/>
  <c r="M341" i="31" s="1"/>
  <c r="I344" i="25" l="1"/>
  <c r="K344" i="25" s="1"/>
  <c r="K344" i="31"/>
  <c r="H343" i="31"/>
  <c r="D2936" i="4"/>
  <c r="F343" i="31" s="1"/>
  <c r="G343" i="31" s="1"/>
  <c r="H342" i="31"/>
  <c r="D2927" i="4"/>
  <c r="F342" i="31" s="1"/>
  <c r="G342" i="31" s="1"/>
  <c r="D2918" i="4"/>
  <c r="F341" i="31" s="1"/>
  <c r="G341" i="31" s="1"/>
  <c r="B341" i="25"/>
  <c r="C341" i="25"/>
  <c r="D341" i="25"/>
  <c r="J341" i="25"/>
  <c r="B342" i="25"/>
  <c r="C342" i="25"/>
  <c r="D342" i="25"/>
  <c r="J342" i="25"/>
  <c r="B343" i="25"/>
  <c r="C343" i="25"/>
  <c r="D343" i="25"/>
  <c r="J343" i="25"/>
  <c r="K546" i="4"/>
  <c r="I341" i="31" l="1"/>
  <c r="K341" i="31" s="1"/>
  <c r="I343" i="31"/>
  <c r="K343" i="31" s="1"/>
  <c r="I342" i="31"/>
  <c r="K342" i="31" s="1"/>
  <c r="I341" i="25" l="1"/>
  <c r="K341" i="25" s="1"/>
  <c r="I343" i="25"/>
  <c r="K343" i="25" s="1"/>
  <c r="I342" i="25"/>
  <c r="K342" i="25" s="1"/>
  <c r="K42" i="4"/>
  <c r="D2031" i="4" l="1"/>
  <c r="D2041" i="4"/>
  <c r="D2624" i="4"/>
  <c r="D2616" i="4"/>
  <c r="D406" i="31"/>
  <c r="F406" i="31"/>
  <c r="B406" i="25"/>
  <c r="C406" i="25"/>
  <c r="J406" i="25"/>
  <c r="K3495" i="4"/>
  <c r="H406" i="31" s="1"/>
  <c r="K6201" i="4"/>
  <c r="K2405" i="4"/>
  <c r="B921" i="25"/>
  <c r="C921" i="25"/>
  <c r="J921" i="25"/>
  <c r="D920" i="31"/>
  <c r="M921" i="31" s="1"/>
  <c r="H921" i="31"/>
  <c r="D7877" i="4"/>
  <c r="F921" i="31" s="1"/>
  <c r="K7764" i="4"/>
  <c r="H907" i="31" s="1"/>
  <c r="D7764" i="4"/>
  <c r="D7717" i="4"/>
  <c r="B920" i="25"/>
  <c r="C920" i="25"/>
  <c r="J920" i="25"/>
  <c r="D919" i="31"/>
  <c r="M920" i="31" s="1"/>
  <c r="H920" i="31"/>
  <c r="D7869" i="4"/>
  <c r="F920" i="31" s="1"/>
  <c r="D406" i="25" l="1"/>
  <c r="M406" i="31"/>
  <c r="D921" i="25"/>
  <c r="G921" i="25" s="1"/>
  <c r="G406" i="31"/>
  <c r="I406" i="31" s="1"/>
  <c r="G920" i="31"/>
  <c r="I920" i="31" s="1"/>
  <c r="I920" i="25" s="1"/>
  <c r="K920" i="25" s="1"/>
  <c r="G921" i="31"/>
  <c r="I921" i="31" s="1"/>
  <c r="D920" i="25"/>
  <c r="G920" i="25" s="1"/>
  <c r="K406" i="31" l="1"/>
  <c r="I406" i="25"/>
  <c r="K406" i="25" s="1"/>
  <c r="K920" i="31"/>
  <c r="K921" i="31"/>
  <c r="I921" i="25"/>
  <c r="K921" i="25" s="1"/>
  <c r="B919" i="25"/>
  <c r="C919" i="25"/>
  <c r="J919" i="25"/>
  <c r="D918" i="31"/>
  <c r="M919" i="31" s="1"/>
  <c r="D919" i="25" l="1"/>
  <c r="G919" i="25" s="1"/>
  <c r="H919" i="31"/>
  <c r="D7862" i="4"/>
  <c r="F919" i="31" s="1"/>
  <c r="G919" i="31" s="1"/>
  <c r="K7838" i="4"/>
  <c r="B917" i="25"/>
  <c r="C917" i="25"/>
  <c r="J917" i="25"/>
  <c r="B918" i="25"/>
  <c r="C918" i="25"/>
  <c r="D918" i="25"/>
  <c r="G918" i="25" s="1"/>
  <c r="J918" i="25"/>
  <c r="G918" i="31"/>
  <c r="I918" i="31" s="1"/>
  <c r="I918" i="25" s="1"/>
  <c r="K7854" i="4"/>
  <c r="D7854" i="4"/>
  <c r="K7846" i="4"/>
  <c r="K6209" i="4"/>
  <c r="D541" i="31"/>
  <c r="M541" i="31" s="1"/>
  <c r="D540" i="31"/>
  <c r="M540" i="31" s="1"/>
  <c r="B540" i="25"/>
  <c r="C540" i="25"/>
  <c r="J540" i="25"/>
  <c r="B541" i="25"/>
  <c r="C541" i="25"/>
  <c r="J541" i="25"/>
  <c r="K3757" i="4"/>
  <c r="H541" i="31" s="1"/>
  <c r="D3757" i="4"/>
  <c r="F541" i="31" s="1"/>
  <c r="K3749" i="4"/>
  <c r="H540" i="31" s="1"/>
  <c r="D3749" i="4"/>
  <c r="F540" i="31" s="1"/>
  <c r="D541" i="25" l="1"/>
  <c r="G541" i="25" s="1"/>
  <c r="D540" i="25"/>
  <c r="G540" i="25" s="1"/>
  <c r="I919" i="31"/>
  <c r="K919" i="31" s="1"/>
  <c r="K918" i="31"/>
  <c r="K918" i="25"/>
  <c r="G540" i="31"/>
  <c r="I540" i="31" s="1"/>
  <c r="G541" i="31"/>
  <c r="I541" i="31" s="1"/>
  <c r="K541" i="31" s="1"/>
  <c r="I919" i="25" l="1"/>
  <c r="K919" i="25" s="1"/>
  <c r="K540" i="31"/>
  <c r="I540" i="25"/>
  <c r="K540" i="25" s="1"/>
  <c r="I541" i="25"/>
  <c r="K541" i="25" s="1"/>
  <c r="K4596" i="4" l="1"/>
  <c r="K4587" i="4"/>
  <c r="K4149" i="4"/>
  <c r="K2608" i="4"/>
  <c r="K2593" i="4"/>
  <c r="D916" i="31" l="1"/>
  <c r="M917" i="31" s="1"/>
  <c r="H916" i="31"/>
  <c r="D915" i="31"/>
  <c r="M916" i="31" s="1"/>
  <c r="B916" i="25"/>
  <c r="C916" i="25"/>
  <c r="J916" i="25"/>
  <c r="H917" i="31"/>
  <c r="D7846" i="4"/>
  <c r="F917" i="31" s="1"/>
  <c r="D4149" i="4"/>
  <c r="D7701" i="4"/>
  <c r="D7838" i="4"/>
  <c r="F916" i="31" s="1"/>
  <c r="F53" i="28"/>
  <c r="D764" i="4"/>
  <c r="D916" i="25" l="1"/>
  <c r="G916" i="25" s="1"/>
  <c r="D917" i="25"/>
  <c r="G917" i="25" s="1"/>
  <c r="G916" i="31"/>
  <c r="I916" i="31" s="1"/>
  <c r="I916" i="25" s="1"/>
  <c r="K916" i="25" s="1"/>
  <c r="G917" i="31"/>
  <c r="I917" i="31" s="1"/>
  <c r="H53" i="28"/>
  <c r="H55" i="28" s="1"/>
  <c r="K917" i="31" l="1"/>
  <c r="I917" i="25"/>
  <c r="K917" i="25" s="1"/>
  <c r="K916" i="31"/>
  <c r="K654" i="4" l="1"/>
  <c r="O650" i="4"/>
  <c r="O651" i="4" s="1"/>
  <c r="O652" i="4" s="1"/>
  <c r="O653" i="4" s="1"/>
  <c r="K4256" i="4"/>
  <c r="K2170" i="4"/>
  <c r="K2585" i="4" l="1"/>
  <c r="K614" i="4" l="1"/>
  <c r="K115" i="4"/>
  <c r="K131" i="4"/>
  <c r="K3906" i="4" l="1"/>
  <c r="O3905" i="4"/>
  <c r="K4624" i="4"/>
  <c r="K4615" i="4"/>
  <c r="K4605" i="4"/>
  <c r="K4569" i="4"/>
  <c r="K4560" i="4"/>
  <c r="K4551" i="4"/>
  <c r="K4542" i="4"/>
  <c r="K4533" i="4"/>
  <c r="K4578" i="4" l="1"/>
  <c r="K673" i="4" l="1"/>
  <c r="K682" i="4"/>
  <c r="K691" i="4"/>
  <c r="K700" i="4"/>
  <c r="K709" i="4"/>
  <c r="K2271" i="4" l="1"/>
  <c r="K2457" i="4"/>
  <c r="D4411" i="4"/>
  <c r="D91" i="31"/>
  <c r="M91" i="31" s="1"/>
  <c r="D90" i="31"/>
  <c r="M90" i="31" s="1"/>
  <c r="D89" i="31"/>
  <c r="B88" i="25"/>
  <c r="J88" i="25"/>
  <c r="B89" i="25"/>
  <c r="J89" i="25"/>
  <c r="B90" i="25"/>
  <c r="J90" i="25"/>
  <c r="D21" i="4"/>
  <c r="F89" i="31"/>
  <c r="H91" i="31"/>
  <c r="F91" i="31"/>
  <c r="H90" i="31"/>
  <c r="F90" i="31"/>
  <c r="H89" i="31"/>
  <c r="H539" i="31"/>
  <c r="D539" i="31"/>
  <c r="M539" i="31" s="1"/>
  <c r="D827" i="31"/>
  <c r="M827" i="31" s="1"/>
  <c r="B827" i="25"/>
  <c r="C827" i="25"/>
  <c r="J827" i="25"/>
  <c r="K7067" i="4"/>
  <c r="H827" i="31" s="1"/>
  <c r="D7067" i="4"/>
  <c r="F827" i="31" s="1"/>
  <c r="H538" i="31"/>
  <c r="D538" i="31"/>
  <c r="M538" i="31" s="1"/>
  <c r="D2466" i="4"/>
  <c r="D287" i="31"/>
  <c r="M287" i="31" s="1"/>
  <c r="H537" i="31"/>
  <c r="D537" i="31"/>
  <c r="M537" i="31" s="1"/>
  <c r="D536" i="31"/>
  <c r="M536" i="31" s="1"/>
  <c r="D7746" i="4"/>
  <c r="D535" i="31"/>
  <c r="M535" i="31" s="1"/>
  <c r="H534" i="31"/>
  <c r="D534" i="31"/>
  <c r="M534" i="31" s="1"/>
  <c r="H533" i="31"/>
  <c r="D533" i="31"/>
  <c r="M533" i="31" s="1"/>
  <c r="B533" i="25"/>
  <c r="C533" i="25"/>
  <c r="J533" i="25"/>
  <c r="B534" i="25"/>
  <c r="C534" i="25"/>
  <c r="J534" i="25"/>
  <c r="B535" i="25"/>
  <c r="C535" i="25"/>
  <c r="J535" i="25"/>
  <c r="B536" i="25"/>
  <c r="C536" i="25"/>
  <c r="J536" i="25"/>
  <c r="B537" i="25"/>
  <c r="C537" i="25"/>
  <c r="J537" i="25"/>
  <c r="B538" i="25"/>
  <c r="C538" i="25"/>
  <c r="J538" i="25"/>
  <c r="B539" i="25"/>
  <c r="C539" i="25"/>
  <c r="J539" i="25"/>
  <c r="D4624" i="4"/>
  <c r="F539" i="31" s="1"/>
  <c r="F538" i="31"/>
  <c r="D4605" i="4"/>
  <c r="F537" i="31" s="1"/>
  <c r="H536" i="31"/>
  <c r="D4596" i="4"/>
  <c r="F536" i="31" s="1"/>
  <c r="H535" i="31"/>
  <c r="D4587" i="4"/>
  <c r="F535" i="31" s="1"/>
  <c r="D4578" i="4"/>
  <c r="F534" i="31" s="1"/>
  <c r="D4569" i="4"/>
  <c r="F533" i="31" s="1"/>
  <c r="D88" i="25" l="1"/>
  <c r="G88" i="25" s="1"/>
  <c r="M89" i="31"/>
  <c r="D534" i="25"/>
  <c r="G534" i="25" s="1"/>
  <c r="D827" i="25"/>
  <c r="G827" i="25" s="1"/>
  <c r="D536" i="25"/>
  <c r="G536" i="25" s="1"/>
  <c r="D533" i="25"/>
  <c r="G533" i="25" s="1"/>
  <c r="D538" i="25"/>
  <c r="G538" i="25" s="1"/>
  <c r="G91" i="31"/>
  <c r="I91" i="31" s="1"/>
  <c r="G89" i="31"/>
  <c r="I89" i="31" s="1"/>
  <c r="K89" i="31" s="1"/>
  <c r="D90" i="25"/>
  <c r="G90" i="25" s="1"/>
  <c r="G90" i="31"/>
  <c r="I90" i="31" s="1"/>
  <c r="D89" i="25"/>
  <c r="G89" i="25" s="1"/>
  <c r="G827" i="31"/>
  <c r="I827" i="31" s="1"/>
  <c r="G539" i="31"/>
  <c r="I539" i="31" s="1"/>
  <c r="D539" i="25"/>
  <c r="G539" i="25" s="1"/>
  <c r="G533" i="31"/>
  <c r="I533" i="31" s="1"/>
  <c r="K533" i="31" s="1"/>
  <c r="G538" i="31"/>
  <c r="I538" i="31" s="1"/>
  <c r="G537" i="31"/>
  <c r="I537" i="31" s="1"/>
  <c r="D537" i="25"/>
  <c r="G537" i="25" s="1"/>
  <c r="G536" i="31"/>
  <c r="I536" i="31" s="1"/>
  <c r="G535" i="31"/>
  <c r="I535" i="31" s="1"/>
  <c r="D535" i="25"/>
  <c r="G535" i="25" s="1"/>
  <c r="G534" i="31"/>
  <c r="I534" i="31" s="1"/>
  <c r="I88" i="25" l="1"/>
  <c r="K88" i="25" s="1"/>
  <c r="I90" i="25"/>
  <c r="K90" i="25" s="1"/>
  <c r="K91" i="31"/>
  <c r="I89" i="25"/>
  <c r="K89" i="25" s="1"/>
  <c r="K90" i="31"/>
  <c r="I539" i="25"/>
  <c r="K539" i="25" s="1"/>
  <c r="K539" i="31"/>
  <c r="I827" i="25"/>
  <c r="K827" i="25" s="1"/>
  <c r="K827" i="31"/>
  <c r="I533" i="25"/>
  <c r="K533" i="25" s="1"/>
  <c r="I538" i="25"/>
  <c r="K538" i="25" s="1"/>
  <c r="K538" i="31"/>
  <c r="I537" i="25"/>
  <c r="K537" i="25" s="1"/>
  <c r="K537" i="31"/>
  <c r="I534" i="25"/>
  <c r="K534" i="25" s="1"/>
  <c r="K534" i="31"/>
  <c r="I535" i="25"/>
  <c r="K535" i="25" s="1"/>
  <c r="K535" i="31"/>
  <c r="I536" i="25"/>
  <c r="K536" i="25" s="1"/>
  <c r="K536" i="31"/>
  <c r="O66" i="4"/>
  <c r="O67" i="4" s="1"/>
  <c r="O68" i="4" s="1"/>
  <c r="O69" i="4" s="1"/>
  <c r="O70" i="4" s="1"/>
  <c r="O71" i="4" s="1"/>
  <c r="O72" i="4" s="1"/>
  <c r="O73" i="4" s="1"/>
  <c r="O74" i="4" s="1"/>
  <c r="O75" i="4" s="1"/>
  <c r="O76" i="4" s="1"/>
  <c r="K5661" i="4"/>
  <c r="K5376" i="4"/>
  <c r="O446" i="4"/>
  <c r="D532" i="31" l="1"/>
  <c r="M532" i="31" s="1"/>
  <c r="D531" i="31"/>
  <c r="M531" i="31" s="1"/>
  <c r="D530" i="31"/>
  <c r="M530" i="31" s="1"/>
  <c r="D529" i="31"/>
  <c r="M529" i="31" s="1"/>
  <c r="B529" i="25"/>
  <c r="C529" i="25"/>
  <c r="J529" i="25"/>
  <c r="B530" i="25"/>
  <c r="C530" i="25"/>
  <c r="J530" i="25"/>
  <c r="B531" i="25"/>
  <c r="C531" i="25"/>
  <c r="J531" i="25"/>
  <c r="B532" i="25"/>
  <c r="C532" i="25"/>
  <c r="J532" i="25"/>
  <c r="H532" i="31"/>
  <c r="D4560" i="4"/>
  <c r="F532" i="31" s="1"/>
  <c r="H531" i="31"/>
  <c r="D4551" i="4"/>
  <c r="F531" i="31" s="1"/>
  <c r="H530" i="31"/>
  <c r="D4542" i="4"/>
  <c r="F530" i="31" s="1"/>
  <c r="H529" i="31"/>
  <c r="D4533" i="4"/>
  <c r="F529" i="31" s="1"/>
  <c r="B87" i="25"/>
  <c r="J87" i="25"/>
  <c r="D88" i="31"/>
  <c r="M88" i="31" s="1"/>
  <c r="H88" i="31"/>
  <c r="D722" i="4"/>
  <c r="F88" i="31" s="1"/>
  <c r="D87" i="31"/>
  <c r="D86" i="31"/>
  <c r="D85" i="31"/>
  <c r="D84" i="31"/>
  <c r="D83" i="31"/>
  <c r="B82" i="25"/>
  <c r="J82" i="25"/>
  <c r="B83" i="25"/>
  <c r="J83" i="25"/>
  <c r="B84" i="25"/>
  <c r="J84" i="25"/>
  <c r="B85" i="25"/>
  <c r="J85" i="25"/>
  <c r="B86" i="25"/>
  <c r="J86" i="25"/>
  <c r="H87" i="31"/>
  <c r="D709" i="4"/>
  <c r="F87" i="31" s="1"/>
  <c r="H86" i="31"/>
  <c r="D700" i="4"/>
  <c r="F86" i="31" s="1"/>
  <c r="H85" i="31"/>
  <c r="D691" i="4"/>
  <c r="F85" i="31" s="1"/>
  <c r="H84" i="31"/>
  <c r="D682" i="4"/>
  <c r="F84" i="31" s="1"/>
  <c r="H83" i="31"/>
  <c r="D673" i="4"/>
  <c r="F83" i="31" s="1"/>
  <c r="D1626" i="4"/>
  <c r="D84" i="25" l="1"/>
  <c r="G84" i="25" s="1"/>
  <c r="M85" i="31"/>
  <c r="D531" i="25"/>
  <c r="G531" i="25" s="1"/>
  <c r="D82" i="25"/>
  <c r="G82" i="25" s="1"/>
  <c r="M83" i="31"/>
  <c r="D86" i="25"/>
  <c r="G86" i="25" s="1"/>
  <c r="M87" i="31"/>
  <c r="D529" i="25"/>
  <c r="G529" i="25" s="1"/>
  <c r="D83" i="25"/>
  <c r="G83" i="25" s="1"/>
  <c r="M84" i="31"/>
  <c r="D530" i="25"/>
  <c r="G530" i="25" s="1"/>
  <c r="D85" i="25"/>
  <c r="G85" i="25" s="1"/>
  <c r="M86" i="31"/>
  <c r="D87" i="25"/>
  <c r="G87" i="25" s="1"/>
  <c r="G88" i="31"/>
  <c r="I88" i="31" s="1"/>
  <c r="G532" i="31"/>
  <c r="I532" i="31" s="1"/>
  <c r="K532" i="31" s="1"/>
  <c r="D532" i="25"/>
  <c r="G532" i="25" s="1"/>
  <c r="G531" i="31"/>
  <c r="I531" i="31" s="1"/>
  <c r="K531" i="31" s="1"/>
  <c r="G530" i="31"/>
  <c r="I530" i="31" s="1"/>
  <c r="K530" i="31" s="1"/>
  <c r="G529" i="31"/>
  <c r="I529" i="31" s="1"/>
  <c r="I529" i="25" s="1"/>
  <c r="K529" i="25" s="1"/>
  <c r="G84" i="31"/>
  <c r="I84" i="31" s="1"/>
  <c r="I83" i="25" s="1"/>
  <c r="K83" i="25" s="1"/>
  <c r="G85" i="31"/>
  <c r="I85" i="31" s="1"/>
  <c r="K85" i="31" s="1"/>
  <c r="G83" i="31"/>
  <c r="I83" i="31" s="1"/>
  <c r="G87" i="31"/>
  <c r="I87" i="31" s="1"/>
  <c r="G86" i="31"/>
  <c r="I86" i="31" s="1"/>
  <c r="D82" i="31"/>
  <c r="M82" i="31" s="1"/>
  <c r="D664" i="4"/>
  <c r="F82" i="31" s="1"/>
  <c r="I531" i="25" l="1"/>
  <c r="K531" i="25" s="1"/>
  <c r="I530" i="25"/>
  <c r="K530" i="25" s="1"/>
  <c r="I532" i="25"/>
  <c r="K532" i="25" s="1"/>
  <c r="K529" i="31"/>
  <c r="K83" i="31"/>
  <c r="I82" i="25"/>
  <c r="K82" i="25" s="1"/>
  <c r="K88" i="31"/>
  <c r="I87" i="25"/>
  <c r="K87" i="25" s="1"/>
  <c r="K84" i="31"/>
  <c r="I84" i="25"/>
  <c r="K84" i="25" s="1"/>
  <c r="K87" i="31"/>
  <c r="I86" i="25"/>
  <c r="K86" i="25" s="1"/>
  <c r="I85" i="25"/>
  <c r="K85" i="25" s="1"/>
  <c r="K86" i="31"/>
  <c r="D81" i="31"/>
  <c r="D654" i="4"/>
  <c r="F81" i="31" s="1"/>
  <c r="D605" i="4"/>
  <c r="D371" i="4"/>
  <c r="F56" i="31" s="1"/>
  <c r="D80" i="31"/>
  <c r="M80" i="31" s="1"/>
  <c r="D642" i="4"/>
  <c r="F80" i="31" s="1"/>
  <c r="D115" i="4"/>
  <c r="D50" i="4"/>
  <c r="D77" i="4"/>
  <c r="D517" i="4"/>
  <c r="D596" i="4"/>
  <c r="D79" i="31"/>
  <c r="H78" i="31"/>
  <c r="H79" i="31"/>
  <c r="D633" i="4"/>
  <c r="F79" i="31" s="1"/>
  <c r="D78" i="31"/>
  <c r="M78" i="31" s="1"/>
  <c r="D624" i="4"/>
  <c r="F78" i="31" s="1"/>
  <c r="D165" i="4"/>
  <c r="G82" i="31"/>
  <c r="D77" i="31"/>
  <c r="D614" i="4"/>
  <c r="F77" i="31" s="1"/>
  <c r="B76" i="25"/>
  <c r="J76" i="25"/>
  <c r="B77" i="25"/>
  <c r="J77" i="25"/>
  <c r="B78" i="25"/>
  <c r="J78" i="25"/>
  <c r="B79" i="25"/>
  <c r="J79" i="25"/>
  <c r="B80" i="25"/>
  <c r="J80" i="25"/>
  <c r="B81" i="25"/>
  <c r="D81" i="25"/>
  <c r="G81" i="25" s="1"/>
  <c r="J81" i="25"/>
  <c r="H82" i="31"/>
  <c r="H81" i="31"/>
  <c r="H80" i="31"/>
  <c r="H77" i="31"/>
  <c r="D80" i="25" l="1"/>
  <c r="G80" i="25" s="1"/>
  <c r="M81" i="31"/>
  <c r="D76" i="25"/>
  <c r="G76" i="25" s="1"/>
  <c r="M77" i="31"/>
  <c r="D78" i="25"/>
  <c r="G78" i="25" s="1"/>
  <c r="M79" i="31"/>
  <c r="I82" i="31"/>
  <c r="I81" i="25" s="1"/>
  <c r="K81" i="25" s="1"/>
  <c r="G81" i="31"/>
  <c r="I81" i="31" s="1"/>
  <c r="G80" i="31"/>
  <c r="I80" i="31" s="1"/>
  <c r="D79" i="25"/>
  <c r="G79" i="25" s="1"/>
  <c r="G79" i="31"/>
  <c r="I79" i="31" s="1"/>
  <c r="G78" i="31"/>
  <c r="I78" i="31" s="1"/>
  <c r="D77" i="25"/>
  <c r="G77" i="25" s="1"/>
  <c r="G77" i="31"/>
  <c r="I77" i="31" s="1"/>
  <c r="B340" i="25"/>
  <c r="C340" i="25"/>
  <c r="J340" i="25"/>
  <c r="D340" i="31"/>
  <c r="M340" i="31" s="1"/>
  <c r="D2909" i="4"/>
  <c r="F340" i="31" s="1"/>
  <c r="K2909" i="4"/>
  <c r="H340" i="31" s="1"/>
  <c r="D448" i="4"/>
  <c r="K1104" i="4"/>
  <c r="D1104" i="4"/>
  <c r="K82" i="31" l="1"/>
  <c r="I80" i="25"/>
  <c r="K80" i="25" s="1"/>
  <c r="K81" i="31"/>
  <c r="I79" i="25"/>
  <c r="K79" i="25" s="1"/>
  <c r="K80" i="31"/>
  <c r="G340" i="31"/>
  <c r="I340" i="31" s="1"/>
  <c r="K340" i="31" s="1"/>
  <c r="I78" i="25"/>
  <c r="K78" i="25" s="1"/>
  <c r="K79" i="31"/>
  <c r="I77" i="25"/>
  <c r="K77" i="25" s="1"/>
  <c r="K78" i="31"/>
  <c r="K77" i="31"/>
  <c r="I76" i="25"/>
  <c r="K76" i="25" s="1"/>
  <c r="D340" i="25"/>
  <c r="K7684" i="4"/>
  <c r="K7471" i="4"/>
  <c r="K6857" i="4"/>
  <c r="K6849" i="4"/>
  <c r="K6839" i="4"/>
  <c r="D6736" i="4"/>
  <c r="K6736" i="4"/>
  <c r="K6425" i="4"/>
  <c r="K6315" i="4"/>
  <c r="K5544" i="4"/>
  <c r="K4516" i="4"/>
  <c r="K4376" i="4"/>
  <c r="K3979" i="4"/>
  <c r="K3968" i="4"/>
  <c r="K3830" i="4"/>
  <c r="K3804" i="4"/>
  <c r="K3462" i="4"/>
  <c r="D2684" i="4"/>
  <c r="D2677" i="4"/>
  <c r="K2413" i="4"/>
  <c r="K2058" i="4"/>
  <c r="K1296" i="4"/>
  <c r="K1065" i="4"/>
  <c r="K1048" i="4"/>
  <c r="K584" i="4"/>
  <c r="K567" i="4"/>
  <c r="I340" i="25" l="1"/>
  <c r="K340" i="25" s="1"/>
  <c r="K448" i="4"/>
  <c r="K432" i="4"/>
  <c r="K405" i="4"/>
  <c r="K275" i="4"/>
  <c r="K165" i="4"/>
  <c r="D739" i="31"/>
  <c r="M739" i="31" s="1"/>
  <c r="D738" i="31"/>
  <c r="M738" i="31" s="1"/>
  <c r="D740" i="31"/>
  <c r="M740" i="31" s="1"/>
  <c r="D527" i="31"/>
  <c r="M527" i="31" s="1"/>
  <c r="H527" i="31"/>
  <c r="D494" i="31"/>
  <c r="M494" i="31" s="1"/>
  <c r="H494" i="31"/>
  <c r="D317" i="31" l="1"/>
  <c r="M317" i="31" s="1"/>
  <c r="D275" i="31"/>
  <c r="M275" i="31" s="1"/>
  <c r="K3515" i="4" l="1"/>
  <c r="D2900" i="4"/>
  <c r="D2892" i="4"/>
  <c r="D2884" i="4"/>
  <c r="D2876" i="4"/>
  <c r="D2868" i="4"/>
  <c r="D2860" i="4"/>
  <c r="D2852" i="4"/>
  <c r="D2844" i="4"/>
  <c r="D2836" i="4"/>
  <c r="K2725" i="4"/>
  <c r="D2725" i="4"/>
  <c r="K5537" i="4" l="1"/>
  <c r="F739" i="31" l="1"/>
  <c r="D6348" i="4"/>
  <c r="K6340" i="4"/>
  <c r="D6340" i="4"/>
  <c r="H738" i="31" l="1"/>
  <c r="D6276" i="4"/>
  <c r="F734" i="31" s="1"/>
  <c r="K6276" i="4"/>
  <c r="K6269" i="4"/>
  <c r="D6269" i="4"/>
  <c r="D6262" i="4"/>
  <c r="D6246" i="4"/>
  <c r="K6246" i="4"/>
  <c r="K6239" i="4"/>
  <c r="D6239" i="4"/>
  <c r="D6231" i="4"/>
  <c r="K6231" i="4"/>
  <c r="K6224" i="4"/>
  <c r="D6224" i="4"/>
  <c r="H725" i="31"/>
  <c r="D6209" i="4"/>
  <c r="D6193" i="4"/>
  <c r="K6193" i="4"/>
  <c r="D6186" i="4"/>
  <c r="D6129" i="4" l="1"/>
  <c r="D6102" i="4"/>
  <c r="D462" i="31"/>
  <c r="M462" i="31" s="1"/>
  <c r="D461" i="31"/>
  <c r="M461" i="31" s="1"/>
  <c r="K6043" i="4" l="1"/>
  <c r="D6043" i="4"/>
  <c r="D5946" i="4"/>
  <c r="D626" i="31" l="1"/>
  <c r="M626" i="31" s="1"/>
  <c r="D4427" i="4" l="1"/>
  <c r="D512" i="31"/>
  <c r="M512" i="31" s="1"/>
  <c r="D822" i="31" l="1"/>
  <c r="M822" i="31" s="1"/>
  <c r="D2642" i="4"/>
  <c r="D2634" i="4"/>
  <c r="D2608" i="4"/>
  <c r="D2600" i="4"/>
  <c r="D2593" i="4"/>
  <c r="F304" i="31" s="1"/>
  <c r="D2585" i="4"/>
  <c r="D2577" i="4"/>
  <c r="D2569" i="4"/>
  <c r="D2561" i="4"/>
  <c r="D2552" i="4"/>
  <c r="D2544" i="4"/>
  <c r="D2536" i="4"/>
  <c r="D2529" i="4"/>
  <c r="D2521" i="4"/>
  <c r="D2513" i="4"/>
  <c r="D2505" i="4"/>
  <c r="D2497" i="4"/>
  <c r="D2489" i="4"/>
  <c r="D2481" i="4"/>
  <c r="D2473" i="4"/>
  <c r="D2457" i="4"/>
  <c r="D2438" i="4"/>
  <c r="D2429" i="4" l="1"/>
  <c r="D2397" i="4"/>
  <c r="D2371" i="4"/>
  <c r="F276" i="31"/>
  <c r="D2271" i="4"/>
  <c r="H617" i="31" l="1"/>
  <c r="H615" i="31"/>
  <c r="K7611" i="4" l="1"/>
  <c r="D826" i="31" l="1"/>
  <c r="M826" i="31" s="1"/>
  <c r="D825" i="31"/>
  <c r="M825" i="31" s="1"/>
  <c r="D824" i="31"/>
  <c r="M824" i="31" s="1"/>
  <c r="D823" i="31"/>
  <c r="M823" i="31" s="1"/>
  <c r="K7057" i="4"/>
  <c r="H826" i="31" s="1"/>
  <c r="D7057" i="4"/>
  <c r="F826" i="31" s="1"/>
  <c r="K7047" i="4"/>
  <c r="H825" i="31" s="1"/>
  <c r="D7047" i="4"/>
  <c r="F825" i="31" s="1"/>
  <c r="K7037" i="4"/>
  <c r="H824" i="31" s="1"/>
  <c r="D7037" i="4"/>
  <c r="F824" i="31" s="1"/>
  <c r="K7027" i="4"/>
  <c r="H823" i="31" s="1"/>
  <c r="D7027" i="4"/>
  <c r="F823" i="31" s="1"/>
  <c r="B823" i="25"/>
  <c r="C823" i="25"/>
  <c r="J823" i="25"/>
  <c r="B824" i="25"/>
  <c r="C824" i="25"/>
  <c r="J824" i="25"/>
  <c r="B825" i="25"/>
  <c r="C825" i="25"/>
  <c r="J825" i="25"/>
  <c r="B826" i="25"/>
  <c r="C826" i="25"/>
  <c r="J826" i="25"/>
  <c r="G823" i="31" l="1"/>
  <c r="I823" i="31" s="1"/>
  <c r="K823" i="31" s="1"/>
  <c r="D823" i="25"/>
  <c r="G823" i="25" s="1"/>
  <c r="D826" i="25"/>
  <c r="G826" i="25" s="1"/>
  <c r="G825" i="31"/>
  <c r="I825" i="31" s="1"/>
  <c r="G826" i="31"/>
  <c r="I826" i="31" s="1"/>
  <c r="D825" i="25"/>
  <c r="G825" i="25" s="1"/>
  <c r="G824" i="31"/>
  <c r="I824" i="31" s="1"/>
  <c r="D824" i="25"/>
  <c r="G824" i="25" s="1"/>
  <c r="I823" i="25" l="1"/>
  <c r="K823" i="25" s="1"/>
  <c r="I825" i="25"/>
  <c r="K825" i="25" s="1"/>
  <c r="K825" i="31"/>
  <c r="I826" i="25"/>
  <c r="K826" i="25" s="1"/>
  <c r="K826" i="31"/>
  <c r="I824" i="25"/>
  <c r="K824" i="25" s="1"/>
  <c r="K824" i="31"/>
  <c r="K2300" i="4" l="1"/>
  <c r="K1781" i="4" l="1"/>
  <c r="D2770" i="4"/>
  <c r="K525" i="4" l="1"/>
  <c r="K1649" i="4" l="1"/>
  <c r="K1056" i="4" l="1"/>
  <c r="K6804" i="4" l="1"/>
  <c r="K6796" i="4"/>
  <c r="K6788" i="4"/>
  <c r="K7507" i="4" l="1"/>
  <c r="K7489" i="4"/>
  <c r="D446" i="31" l="1"/>
  <c r="M446" i="31" s="1"/>
  <c r="H446" i="31"/>
  <c r="K7725" i="4" l="1"/>
  <c r="K7659" i="4"/>
  <c r="K5628" i="4"/>
  <c r="K3957" i="4" l="1"/>
  <c r="D34" i="4" l="1"/>
  <c r="K7017" i="4"/>
  <c r="H822" i="31" s="1"/>
  <c r="D7017" i="4"/>
  <c r="F822" i="31" s="1"/>
  <c r="G822" i="31" s="1"/>
  <c r="B822" i="25"/>
  <c r="C822" i="25"/>
  <c r="D822" i="25"/>
  <c r="G822" i="25" s="1"/>
  <c r="J822" i="25"/>
  <c r="I822" i="31" l="1"/>
  <c r="K822" i="31" s="1"/>
  <c r="I822" i="25" l="1"/>
  <c r="K822" i="25" s="1"/>
  <c r="K7831" i="4" l="1"/>
  <c r="D339" i="31" l="1"/>
  <c r="M339" i="31" s="1"/>
  <c r="D338" i="31"/>
  <c r="M338" i="31" s="1"/>
  <c r="D337" i="31"/>
  <c r="M337" i="31" s="1"/>
  <c r="D336" i="31"/>
  <c r="M336" i="31" s="1"/>
  <c r="D335" i="31"/>
  <c r="M335" i="31" s="1"/>
  <c r="D334" i="31"/>
  <c r="M334" i="31" s="1"/>
  <c r="D333" i="31"/>
  <c r="M333" i="31" s="1"/>
  <c r="D332" i="31"/>
  <c r="M332" i="31" s="1"/>
  <c r="D331" i="31"/>
  <c r="M331" i="31" s="1"/>
  <c r="D330" i="31"/>
  <c r="M330" i="31" s="1"/>
  <c r="D329" i="31"/>
  <c r="M329" i="31" s="1"/>
  <c r="B329" i="25"/>
  <c r="C329" i="25"/>
  <c r="J329" i="25"/>
  <c r="B330" i="25"/>
  <c r="C330" i="25"/>
  <c r="J330" i="25"/>
  <c r="B331" i="25"/>
  <c r="C331" i="25"/>
  <c r="J331" i="25"/>
  <c r="B332" i="25"/>
  <c r="C332" i="25"/>
  <c r="J332" i="25"/>
  <c r="B333" i="25"/>
  <c r="C333" i="25"/>
  <c r="J333" i="25"/>
  <c r="B334" i="25"/>
  <c r="C334" i="25"/>
  <c r="J334" i="25"/>
  <c r="B335" i="25"/>
  <c r="C335" i="25"/>
  <c r="J335" i="25"/>
  <c r="B336" i="25"/>
  <c r="C336" i="25"/>
  <c r="J336" i="25"/>
  <c r="B337" i="25"/>
  <c r="C337" i="25"/>
  <c r="J337" i="25"/>
  <c r="B338" i="25"/>
  <c r="C338" i="25"/>
  <c r="J338" i="25"/>
  <c r="B339" i="25"/>
  <c r="C339" i="25"/>
  <c r="J339" i="25"/>
  <c r="K2860" i="4"/>
  <c r="H334" i="31" s="1"/>
  <c r="F334" i="31"/>
  <c r="K2852" i="4"/>
  <c r="H333" i="31" s="1"/>
  <c r="F333" i="31"/>
  <c r="K2844" i="4"/>
  <c r="H332" i="31" s="1"/>
  <c r="F332" i="31"/>
  <c r="K2900" i="4"/>
  <c r="H339" i="31" s="1"/>
  <c r="F339" i="31"/>
  <c r="K2892" i="4"/>
  <c r="H338" i="31" s="1"/>
  <c r="F338" i="31"/>
  <c r="K2884" i="4"/>
  <c r="H337" i="31" s="1"/>
  <c r="F337" i="31"/>
  <c r="K2876" i="4"/>
  <c r="H336" i="31" s="1"/>
  <c r="F336" i="31"/>
  <c r="K2868" i="4"/>
  <c r="H335" i="31" s="1"/>
  <c r="F335" i="31"/>
  <c r="K2836" i="4"/>
  <c r="H331" i="31" s="1"/>
  <c r="F331" i="31"/>
  <c r="K2828" i="4"/>
  <c r="H330" i="31" s="1"/>
  <c r="D2828" i="4"/>
  <c r="F330" i="31" s="1"/>
  <c r="K2818" i="4"/>
  <c r="H329" i="31" s="1"/>
  <c r="D2818" i="4"/>
  <c r="F329" i="31" s="1"/>
  <c r="E30" i="30"/>
  <c r="E33" i="30" s="1"/>
  <c r="Q30" i="30" l="1"/>
  <c r="Q33" i="30" s="1"/>
  <c r="D336" i="25"/>
  <c r="D329" i="25"/>
  <c r="D333" i="25"/>
  <c r="D337" i="25"/>
  <c r="D330" i="25"/>
  <c r="D334" i="25"/>
  <c r="D338" i="25"/>
  <c r="D331" i="25"/>
  <c r="D335" i="25"/>
  <c r="D339" i="25"/>
  <c r="G335" i="31"/>
  <c r="I335" i="31" s="1"/>
  <c r="K335" i="31" s="1"/>
  <c r="G339" i="31"/>
  <c r="I339" i="31" s="1"/>
  <c r="G334" i="31"/>
  <c r="I334" i="31" s="1"/>
  <c r="I334" i="25" s="1"/>
  <c r="K334" i="25" s="1"/>
  <c r="G338" i="31"/>
  <c r="I338" i="31" s="1"/>
  <c r="G329" i="31"/>
  <c r="I329" i="31" s="1"/>
  <c r="G336" i="31"/>
  <c r="I336" i="31" s="1"/>
  <c r="I336" i="25" s="1"/>
  <c r="K336" i="25" s="1"/>
  <c r="G337" i="31"/>
  <c r="I337" i="31" s="1"/>
  <c r="G333" i="31"/>
  <c r="I333" i="31" s="1"/>
  <c r="G332" i="31"/>
  <c r="I332" i="31" s="1"/>
  <c r="K332" i="31" s="1"/>
  <c r="D332" i="25"/>
  <c r="G331" i="31"/>
  <c r="I331" i="31" s="1"/>
  <c r="K331" i="31" s="1"/>
  <c r="G330" i="31"/>
  <c r="I330" i="31" s="1"/>
  <c r="K330" i="31" s="1"/>
  <c r="K4017" i="4"/>
  <c r="K3989" i="4"/>
  <c r="K5693" i="4"/>
  <c r="D887" i="31"/>
  <c r="M887" i="31" s="1"/>
  <c r="D459" i="31"/>
  <c r="M459" i="31" s="1"/>
  <c r="D458" i="31"/>
  <c r="M458" i="31" s="1"/>
  <c r="K339" i="31" l="1"/>
  <c r="I339" i="25"/>
  <c r="K339" i="25" s="1"/>
  <c r="K329" i="31"/>
  <c r="I329" i="25"/>
  <c r="K329" i="25" s="1"/>
  <c r="K338" i="31"/>
  <c r="I338" i="25"/>
  <c r="K338" i="25" s="1"/>
  <c r="I332" i="25"/>
  <c r="K332" i="25" s="1"/>
  <c r="I331" i="25"/>
  <c r="K331" i="25" s="1"/>
  <c r="I335" i="25"/>
  <c r="K335" i="25" s="1"/>
  <c r="K334" i="31"/>
  <c r="K336" i="31"/>
  <c r="I337" i="25"/>
  <c r="K337" i="25" s="1"/>
  <c r="K337" i="31"/>
  <c r="K333" i="31"/>
  <c r="I333" i="25"/>
  <c r="K333" i="25" s="1"/>
  <c r="I330" i="25"/>
  <c r="K330" i="25" s="1"/>
  <c r="D328" i="31"/>
  <c r="M328" i="31" s="1"/>
  <c r="D327" i="31"/>
  <c r="M327" i="31" s="1"/>
  <c r="D326" i="31"/>
  <c r="M326" i="31" s="1"/>
  <c r="D325" i="31"/>
  <c r="M325" i="31" s="1"/>
  <c r="D324" i="31"/>
  <c r="M324" i="31" s="1"/>
  <c r="D323" i="31"/>
  <c r="M323" i="31" s="1"/>
  <c r="D322" i="31"/>
  <c r="M322" i="31" s="1"/>
  <c r="D321" i="31"/>
  <c r="M321" i="31" s="1"/>
  <c r="D320" i="31"/>
  <c r="M320" i="31" s="1"/>
  <c r="B320" i="25"/>
  <c r="C320" i="25"/>
  <c r="J320" i="25"/>
  <c r="B321" i="25"/>
  <c r="C321" i="25"/>
  <c r="J321" i="25"/>
  <c r="B322" i="25"/>
  <c r="C322" i="25"/>
  <c r="J322" i="25"/>
  <c r="B323" i="25"/>
  <c r="C323" i="25"/>
  <c r="J323" i="25"/>
  <c r="B324" i="25"/>
  <c r="C324" i="25"/>
  <c r="J324" i="25"/>
  <c r="B325" i="25"/>
  <c r="C325" i="25"/>
  <c r="J325" i="25"/>
  <c r="B326" i="25"/>
  <c r="C326" i="25"/>
  <c r="J326" i="25"/>
  <c r="B327" i="25"/>
  <c r="C327" i="25"/>
  <c r="J327" i="25"/>
  <c r="B328" i="25"/>
  <c r="C328" i="25"/>
  <c r="J328" i="25"/>
  <c r="K2808" i="4"/>
  <c r="H328" i="31" s="1"/>
  <c r="F328" i="31"/>
  <c r="K2798" i="4"/>
  <c r="H327" i="31" s="1"/>
  <c r="D2798" i="4"/>
  <c r="F327" i="31" s="1"/>
  <c r="D320" i="25" l="1"/>
  <c r="D324" i="25"/>
  <c r="D321" i="25"/>
  <c r="D325" i="25"/>
  <c r="D326" i="25"/>
  <c r="D322" i="25"/>
  <c r="D328" i="25"/>
  <c r="G328" i="31"/>
  <c r="I328" i="31" s="1"/>
  <c r="G327" i="31"/>
  <c r="I327" i="31" s="1"/>
  <c r="D327" i="25"/>
  <c r="D323" i="25"/>
  <c r="K2788" i="4"/>
  <c r="H326" i="31" s="1"/>
  <c r="D2788" i="4"/>
  <c r="F326" i="31" s="1"/>
  <c r="G326" i="31" s="1"/>
  <c r="K2778" i="4"/>
  <c r="H325" i="31" s="1"/>
  <c r="F325" i="31"/>
  <c r="G325" i="31" s="1"/>
  <c r="K2770" i="4"/>
  <c r="H324" i="31" s="1"/>
  <c r="F324" i="31"/>
  <c r="G324" i="31" s="1"/>
  <c r="K2761" i="4"/>
  <c r="H323" i="31" s="1"/>
  <c r="D2761" i="4"/>
  <c r="F323" i="31" s="1"/>
  <c r="G323" i="31" s="1"/>
  <c r="K2751" i="4"/>
  <c r="H322" i="31" s="1"/>
  <c r="D2751" i="4"/>
  <c r="F322" i="31" s="1"/>
  <c r="G322" i="31" s="1"/>
  <c r="K2741" i="4"/>
  <c r="H321" i="31" s="1"/>
  <c r="F321" i="31"/>
  <c r="G321" i="31" s="1"/>
  <c r="H320" i="31"/>
  <c r="D2733" i="4"/>
  <c r="F320" i="31" s="1"/>
  <c r="G320" i="31" s="1"/>
  <c r="I320" i="31" l="1"/>
  <c r="I320" i="25" s="1"/>
  <c r="K320" i="25" s="1"/>
  <c r="I322" i="31"/>
  <c r="K322" i="31" s="1"/>
  <c r="I324" i="31"/>
  <c r="I324" i="25" s="1"/>
  <c r="K324" i="25" s="1"/>
  <c r="I326" i="31"/>
  <c r="I326" i="25" s="1"/>
  <c r="K326" i="25" s="1"/>
  <c r="I325" i="31"/>
  <c r="K325" i="31" s="1"/>
  <c r="I323" i="31"/>
  <c r="K323" i="31" s="1"/>
  <c r="I321" i="31"/>
  <c r="K321" i="31" s="1"/>
  <c r="I327" i="25"/>
  <c r="K327" i="25" s="1"/>
  <c r="K327" i="31"/>
  <c r="I328" i="25"/>
  <c r="K328" i="25" s="1"/>
  <c r="K328" i="31"/>
  <c r="K414" i="4"/>
  <c r="K3998" i="4"/>
  <c r="K4450" i="4"/>
  <c r="K320" i="31" l="1"/>
  <c r="I322" i="25"/>
  <c r="K322" i="25" s="1"/>
  <c r="K326" i="31"/>
  <c r="K324" i="31"/>
  <c r="I325" i="25"/>
  <c r="K325" i="25" s="1"/>
  <c r="I321" i="25"/>
  <c r="K321" i="25" s="1"/>
  <c r="I323" i="25"/>
  <c r="K323" i="25" s="1"/>
  <c r="D405" i="4" l="1"/>
  <c r="D755" i="31"/>
  <c r="M755" i="31" s="1"/>
  <c r="D754" i="31"/>
  <c r="M754" i="31" s="1"/>
  <c r="D753" i="31"/>
  <c r="M753" i="31" s="1"/>
  <c r="D752" i="31"/>
  <c r="M752" i="31" s="1"/>
  <c r="D751" i="31"/>
  <c r="M751" i="31" s="1"/>
  <c r="D750" i="31"/>
  <c r="M750" i="31" s="1"/>
  <c r="H755" i="31"/>
  <c r="D6463" i="4"/>
  <c r="F755" i="31" s="1"/>
  <c r="H754" i="31"/>
  <c r="D6453" i="4"/>
  <c r="F754" i="31" s="1"/>
  <c r="H753" i="31"/>
  <c r="D6442" i="4"/>
  <c r="F753" i="31" s="1"/>
  <c r="H752" i="31"/>
  <c r="F752" i="31"/>
  <c r="H751" i="31"/>
  <c r="D6425" i="4"/>
  <c r="F751" i="31" s="1"/>
  <c r="K6417" i="4"/>
  <c r="H750" i="31" s="1"/>
  <c r="D6417" i="4"/>
  <c r="F750" i="31" s="1"/>
  <c r="B750" i="25"/>
  <c r="J750" i="25"/>
  <c r="B751" i="25"/>
  <c r="J751" i="25"/>
  <c r="B752" i="25"/>
  <c r="J752" i="25"/>
  <c r="B753" i="25"/>
  <c r="J753" i="25"/>
  <c r="B754" i="25"/>
  <c r="J754" i="25"/>
  <c r="B755" i="25"/>
  <c r="J755" i="25"/>
  <c r="D754" i="25" l="1"/>
  <c r="D755" i="25"/>
  <c r="D753" i="25"/>
  <c r="D750" i="25"/>
  <c r="D751" i="25"/>
  <c r="D752" i="25"/>
  <c r="G753" i="31"/>
  <c r="I753" i="31" s="1"/>
  <c r="G751" i="31"/>
  <c r="I751" i="31" s="1"/>
  <c r="K751" i="31" s="1"/>
  <c r="G750" i="31"/>
  <c r="I750" i="31" s="1"/>
  <c r="K750" i="31" s="1"/>
  <c r="G754" i="31"/>
  <c r="I754" i="31" s="1"/>
  <c r="I754" i="25" s="1"/>
  <c r="K754" i="25" s="1"/>
  <c r="G755" i="31"/>
  <c r="I755" i="31" s="1"/>
  <c r="G752" i="31"/>
  <c r="I752" i="31" s="1"/>
  <c r="K1505" i="4"/>
  <c r="K50" i="4"/>
  <c r="H739" i="31"/>
  <c r="K6069" i="4"/>
  <c r="K5520" i="4"/>
  <c r="K3890" i="4"/>
  <c r="K5486" i="4"/>
  <c r="K5250" i="4"/>
  <c r="I751" i="25" l="1"/>
  <c r="K751" i="25" s="1"/>
  <c r="I753" i="25"/>
  <c r="K753" i="25" s="1"/>
  <c r="K753" i="31"/>
  <c r="K754" i="31"/>
  <c r="I750" i="25"/>
  <c r="K750" i="25" s="1"/>
  <c r="I752" i="25"/>
  <c r="K752" i="25" s="1"/>
  <c r="K752" i="31"/>
  <c r="K755" i="31"/>
  <c r="I755" i="25"/>
  <c r="K755" i="25" s="1"/>
  <c r="D212" i="31"/>
  <c r="M212" i="31" s="1"/>
  <c r="K1438" i="4" l="1"/>
  <c r="H170" i="31" s="1"/>
  <c r="K4087" i="4" l="1"/>
  <c r="K4078" i="4"/>
  <c r="K4263" i="4"/>
  <c r="D816" i="31" l="1"/>
  <c r="M816" i="31" s="1"/>
  <c r="B820" i="25"/>
  <c r="C820" i="25"/>
  <c r="J820" i="25"/>
  <c r="B821" i="25"/>
  <c r="C821" i="25"/>
  <c r="J821" i="25"/>
  <c r="D821" i="31"/>
  <c r="M821" i="31" s="1"/>
  <c r="D820" i="31"/>
  <c r="M820" i="31" s="1"/>
  <c r="K7009" i="4"/>
  <c r="H821" i="31" s="1"/>
  <c r="D7009" i="4"/>
  <c r="F821" i="31" s="1"/>
  <c r="D821" i="25" l="1"/>
  <c r="G821" i="25" s="1"/>
  <c r="G821" i="31"/>
  <c r="I821" i="31" s="1"/>
  <c r="D820" i="25"/>
  <c r="G820" i="25" s="1"/>
  <c r="K7001" i="4"/>
  <c r="H820" i="31" s="1"/>
  <c r="D7001" i="4"/>
  <c r="F820" i="31" s="1"/>
  <c r="G820" i="31" s="1"/>
  <c r="K3915" i="4"/>
  <c r="I820" i="31" l="1"/>
  <c r="I820" i="25" s="1"/>
  <c r="K820" i="25" s="1"/>
  <c r="K821" i="31"/>
  <c r="I821" i="25"/>
  <c r="K821" i="25" s="1"/>
  <c r="K820" i="31" l="1"/>
  <c r="D528" i="31" l="1"/>
  <c r="M528" i="31" s="1"/>
  <c r="B528" i="25"/>
  <c r="C528" i="25"/>
  <c r="J528" i="25"/>
  <c r="K4524" i="4"/>
  <c r="H528" i="31" s="1"/>
  <c r="D4524" i="4"/>
  <c r="F528" i="31" s="1"/>
  <c r="D319" i="31"/>
  <c r="M319" i="31" s="1"/>
  <c r="H319" i="31"/>
  <c r="F319" i="31"/>
  <c r="B319" i="25"/>
  <c r="C319" i="25"/>
  <c r="J319" i="25"/>
  <c r="D528" i="25" l="1"/>
  <c r="G528" i="25" s="1"/>
  <c r="D319" i="25"/>
  <c r="G319" i="31"/>
  <c r="I319" i="31" s="1"/>
  <c r="G528" i="31"/>
  <c r="I528" i="31" s="1"/>
  <c r="K528" i="31" s="1"/>
  <c r="I528" i="25" l="1"/>
  <c r="K528" i="25" s="1"/>
  <c r="I319" i="25"/>
  <c r="K319" i="25" s="1"/>
  <c r="K319" i="31"/>
  <c r="B527" i="25" l="1"/>
  <c r="C527" i="25"/>
  <c r="J527" i="25"/>
  <c r="D527" i="25" l="1"/>
  <c r="G527" i="25" s="1"/>
  <c r="D4516" i="4"/>
  <c r="F527" i="31" s="1"/>
  <c r="G527" i="31" s="1"/>
  <c r="I527" i="31" l="1"/>
  <c r="I527" i="25" s="1"/>
  <c r="K527" i="25" s="1"/>
  <c r="K527" i="31" l="1"/>
  <c r="K4402" i="4"/>
  <c r="F35" i="28" l="1"/>
  <c r="K6157" i="4"/>
  <c r="H35" i="28" l="1"/>
  <c r="H39" i="28" s="1"/>
  <c r="K7558" i="4"/>
  <c r="K2095" i="4" l="1"/>
  <c r="D558" i="4"/>
  <c r="K1859" i="4"/>
  <c r="B741" i="25"/>
  <c r="J741" i="25"/>
  <c r="B742" i="25"/>
  <c r="J742" i="25"/>
  <c r="B743" i="25"/>
  <c r="J743" i="25"/>
  <c r="B744" i="25"/>
  <c r="J744" i="25"/>
  <c r="B745" i="25"/>
  <c r="J745" i="25"/>
  <c r="B746" i="25"/>
  <c r="J746" i="25"/>
  <c r="B747" i="25"/>
  <c r="J747" i="25"/>
  <c r="B748" i="25"/>
  <c r="J748" i="25"/>
  <c r="B749" i="25"/>
  <c r="J749" i="25"/>
  <c r="D749" i="31"/>
  <c r="M749" i="31" s="1"/>
  <c r="D748" i="31"/>
  <c r="M748" i="31" s="1"/>
  <c r="D747" i="31"/>
  <c r="M747" i="31" s="1"/>
  <c r="D746" i="31"/>
  <c r="M746" i="31" s="1"/>
  <c r="D745" i="31"/>
  <c r="M745" i="31" s="1"/>
  <c r="D744" i="31"/>
  <c r="M744" i="31" s="1"/>
  <c r="D743" i="31"/>
  <c r="M743" i="31" s="1"/>
  <c r="D742" i="31"/>
  <c r="M742" i="31" s="1"/>
  <c r="D741" i="31"/>
  <c r="M741" i="31" s="1"/>
  <c r="K6408" i="4"/>
  <c r="H749" i="31" s="1"/>
  <c r="D6408" i="4"/>
  <c r="F749" i="31" s="1"/>
  <c r="K6400" i="4"/>
  <c r="H748" i="31" s="1"/>
  <c r="D6400" i="4"/>
  <c r="F748" i="31" s="1"/>
  <c r="K6391" i="4"/>
  <c r="H747" i="31" s="1"/>
  <c r="D6391" i="4"/>
  <c r="F747" i="31" s="1"/>
  <c r="K6382" i="4"/>
  <c r="H746" i="31" s="1"/>
  <c r="D6382" i="4"/>
  <c r="F746" i="31" s="1"/>
  <c r="H745" i="31"/>
  <c r="D6374" i="4"/>
  <c r="F745" i="31" s="1"/>
  <c r="K6365" i="4"/>
  <c r="H744" i="31" s="1"/>
  <c r="D6365" i="4"/>
  <c r="F744" i="31" s="1"/>
  <c r="K6357" i="4"/>
  <c r="H743" i="31" s="1"/>
  <c r="D6357" i="4"/>
  <c r="F743" i="31" s="1"/>
  <c r="K6348" i="4"/>
  <c r="H742" i="31" s="1"/>
  <c r="F742" i="31"/>
  <c r="I784" i="31"/>
  <c r="D746" i="25" l="1"/>
  <c r="D744" i="25"/>
  <c r="D748" i="25"/>
  <c r="D742" i="25"/>
  <c r="D743" i="25"/>
  <c r="D747" i="25"/>
  <c r="D741" i="25"/>
  <c r="D745" i="25"/>
  <c r="D749" i="25"/>
  <c r="G749" i="31"/>
  <c r="I749" i="31" s="1"/>
  <c r="G748" i="31"/>
  <c r="I748" i="31" s="1"/>
  <c r="G747" i="31"/>
  <c r="I747" i="31" s="1"/>
  <c r="G746" i="31"/>
  <c r="I746" i="31" s="1"/>
  <c r="G745" i="31"/>
  <c r="I745" i="31" s="1"/>
  <c r="G744" i="31"/>
  <c r="I744" i="31" s="1"/>
  <c r="G743" i="31"/>
  <c r="I743" i="31" s="1"/>
  <c r="G742" i="31"/>
  <c r="I742" i="31" s="1"/>
  <c r="K744" i="31" l="1"/>
  <c r="I744" i="25"/>
  <c r="K744" i="25" s="1"/>
  <c r="K749" i="31"/>
  <c r="I749" i="25"/>
  <c r="K749" i="25" s="1"/>
  <c r="K742" i="31"/>
  <c r="I742" i="25"/>
  <c r="K742" i="25" s="1"/>
  <c r="K748" i="31"/>
  <c r="I748" i="25"/>
  <c r="K748" i="25" s="1"/>
  <c r="K745" i="31"/>
  <c r="I745" i="25"/>
  <c r="K745" i="25" s="1"/>
  <c r="K743" i="31"/>
  <c r="I743" i="25"/>
  <c r="K743" i="25" s="1"/>
  <c r="K747" i="31"/>
  <c r="I747" i="25"/>
  <c r="K747" i="25" s="1"/>
  <c r="K746" i="31"/>
  <c r="I746" i="25"/>
  <c r="K746" i="25" s="1"/>
  <c r="D526" i="31"/>
  <c r="M526" i="31" s="1"/>
  <c r="D525" i="31"/>
  <c r="M525" i="31" s="1"/>
  <c r="D524" i="31"/>
  <c r="M524" i="31" s="1"/>
  <c r="D523" i="31"/>
  <c r="M523" i="31" s="1"/>
  <c r="D522" i="31"/>
  <c r="M522" i="31" s="1"/>
  <c r="H523" i="31"/>
  <c r="D4483" i="4"/>
  <c r="F523" i="31" s="1"/>
  <c r="K4507" i="4"/>
  <c r="H526" i="31" s="1"/>
  <c r="D4507" i="4"/>
  <c r="F526" i="31" s="1"/>
  <c r="K4499" i="4"/>
  <c r="H525" i="31" s="1"/>
  <c r="D4499" i="4"/>
  <c r="F525" i="31" s="1"/>
  <c r="K4491" i="4"/>
  <c r="H524" i="31" s="1"/>
  <c r="D4491" i="4"/>
  <c r="F524" i="31" s="1"/>
  <c r="H522" i="31"/>
  <c r="D4474" i="4"/>
  <c r="F522" i="31" s="1"/>
  <c r="B522" i="25"/>
  <c r="C522" i="25"/>
  <c r="J522" i="25"/>
  <c r="B523" i="25"/>
  <c r="C523" i="25"/>
  <c r="J523" i="25"/>
  <c r="B524" i="25"/>
  <c r="C524" i="25"/>
  <c r="J524" i="25"/>
  <c r="B525" i="25"/>
  <c r="C525" i="25"/>
  <c r="J525" i="25"/>
  <c r="B526" i="25"/>
  <c r="C526" i="25"/>
  <c r="J526" i="25"/>
  <c r="D521" i="31"/>
  <c r="M521" i="31" s="1"/>
  <c r="D519" i="31"/>
  <c r="M519" i="31" s="1"/>
  <c r="D3957" i="4"/>
  <c r="F461" i="31" s="1"/>
  <c r="K5748" i="4"/>
  <c r="D5748" i="4"/>
  <c r="D523" i="25" l="1"/>
  <c r="G523" i="25" s="1"/>
  <c r="D522" i="25"/>
  <c r="G522" i="25" s="1"/>
  <c r="D526" i="25"/>
  <c r="G526" i="25" s="1"/>
  <c r="G526" i="31"/>
  <c r="I526" i="31" s="1"/>
  <c r="G525" i="31"/>
  <c r="I525" i="31" s="1"/>
  <c r="I525" i="25" s="1"/>
  <c r="K525" i="25" s="1"/>
  <c r="D525" i="25"/>
  <c r="G525" i="25" s="1"/>
  <c r="G524" i="31"/>
  <c r="I524" i="31" s="1"/>
  <c r="K524" i="31" s="1"/>
  <c r="D524" i="25"/>
  <c r="G524" i="25" s="1"/>
  <c r="G523" i="31"/>
  <c r="I523" i="31" s="1"/>
  <c r="K523" i="31" s="1"/>
  <c r="G522" i="31"/>
  <c r="I522" i="31" s="1"/>
  <c r="I522" i="25" s="1"/>
  <c r="K522" i="25" s="1"/>
  <c r="K525" i="31" l="1"/>
  <c r="I524" i="25"/>
  <c r="K524" i="25" s="1"/>
  <c r="I526" i="25"/>
  <c r="K526" i="25" s="1"/>
  <c r="K526" i="31"/>
  <c r="I523" i="25"/>
  <c r="K523" i="25" s="1"/>
  <c r="K522" i="31"/>
  <c r="D520" i="31" l="1"/>
  <c r="M520" i="31" s="1"/>
  <c r="D518" i="31"/>
  <c r="M518" i="31" s="1"/>
  <c r="D517" i="31"/>
  <c r="M517" i="31" s="1"/>
  <c r="K4466" i="4"/>
  <c r="H521" i="31" s="1"/>
  <c r="D4466" i="4"/>
  <c r="F521" i="31" s="1"/>
  <c r="G521" i="31" s="1"/>
  <c r="K4458" i="4"/>
  <c r="H520" i="31" s="1"/>
  <c r="D4458" i="4"/>
  <c r="F520" i="31" s="1"/>
  <c r="H519" i="31"/>
  <c r="D4450" i="4"/>
  <c r="F519" i="31" s="1"/>
  <c r="G519" i="31" s="1"/>
  <c r="K4442" i="4"/>
  <c r="H518" i="31" s="1"/>
  <c r="D4442" i="4"/>
  <c r="F518" i="31" s="1"/>
  <c r="K4434" i="4"/>
  <c r="H517" i="31" s="1"/>
  <c r="D4434" i="4"/>
  <c r="F517" i="31" s="1"/>
  <c r="B517" i="25"/>
  <c r="C517" i="25"/>
  <c r="J517" i="25"/>
  <c r="B518" i="25"/>
  <c r="C518" i="25"/>
  <c r="J518" i="25"/>
  <c r="B519" i="25"/>
  <c r="C519" i="25"/>
  <c r="D519" i="25"/>
  <c r="G519" i="25" s="1"/>
  <c r="J519" i="25"/>
  <c r="B520" i="25"/>
  <c r="C520" i="25"/>
  <c r="J520" i="25"/>
  <c r="B521" i="25"/>
  <c r="C521" i="25"/>
  <c r="D521" i="25"/>
  <c r="G521" i="25" s="1"/>
  <c r="J521" i="25"/>
  <c r="K5360" i="4"/>
  <c r="K2310" i="4"/>
  <c r="K2263" i="4"/>
  <c r="K2256" i="4"/>
  <c r="K2248" i="4"/>
  <c r="K2240" i="4"/>
  <c r="K2221" i="4"/>
  <c r="K2213" i="4"/>
  <c r="K2196" i="4"/>
  <c r="K2187" i="4"/>
  <c r="K2127" i="4"/>
  <c r="D517" i="25" l="1"/>
  <c r="G517" i="25" s="1"/>
  <c r="D518" i="25"/>
  <c r="G518" i="25" s="1"/>
  <c r="I519" i="31"/>
  <c r="I519" i="25" s="1"/>
  <c r="K519" i="25" s="1"/>
  <c r="I521" i="31"/>
  <c r="K521" i="31" s="1"/>
  <c r="G520" i="31"/>
  <c r="I520" i="31" s="1"/>
  <c r="I520" i="25" s="1"/>
  <c r="K520" i="25" s="1"/>
  <c r="G517" i="31"/>
  <c r="D520" i="25"/>
  <c r="G520" i="25" s="1"/>
  <c r="G518" i="31"/>
  <c r="I518" i="31" s="1"/>
  <c r="K518" i="31" s="1"/>
  <c r="K6332" i="4"/>
  <c r="H740" i="31" s="1"/>
  <c r="K519" i="31" l="1"/>
  <c r="I521" i="25"/>
  <c r="K521" i="25" s="1"/>
  <c r="K520" i="31"/>
  <c r="I518" i="25"/>
  <c r="K518" i="25" s="1"/>
  <c r="D318" i="31" l="1"/>
  <c r="M318" i="31" s="1"/>
  <c r="B315" i="25"/>
  <c r="C315" i="25"/>
  <c r="J315" i="25"/>
  <c r="B316" i="25"/>
  <c r="C316" i="25"/>
  <c r="J316" i="25"/>
  <c r="B317" i="25"/>
  <c r="C317" i="25"/>
  <c r="J317" i="25"/>
  <c r="B318" i="25"/>
  <c r="C318" i="25"/>
  <c r="J318" i="25"/>
  <c r="D316" i="31"/>
  <c r="M316" i="31" s="1"/>
  <c r="D315" i="31"/>
  <c r="M315" i="31" s="1"/>
  <c r="K2718" i="4"/>
  <c r="H318" i="31" s="1"/>
  <c r="F318" i="31"/>
  <c r="K2710" i="4"/>
  <c r="H317" i="31" s="1"/>
  <c r="F317" i="31"/>
  <c r="K2702" i="4"/>
  <c r="H316" i="31" s="1"/>
  <c r="F316" i="31"/>
  <c r="K2694" i="4"/>
  <c r="H315" i="31" s="1"/>
  <c r="F315" i="31"/>
  <c r="D314" i="31"/>
  <c r="M314" i="31" s="1"/>
  <c r="B314" i="25"/>
  <c r="C314" i="25"/>
  <c r="J314" i="25"/>
  <c r="K2684" i="4"/>
  <c r="H314" i="31" s="1"/>
  <c r="F314" i="31"/>
  <c r="B313" i="25"/>
  <c r="C313" i="25"/>
  <c r="J313" i="25"/>
  <c r="D313" i="31"/>
  <c r="M313" i="31" s="1"/>
  <c r="K2677" i="4"/>
  <c r="H313" i="31" s="1"/>
  <c r="F313" i="31"/>
  <c r="B312" i="25"/>
  <c r="C312" i="25"/>
  <c r="J312" i="25"/>
  <c r="D312" i="31"/>
  <c r="M312" i="31" s="1"/>
  <c r="K2670" i="4"/>
  <c r="H312" i="31" s="1"/>
  <c r="F312" i="31"/>
  <c r="B311" i="25"/>
  <c r="C311" i="25"/>
  <c r="J311" i="25"/>
  <c r="D311" i="31"/>
  <c r="M311" i="31" s="1"/>
  <c r="K2660" i="4"/>
  <c r="H311" i="31" s="1"/>
  <c r="F311" i="31"/>
  <c r="B819" i="25"/>
  <c r="C819" i="25"/>
  <c r="J819" i="25"/>
  <c r="D819" i="31"/>
  <c r="M819" i="31" s="1"/>
  <c r="K6993" i="4"/>
  <c r="H819" i="31" s="1"/>
  <c r="D6993" i="4"/>
  <c r="F819" i="31" s="1"/>
  <c r="B818" i="25"/>
  <c r="C818" i="25"/>
  <c r="J818" i="25"/>
  <c r="D818" i="31"/>
  <c r="M818" i="31" s="1"/>
  <c r="K2650" i="4"/>
  <c r="H818" i="31" s="1"/>
  <c r="F818" i="31"/>
  <c r="B309" i="25"/>
  <c r="C309" i="25"/>
  <c r="J309" i="25"/>
  <c r="B310" i="25"/>
  <c r="C310" i="25"/>
  <c r="J310" i="25"/>
  <c r="D310" i="31"/>
  <c r="M310" i="31" s="1"/>
  <c r="D309" i="31"/>
  <c r="M309" i="31" s="1"/>
  <c r="H310" i="31"/>
  <c r="F310" i="31"/>
  <c r="H309" i="31"/>
  <c r="F309" i="31"/>
  <c r="B740" i="25"/>
  <c r="J740" i="25"/>
  <c r="D309" i="25" l="1"/>
  <c r="D312" i="25"/>
  <c r="D317" i="25"/>
  <c r="D314" i="25"/>
  <c r="D819" i="25"/>
  <c r="G819" i="25" s="1"/>
  <c r="D818" i="25"/>
  <c r="G818" i="25" s="1"/>
  <c r="G318" i="31"/>
  <c r="I318" i="31" s="1"/>
  <c r="I318" i="25" s="1"/>
  <c r="K318" i="25" s="1"/>
  <c r="G317" i="31"/>
  <c r="I317" i="31" s="1"/>
  <c r="I317" i="25" s="1"/>
  <c r="K317" i="25" s="1"/>
  <c r="G315" i="31"/>
  <c r="I315" i="31" s="1"/>
  <c r="K315" i="31" s="1"/>
  <c r="G316" i="31"/>
  <c r="I316" i="31" s="1"/>
  <c r="K316" i="31" s="1"/>
  <c r="D316" i="25"/>
  <c r="D315" i="25"/>
  <c r="D318" i="25"/>
  <c r="G314" i="31"/>
  <c r="I314" i="31" s="1"/>
  <c r="K314" i="31" s="1"/>
  <c r="G311" i="31"/>
  <c r="I311" i="31" s="1"/>
  <c r="K311" i="31" s="1"/>
  <c r="G313" i="31"/>
  <c r="I313" i="31" s="1"/>
  <c r="D313" i="25"/>
  <c r="G312" i="31"/>
  <c r="I312" i="31" s="1"/>
  <c r="D311" i="25"/>
  <c r="G819" i="31"/>
  <c r="I819" i="31" s="1"/>
  <c r="G818" i="31"/>
  <c r="I818" i="31" s="1"/>
  <c r="G310" i="31"/>
  <c r="I310" i="31" s="1"/>
  <c r="I310" i="25" s="1"/>
  <c r="K310" i="25" s="1"/>
  <c r="G309" i="31"/>
  <c r="I309" i="31" s="1"/>
  <c r="I309" i="25" s="1"/>
  <c r="K309" i="25" s="1"/>
  <c r="D310" i="25"/>
  <c r="G740" i="31"/>
  <c r="D740" i="25"/>
  <c r="I315" i="25" l="1"/>
  <c r="K315" i="25" s="1"/>
  <c r="I316" i="25"/>
  <c r="K316" i="25" s="1"/>
  <c r="K317" i="31"/>
  <c r="K318" i="31"/>
  <c r="I314" i="25"/>
  <c r="K314" i="25" s="1"/>
  <c r="I311" i="25"/>
  <c r="K311" i="25" s="1"/>
  <c r="K313" i="31"/>
  <c r="I313" i="25"/>
  <c r="K313" i="25" s="1"/>
  <c r="I312" i="25"/>
  <c r="K312" i="25" s="1"/>
  <c r="K312" i="31"/>
  <c r="K310" i="31"/>
  <c r="K819" i="31"/>
  <c r="I819" i="25"/>
  <c r="K819" i="25" s="1"/>
  <c r="K818" i="31"/>
  <c r="I818" i="25"/>
  <c r="K818" i="25" s="1"/>
  <c r="K309" i="31"/>
  <c r="K4094" i="4"/>
  <c r="H476" i="31" s="1"/>
  <c r="K4321" i="4"/>
  <c r="H503" i="31" s="1"/>
  <c r="D817" i="31" l="1"/>
  <c r="M817" i="31" s="1"/>
  <c r="B817" i="25"/>
  <c r="C817" i="25"/>
  <c r="J817" i="25"/>
  <c r="K6986" i="4"/>
  <c r="H817" i="31" s="1"/>
  <c r="D6986" i="4"/>
  <c r="F817" i="31" s="1"/>
  <c r="D816" i="25"/>
  <c r="G816" i="25" s="1"/>
  <c r="B816" i="25"/>
  <c r="C816" i="25"/>
  <c r="J816" i="25"/>
  <c r="K6979" i="4"/>
  <c r="H816" i="31" s="1"/>
  <c r="D6979" i="4"/>
  <c r="F816" i="31" s="1"/>
  <c r="D817" i="25" l="1"/>
  <c r="G817" i="25" s="1"/>
  <c r="G817" i="31"/>
  <c r="I817" i="31" s="1"/>
  <c r="G816" i="31"/>
  <c r="I816" i="31" s="1"/>
  <c r="I816" i="25" s="1"/>
  <c r="K816" i="25" s="1"/>
  <c r="K1134" i="4"/>
  <c r="K817" i="31" l="1"/>
  <c r="I817" i="25"/>
  <c r="K817" i="25" s="1"/>
  <c r="K816" i="31"/>
  <c r="B815" i="25" l="1"/>
  <c r="C815" i="25"/>
  <c r="J815" i="25"/>
  <c r="D815" i="31"/>
  <c r="M815" i="31" s="1"/>
  <c r="D815" i="25" l="1"/>
  <c r="G815" i="25" s="1"/>
  <c r="K6972" i="4"/>
  <c r="H815" i="31" s="1"/>
  <c r="D6972" i="4"/>
  <c r="F815" i="31" s="1"/>
  <c r="G815" i="31" s="1"/>
  <c r="I815" i="31" l="1"/>
  <c r="K815" i="31" s="1"/>
  <c r="O6165" i="4"/>
  <c r="O6166" i="4" s="1"/>
  <c r="O6167" i="4" s="1"/>
  <c r="I815" i="25" l="1"/>
  <c r="K815" i="25" s="1"/>
  <c r="H741" i="31" l="1"/>
  <c r="F741" i="31"/>
  <c r="G741" i="31" s="1"/>
  <c r="I741" i="31" l="1"/>
  <c r="K741" i="31" s="1"/>
  <c r="B738" i="25"/>
  <c r="J738" i="25"/>
  <c r="B739" i="25"/>
  <c r="J739" i="25"/>
  <c r="D738" i="25" l="1"/>
  <c r="D739" i="25"/>
  <c r="I741" i="25"/>
  <c r="K741" i="25" s="1"/>
  <c r="G739" i="31"/>
  <c r="D6315" i="4"/>
  <c r="D737" i="31"/>
  <c r="M737" i="31" s="1"/>
  <c r="B737" i="25"/>
  <c r="J737" i="25"/>
  <c r="F738" i="31" l="1"/>
  <c r="G738" i="31" s="1"/>
  <c r="I738" i="31" s="1"/>
  <c r="D737" i="25"/>
  <c r="I739" i="31"/>
  <c r="K739" i="31" s="1"/>
  <c r="H737" i="31"/>
  <c r="F737" i="31"/>
  <c r="G737" i="31" s="1"/>
  <c r="D4394" i="4"/>
  <c r="K738" i="31" l="1"/>
  <c r="I738" i="25"/>
  <c r="K738" i="25" s="1"/>
  <c r="I739" i="25"/>
  <c r="K739" i="25" s="1"/>
  <c r="I737" i="31"/>
  <c r="D5619" i="4"/>
  <c r="D736" i="31"/>
  <c r="M736" i="31" s="1"/>
  <c r="I737" i="25" l="1"/>
  <c r="K737" i="25" s="1"/>
  <c r="K737" i="31"/>
  <c r="B736" i="25"/>
  <c r="D736" i="25"/>
  <c r="J736" i="25"/>
  <c r="K6296" i="4"/>
  <c r="H736" i="31" s="1"/>
  <c r="D6296" i="4"/>
  <c r="F736" i="31" s="1"/>
  <c r="G736" i="31" s="1"/>
  <c r="M735" i="31"/>
  <c r="B735" i="25"/>
  <c r="J735" i="25"/>
  <c r="D735" i="25" l="1"/>
  <c r="I736" i="31"/>
  <c r="K736" i="31" s="1"/>
  <c r="G735" i="31"/>
  <c r="I735" i="31" s="1"/>
  <c r="K735" i="31" s="1"/>
  <c r="I735" i="25" l="1"/>
  <c r="K735" i="25" s="1"/>
  <c r="I736" i="25"/>
  <c r="K736" i="25" s="1"/>
  <c r="B812" i="25" l="1"/>
  <c r="C812" i="25"/>
  <c r="J812" i="25"/>
  <c r="B813" i="25"/>
  <c r="C813" i="25"/>
  <c r="J813" i="25"/>
  <c r="B814" i="25"/>
  <c r="C814" i="25"/>
  <c r="J814" i="25"/>
  <c r="D814" i="31"/>
  <c r="M814" i="31" s="1"/>
  <c r="D813" i="31"/>
  <c r="M813" i="31" s="1"/>
  <c r="D812" i="31"/>
  <c r="M812" i="31" s="1"/>
  <c r="K6964" i="4"/>
  <c r="H814" i="31" s="1"/>
  <c r="D6964" i="4"/>
  <c r="F814" i="31" s="1"/>
  <c r="K6957" i="4"/>
  <c r="H813" i="31" s="1"/>
  <c r="D6957" i="4"/>
  <c r="F813" i="31" s="1"/>
  <c r="K6949" i="4"/>
  <c r="H812" i="31" s="1"/>
  <c r="D6949" i="4"/>
  <c r="F812" i="31" s="1"/>
  <c r="K1396" i="4"/>
  <c r="D813" i="25" l="1"/>
  <c r="G813" i="25" s="1"/>
  <c r="G814" i="31"/>
  <c r="I814" i="31" s="1"/>
  <c r="I814" i="25" s="1"/>
  <c r="K814" i="25" s="1"/>
  <c r="G812" i="31"/>
  <c r="I812" i="31" s="1"/>
  <c r="K812" i="31" s="1"/>
  <c r="D814" i="25"/>
  <c r="G814" i="25" s="1"/>
  <c r="D812" i="25"/>
  <c r="G812" i="25" s="1"/>
  <c r="G813" i="31"/>
  <c r="I813" i="31" s="1"/>
  <c r="I812" i="25" l="1"/>
  <c r="K812" i="25" s="1"/>
  <c r="K814" i="31"/>
  <c r="I813" i="25"/>
  <c r="K813" i="25" s="1"/>
  <c r="K813" i="31"/>
  <c r="O3513" i="4" l="1"/>
  <c r="O3514" i="4" s="1"/>
  <c r="E19" i="29" l="1"/>
  <c r="D609" i="31" l="1"/>
  <c r="M609" i="31" s="1"/>
  <c r="D2231" i="4"/>
  <c r="D2170" i="4"/>
  <c r="D1202" i="4" l="1"/>
  <c r="D1134" i="4"/>
  <c r="D546" i="4"/>
  <c r="H61" i="31"/>
  <c r="D2405" i="4" l="1"/>
  <c r="K5346" i="4" l="1"/>
  <c r="K5353" i="4"/>
  <c r="K2003" i="4"/>
  <c r="K5494" i="4" l="1"/>
  <c r="K5725" i="4"/>
  <c r="K5912" i="4"/>
  <c r="B811" i="25"/>
  <c r="C811" i="25"/>
  <c r="J811" i="25"/>
  <c r="D811" i="31"/>
  <c r="M811" i="31" s="1"/>
  <c r="K6941" i="4"/>
  <c r="H811" i="31" s="1"/>
  <c r="D6941" i="4"/>
  <c r="F811" i="31" s="1"/>
  <c r="D914" i="31"/>
  <c r="M915" i="31" s="1"/>
  <c r="B915" i="25"/>
  <c r="C915" i="25"/>
  <c r="J915" i="25"/>
  <c r="H915" i="31"/>
  <c r="D7831" i="4"/>
  <c r="F915" i="31" s="1"/>
  <c r="D810" i="31"/>
  <c r="M810" i="31" s="1"/>
  <c r="B810" i="25"/>
  <c r="C810" i="25"/>
  <c r="J810" i="25"/>
  <c r="K6932" i="4"/>
  <c r="H810" i="31" s="1"/>
  <c r="D6932" i="4"/>
  <c r="F810" i="31" s="1"/>
  <c r="D915" i="25" l="1"/>
  <c r="G915" i="25" s="1"/>
  <c r="D810" i="25"/>
  <c r="G810" i="25" s="1"/>
  <c r="D811" i="25"/>
  <c r="G811" i="25" s="1"/>
  <c r="G811" i="31"/>
  <c r="I811" i="31" s="1"/>
  <c r="K811" i="31" s="1"/>
  <c r="G915" i="31"/>
  <c r="I915" i="31" s="1"/>
  <c r="G810" i="31"/>
  <c r="I810" i="31" s="1"/>
  <c r="K810" i="31" s="1"/>
  <c r="I811" i="25" l="1"/>
  <c r="K811" i="25" s="1"/>
  <c r="K915" i="31"/>
  <c r="I915" i="25"/>
  <c r="K915" i="25" s="1"/>
  <c r="I810" i="25"/>
  <c r="K810" i="25" s="1"/>
  <c r="D308" i="31" l="1"/>
  <c r="M308" i="31" s="1"/>
  <c r="D307" i="31"/>
  <c r="M307" i="31" s="1"/>
  <c r="B307" i="25"/>
  <c r="C307" i="25"/>
  <c r="J307" i="25"/>
  <c r="B308" i="25"/>
  <c r="C308" i="25"/>
  <c r="J308" i="25"/>
  <c r="H308" i="31"/>
  <c r="F308" i="31"/>
  <c r="H307" i="31"/>
  <c r="F307" i="31"/>
  <c r="D307" i="25" l="1"/>
  <c r="D308" i="25"/>
  <c r="G308" i="31"/>
  <c r="I308" i="31" s="1"/>
  <c r="K308" i="31" s="1"/>
  <c r="G307" i="31"/>
  <c r="I307" i="31" s="1"/>
  <c r="H228" i="31"/>
  <c r="I308" i="25" l="1"/>
  <c r="K308" i="25" s="1"/>
  <c r="I307" i="25"/>
  <c r="K307" i="25" s="1"/>
  <c r="K307" i="31"/>
  <c r="D1455" i="4"/>
  <c r="F172" i="31" s="1"/>
  <c r="B727" i="25"/>
  <c r="J727" i="25"/>
  <c r="B728" i="25"/>
  <c r="J728" i="25"/>
  <c r="B729" i="25"/>
  <c r="J729" i="25"/>
  <c r="B730" i="25"/>
  <c r="J730" i="25"/>
  <c r="B731" i="25"/>
  <c r="J731" i="25"/>
  <c r="B732" i="25"/>
  <c r="J732" i="25"/>
  <c r="B733" i="25"/>
  <c r="J733" i="25"/>
  <c r="B734" i="25"/>
  <c r="J734" i="25"/>
  <c r="D730" i="31"/>
  <c r="M730" i="31" s="1"/>
  <c r="D734" i="31"/>
  <c r="M734" i="31" s="1"/>
  <c r="D5725" i="4"/>
  <c r="D733" i="31"/>
  <c r="M733" i="31" s="1"/>
  <c r="D732" i="31"/>
  <c r="M732" i="31" s="1"/>
  <c r="D5919" i="4"/>
  <c r="D731" i="31"/>
  <c r="M731" i="31" s="1"/>
  <c r="D729" i="31"/>
  <c r="M729" i="31" s="1"/>
  <c r="D728" i="31"/>
  <c r="M728" i="31" s="1"/>
  <c r="H733" i="31"/>
  <c r="H732" i="31"/>
  <c r="H731" i="31"/>
  <c r="F731" i="31"/>
  <c r="H730" i="31"/>
  <c r="F730" i="31"/>
  <c r="H729" i="31"/>
  <c r="F729" i="31"/>
  <c r="H728" i="31"/>
  <c r="F728" i="31"/>
  <c r="D727" i="31"/>
  <c r="M727" i="31" s="1"/>
  <c r="H727" i="31"/>
  <c r="F727" i="31"/>
  <c r="B301" i="25"/>
  <c r="C301" i="25"/>
  <c r="J301" i="25"/>
  <c r="B302" i="25"/>
  <c r="C302" i="25"/>
  <c r="J302" i="25"/>
  <c r="B303" i="25"/>
  <c r="C303" i="25"/>
  <c r="J303" i="25"/>
  <c r="B304" i="25"/>
  <c r="C304" i="25"/>
  <c r="J304" i="25"/>
  <c r="B305" i="25"/>
  <c r="C305" i="25"/>
  <c r="J305" i="25"/>
  <c r="B306" i="25"/>
  <c r="C306" i="25"/>
  <c r="J306" i="25"/>
  <c r="B299" i="25"/>
  <c r="C299" i="25"/>
  <c r="J299" i="25"/>
  <c r="B300" i="25"/>
  <c r="C300" i="25"/>
  <c r="J300" i="25"/>
  <c r="D306" i="31"/>
  <c r="M306" i="31" s="1"/>
  <c r="D305" i="31"/>
  <c r="M305" i="31" s="1"/>
  <c r="D304" i="31"/>
  <c r="M304" i="31" s="1"/>
  <c r="D303" i="31"/>
  <c r="M303" i="31" s="1"/>
  <c r="D302" i="31"/>
  <c r="M302" i="31" s="1"/>
  <c r="H306" i="31"/>
  <c r="F306" i="31"/>
  <c r="K2600" i="4"/>
  <c r="H305" i="31" s="1"/>
  <c r="F305" i="31"/>
  <c r="H304" i="31"/>
  <c r="H303" i="31"/>
  <c r="F303" i="31"/>
  <c r="H302" i="31"/>
  <c r="F302" i="31"/>
  <c r="D301" i="31"/>
  <c r="M301" i="31" s="1"/>
  <c r="H301" i="31"/>
  <c r="F301" i="31"/>
  <c r="D300" i="31"/>
  <c r="M300" i="31" s="1"/>
  <c r="H300" i="31"/>
  <c r="F300" i="31"/>
  <c r="D299" i="31"/>
  <c r="M299" i="31" s="1"/>
  <c r="H299" i="31"/>
  <c r="F299" i="31"/>
  <c r="D298" i="31"/>
  <c r="M298" i="31" s="1"/>
  <c r="H298" i="31"/>
  <c r="F298" i="31"/>
  <c r="D297" i="31"/>
  <c r="M297" i="31" s="1"/>
  <c r="K2536" i="4"/>
  <c r="H297" i="31" s="1"/>
  <c r="F297" i="31"/>
  <c r="D296" i="31"/>
  <c r="M296" i="31" s="1"/>
  <c r="H296" i="31"/>
  <c r="F296" i="31"/>
  <c r="D295" i="31"/>
  <c r="M295" i="31" s="1"/>
  <c r="H295" i="31"/>
  <c r="F295" i="31"/>
  <c r="D294" i="31"/>
  <c r="M294" i="31" s="1"/>
  <c r="H294" i="31"/>
  <c r="F294" i="31"/>
  <c r="D293" i="31"/>
  <c r="M293" i="31" s="1"/>
  <c r="B293" i="25"/>
  <c r="C293" i="25"/>
  <c r="J293" i="25"/>
  <c r="B294" i="25"/>
  <c r="C294" i="25"/>
  <c r="J294" i="25"/>
  <c r="B295" i="25"/>
  <c r="C295" i="25"/>
  <c r="J295" i="25"/>
  <c r="B296" i="25"/>
  <c r="C296" i="25"/>
  <c r="J296" i="25"/>
  <c r="B297" i="25"/>
  <c r="C297" i="25"/>
  <c r="J297" i="25"/>
  <c r="B298" i="25"/>
  <c r="C298" i="25"/>
  <c r="J298" i="25"/>
  <c r="D292" i="31"/>
  <c r="M292" i="31" s="1"/>
  <c r="D291" i="31"/>
  <c r="M291" i="31" s="1"/>
  <c r="B291" i="25"/>
  <c r="C291" i="25"/>
  <c r="J291" i="25"/>
  <c r="B292" i="25"/>
  <c r="C292" i="25"/>
  <c r="J292" i="25"/>
  <c r="D290" i="31"/>
  <c r="M290" i="31" s="1"/>
  <c r="K2505" i="4"/>
  <c r="H293" i="31" s="1"/>
  <c r="F293" i="31"/>
  <c r="H292" i="31"/>
  <c r="F292" i="31"/>
  <c r="K2481" i="4"/>
  <c r="H290" i="31" s="1"/>
  <c r="F290" i="31"/>
  <c r="K2489" i="4"/>
  <c r="H291" i="31" s="1"/>
  <c r="F291" i="31"/>
  <c r="D289" i="31"/>
  <c r="M289" i="31" s="1"/>
  <c r="K1455" i="4"/>
  <c r="H172" i="31" s="1"/>
  <c r="D288" i="31"/>
  <c r="M288" i="31" s="1"/>
  <c r="K2473" i="4"/>
  <c r="H289" i="31" s="1"/>
  <c r="F289" i="31"/>
  <c r="K2466" i="4"/>
  <c r="H288" i="31" s="1"/>
  <c r="F288" i="31"/>
  <c r="D286" i="31"/>
  <c r="M286" i="31" s="1"/>
  <c r="D285" i="31"/>
  <c r="M285" i="31" s="1"/>
  <c r="D284" i="31"/>
  <c r="M284" i="31" s="1"/>
  <c r="B516" i="25"/>
  <c r="C516" i="25"/>
  <c r="J516" i="25"/>
  <c r="F285" i="31"/>
  <c r="H285" i="31"/>
  <c r="D2448" i="4"/>
  <c r="F286" i="31" s="1"/>
  <c r="K2448" i="4"/>
  <c r="H286" i="31" s="1"/>
  <c r="F287" i="31"/>
  <c r="H287" i="31"/>
  <c r="H284" i="31"/>
  <c r="F284" i="31"/>
  <c r="B284" i="25"/>
  <c r="C284" i="25"/>
  <c r="J284" i="25"/>
  <c r="B285" i="25"/>
  <c r="C285" i="25"/>
  <c r="J285" i="25"/>
  <c r="B286" i="25"/>
  <c r="C286" i="25"/>
  <c r="J286" i="25"/>
  <c r="B287" i="25"/>
  <c r="C287" i="25"/>
  <c r="J287" i="25"/>
  <c r="B288" i="25"/>
  <c r="C288" i="25"/>
  <c r="J288" i="25"/>
  <c r="B289" i="25"/>
  <c r="C289" i="25"/>
  <c r="J289" i="25"/>
  <c r="B290" i="25"/>
  <c r="C290" i="25"/>
  <c r="J290" i="25"/>
  <c r="D516" i="31"/>
  <c r="M516" i="31" s="1"/>
  <c r="D283" i="31"/>
  <c r="M283" i="31" s="1"/>
  <c r="B283" i="25"/>
  <c r="C283" i="25"/>
  <c r="J283" i="25"/>
  <c r="K2421" i="4"/>
  <c r="H283" i="31" s="1"/>
  <c r="F283" i="31"/>
  <c r="K4427" i="4"/>
  <c r="F516" i="31"/>
  <c r="D284" i="25" l="1"/>
  <c r="D288" i="25"/>
  <c r="D295" i="25"/>
  <c r="D299" i="25"/>
  <c r="D305" i="25"/>
  <c r="D285" i="25"/>
  <c r="D302" i="25"/>
  <c r="D306" i="25"/>
  <c r="D283" i="25"/>
  <c r="D291" i="25"/>
  <c r="D297" i="25"/>
  <c r="D301" i="25"/>
  <c r="D303" i="25"/>
  <c r="D292" i="25"/>
  <c r="D296" i="25"/>
  <c r="D300" i="25"/>
  <c r="D304" i="25"/>
  <c r="D733" i="25"/>
  <c r="D731" i="25"/>
  <c r="D729" i="25"/>
  <c r="D734" i="25"/>
  <c r="D727" i="25"/>
  <c r="D728" i="25"/>
  <c r="D732" i="25"/>
  <c r="D730" i="25"/>
  <c r="H516" i="31"/>
  <c r="I517" i="31"/>
  <c r="G734" i="31"/>
  <c r="I734" i="31" s="1"/>
  <c r="K734" i="31" s="1"/>
  <c r="G733" i="31"/>
  <c r="I733" i="31" s="1"/>
  <c r="K733" i="31" s="1"/>
  <c r="G732" i="31"/>
  <c r="I732" i="31" s="1"/>
  <c r="K732" i="31" s="1"/>
  <c r="G728" i="31"/>
  <c r="I728" i="31" s="1"/>
  <c r="K728" i="31" s="1"/>
  <c r="G730" i="31"/>
  <c r="I730" i="31" s="1"/>
  <c r="K730" i="31" s="1"/>
  <c r="G731" i="31"/>
  <c r="I731" i="31" s="1"/>
  <c r="K731" i="31" s="1"/>
  <c r="G729" i="31"/>
  <c r="I729" i="31" s="1"/>
  <c r="K729" i="31" s="1"/>
  <c r="G727" i="31"/>
  <c r="I727" i="31" s="1"/>
  <c r="K727" i="31" s="1"/>
  <c r="G302" i="31"/>
  <c r="I302" i="31" s="1"/>
  <c r="G306" i="31"/>
  <c r="I306" i="31" s="1"/>
  <c r="G305" i="31"/>
  <c r="I305" i="31" s="1"/>
  <c r="G304" i="31"/>
  <c r="I304" i="31" s="1"/>
  <c r="G303" i="31"/>
  <c r="I303" i="31" s="1"/>
  <c r="G301" i="31"/>
  <c r="I301" i="31" s="1"/>
  <c r="G300" i="31"/>
  <c r="I300" i="31" s="1"/>
  <c r="G299" i="31"/>
  <c r="I299" i="31" s="1"/>
  <c r="G298" i="31"/>
  <c r="I298" i="31" s="1"/>
  <c r="D298" i="25"/>
  <c r="G297" i="31"/>
  <c r="I297" i="31" s="1"/>
  <c r="G296" i="31"/>
  <c r="I296" i="31" s="1"/>
  <c r="K296" i="31" s="1"/>
  <c r="G295" i="31"/>
  <c r="I295" i="31" s="1"/>
  <c r="G293" i="31"/>
  <c r="I293" i="31" s="1"/>
  <c r="K293" i="31" s="1"/>
  <c r="G294" i="31"/>
  <c r="I294" i="31" s="1"/>
  <c r="K294" i="31" s="1"/>
  <c r="D294" i="25"/>
  <c r="D293" i="25"/>
  <c r="G292" i="31"/>
  <c r="I292" i="31" s="1"/>
  <c r="G291" i="31"/>
  <c r="I291" i="31" s="1"/>
  <c r="I291" i="25" s="1"/>
  <c r="K291" i="25" s="1"/>
  <c r="G290" i="31"/>
  <c r="I290" i="31" s="1"/>
  <c r="K290" i="31" s="1"/>
  <c r="D290" i="25"/>
  <c r="G289" i="31"/>
  <c r="I289" i="31" s="1"/>
  <c r="K289" i="31" s="1"/>
  <c r="D289" i="25"/>
  <c r="G288" i="31"/>
  <c r="I288" i="31" s="1"/>
  <c r="G516" i="31"/>
  <c r="G285" i="31"/>
  <c r="I285" i="31" s="1"/>
  <c r="K285" i="31" s="1"/>
  <c r="D516" i="25"/>
  <c r="G516" i="25" s="1"/>
  <c r="G284" i="31"/>
  <c r="I284" i="31" s="1"/>
  <c r="G287" i="31"/>
  <c r="I287" i="31" s="1"/>
  <c r="I287" i="25" s="1"/>
  <c r="K287" i="25" s="1"/>
  <c r="D287" i="25"/>
  <c r="G286" i="31"/>
  <c r="I286" i="31" s="1"/>
  <c r="K286" i="31" s="1"/>
  <c r="D286" i="25"/>
  <c r="G283" i="31"/>
  <c r="I283" i="31" s="1"/>
  <c r="B806" i="25"/>
  <c r="C806" i="25"/>
  <c r="J806" i="25"/>
  <c r="B807" i="25"/>
  <c r="C807" i="25"/>
  <c r="J807" i="25"/>
  <c r="B808" i="25"/>
  <c r="C808" i="25"/>
  <c r="J808" i="25"/>
  <c r="B809" i="25"/>
  <c r="C809" i="25"/>
  <c r="J809" i="25"/>
  <c r="I516" i="31" l="1"/>
  <c r="I516" i="25" s="1"/>
  <c r="K516" i="25" s="1"/>
  <c r="I517" i="25"/>
  <c r="K517" i="25" s="1"/>
  <c r="K517" i="31"/>
  <c r="I728" i="25"/>
  <c r="K728" i="25" s="1"/>
  <c r="I729" i="25"/>
  <c r="K729" i="25" s="1"/>
  <c r="I732" i="25"/>
  <c r="K732" i="25" s="1"/>
  <c r="I727" i="25"/>
  <c r="K727" i="25" s="1"/>
  <c r="I731" i="25"/>
  <c r="K731" i="25" s="1"/>
  <c r="I733" i="25"/>
  <c r="K733" i="25" s="1"/>
  <c r="I730" i="25"/>
  <c r="K730" i="25" s="1"/>
  <c r="I734" i="25"/>
  <c r="K734" i="25" s="1"/>
  <c r="K299" i="31"/>
  <c r="I299" i="25"/>
  <c r="K299" i="25" s="1"/>
  <c r="K305" i="31"/>
  <c r="I305" i="25"/>
  <c r="K305" i="25" s="1"/>
  <c r="K302" i="31"/>
  <c r="I302" i="25"/>
  <c r="K302" i="25" s="1"/>
  <c r="K301" i="31"/>
  <c r="I301" i="25"/>
  <c r="K301" i="25" s="1"/>
  <c r="K306" i="31"/>
  <c r="I306" i="25"/>
  <c r="K306" i="25" s="1"/>
  <c r="K304" i="31"/>
  <c r="I304" i="25"/>
  <c r="K304" i="25" s="1"/>
  <c r="K300" i="31"/>
  <c r="I300" i="25"/>
  <c r="K300" i="25" s="1"/>
  <c r="K303" i="31"/>
  <c r="I303" i="25"/>
  <c r="K303" i="25" s="1"/>
  <c r="I298" i="25"/>
  <c r="K298" i="25" s="1"/>
  <c r="K298" i="31"/>
  <c r="I296" i="25"/>
  <c r="K296" i="25" s="1"/>
  <c r="I293" i="25"/>
  <c r="K293" i="25" s="1"/>
  <c r="I297" i="25"/>
  <c r="K297" i="25" s="1"/>
  <c r="K297" i="31"/>
  <c r="I295" i="25"/>
  <c r="K295" i="25" s="1"/>
  <c r="K295" i="31"/>
  <c r="I294" i="25"/>
  <c r="K294" i="25" s="1"/>
  <c r="K291" i="31"/>
  <c r="K292" i="31"/>
  <c r="I292" i="25"/>
  <c r="K292" i="25" s="1"/>
  <c r="I290" i="25"/>
  <c r="K290" i="25" s="1"/>
  <c r="I289" i="25"/>
  <c r="K289" i="25" s="1"/>
  <c r="I288" i="25"/>
  <c r="K288" i="25" s="1"/>
  <c r="K288" i="31"/>
  <c r="I286" i="25"/>
  <c r="K286" i="25" s="1"/>
  <c r="K287" i="31"/>
  <c r="I285" i="25"/>
  <c r="K285" i="25" s="1"/>
  <c r="I284" i="25"/>
  <c r="K284" i="25" s="1"/>
  <c r="K284" i="31"/>
  <c r="I283" i="25"/>
  <c r="K283" i="25" s="1"/>
  <c r="K283" i="31"/>
  <c r="D809" i="31"/>
  <c r="M809" i="31" s="1"/>
  <c r="D808" i="31"/>
  <c r="M808" i="31" s="1"/>
  <c r="D807" i="31"/>
  <c r="M807" i="31" s="1"/>
  <c r="D806" i="31"/>
  <c r="M806" i="31" s="1"/>
  <c r="D805" i="31"/>
  <c r="M805" i="31" s="1"/>
  <c r="D804" i="31"/>
  <c r="M804" i="31" s="1"/>
  <c r="D803" i="31"/>
  <c r="M803" i="31" s="1"/>
  <c r="D808" i="25" l="1"/>
  <c r="G808" i="25" s="1"/>
  <c r="D807" i="25"/>
  <c r="G807" i="25" s="1"/>
  <c r="D806" i="25"/>
  <c r="G806" i="25" s="1"/>
  <c r="D809" i="25"/>
  <c r="G809" i="25" s="1"/>
  <c r="K516" i="31"/>
  <c r="K6922" i="4"/>
  <c r="H809" i="31" s="1"/>
  <c r="D6922" i="4"/>
  <c r="F809" i="31" s="1"/>
  <c r="G809" i="31" s="1"/>
  <c r="K6914" i="4"/>
  <c r="D6914" i="4"/>
  <c r="F808" i="31" s="1"/>
  <c r="G808" i="31" s="1"/>
  <c r="K6906" i="4"/>
  <c r="H807" i="31" s="1"/>
  <c r="D6906" i="4"/>
  <c r="F807" i="31" s="1"/>
  <c r="G807" i="31" s="1"/>
  <c r="B803" i="25"/>
  <c r="C803" i="25"/>
  <c r="D803" i="25"/>
  <c r="G803" i="25" s="1"/>
  <c r="J803" i="25"/>
  <c r="B804" i="25"/>
  <c r="C804" i="25"/>
  <c r="D804" i="25"/>
  <c r="G804" i="25" s="1"/>
  <c r="J804" i="25"/>
  <c r="B805" i="25"/>
  <c r="C805" i="25"/>
  <c r="D805" i="25"/>
  <c r="G805" i="25" s="1"/>
  <c r="J805" i="25"/>
  <c r="K6898" i="4"/>
  <c r="H806" i="31" s="1"/>
  <c r="D6898" i="4"/>
  <c r="F806" i="31" s="1"/>
  <c r="G806" i="31" s="1"/>
  <c r="K6890" i="4"/>
  <c r="H805" i="31" s="1"/>
  <c r="D6890" i="4"/>
  <c r="F805" i="31" s="1"/>
  <c r="G805" i="31" s="1"/>
  <c r="K6882" i="4"/>
  <c r="H804" i="31" s="1"/>
  <c r="D6882" i="4"/>
  <c r="F804" i="31" s="1"/>
  <c r="G804" i="31" s="1"/>
  <c r="K6874" i="4"/>
  <c r="H803" i="31" s="1"/>
  <c r="D6874" i="4"/>
  <c r="F803" i="31" s="1"/>
  <c r="G803" i="31" s="1"/>
  <c r="I804" i="31" l="1"/>
  <c r="K804" i="31" s="1"/>
  <c r="I806" i="31"/>
  <c r="I806" i="25" s="1"/>
  <c r="K806" i="25" s="1"/>
  <c r="I803" i="31"/>
  <c r="K803" i="31" s="1"/>
  <c r="I809" i="31"/>
  <c r="I809" i="25" s="1"/>
  <c r="K809" i="25" s="1"/>
  <c r="I805" i="31"/>
  <c r="K805" i="31" s="1"/>
  <c r="I807" i="31"/>
  <c r="H808" i="31"/>
  <c r="I808" i="31" s="1"/>
  <c r="I804" i="25" l="1"/>
  <c r="K804" i="25" s="1"/>
  <c r="K806" i="31"/>
  <c r="I803" i="25"/>
  <c r="K803" i="25" s="1"/>
  <c r="K809" i="31"/>
  <c r="I808" i="25"/>
  <c r="K808" i="25" s="1"/>
  <c r="K808" i="31"/>
  <c r="I807" i="25"/>
  <c r="K807" i="25" s="1"/>
  <c r="K807" i="31"/>
  <c r="I805" i="25"/>
  <c r="K805" i="25" s="1"/>
  <c r="K3874" i="4" l="1"/>
  <c r="K3882" i="4"/>
  <c r="D282" i="31" l="1"/>
  <c r="M282" i="31" s="1"/>
  <c r="D281" i="31"/>
  <c r="M281" i="31" s="1"/>
  <c r="B281" i="25"/>
  <c r="C281" i="25"/>
  <c r="J281" i="25"/>
  <c r="B282" i="25"/>
  <c r="C282" i="25"/>
  <c r="J282" i="25"/>
  <c r="H282" i="31"/>
  <c r="D2413" i="4"/>
  <c r="F282" i="31" s="1"/>
  <c r="H281" i="31"/>
  <c r="F281" i="31"/>
  <c r="D282" i="25" l="1"/>
  <c r="D281" i="25"/>
  <c r="G282" i="31"/>
  <c r="I282" i="31" s="1"/>
  <c r="G281" i="31"/>
  <c r="I281" i="31" s="1"/>
  <c r="I281" i="25" l="1"/>
  <c r="K281" i="25" s="1"/>
  <c r="K281" i="31"/>
  <c r="K282" i="31"/>
  <c r="I282" i="25"/>
  <c r="K282" i="25" s="1"/>
  <c r="D76" i="31" l="1"/>
  <c r="D75" i="31"/>
  <c r="B74" i="25"/>
  <c r="J74" i="25"/>
  <c r="B75" i="25"/>
  <c r="J75" i="25"/>
  <c r="H76" i="31"/>
  <c r="F76" i="31"/>
  <c r="H75" i="31"/>
  <c r="F75" i="31"/>
  <c r="D75" i="25" l="1"/>
  <c r="G75" i="25" s="1"/>
  <c r="M76" i="31"/>
  <c r="D74" i="25"/>
  <c r="G74" i="25" s="1"/>
  <c r="M75" i="31"/>
  <c r="G75" i="31"/>
  <c r="I75" i="31" s="1"/>
  <c r="G76" i="31"/>
  <c r="I76" i="31" s="1"/>
  <c r="B73" i="25"/>
  <c r="J73" i="25"/>
  <c r="D74" i="31"/>
  <c r="H74" i="31"/>
  <c r="D584" i="4"/>
  <c r="F74" i="31" s="1"/>
  <c r="D173" i="4"/>
  <c r="D73" i="31"/>
  <c r="B72" i="25"/>
  <c r="J72" i="25"/>
  <c r="D125" i="25"/>
  <c r="G125" i="25" s="1"/>
  <c r="J125" i="25"/>
  <c r="H73" i="31"/>
  <c r="D576" i="4"/>
  <c r="F73" i="31" s="1"/>
  <c r="D72" i="25" l="1"/>
  <c r="G72" i="25" s="1"/>
  <c r="M73" i="31"/>
  <c r="D73" i="25"/>
  <c r="G73" i="25" s="1"/>
  <c r="M74" i="31"/>
  <c r="K75" i="31"/>
  <c r="I74" i="25"/>
  <c r="K74" i="25" s="1"/>
  <c r="I75" i="25"/>
  <c r="K75" i="25" s="1"/>
  <c r="K76" i="31"/>
  <c r="G74" i="31"/>
  <c r="I74" i="31" s="1"/>
  <c r="K74" i="31" s="1"/>
  <c r="G73" i="31"/>
  <c r="I73" i="31" s="1"/>
  <c r="K73" i="31" s="1"/>
  <c r="K7708" i="4"/>
  <c r="I73" i="25" l="1"/>
  <c r="K73" i="25" s="1"/>
  <c r="I72" i="25"/>
  <c r="K72" i="25" s="1"/>
  <c r="K1689" i="4"/>
  <c r="K3618" i="4" l="1"/>
  <c r="B131" i="25"/>
  <c r="J131" i="25"/>
  <c r="B132" i="25"/>
  <c r="J132" i="25"/>
  <c r="B133" i="25"/>
  <c r="J133" i="25"/>
  <c r="B134" i="25"/>
  <c r="J134" i="25"/>
  <c r="D134" i="31"/>
  <c r="M134" i="31" s="1"/>
  <c r="D133" i="31"/>
  <c r="M133" i="31" s="1"/>
  <c r="D132" i="31"/>
  <c r="M132" i="31" s="1"/>
  <c r="D131" i="31"/>
  <c r="M131" i="31" s="1"/>
  <c r="K1097" i="4"/>
  <c r="H134" i="31" s="1"/>
  <c r="D1097" i="4"/>
  <c r="F134" i="31" s="1"/>
  <c r="K1090" i="4"/>
  <c r="H133" i="31" s="1"/>
  <c r="D1090" i="4"/>
  <c r="F133" i="31" s="1"/>
  <c r="K1083" i="4"/>
  <c r="H132" i="31" s="1"/>
  <c r="D1083" i="4"/>
  <c r="F132" i="31" s="1"/>
  <c r="K1074" i="4"/>
  <c r="H131" i="31" s="1"/>
  <c r="D1074" i="4"/>
  <c r="F131" i="31" s="1"/>
  <c r="D132" i="25" l="1"/>
  <c r="G132" i="25" s="1"/>
  <c r="D134" i="25"/>
  <c r="G134" i="25" s="1"/>
  <c r="D131" i="25"/>
  <c r="G131" i="25" s="1"/>
  <c r="D133" i="25"/>
  <c r="G133" i="25" s="1"/>
  <c r="G134" i="31"/>
  <c r="I134" i="31" s="1"/>
  <c r="G133" i="31"/>
  <c r="I133" i="31" s="1"/>
  <c r="G132" i="31"/>
  <c r="I132" i="31" s="1"/>
  <c r="G131" i="31"/>
  <c r="I131" i="31" s="1"/>
  <c r="K1739" i="4"/>
  <c r="K133" i="31" l="1"/>
  <c r="I133" i="25"/>
  <c r="K133" i="25" s="1"/>
  <c r="K134" i="31"/>
  <c r="I134" i="25"/>
  <c r="K134" i="25" s="1"/>
  <c r="K131" i="31"/>
  <c r="I131" i="25"/>
  <c r="K131" i="25" s="1"/>
  <c r="K132" i="31"/>
  <c r="I132" i="25"/>
  <c r="K132" i="25" s="1"/>
  <c r="H212" i="31"/>
  <c r="K5408" i="4" l="1"/>
  <c r="K3733" i="4" l="1"/>
  <c r="K5528" i="4"/>
  <c r="D3471" i="4"/>
  <c r="D3462" i="4" l="1"/>
  <c r="B130" i="25" l="1"/>
  <c r="J130" i="25"/>
  <c r="D130" i="31"/>
  <c r="M130" i="31" s="1"/>
  <c r="D1065" i="4"/>
  <c r="F130" i="31" s="1"/>
  <c r="H130" i="31"/>
  <c r="D130" i="25" l="1"/>
  <c r="G130" i="25" s="1"/>
  <c r="G130" i="31"/>
  <c r="I130" i="31" s="1"/>
  <c r="K130" i="31" l="1"/>
  <c r="I130" i="25"/>
  <c r="K130" i="25" s="1"/>
  <c r="B802" i="25" l="1"/>
  <c r="C802" i="25"/>
  <c r="J802" i="25"/>
  <c r="D802" i="31"/>
  <c r="M802" i="31" s="1"/>
  <c r="D801" i="31"/>
  <c r="M801" i="31" s="1"/>
  <c r="D800" i="31"/>
  <c r="M800" i="31" s="1"/>
  <c r="D799" i="31"/>
  <c r="M799" i="31" s="1"/>
  <c r="K6865" i="4"/>
  <c r="H802" i="31" s="1"/>
  <c r="D6865" i="4"/>
  <c r="F802" i="31" s="1"/>
  <c r="H801" i="31"/>
  <c r="D6857" i="4"/>
  <c r="F801" i="31" s="1"/>
  <c r="H800" i="31"/>
  <c r="D6849" i="4"/>
  <c r="F800" i="31" s="1"/>
  <c r="H799" i="31"/>
  <c r="D6839" i="4"/>
  <c r="F799" i="31" s="1"/>
  <c r="D515" i="31"/>
  <c r="M515" i="31" s="1"/>
  <c r="K4419" i="4"/>
  <c r="H515" i="31" s="1"/>
  <c r="D4419" i="4"/>
  <c r="F515" i="31" s="1"/>
  <c r="B515" i="25"/>
  <c r="C515" i="25"/>
  <c r="J515" i="25"/>
  <c r="B799" i="25"/>
  <c r="C799" i="25"/>
  <c r="J799" i="25"/>
  <c r="B800" i="25"/>
  <c r="C800" i="25"/>
  <c r="J800" i="25"/>
  <c r="B801" i="25"/>
  <c r="C801" i="25"/>
  <c r="J801" i="25"/>
  <c r="K5852" i="4"/>
  <c r="D515" i="25" l="1"/>
  <c r="G515" i="25" s="1"/>
  <c r="D802" i="25"/>
  <c r="G802" i="25" s="1"/>
  <c r="D799" i="25"/>
  <c r="G799" i="25" s="1"/>
  <c r="G802" i="31"/>
  <c r="I802" i="31" s="1"/>
  <c r="G801" i="31"/>
  <c r="I801" i="31" s="1"/>
  <c r="K801" i="31" s="1"/>
  <c r="D801" i="25"/>
  <c r="G801" i="25" s="1"/>
  <c r="G800" i="31"/>
  <c r="I800" i="31" s="1"/>
  <c r="I800" i="25" s="1"/>
  <c r="K800" i="25" s="1"/>
  <c r="D800" i="25"/>
  <c r="G800" i="25" s="1"/>
  <c r="G799" i="31"/>
  <c r="I799" i="31" s="1"/>
  <c r="I799" i="25" s="1"/>
  <c r="K799" i="25" s="1"/>
  <c r="G515" i="31"/>
  <c r="I515" i="31" s="1"/>
  <c r="K800" i="31" l="1"/>
  <c r="K802" i="31"/>
  <c r="I802" i="25"/>
  <c r="K802" i="25" s="1"/>
  <c r="I801" i="25"/>
  <c r="K801" i="25" s="1"/>
  <c r="K799" i="31"/>
  <c r="I515" i="25"/>
  <c r="K515" i="25" s="1"/>
  <c r="K515" i="31"/>
  <c r="D280" i="31" l="1"/>
  <c r="M280" i="31" s="1"/>
  <c r="B280" i="25"/>
  <c r="C280" i="25"/>
  <c r="J280" i="25"/>
  <c r="K2397" i="4"/>
  <c r="H280" i="31" s="1"/>
  <c r="F280" i="31"/>
  <c r="K4306" i="4"/>
  <c r="H501" i="31" s="1"/>
  <c r="D280" i="25" l="1"/>
  <c r="G280" i="31"/>
  <c r="I280" i="31" s="1"/>
  <c r="D913" i="31"/>
  <c r="M914" i="31" s="1"/>
  <c r="D912" i="31"/>
  <c r="K7823" i="4"/>
  <c r="H914" i="31" s="1"/>
  <c r="D7823" i="4"/>
  <c r="F914" i="31" s="1"/>
  <c r="B913" i="25"/>
  <c r="C913" i="25"/>
  <c r="J913" i="25"/>
  <c r="B914" i="25"/>
  <c r="C914" i="25"/>
  <c r="J914" i="25"/>
  <c r="K7814" i="4"/>
  <c r="H913" i="31" s="1"/>
  <c r="D7814" i="4"/>
  <c r="F913" i="31" s="1"/>
  <c r="M913" i="31" l="1"/>
  <c r="D912" i="25"/>
  <c r="G912" i="25" s="1"/>
  <c r="D913" i="25"/>
  <c r="G913" i="25" s="1"/>
  <c r="I280" i="25"/>
  <c r="K280" i="25" s="1"/>
  <c r="K280" i="31"/>
  <c r="G913" i="31"/>
  <c r="I913" i="31" s="1"/>
  <c r="G914" i="31"/>
  <c r="I914" i="31" s="1"/>
  <c r="D914" i="25"/>
  <c r="G914" i="25" s="1"/>
  <c r="K914" i="31" l="1"/>
  <c r="I913" i="25"/>
  <c r="K913" i="25" s="1"/>
  <c r="K913" i="31"/>
  <c r="I914" i="25" l="1"/>
  <c r="K914" i="25" s="1"/>
  <c r="K7540" i="4"/>
  <c r="D434" i="31" l="1"/>
  <c r="M434" i="31" s="1"/>
  <c r="D435" i="31"/>
  <c r="M435" i="31" s="1"/>
  <c r="D436" i="31"/>
  <c r="M436" i="31" s="1"/>
  <c r="D437" i="31"/>
  <c r="M437" i="31" s="1"/>
  <c r="D433" i="31" l="1"/>
  <c r="M433" i="31" s="1"/>
  <c r="D432" i="31"/>
  <c r="M432" i="31" s="1"/>
  <c r="D431" i="31"/>
  <c r="M431" i="31" s="1"/>
  <c r="D430" i="31"/>
  <c r="M430" i="31" s="1"/>
  <c r="D429" i="31"/>
  <c r="M429" i="31" s="1"/>
  <c r="D428" i="31"/>
  <c r="M428" i="31" s="1"/>
  <c r="D427" i="31"/>
  <c r="M427" i="31" s="1"/>
  <c r="D426" i="31"/>
  <c r="M426" i="31" s="1"/>
  <c r="B426" i="25" l="1"/>
  <c r="C426" i="25"/>
  <c r="D426" i="25"/>
  <c r="G426" i="25" s="1"/>
  <c r="J426" i="25"/>
  <c r="B427" i="25"/>
  <c r="C427" i="25"/>
  <c r="D427" i="25"/>
  <c r="G427" i="25" s="1"/>
  <c r="J427" i="25"/>
  <c r="B428" i="25"/>
  <c r="C428" i="25"/>
  <c r="D428" i="25"/>
  <c r="G428" i="25" s="1"/>
  <c r="J428" i="25"/>
  <c r="B429" i="25"/>
  <c r="C429" i="25"/>
  <c r="D429" i="25"/>
  <c r="G429" i="25" s="1"/>
  <c r="J429" i="25"/>
  <c r="B430" i="25"/>
  <c r="C430" i="25"/>
  <c r="D430" i="25"/>
  <c r="G430" i="25" s="1"/>
  <c r="J430" i="25"/>
  <c r="B431" i="25"/>
  <c r="C431" i="25"/>
  <c r="D431" i="25"/>
  <c r="G431" i="25" s="1"/>
  <c r="J431" i="25"/>
  <c r="B432" i="25"/>
  <c r="C432" i="25"/>
  <c r="D432" i="25"/>
  <c r="G432" i="25" s="1"/>
  <c r="J432" i="25"/>
  <c r="B433" i="25"/>
  <c r="C433" i="25"/>
  <c r="D433" i="25"/>
  <c r="G433" i="25" s="1"/>
  <c r="J433" i="25"/>
  <c r="B434" i="25"/>
  <c r="C434" i="25"/>
  <c r="D434" i="25"/>
  <c r="G434" i="25" s="1"/>
  <c r="J434" i="25"/>
  <c r="B435" i="25"/>
  <c r="C435" i="25"/>
  <c r="D435" i="25"/>
  <c r="G435" i="25" s="1"/>
  <c r="J435" i="25"/>
  <c r="B436" i="25"/>
  <c r="C436" i="25"/>
  <c r="D436" i="25"/>
  <c r="G436" i="25" s="1"/>
  <c r="J436" i="25"/>
  <c r="B437" i="25"/>
  <c r="C437" i="25"/>
  <c r="D437" i="25"/>
  <c r="G437" i="25" s="1"/>
  <c r="J437" i="25"/>
  <c r="K3741" i="4" l="1"/>
  <c r="H437" i="31" s="1"/>
  <c r="D3741" i="4"/>
  <c r="F437" i="31" s="1"/>
  <c r="G437" i="31" s="1"/>
  <c r="H436" i="31"/>
  <c r="D3733" i="4"/>
  <c r="F436" i="31" s="1"/>
  <c r="G436" i="31" s="1"/>
  <c r="H435" i="31"/>
  <c r="D3726" i="4"/>
  <c r="F435" i="31" s="1"/>
  <c r="G435" i="31" s="1"/>
  <c r="K3718" i="4"/>
  <c r="H434" i="31" s="1"/>
  <c r="D3718" i="4"/>
  <c r="F434" i="31" s="1"/>
  <c r="G434" i="31" s="1"/>
  <c r="K3711" i="4"/>
  <c r="H433" i="31" s="1"/>
  <c r="D3711" i="4"/>
  <c r="F433" i="31" s="1"/>
  <c r="G433" i="31" s="1"/>
  <c r="K3703" i="4"/>
  <c r="H432" i="31" s="1"/>
  <c r="D3703" i="4"/>
  <c r="F432" i="31" s="1"/>
  <c r="G432" i="31" s="1"/>
  <c r="K3695" i="4"/>
  <c r="H431" i="31" s="1"/>
  <c r="D3695" i="4"/>
  <c r="F431" i="31" s="1"/>
  <c r="G431" i="31" s="1"/>
  <c r="K3687" i="4"/>
  <c r="H430" i="31" s="1"/>
  <c r="D3687" i="4"/>
  <c r="F430" i="31" s="1"/>
  <c r="G430" i="31" s="1"/>
  <c r="K3679" i="4"/>
  <c r="H429" i="31" s="1"/>
  <c r="D3679" i="4"/>
  <c r="F429" i="31" s="1"/>
  <c r="G429" i="31" s="1"/>
  <c r="K3671" i="4"/>
  <c r="H428" i="31" s="1"/>
  <c r="D3671" i="4"/>
  <c r="F428" i="31" s="1"/>
  <c r="G428" i="31" s="1"/>
  <c r="K3663" i="4"/>
  <c r="H427" i="31" s="1"/>
  <c r="D3663" i="4"/>
  <c r="F427" i="31" s="1"/>
  <c r="G427" i="31" s="1"/>
  <c r="K3655" i="4"/>
  <c r="H426" i="31" s="1"/>
  <c r="D3655" i="4"/>
  <c r="F426" i="31" s="1"/>
  <c r="G426" i="31" s="1"/>
  <c r="K3601" i="4"/>
  <c r="I426" i="31" l="1"/>
  <c r="K426" i="31" s="1"/>
  <c r="I428" i="31"/>
  <c r="K428" i="31" s="1"/>
  <c r="I430" i="31"/>
  <c r="I430" i="25" s="1"/>
  <c r="K430" i="25" s="1"/>
  <c r="I427" i="31"/>
  <c r="K427" i="31" s="1"/>
  <c r="I429" i="31"/>
  <c r="K429" i="31" s="1"/>
  <c r="I431" i="31"/>
  <c r="K431" i="31" s="1"/>
  <c r="I432" i="31"/>
  <c r="I432" i="25" s="1"/>
  <c r="K432" i="25" s="1"/>
  <c r="I434" i="31"/>
  <c r="K434" i="31" s="1"/>
  <c r="I433" i="31"/>
  <c r="K433" i="31" s="1"/>
  <c r="I435" i="31"/>
  <c r="K435" i="31" s="1"/>
  <c r="I436" i="31"/>
  <c r="I436" i="25" s="1"/>
  <c r="K436" i="25" s="1"/>
  <c r="I437" i="31"/>
  <c r="I437" i="25" s="1"/>
  <c r="K437" i="25" s="1"/>
  <c r="I426" i="25" l="1"/>
  <c r="K426" i="25" s="1"/>
  <c r="I429" i="25"/>
  <c r="K429" i="25" s="1"/>
  <c r="K430" i="31"/>
  <c r="I435" i="25"/>
  <c r="K435" i="25" s="1"/>
  <c r="I431" i="25"/>
  <c r="K431" i="25" s="1"/>
  <c r="I428" i="25"/>
  <c r="K428" i="25" s="1"/>
  <c r="K436" i="31"/>
  <c r="I427" i="25"/>
  <c r="K427" i="25" s="1"/>
  <c r="K432" i="31"/>
  <c r="I434" i="25"/>
  <c r="K434" i="25" s="1"/>
  <c r="I433" i="25"/>
  <c r="K433" i="25" s="1"/>
  <c r="K437" i="31"/>
  <c r="D405" i="31"/>
  <c r="M405" i="31" s="1"/>
  <c r="D404" i="31"/>
  <c r="M404" i="31" s="1"/>
  <c r="D403" i="31"/>
  <c r="M403" i="31" s="1"/>
  <c r="D402" i="31"/>
  <c r="M402" i="31" s="1"/>
  <c r="D401" i="31"/>
  <c r="M401" i="31" s="1"/>
  <c r="M400" i="31"/>
  <c r="D3486" i="4"/>
  <c r="F405" i="31" s="1"/>
  <c r="D3479" i="4"/>
  <c r="F404" i="31" s="1"/>
  <c r="F403" i="31"/>
  <c r="F402" i="31"/>
  <c r="D3454" i="4"/>
  <c r="F401" i="31" s="1"/>
  <c r="D3444" i="4"/>
  <c r="F400" i="31" s="1"/>
  <c r="B400" i="25"/>
  <c r="C400" i="25"/>
  <c r="J400" i="25"/>
  <c r="B401" i="25"/>
  <c r="C401" i="25"/>
  <c r="J401" i="25"/>
  <c r="B402" i="25"/>
  <c r="C402" i="25"/>
  <c r="J402" i="25"/>
  <c r="B403" i="25"/>
  <c r="C403" i="25"/>
  <c r="J403" i="25"/>
  <c r="B404" i="25"/>
  <c r="C404" i="25"/>
  <c r="J404" i="25"/>
  <c r="B405" i="25"/>
  <c r="C405" i="25"/>
  <c r="J405" i="25"/>
  <c r="H401" i="31"/>
  <c r="K3486" i="4"/>
  <c r="H405" i="31" s="1"/>
  <c r="H404" i="31"/>
  <c r="H403" i="31"/>
  <c r="H402" i="31"/>
  <c r="H400" i="31"/>
  <c r="K3383" i="4"/>
  <c r="D403" i="25" l="1"/>
  <c r="D405" i="25"/>
  <c r="D404" i="25"/>
  <c r="D401" i="25"/>
  <c r="D402" i="25"/>
  <c r="D400" i="25"/>
  <c r="G405" i="31"/>
  <c r="I405" i="31" s="1"/>
  <c r="I405" i="25" s="1"/>
  <c r="K405" i="25" s="1"/>
  <c r="G404" i="31"/>
  <c r="I404" i="31" s="1"/>
  <c r="I404" i="25" s="1"/>
  <c r="K404" i="25" s="1"/>
  <c r="G401" i="31"/>
  <c r="I401" i="31" s="1"/>
  <c r="I401" i="25" s="1"/>
  <c r="K401" i="25" s="1"/>
  <c r="G400" i="31"/>
  <c r="I400" i="31" s="1"/>
  <c r="K400" i="31" s="1"/>
  <c r="G403" i="31"/>
  <c r="I403" i="31" s="1"/>
  <c r="G402" i="31"/>
  <c r="I402" i="31" s="1"/>
  <c r="K401" i="31" l="1"/>
  <c r="K405" i="31"/>
  <c r="K404" i="31"/>
  <c r="I400" i="25"/>
  <c r="K400" i="25" s="1"/>
  <c r="I402" i="25"/>
  <c r="K402" i="25" s="1"/>
  <c r="K402" i="31"/>
  <c r="I403" i="25"/>
  <c r="K403" i="25" s="1"/>
  <c r="K403" i="31"/>
  <c r="K3932" i="4"/>
  <c r="H458" i="31" s="1"/>
  <c r="K3940" i="4"/>
  <c r="H459" i="31" s="1"/>
  <c r="D3940" i="4"/>
  <c r="D355" i="4"/>
  <c r="K355" i="4"/>
  <c r="H54" i="31" s="1"/>
  <c r="K322" i="4"/>
  <c r="K298" i="4"/>
  <c r="K290" i="4"/>
  <c r="K1158" i="4" l="1"/>
  <c r="D1158" i="4"/>
  <c r="K1813" i="4" l="1"/>
  <c r="K4344" i="4" l="1"/>
  <c r="O1548" i="4" l="1"/>
  <c r="K7915" i="4" l="1"/>
  <c r="H926" i="31" s="1"/>
  <c r="I926" i="31" s="1"/>
  <c r="K926" i="31" s="1"/>
  <c r="D7755" i="4"/>
  <c r="D7684" i="4"/>
  <c r="K7668" i="4"/>
  <c r="D7584" i="4"/>
  <c r="D7532" i="4"/>
  <c r="K6102" i="4"/>
  <c r="K6095" i="4"/>
  <c r="K5964" i="4"/>
  <c r="K5919" i="4"/>
  <c r="K5904" i="4"/>
  <c r="K5875" i="4"/>
  <c r="K5810" i="4"/>
  <c r="K5801" i="4"/>
  <c r="K5635" i="4"/>
  <c r="I740" i="31"/>
  <c r="K5610" i="4"/>
  <c r="K5600" i="4"/>
  <c r="K5558" i="4"/>
  <c r="K5476" i="4"/>
  <c r="K5467" i="4"/>
  <c r="K5433" i="4"/>
  <c r="K5385" i="4"/>
  <c r="K5275" i="4"/>
  <c r="K5242" i="4"/>
  <c r="K5233" i="4"/>
  <c r="D6830" i="4"/>
  <c r="D6820" i="4"/>
  <c r="K4368" i="4"/>
  <c r="K4328" i="4"/>
  <c r="K4313" i="4"/>
  <c r="K4298" i="4"/>
  <c r="K4215" i="4"/>
  <c r="K4208" i="4"/>
  <c r="K4200" i="4"/>
  <c r="K4174" i="4"/>
  <c r="K4166" i="4"/>
  <c r="K3898" i="4"/>
  <c r="K3627" i="4"/>
  <c r="K2389" i="4"/>
  <c r="K2354" i="4"/>
  <c r="K2346" i="4"/>
  <c r="K2328" i="4"/>
  <c r="D2248" i="4"/>
  <c r="K1964" i="4"/>
  <c r="K1748" i="4"/>
  <c r="D190" i="4"/>
  <c r="K740" i="31" l="1"/>
  <c r="I740" i="25"/>
  <c r="K740" i="25" s="1"/>
  <c r="F798" i="31" l="1"/>
  <c r="D798" i="31"/>
  <c r="M798" i="31" s="1"/>
  <c r="D797" i="31"/>
  <c r="M797" i="31" s="1"/>
  <c r="K6830" i="4"/>
  <c r="H798" i="31" s="1"/>
  <c r="G798" i="31" l="1"/>
  <c r="I798" i="31" s="1"/>
  <c r="K798" i="31" s="1"/>
  <c r="K396" i="4" l="1"/>
  <c r="K4352" i="4" l="1"/>
  <c r="K3374" i="4" l="1"/>
  <c r="H609" i="31" l="1"/>
  <c r="K5766" i="4" l="1"/>
  <c r="D1577" i="4" l="1"/>
  <c r="K3924" i="4"/>
  <c r="K6820" i="4" l="1"/>
  <c r="H797" i="31" s="1"/>
  <c r="F797" i="31"/>
  <c r="G797" i="31" s="1"/>
  <c r="B798" i="25"/>
  <c r="C798" i="25"/>
  <c r="D798" i="25"/>
  <c r="G798" i="25" s="1"/>
  <c r="I798" i="25"/>
  <c r="J798" i="25"/>
  <c r="B797" i="25"/>
  <c r="C797" i="25"/>
  <c r="D797" i="25"/>
  <c r="G797" i="25" s="1"/>
  <c r="J797" i="25"/>
  <c r="I797" i="31" l="1"/>
  <c r="I797" i="25" s="1"/>
  <c r="K797" i="25" s="1"/>
  <c r="K798" i="25"/>
  <c r="K5565" i="4"/>
  <c r="K797" i="31" l="1"/>
  <c r="K99" i="4" l="1"/>
  <c r="H42" i="31"/>
  <c r="D1168" i="4" l="1"/>
  <c r="D911" i="31" l="1"/>
  <c r="M912" i="31" l="1"/>
  <c r="D911" i="25"/>
  <c r="G911" i="25" s="1"/>
  <c r="D910" i="31"/>
  <c r="D910" i="25" l="1"/>
  <c r="G910" i="25" s="1"/>
  <c r="M911" i="31"/>
  <c r="D7550" i="4"/>
  <c r="K7805" i="4"/>
  <c r="H912" i="31" s="1"/>
  <c r="D7805" i="4"/>
  <c r="F912" i="31" s="1"/>
  <c r="G912" i="31" s="1"/>
  <c r="H911" i="31"/>
  <c r="D7797" i="4"/>
  <c r="F911" i="31" s="1"/>
  <c r="G911" i="31" l="1"/>
  <c r="I911" i="31" s="1"/>
  <c r="I911" i="25" s="1"/>
  <c r="K911" i="25" s="1"/>
  <c r="I912" i="31"/>
  <c r="K912" i="31" l="1"/>
  <c r="I912" i="25"/>
  <c r="K912" i="25" s="1"/>
  <c r="K911" i="31"/>
  <c r="D396" i="4" l="1"/>
  <c r="D3906" i="4" l="1"/>
  <c r="D726" i="31" l="1"/>
  <c r="M726" i="31" s="1"/>
  <c r="D725" i="31"/>
  <c r="M725" i="31" s="1"/>
  <c r="K6217" i="4"/>
  <c r="H726" i="31" s="1"/>
  <c r="F726" i="31"/>
  <c r="B725" i="25"/>
  <c r="J725" i="25"/>
  <c r="B726" i="25"/>
  <c r="J726" i="25"/>
  <c r="F725" i="31"/>
  <c r="D726" i="25" l="1"/>
  <c r="G725" i="31"/>
  <c r="I725" i="31" s="1"/>
  <c r="K725" i="31" s="1"/>
  <c r="G726" i="31"/>
  <c r="I726" i="31" s="1"/>
  <c r="K726" i="31" s="1"/>
  <c r="D725" i="25"/>
  <c r="F18" i="28"/>
  <c r="I726" i="25" l="1"/>
  <c r="K726" i="25" s="1"/>
  <c r="I725" i="25"/>
  <c r="K725" i="25" s="1"/>
  <c r="H18" i="28"/>
  <c r="H22" i="28" s="1"/>
  <c r="O2038" i="4" l="1"/>
  <c r="O2039" i="4" s="1"/>
  <c r="O2040" i="4" s="1"/>
  <c r="K3399" i="4" l="1"/>
  <c r="D514" i="31" l="1"/>
  <c r="M514" i="31" s="1"/>
  <c r="B514" i="25"/>
  <c r="C514" i="25"/>
  <c r="J514" i="25"/>
  <c r="D514" i="25" l="1"/>
  <c r="G514" i="25" s="1"/>
  <c r="H514" i="31"/>
  <c r="F514" i="31"/>
  <c r="G514" i="31" s="1"/>
  <c r="I514" i="31" l="1"/>
  <c r="K514" i="31" s="1"/>
  <c r="D484" i="4"/>
  <c r="I514" i="25" l="1"/>
  <c r="K514" i="25" s="1"/>
  <c r="D279" i="31" l="1"/>
  <c r="M279" i="31" s="1"/>
  <c r="B279" i="25"/>
  <c r="C279" i="25"/>
  <c r="J279" i="25"/>
  <c r="H279" i="31"/>
  <c r="D2389" i="4"/>
  <c r="F279" i="31" s="1"/>
  <c r="D279" i="25" l="1"/>
  <c r="G279" i="31"/>
  <c r="I279" i="31" s="1"/>
  <c r="K279" i="31" s="1"/>
  <c r="I279" i="25" l="1"/>
  <c r="K279" i="25" s="1"/>
  <c r="D1323" i="4"/>
  <c r="K7602" i="4" l="1"/>
  <c r="D513" i="31" l="1"/>
  <c r="M513" i="31" s="1"/>
  <c r="H513" i="31" l="1"/>
  <c r="D4402" i="4"/>
  <c r="F513" i="31" s="1"/>
  <c r="G513" i="31" s="1"/>
  <c r="B513" i="25"/>
  <c r="C513" i="25"/>
  <c r="D513" i="25"/>
  <c r="G513" i="25" s="1"/>
  <c r="J513" i="25"/>
  <c r="I513" i="31" l="1"/>
  <c r="K513" i="31" s="1"/>
  <c r="I513" i="25" l="1"/>
  <c r="K513" i="25" s="1"/>
  <c r="D1568" i="4" l="1"/>
  <c r="D278" i="31" l="1"/>
  <c r="M278" i="31" s="1"/>
  <c r="K2381" i="4"/>
  <c r="H278" i="31" s="1"/>
  <c r="D2381" i="4"/>
  <c r="F278" i="31" s="1"/>
  <c r="B278" i="25"/>
  <c r="C278" i="25"/>
  <c r="J278" i="25"/>
  <c r="D425" i="31"/>
  <c r="M425" i="31" s="1"/>
  <c r="D424" i="31"/>
  <c r="M424" i="31" s="1"/>
  <c r="B424" i="25"/>
  <c r="C424" i="25"/>
  <c r="J424" i="25"/>
  <c r="B425" i="25"/>
  <c r="C425" i="25"/>
  <c r="J425" i="25"/>
  <c r="H425" i="31"/>
  <c r="D3648" i="4"/>
  <c r="F425" i="31" s="1"/>
  <c r="D424" i="25" l="1"/>
  <c r="G424" i="25" s="1"/>
  <c r="D425" i="25"/>
  <c r="G425" i="25" s="1"/>
  <c r="D278" i="25"/>
  <c r="G278" i="31"/>
  <c r="I278" i="31" s="1"/>
  <c r="G425" i="31"/>
  <c r="I425" i="31" s="1"/>
  <c r="I278" i="25" l="1"/>
  <c r="K278" i="25" s="1"/>
  <c r="K278" i="31"/>
  <c r="I425" i="25"/>
  <c r="K425" i="25" s="1"/>
  <c r="K425" i="31"/>
  <c r="D7651" i="4"/>
  <c r="D2256" i="4" l="1"/>
  <c r="D264" i="31"/>
  <c r="M264" i="31" s="1"/>
  <c r="D2213" i="4"/>
  <c r="D1358" i="4"/>
  <c r="F161" i="31" s="1"/>
  <c r="D724" i="31" l="1"/>
  <c r="M724" i="31" s="1"/>
  <c r="B724" i="25"/>
  <c r="J724" i="25"/>
  <c r="H724" i="31"/>
  <c r="F724" i="31"/>
  <c r="D724" i="25" l="1"/>
  <c r="G724" i="31"/>
  <c r="I724" i="31" s="1"/>
  <c r="K724" i="31" s="1"/>
  <c r="D5573" i="4"/>
  <c r="B723" i="25"/>
  <c r="J723" i="25"/>
  <c r="D723" i="31"/>
  <c r="M723" i="31" s="1"/>
  <c r="H723" i="31"/>
  <c r="F723" i="31"/>
  <c r="D722" i="31"/>
  <c r="M722" i="31" s="1"/>
  <c r="B722" i="25"/>
  <c r="J722" i="25"/>
  <c r="H722" i="31"/>
  <c r="F722" i="31"/>
  <c r="D5565" i="4"/>
  <c r="D721" i="31"/>
  <c r="M721" i="31" s="1"/>
  <c r="J721" i="25"/>
  <c r="B721" i="25"/>
  <c r="K6177" i="4"/>
  <c r="H721" i="31" s="1"/>
  <c r="D6177" i="4"/>
  <c r="F721" i="31" s="1"/>
  <c r="D5360" i="4"/>
  <c r="F624" i="31" s="1"/>
  <c r="D720" i="31"/>
  <c r="M720" i="31" s="1"/>
  <c r="B719" i="25"/>
  <c r="J719" i="25"/>
  <c r="B720" i="25"/>
  <c r="J720" i="25"/>
  <c r="H720" i="31"/>
  <c r="D6168" i="4"/>
  <c r="F720" i="31" s="1"/>
  <c r="D721" i="25" l="1"/>
  <c r="D723" i="25"/>
  <c r="D720" i="25"/>
  <c r="D722" i="25"/>
  <c r="I724" i="25"/>
  <c r="K724" i="25" s="1"/>
  <c r="G723" i="31"/>
  <c r="I723" i="31" s="1"/>
  <c r="K723" i="31" s="1"/>
  <c r="G720" i="31"/>
  <c r="I720" i="31" s="1"/>
  <c r="K720" i="31" s="1"/>
  <c r="G721" i="31"/>
  <c r="I721" i="31" s="1"/>
  <c r="K721" i="31" s="1"/>
  <c r="G722" i="31"/>
  <c r="I722" i="31" s="1"/>
  <c r="K722" i="31" s="1"/>
  <c r="D5353" i="4"/>
  <c r="F623" i="31" s="1"/>
  <c r="D5368" i="4"/>
  <c r="I722" i="25" l="1"/>
  <c r="K722" i="25" s="1"/>
  <c r="I721" i="25"/>
  <c r="K721" i="25" s="1"/>
  <c r="I723" i="25"/>
  <c r="K723" i="25" s="1"/>
  <c r="I720" i="25"/>
  <c r="K720" i="25" s="1"/>
  <c r="D7915" i="4"/>
  <c r="D5385" i="4"/>
  <c r="D5417" i="4"/>
  <c r="B512" i="25"/>
  <c r="C512" i="25"/>
  <c r="J512" i="25"/>
  <c r="H512" i="31"/>
  <c r="F512" i="31"/>
  <c r="D511" i="31"/>
  <c r="M511" i="31" s="1"/>
  <c r="B511" i="25"/>
  <c r="C511" i="25"/>
  <c r="J511" i="25"/>
  <c r="H511" i="31"/>
  <c r="F511" i="31"/>
  <c r="D719" i="31"/>
  <c r="M719" i="31" s="1"/>
  <c r="H719" i="31"/>
  <c r="D6157" i="4"/>
  <c r="F719" i="31" s="1"/>
  <c r="D719" i="25" l="1"/>
  <c r="D512" i="25"/>
  <c r="G512" i="25" s="1"/>
  <c r="D511" i="25"/>
  <c r="G511" i="25" s="1"/>
  <c r="G719" i="31"/>
  <c r="I719" i="31" s="1"/>
  <c r="K719" i="31" s="1"/>
  <c r="G511" i="31"/>
  <c r="I511" i="31" s="1"/>
  <c r="K511" i="31" s="1"/>
  <c r="G512" i="31"/>
  <c r="I512" i="31" s="1"/>
  <c r="I512" i="25" s="1"/>
  <c r="K512" i="25" s="1"/>
  <c r="D5250" i="4"/>
  <c r="F611" i="31" s="1"/>
  <c r="D718" i="31"/>
  <c r="M718" i="31" s="1"/>
  <c r="J718" i="25"/>
  <c r="B718" i="25"/>
  <c r="D718" i="25" l="1"/>
  <c r="K512" i="31"/>
  <c r="I719" i="25"/>
  <c r="K719" i="25" s="1"/>
  <c r="I511" i="25"/>
  <c r="K511" i="25" s="1"/>
  <c r="D6148" i="4"/>
  <c r="F718" i="31" s="1"/>
  <c r="G718" i="31" s="1"/>
  <c r="D5233" i="4"/>
  <c r="F609" i="31" s="1"/>
  <c r="D510" i="31"/>
  <c r="M510" i="31" s="1"/>
  <c r="B510" i="25"/>
  <c r="C510" i="25"/>
  <c r="J510" i="25"/>
  <c r="H510" i="31"/>
  <c r="D4376" i="4"/>
  <c r="F510" i="31" s="1"/>
  <c r="D510" i="25" l="1"/>
  <c r="G510" i="25" s="1"/>
  <c r="I718" i="31"/>
  <c r="K718" i="31" s="1"/>
  <c r="G510" i="31"/>
  <c r="I510" i="31" s="1"/>
  <c r="D3898" i="4"/>
  <c r="D5671" i="4"/>
  <c r="D5610" i="4"/>
  <c r="F655" i="31" s="1"/>
  <c r="I718" i="25" l="1"/>
  <c r="K718" i="25" s="1"/>
  <c r="K510" i="31"/>
  <c r="I510" i="25"/>
  <c r="K510" i="25" s="1"/>
  <c r="D5628" i="4"/>
  <c r="F657" i="31" s="1"/>
  <c r="D5635" i="4"/>
  <c r="F656" i="31"/>
  <c r="F672" i="31"/>
  <c r="D5801" i="4"/>
  <c r="F678" i="31" s="1"/>
  <c r="D5774" i="4"/>
  <c r="D5520" i="4" l="1"/>
  <c r="D717" i="31" l="1"/>
  <c r="M717" i="31" s="1"/>
  <c r="B717" i="25"/>
  <c r="J717" i="25"/>
  <c r="H717" i="31"/>
  <c r="F717" i="31"/>
  <c r="B716" i="25"/>
  <c r="J716" i="25"/>
  <c r="D716" i="31"/>
  <c r="M716" i="31" s="1"/>
  <c r="D717" i="25" l="1"/>
  <c r="G717" i="31"/>
  <c r="I717" i="31" s="1"/>
  <c r="K717" i="31" s="1"/>
  <c r="D716" i="25"/>
  <c r="H716" i="31"/>
  <c r="F716" i="31"/>
  <c r="G716" i="31" s="1"/>
  <c r="I716" i="31" l="1"/>
  <c r="K716" i="31" s="1"/>
  <c r="I717" i="25"/>
  <c r="K717" i="25" s="1"/>
  <c r="D715" i="31"/>
  <c r="M715" i="31" s="1"/>
  <c r="B715" i="25"/>
  <c r="J715" i="25"/>
  <c r="D715" i="25" l="1"/>
  <c r="I716" i="25"/>
  <c r="K716" i="25" s="1"/>
  <c r="H715" i="31"/>
  <c r="F715" i="31"/>
  <c r="G715" i="31" s="1"/>
  <c r="I715" i="31" l="1"/>
  <c r="K715" i="31" s="1"/>
  <c r="D714" i="31"/>
  <c r="M714" i="31" s="1"/>
  <c r="B714" i="25"/>
  <c r="J714" i="25"/>
  <c r="K6111" i="4"/>
  <c r="H714" i="31" s="1"/>
  <c r="D6111" i="4"/>
  <c r="F714" i="31" s="1"/>
  <c r="D713" i="31"/>
  <c r="M713" i="31" s="1"/>
  <c r="B713" i="25"/>
  <c r="J713" i="25"/>
  <c r="H713" i="31"/>
  <c r="F713" i="31"/>
  <c r="D5600" i="4"/>
  <c r="F654" i="31" s="1"/>
  <c r="D713" i="25" l="1"/>
  <c r="D714" i="25"/>
  <c r="I715" i="25"/>
  <c r="K715" i="25" s="1"/>
  <c r="G714" i="31"/>
  <c r="I714" i="31" s="1"/>
  <c r="K714" i="31" s="1"/>
  <c r="G713" i="31"/>
  <c r="I713" i="31" s="1"/>
  <c r="K713" i="31" s="1"/>
  <c r="D509" i="31"/>
  <c r="M509" i="31" s="1"/>
  <c r="D508" i="31"/>
  <c r="M508" i="31" s="1"/>
  <c r="D507" i="31"/>
  <c r="M507" i="31" s="1"/>
  <c r="D506" i="31"/>
  <c r="M506" i="31" s="1"/>
  <c r="D505" i="31"/>
  <c r="M505" i="31" s="1"/>
  <c r="D504" i="31"/>
  <c r="M504" i="31" s="1"/>
  <c r="D503" i="31"/>
  <c r="M503" i="31" s="1"/>
  <c r="D502" i="31"/>
  <c r="M502" i="31" s="1"/>
  <c r="D501" i="31"/>
  <c r="M501" i="31" s="1"/>
  <c r="F501" i="31"/>
  <c r="D4313" i="4"/>
  <c r="F502" i="31" s="1"/>
  <c r="H502" i="31"/>
  <c r="F503" i="31"/>
  <c r="D4328" i="4"/>
  <c r="F504" i="31" s="1"/>
  <c r="H504" i="31"/>
  <c r="F505" i="31"/>
  <c r="D4344" i="4"/>
  <c r="F506" i="31" s="1"/>
  <c r="H506" i="31"/>
  <c r="F507" i="31"/>
  <c r="H507" i="31"/>
  <c r="F508" i="31"/>
  <c r="H508" i="31"/>
  <c r="D4368" i="4"/>
  <c r="F509" i="31" s="1"/>
  <c r="H509" i="31"/>
  <c r="B501" i="25"/>
  <c r="C501" i="25"/>
  <c r="J501" i="25"/>
  <c r="B502" i="25"/>
  <c r="C502" i="25"/>
  <c r="J502" i="25"/>
  <c r="B503" i="25"/>
  <c r="C503" i="25"/>
  <c r="J503" i="25"/>
  <c r="B504" i="25"/>
  <c r="C504" i="25"/>
  <c r="J504" i="25"/>
  <c r="B505" i="25"/>
  <c r="C505" i="25"/>
  <c r="J505" i="25"/>
  <c r="B506" i="25"/>
  <c r="C506" i="25"/>
  <c r="J506" i="25"/>
  <c r="B507" i="25"/>
  <c r="C507" i="25"/>
  <c r="J507" i="25"/>
  <c r="B508" i="25"/>
  <c r="C508" i="25"/>
  <c r="J508" i="25"/>
  <c r="B509" i="25"/>
  <c r="C509" i="25"/>
  <c r="J509" i="25"/>
  <c r="D504" i="25" l="1"/>
  <c r="G504" i="25" s="1"/>
  <c r="D501" i="25"/>
  <c r="G501" i="25" s="1"/>
  <c r="D505" i="25"/>
  <c r="G505" i="25" s="1"/>
  <c r="D509" i="25"/>
  <c r="G509" i="25" s="1"/>
  <c r="D503" i="25"/>
  <c r="G503" i="25" s="1"/>
  <c r="D507" i="25"/>
  <c r="G507" i="25" s="1"/>
  <c r="D508" i="25"/>
  <c r="G508" i="25" s="1"/>
  <c r="I714" i="25"/>
  <c r="K714" i="25" s="1"/>
  <c r="G508" i="31"/>
  <c r="I508" i="31" s="1"/>
  <c r="K508" i="31" s="1"/>
  <c r="G502" i="31"/>
  <c r="I502" i="31" s="1"/>
  <c r="K502" i="31" s="1"/>
  <c r="G506" i="31"/>
  <c r="I506" i="31" s="1"/>
  <c r="I713" i="25"/>
  <c r="K713" i="25" s="1"/>
  <c r="D506" i="25"/>
  <c r="G506" i="25" s="1"/>
  <c r="G507" i="31"/>
  <c r="I507" i="31" s="1"/>
  <c r="I507" i="25" s="1"/>
  <c r="K507" i="25" s="1"/>
  <c r="G504" i="31"/>
  <c r="I504" i="31" s="1"/>
  <c r="K504" i="31" s="1"/>
  <c r="G505" i="31"/>
  <c r="G509" i="31"/>
  <c r="I509" i="31" s="1"/>
  <c r="I509" i="25" s="1"/>
  <c r="K509" i="25" s="1"/>
  <c r="D502" i="25"/>
  <c r="G502" i="25" s="1"/>
  <c r="G503" i="31"/>
  <c r="I503" i="31" s="1"/>
  <c r="G501" i="31"/>
  <c r="I508" i="25" l="1"/>
  <c r="K508" i="25" s="1"/>
  <c r="I506" i="25"/>
  <c r="K506" i="25" s="1"/>
  <c r="K506" i="31"/>
  <c r="I502" i="25"/>
  <c r="K502" i="25" s="1"/>
  <c r="I504" i="25"/>
  <c r="K504" i="25" s="1"/>
  <c r="K509" i="31"/>
  <c r="I503" i="25"/>
  <c r="K503" i="25" s="1"/>
  <c r="K503" i="31"/>
  <c r="K507" i="31"/>
  <c r="D277" i="31"/>
  <c r="M277" i="31" s="1"/>
  <c r="D276" i="31"/>
  <c r="M276" i="31" s="1"/>
  <c r="B276" i="25"/>
  <c r="C276" i="25"/>
  <c r="J276" i="25"/>
  <c r="B277" i="25"/>
  <c r="C277" i="25"/>
  <c r="J277" i="25"/>
  <c r="H277" i="31"/>
  <c r="F277" i="31"/>
  <c r="H276" i="31"/>
  <c r="G276" i="31" l="1"/>
  <c r="I276" i="31" s="1"/>
  <c r="I276" i="25" s="1"/>
  <c r="K276" i="25" s="1"/>
  <c r="G277" i="31"/>
  <c r="I277" i="31" s="1"/>
  <c r="I277" i="25" s="1"/>
  <c r="K277" i="25" s="1"/>
  <c r="D276" i="25"/>
  <c r="D277" i="25"/>
  <c r="G217" i="31"/>
  <c r="D3416" i="4"/>
  <c r="F397" i="31" s="1"/>
  <c r="B275" i="25"/>
  <c r="C275" i="25"/>
  <c r="J275" i="25"/>
  <c r="H275" i="31"/>
  <c r="F275" i="31"/>
  <c r="D275" i="25" l="1"/>
  <c r="K276" i="31"/>
  <c r="K277" i="31"/>
  <c r="G275" i="31"/>
  <c r="I275" i="31" s="1"/>
  <c r="K275" i="31" s="1"/>
  <c r="D500" i="31"/>
  <c r="M500" i="31" s="1"/>
  <c r="B500" i="25"/>
  <c r="C500" i="25"/>
  <c r="J500" i="25"/>
  <c r="D4298" i="4"/>
  <c r="F500" i="31" s="1"/>
  <c r="D712" i="31"/>
  <c r="M712" i="31" s="1"/>
  <c r="B712" i="25"/>
  <c r="J712" i="25"/>
  <c r="H712" i="31"/>
  <c r="D6095" i="4"/>
  <c r="F712" i="31" s="1"/>
  <c r="D712" i="25" l="1"/>
  <c r="D500" i="25"/>
  <c r="G500" i="25" s="1"/>
  <c r="H500" i="31"/>
  <c r="I501" i="31"/>
  <c r="I275" i="25"/>
  <c r="K275" i="25" s="1"/>
  <c r="G500" i="31"/>
  <c r="G712" i="31"/>
  <c r="I712" i="31" s="1"/>
  <c r="K712" i="31" s="1"/>
  <c r="D274" i="31"/>
  <c r="M274" i="31" s="1"/>
  <c r="B274" i="25"/>
  <c r="C274" i="25"/>
  <c r="J274" i="25"/>
  <c r="H274" i="31"/>
  <c r="F274" i="31"/>
  <c r="D273" i="31"/>
  <c r="M273" i="31" s="1"/>
  <c r="D274" i="25" l="1"/>
  <c r="I712" i="25"/>
  <c r="K712" i="25" s="1"/>
  <c r="I500" i="31"/>
  <c r="I500" i="25" s="1"/>
  <c r="K500" i="25" s="1"/>
  <c r="K501" i="31"/>
  <c r="I501" i="25"/>
  <c r="K501" i="25" s="1"/>
  <c r="G274" i="31"/>
  <c r="I274" i="31" s="1"/>
  <c r="B273" i="25"/>
  <c r="C273" i="25"/>
  <c r="D273" i="25"/>
  <c r="J273" i="25"/>
  <c r="K2338" i="4"/>
  <c r="H273" i="31" s="1"/>
  <c r="D2338" i="4"/>
  <c r="F273" i="31" s="1"/>
  <c r="G273" i="31" s="1"/>
  <c r="D272" i="31"/>
  <c r="M272" i="31" s="1"/>
  <c r="B272" i="25"/>
  <c r="C272" i="25"/>
  <c r="J272" i="25"/>
  <c r="H272" i="31"/>
  <c r="D2328" i="4"/>
  <c r="F272" i="31" s="1"/>
  <c r="D272" i="25" l="1"/>
  <c r="K500" i="31"/>
  <c r="I273" i="31"/>
  <c r="K273" i="31" s="1"/>
  <c r="G272" i="31"/>
  <c r="I272" i="31" s="1"/>
  <c r="K272" i="31" s="1"/>
  <c r="I274" i="25"/>
  <c r="K274" i="25" s="1"/>
  <c r="K274" i="31"/>
  <c r="D271" i="31"/>
  <c r="M271" i="31" s="1"/>
  <c r="I273" i="25" l="1"/>
  <c r="K273" i="25" s="1"/>
  <c r="I272" i="25"/>
  <c r="K272" i="25" s="1"/>
  <c r="K2318" i="4"/>
  <c r="H271" i="31" s="1"/>
  <c r="F271" i="31"/>
  <c r="G271" i="31" s="1"/>
  <c r="I271" i="31" l="1"/>
  <c r="K271" i="31" s="1"/>
  <c r="B271" i="25"/>
  <c r="C271" i="25"/>
  <c r="D271" i="25"/>
  <c r="J271" i="25"/>
  <c r="D2310" i="4"/>
  <c r="I271" i="25" l="1"/>
  <c r="K271" i="25" s="1"/>
  <c r="D270" i="31"/>
  <c r="M270" i="31" s="1"/>
  <c r="H270" i="31"/>
  <c r="F270" i="31"/>
  <c r="B270" i="25"/>
  <c r="C270" i="25"/>
  <c r="J270" i="25"/>
  <c r="D270" i="25" l="1"/>
  <c r="G270" i="31"/>
  <c r="I270" i="31" s="1"/>
  <c r="K270" i="31" s="1"/>
  <c r="I270" i="25" l="1"/>
  <c r="K270" i="25" s="1"/>
  <c r="D499" i="31"/>
  <c r="M499" i="31" s="1"/>
  <c r="B499" i="25"/>
  <c r="C499" i="25"/>
  <c r="J499" i="25"/>
  <c r="K4289" i="4"/>
  <c r="H499" i="31" s="1"/>
  <c r="D4289" i="4"/>
  <c r="F499" i="31" s="1"/>
  <c r="D499" i="25" l="1"/>
  <c r="G499" i="25" s="1"/>
  <c r="G499" i="31"/>
  <c r="I499" i="31" s="1"/>
  <c r="I499" i="25" s="1"/>
  <c r="K499" i="25" s="1"/>
  <c r="B268" i="25"/>
  <c r="C268" i="25"/>
  <c r="J268" i="25"/>
  <c r="B269" i="25"/>
  <c r="C269" i="25"/>
  <c r="J269" i="25"/>
  <c r="K499" i="31" l="1"/>
  <c r="D269" i="31"/>
  <c r="M269" i="31" s="1"/>
  <c r="H269" i="31"/>
  <c r="F269" i="31"/>
  <c r="D268" i="31"/>
  <c r="M268" i="31" s="1"/>
  <c r="H268" i="31"/>
  <c r="D2279" i="4"/>
  <c r="F268" i="31" s="1"/>
  <c r="D268" i="25" l="1"/>
  <c r="D269" i="25"/>
  <c r="G269" i="31"/>
  <c r="I269" i="31" s="1"/>
  <c r="G268" i="31"/>
  <c r="I268" i="31" s="1"/>
  <c r="I268" i="25" s="1"/>
  <c r="K268" i="25" s="1"/>
  <c r="I269" i="25" l="1"/>
  <c r="K269" i="25" s="1"/>
  <c r="K269" i="31"/>
  <c r="K268" i="31"/>
  <c r="D498" i="31"/>
  <c r="M498" i="31" s="1"/>
  <c r="B498" i="25"/>
  <c r="C498" i="25"/>
  <c r="J498" i="25"/>
  <c r="K4280" i="4"/>
  <c r="H498" i="31" s="1"/>
  <c r="D4280" i="4"/>
  <c r="F498" i="31" s="1"/>
  <c r="D497" i="31"/>
  <c r="M497" i="31" s="1"/>
  <c r="B497" i="25"/>
  <c r="C497" i="25"/>
  <c r="J497" i="25"/>
  <c r="K4272" i="4"/>
  <c r="H497" i="31" s="1"/>
  <c r="D4272" i="4"/>
  <c r="F497" i="31" s="1"/>
  <c r="D498" i="25" l="1"/>
  <c r="G498" i="25" s="1"/>
  <c r="D497" i="25"/>
  <c r="G497" i="25" s="1"/>
  <c r="G498" i="31"/>
  <c r="I498" i="31" s="1"/>
  <c r="I498" i="25" s="1"/>
  <c r="K498" i="25" s="1"/>
  <c r="G497" i="31"/>
  <c r="I497" i="31" s="1"/>
  <c r="K497" i="31" s="1"/>
  <c r="F174" i="31"/>
  <c r="I497" i="25" l="1"/>
  <c r="K497" i="25" s="1"/>
  <c r="K498" i="31"/>
  <c r="K3641" i="4" l="1"/>
  <c r="D3641" i="4"/>
  <c r="H424" i="31" l="1"/>
  <c r="F424" i="31"/>
  <c r="G424" i="31" s="1"/>
  <c r="B711" i="25"/>
  <c r="J711" i="25"/>
  <c r="D711" i="31"/>
  <c r="M711" i="31" s="1"/>
  <c r="D711" i="25" l="1"/>
  <c r="I424" i="31"/>
  <c r="I424" i="25" s="1"/>
  <c r="K424" i="25" s="1"/>
  <c r="K6086" i="4"/>
  <c r="H711" i="31" s="1"/>
  <c r="D6086" i="4"/>
  <c r="F711" i="31" s="1"/>
  <c r="G711" i="31" s="1"/>
  <c r="F669" i="31"/>
  <c r="D671" i="31"/>
  <c r="M671" i="31" s="1"/>
  <c r="F671" i="31"/>
  <c r="D710" i="31"/>
  <c r="M710" i="31" s="1"/>
  <c r="K6077" i="4"/>
  <c r="H710" i="31" s="1"/>
  <c r="D6077" i="4"/>
  <c r="F710" i="31" s="1"/>
  <c r="B710" i="25"/>
  <c r="J710" i="25"/>
  <c r="B709" i="25"/>
  <c r="J709" i="25"/>
  <c r="H709" i="31"/>
  <c r="D6069" i="4"/>
  <c r="F709" i="31" s="1"/>
  <c r="B708" i="25"/>
  <c r="J708" i="25"/>
  <c r="K6060" i="4"/>
  <c r="H708" i="31" s="1"/>
  <c r="D6060" i="4"/>
  <c r="F708" i="31" s="1"/>
  <c r="D707" i="31"/>
  <c r="M707" i="31" s="1"/>
  <c r="K6051" i="4"/>
  <c r="H707" i="31" s="1"/>
  <c r="D6051" i="4"/>
  <c r="F707" i="31" s="1"/>
  <c r="D5782" i="4"/>
  <c r="F676" i="31" s="1"/>
  <c r="D706" i="31"/>
  <c r="M706" i="31" s="1"/>
  <c r="F692" i="31"/>
  <c r="D5912" i="4"/>
  <c r="F691" i="31" s="1"/>
  <c r="B706" i="25"/>
  <c r="J706" i="25"/>
  <c r="B707" i="25"/>
  <c r="J707" i="25"/>
  <c r="H706" i="31"/>
  <c r="F706" i="31"/>
  <c r="D705" i="31"/>
  <c r="M705" i="31" s="1"/>
  <c r="D704" i="31"/>
  <c r="M704" i="31" s="1"/>
  <c r="D703" i="31"/>
  <c r="M703" i="31" s="1"/>
  <c r="D702" i="31"/>
  <c r="M702" i="31" s="1"/>
  <c r="D701" i="31"/>
  <c r="M701" i="31" s="1"/>
  <c r="D700" i="31"/>
  <c r="M700" i="31" s="1"/>
  <c r="D699" i="31"/>
  <c r="M699" i="31" s="1"/>
  <c r="D698" i="31"/>
  <c r="M698" i="31" s="1"/>
  <c r="B698" i="25"/>
  <c r="J698" i="25"/>
  <c r="B699" i="25"/>
  <c r="C699" i="25"/>
  <c r="J699" i="25"/>
  <c r="B700" i="25"/>
  <c r="J700" i="25"/>
  <c r="B701" i="25"/>
  <c r="J701" i="25"/>
  <c r="B702" i="25"/>
  <c r="C702" i="25"/>
  <c r="J702" i="25"/>
  <c r="B703" i="25"/>
  <c r="J703" i="25"/>
  <c r="B704" i="25"/>
  <c r="J704" i="25"/>
  <c r="B705" i="25"/>
  <c r="C705" i="25"/>
  <c r="J705" i="25"/>
  <c r="K6034" i="4"/>
  <c r="H705" i="31" s="1"/>
  <c r="D6034" i="4"/>
  <c r="F705" i="31" s="1"/>
  <c r="K6025" i="4"/>
  <c r="H704" i="31" s="1"/>
  <c r="D6025" i="4"/>
  <c r="F704" i="31" s="1"/>
  <c r="K6016" i="4"/>
  <c r="H703" i="31" s="1"/>
  <c r="D6016" i="4"/>
  <c r="F703" i="31" s="1"/>
  <c r="K6007" i="4"/>
  <c r="H702" i="31" s="1"/>
  <c r="D6007" i="4"/>
  <c r="F702" i="31" s="1"/>
  <c r="K5998" i="4"/>
  <c r="H701" i="31" s="1"/>
  <c r="D5998" i="4"/>
  <c r="F701" i="31" s="1"/>
  <c r="D702" i="25" l="1"/>
  <c r="G702" i="25" s="1"/>
  <c r="D706" i="25"/>
  <c r="D699" i="25"/>
  <c r="G699" i="25" s="1"/>
  <c r="D707" i="25"/>
  <c r="D700" i="25"/>
  <c r="D704" i="25"/>
  <c r="D709" i="25"/>
  <c r="D698" i="25"/>
  <c r="D705" i="25"/>
  <c r="G705" i="25" s="1"/>
  <c r="K424" i="31"/>
  <c r="I711" i="31"/>
  <c r="K711" i="31" s="1"/>
  <c r="G710" i="31"/>
  <c r="I710" i="31" s="1"/>
  <c r="K710" i="31" s="1"/>
  <c r="D710" i="25"/>
  <c r="G709" i="31"/>
  <c r="I709" i="31" s="1"/>
  <c r="K709" i="31" s="1"/>
  <c r="G708" i="31"/>
  <c r="I708" i="31" s="1"/>
  <c r="K708" i="31" s="1"/>
  <c r="D708" i="25"/>
  <c r="G703" i="31"/>
  <c r="I703" i="31" s="1"/>
  <c r="K703" i="31" s="1"/>
  <c r="G707" i="31"/>
  <c r="I707" i="31" s="1"/>
  <c r="K707" i="31" s="1"/>
  <c r="G705" i="31"/>
  <c r="I705" i="31" s="1"/>
  <c r="K705" i="31" s="1"/>
  <c r="G706" i="31"/>
  <c r="I706" i="31" s="1"/>
  <c r="K706" i="31" s="1"/>
  <c r="G704" i="31"/>
  <c r="I704" i="31" s="1"/>
  <c r="K704" i="31" s="1"/>
  <c r="G702" i="31"/>
  <c r="I702" i="31" s="1"/>
  <c r="K702" i="31" s="1"/>
  <c r="D703" i="25"/>
  <c r="G701" i="31"/>
  <c r="I701" i="31" s="1"/>
  <c r="K701" i="31" s="1"/>
  <c r="D701" i="25"/>
  <c r="D697" i="31"/>
  <c r="M697" i="31" s="1"/>
  <c r="D696" i="31"/>
  <c r="M696" i="31" s="1"/>
  <c r="B696" i="25"/>
  <c r="C696" i="25"/>
  <c r="J696" i="25"/>
  <c r="B697" i="25"/>
  <c r="J697" i="25"/>
  <c r="K5989" i="4"/>
  <c r="H700" i="31" s="1"/>
  <c r="D5989" i="4"/>
  <c r="F700" i="31" s="1"/>
  <c r="G700" i="31" s="1"/>
  <c r="K5980" i="4"/>
  <c r="H699" i="31" s="1"/>
  <c r="D5980" i="4"/>
  <c r="F699" i="31" s="1"/>
  <c r="G699" i="31" s="1"/>
  <c r="H698" i="31"/>
  <c r="F698" i="31"/>
  <c r="G698" i="31" s="1"/>
  <c r="H697" i="31"/>
  <c r="D5964" i="4"/>
  <c r="F697" i="31" s="1"/>
  <c r="K5955" i="4"/>
  <c r="H696" i="31" s="1"/>
  <c r="D5955" i="4"/>
  <c r="F696" i="31" s="1"/>
  <c r="B695" i="25"/>
  <c r="J695" i="25"/>
  <c r="D695" i="31"/>
  <c r="M695" i="31" s="1"/>
  <c r="H695" i="31"/>
  <c r="F695" i="31"/>
  <c r="D697" i="25" l="1"/>
  <c r="D695" i="25"/>
  <c r="I710" i="25"/>
  <c r="K710" i="25" s="1"/>
  <c r="I711" i="25"/>
  <c r="K711" i="25" s="1"/>
  <c r="I701" i="25"/>
  <c r="K701" i="25" s="1"/>
  <c r="I700" i="31"/>
  <c r="K700" i="31" s="1"/>
  <c r="I699" i="31"/>
  <c r="K699" i="31" s="1"/>
  <c r="I698" i="31"/>
  <c r="K698" i="31" s="1"/>
  <c r="I708" i="25"/>
  <c r="K708" i="25" s="1"/>
  <c r="I709" i="25"/>
  <c r="K709" i="25" s="1"/>
  <c r="I703" i="25"/>
  <c r="K703" i="25" s="1"/>
  <c r="I707" i="25"/>
  <c r="K707" i="25" s="1"/>
  <c r="I705" i="25"/>
  <c r="K705" i="25" s="1"/>
  <c r="I706" i="25"/>
  <c r="K706" i="25" s="1"/>
  <c r="I704" i="25"/>
  <c r="K704" i="25" s="1"/>
  <c r="I702" i="25"/>
  <c r="K702" i="25" s="1"/>
  <c r="G696" i="31"/>
  <c r="I696" i="31" s="1"/>
  <c r="K696" i="31" s="1"/>
  <c r="G697" i="31"/>
  <c r="I697" i="31" s="1"/>
  <c r="K697" i="31" s="1"/>
  <c r="D696" i="25"/>
  <c r="G696" i="25" s="1"/>
  <c r="G695" i="31"/>
  <c r="I695" i="31" s="1"/>
  <c r="K695" i="31" s="1"/>
  <c r="I699" i="25" l="1"/>
  <c r="K699" i="25" s="1"/>
  <c r="I698" i="25"/>
  <c r="K698" i="25" s="1"/>
  <c r="I700" i="25"/>
  <c r="K700" i="25" s="1"/>
  <c r="I696" i="25"/>
  <c r="K696" i="25" s="1"/>
  <c r="I697" i="25"/>
  <c r="K697" i="25" s="1"/>
  <c r="I695" i="25"/>
  <c r="K695" i="25" s="1"/>
  <c r="D5433" i="4"/>
  <c r="D267" i="31" l="1"/>
  <c r="M267" i="31" s="1"/>
  <c r="B267" i="25"/>
  <c r="C267" i="25"/>
  <c r="J267" i="25"/>
  <c r="H267" i="31"/>
  <c r="F267" i="31"/>
  <c r="D267" i="25" l="1"/>
  <c r="G267" i="31"/>
  <c r="I267" i="31" s="1"/>
  <c r="D423" i="31"/>
  <c r="M423" i="31" s="1"/>
  <c r="I267" i="25" l="1"/>
  <c r="K267" i="25" s="1"/>
  <c r="K267" i="31"/>
  <c r="B423" i="25"/>
  <c r="C423" i="25"/>
  <c r="D423" i="25"/>
  <c r="G423" i="25" s="1"/>
  <c r="J423" i="25"/>
  <c r="K3634" i="4"/>
  <c r="H423" i="31" s="1"/>
  <c r="D3634" i="4"/>
  <c r="F423" i="31" s="1"/>
  <c r="G423" i="31" s="1"/>
  <c r="D3610" i="4"/>
  <c r="F420" i="31" s="1"/>
  <c r="I423" i="31" l="1"/>
  <c r="K423" i="31" s="1"/>
  <c r="I423" i="25" l="1"/>
  <c r="K423" i="25" s="1"/>
  <c r="D694" i="31" l="1"/>
  <c r="M694" i="31" s="1"/>
  <c r="D5936" i="4"/>
  <c r="F694" i="31" s="1"/>
  <c r="D693" i="31"/>
  <c r="M693" i="31" s="1"/>
  <c r="D5928" i="4"/>
  <c r="F693" i="31" s="1"/>
  <c r="D422" i="31"/>
  <c r="M422" i="31" s="1"/>
  <c r="H422" i="31"/>
  <c r="D3627" i="4"/>
  <c r="F422" i="31" s="1"/>
  <c r="B422" i="25"/>
  <c r="C422" i="25"/>
  <c r="J422" i="25"/>
  <c r="B693" i="25"/>
  <c r="C693" i="25"/>
  <c r="J693" i="25"/>
  <c r="B694" i="25"/>
  <c r="J694" i="25"/>
  <c r="K5936" i="4"/>
  <c r="H694" i="31" s="1"/>
  <c r="K5928" i="4"/>
  <c r="H693" i="31" s="1"/>
  <c r="D4263" i="4"/>
  <c r="D4256" i="4"/>
  <c r="D422" i="25" l="1"/>
  <c r="G422" i="25" s="1"/>
  <c r="D694" i="25"/>
  <c r="D693" i="25"/>
  <c r="G693" i="25" s="1"/>
  <c r="G422" i="31"/>
  <c r="I422" i="31" s="1"/>
  <c r="I422" i="25" s="1"/>
  <c r="K422" i="25" s="1"/>
  <c r="G693" i="31"/>
  <c r="I693" i="31" s="1"/>
  <c r="K693" i="31" s="1"/>
  <c r="G694" i="31"/>
  <c r="I694" i="31" s="1"/>
  <c r="K694" i="31" s="1"/>
  <c r="D1429" i="4"/>
  <c r="F169" i="31" s="1"/>
  <c r="D1420" i="4"/>
  <c r="F168" i="31" s="1"/>
  <c r="K422" i="31" l="1"/>
  <c r="I694" i="25"/>
  <c r="K694" i="25" s="1"/>
  <c r="I693" i="25"/>
  <c r="K693" i="25" s="1"/>
  <c r="D496" i="31"/>
  <c r="M496" i="31" s="1"/>
  <c r="B496" i="25"/>
  <c r="C496" i="25"/>
  <c r="J496" i="25"/>
  <c r="H496" i="31"/>
  <c r="F496" i="31"/>
  <c r="D496" i="25" l="1"/>
  <c r="G496" i="25" s="1"/>
  <c r="G496" i="31"/>
  <c r="I496" i="31" s="1"/>
  <c r="I496" i="25" s="1"/>
  <c r="K496" i="25" s="1"/>
  <c r="D495" i="31"/>
  <c r="M495" i="31" s="1"/>
  <c r="B495" i="25"/>
  <c r="C495" i="25"/>
  <c r="J495" i="25"/>
  <c r="F495" i="31"/>
  <c r="D495" i="25" l="1"/>
  <c r="G495" i="25" s="1"/>
  <c r="K496" i="31"/>
  <c r="G495" i="31"/>
  <c r="D493" i="31"/>
  <c r="M493" i="31" s="1"/>
  <c r="B493" i="25"/>
  <c r="C493" i="25"/>
  <c r="J493" i="25"/>
  <c r="B494" i="25"/>
  <c r="C494" i="25"/>
  <c r="J494" i="25"/>
  <c r="F494" i="31"/>
  <c r="G494" i="31" s="1"/>
  <c r="H493" i="31"/>
  <c r="D4241" i="4"/>
  <c r="F493" i="31" s="1"/>
  <c r="D493" i="25" l="1"/>
  <c r="G493" i="25" s="1"/>
  <c r="D494" i="25"/>
  <c r="G494" i="25" s="1"/>
  <c r="G493" i="31"/>
  <c r="I493" i="31" s="1"/>
  <c r="I493" i="25" s="1"/>
  <c r="K493" i="25" s="1"/>
  <c r="I494" i="31"/>
  <c r="K494" i="31" s="1"/>
  <c r="K493" i="31" l="1"/>
  <c r="I494" i="25"/>
  <c r="K494" i="25" s="1"/>
  <c r="D492" i="31"/>
  <c r="M492" i="31" s="1"/>
  <c r="D491" i="31"/>
  <c r="M491" i="31" s="1"/>
  <c r="D490" i="31"/>
  <c r="M490" i="31" s="1"/>
  <c r="D489" i="31"/>
  <c r="M489" i="31" s="1"/>
  <c r="B489" i="25"/>
  <c r="C489" i="25"/>
  <c r="J489" i="25"/>
  <c r="B490" i="25"/>
  <c r="C490" i="25"/>
  <c r="J490" i="25"/>
  <c r="B491" i="25"/>
  <c r="C491" i="25"/>
  <c r="J491" i="25"/>
  <c r="B492" i="25"/>
  <c r="C492" i="25"/>
  <c r="J492" i="25"/>
  <c r="D491" i="25" l="1"/>
  <c r="G491" i="25" s="1"/>
  <c r="D490" i="25"/>
  <c r="G490" i="25" s="1"/>
  <c r="D492" i="25"/>
  <c r="G492" i="25" s="1"/>
  <c r="D489" i="25"/>
  <c r="G489" i="25" s="1"/>
  <c r="K4232" i="4"/>
  <c r="H492" i="31" s="1"/>
  <c r="D4232" i="4"/>
  <c r="F492" i="31" s="1"/>
  <c r="G492" i="31" s="1"/>
  <c r="K4224" i="4"/>
  <c r="H491" i="31" s="1"/>
  <c r="D4224" i="4"/>
  <c r="F491" i="31" s="1"/>
  <c r="G491" i="31" s="1"/>
  <c r="H490" i="31"/>
  <c r="D4215" i="4"/>
  <c r="F490" i="31" s="1"/>
  <c r="G490" i="31" s="1"/>
  <c r="H489" i="31"/>
  <c r="D4208" i="4"/>
  <c r="F489" i="31" s="1"/>
  <c r="G489" i="31" s="1"/>
  <c r="D488" i="31"/>
  <c r="M488" i="31" s="1"/>
  <c r="D487" i="31"/>
  <c r="M487" i="31" s="1"/>
  <c r="B487" i="25"/>
  <c r="C487" i="25"/>
  <c r="J487" i="25"/>
  <c r="B488" i="25"/>
  <c r="C488" i="25"/>
  <c r="J488" i="25"/>
  <c r="H488" i="31"/>
  <c r="D4200" i="4"/>
  <c r="F488" i="31" s="1"/>
  <c r="H487" i="31"/>
  <c r="D4192" i="4"/>
  <c r="F487" i="31" s="1"/>
  <c r="D488" i="25" l="1"/>
  <c r="G488" i="25" s="1"/>
  <c r="I489" i="31"/>
  <c r="K489" i="31" s="1"/>
  <c r="I491" i="31"/>
  <c r="K491" i="31" s="1"/>
  <c r="I490" i="31"/>
  <c r="I490" i="25" s="1"/>
  <c r="K490" i="25" s="1"/>
  <c r="I492" i="31"/>
  <c r="I492" i="25" s="1"/>
  <c r="K492" i="25" s="1"/>
  <c r="G487" i="31"/>
  <c r="I487" i="31" s="1"/>
  <c r="K487" i="31" s="1"/>
  <c r="G488" i="31"/>
  <c r="I488" i="31" s="1"/>
  <c r="K488" i="31" s="1"/>
  <c r="D487" i="25"/>
  <c r="G487" i="25" s="1"/>
  <c r="D796" i="31"/>
  <c r="M796" i="31" s="1"/>
  <c r="B796" i="25"/>
  <c r="J796" i="25"/>
  <c r="K6812" i="4"/>
  <c r="H796" i="31" s="1"/>
  <c r="D6812" i="4"/>
  <c r="F796" i="31" s="1"/>
  <c r="D486" i="31"/>
  <c r="M486" i="31" s="1"/>
  <c r="B486" i="25"/>
  <c r="C486" i="25"/>
  <c r="J486" i="25"/>
  <c r="H486" i="31"/>
  <c r="D4184" i="4"/>
  <c r="F486" i="31" s="1"/>
  <c r="D485" i="31"/>
  <c r="M485" i="31" s="1"/>
  <c r="B485" i="25"/>
  <c r="C485" i="25"/>
  <c r="J485" i="25"/>
  <c r="H485" i="31"/>
  <c r="D4174" i="4"/>
  <c r="F485" i="31" s="1"/>
  <c r="D485" i="25" l="1"/>
  <c r="G485" i="25" s="1"/>
  <c r="D486" i="25"/>
  <c r="G486" i="25" s="1"/>
  <c r="D796" i="25"/>
  <c r="G796" i="25" s="1"/>
  <c r="I489" i="25"/>
  <c r="K489" i="25" s="1"/>
  <c r="I491" i="25"/>
  <c r="K491" i="25" s="1"/>
  <c r="K490" i="31"/>
  <c r="K492" i="31"/>
  <c r="I487" i="25"/>
  <c r="K487" i="25" s="1"/>
  <c r="I488" i="25"/>
  <c r="K488" i="25" s="1"/>
  <c r="G796" i="31"/>
  <c r="I796" i="31" s="1"/>
  <c r="G486" i="31"/>
  <c r="I486" i="31" s="1"/>
  <c r="G485" i="31"/>
  <c r="I485" i="31" s="1"/>
  <c r="I796" i="25" l="1"/>
  <c r="K796" i="25" s="1"/>
  <c r="K796" i="31"/>
  <c r="K486" i="31"/>
  <c r="I486" i="25"/>
  <c r="K486" i="25" s="1"/>
  <c r="I485" i="25"/>
  <c r="K485" i="25" s="1"/>
  <c r="K485" i="31"/>
  <c r="D484" i="31" l="1"/>
  <c r="M484" i="31" s="1"/>
  <c r="B484" i="25"/>
  <c r="C484" i="25"/>
  <c r="J484" i="25"/>
  <c r="H484" i="31"/>
  <c r="D4166" i="4"/>
  <c r="F484" i="31" s="1"/>
  <c r="D484" i="25" l="1"/>
  <c r="G484" i="25" s="1"/>
  <c r="G484" i="31"/>
  <c r="I484" i="31" s="1"/>
  <c r="I484" i="25" s="1"/>
  <c r="K484" i="25" s="1"/>
  <c r="D483" i="31"/>
  <c r="M483" i="31" s="1"/>
  <c r="B483" i="25"/>
  <c r="C483" i="25"/>
  <c r="J483" i="25"/>
  <c r="K4158" i="4"/>
  <c r="H483" i="31" s="1"/>
  <c r="D4158" i="4"/>
  <c r="F483" i="31" s="1"/>
  <c r="D482" i="31"/>
  <c r="M482" i="31" s="1"/>
  <c r="B482" i="25"/>
  <c r="C482" i="25"/>
  <c r="J482" i="25"/>
  <c r="F482" i="31"/>
  <c r="H482" i="31"/>
  <c r="D482" i="25" l="1"/>
  <c r="G482" i="25" s="1"/>
  <c r="G483" i="31"/>
  <c r="I483" i="31" s="1"/>
  <c r="K484" i="31"/>
  <c r="D483" i="25"/>
  <c r="G483" i="25" s="1"/>
  <c r="G482" i="31"/>
  <c r="I482" i="31" s="1"/>
  <c r="I483" i="25" l="1"/>
  <c r="K483" i="25" s="1"/>
  <c r="K483" i="31"/>
  <c r="I482" i="25"/>
  <c r="K482" i="25" s="1"/>
  <c r="K482" i="31"/>
  <c r="D795" i="31"/>
  <c r="M795" i="31" s="1"/>
  <c r="D794" i="31"/>
  <c r="M794" i="31" s="1"/>
  <c r="D793" i="31"/>
  <c r="M793" i="31" s="1"/>
  <c r="B793" i="25"/>
  <c r="J793" i="25"/>
  <c r="B794" i="25"/>
  <c r="J794" i="25"/>
  <c r="B795" i="25"/>
  <c r="J795" i="25"/>
  <c r="H795" i="31"/>
  <c r="D6804" i="4"/>
  <c r="F795" i="31" s="1"/>
  <c r="H794" i="31"/>
  <c r="D6796" i="4"/>
  <c r="F794" i="31" s="1"/>
  <c r="H793" i="31"/>
  <c r="D6788" i="4"/>
  <c r="F793" i="31" s="1"/>
  <c r="D795" i="25" l="1"/>
  <c r="G795" i="25" s="1"/>
  <c r="D793" i="25"/>
  <c r="G793" i="25" s="1"/>
  <c r="D794" i="25"/>
  <c r="G794" i="25" s="1"/>
  <c r="G794" i="31"/>
  <c r="I794" i="31" s="1"/>
  <c r="G793" i="31"/>
  <c r="I793" i="31" s="1"/>
  <c r="K793" i="31" s="1"/>
  <c r="G795" i="31"/>
  <c r="I795" i="31" s="1"/>
  <c r="I793" i="25" l="1"/>
  <c r="K793" i="25" s="1"/>
  <c r="I794" i="25"/>
  <c r="K794" i="25" s="1"/>
  <c r="K794" i="31"/>
  <c r="I795" i="25"/>
  <c r="K795" i="25" s="1"/>
  <c r="K795" i="31"/>
  <c r="D896" i="31"/>
  <c r="M896" i="31" s="1"/>
  <c r="D3968" i="4"/>
  <c r="F462" i="31" s="1"/>
  <c r="H462" i="31"/>
  <c r="D2187" i="4"/>
  <c r="K2086" i="4"/>
  <c r="D245" i="31"/>
  <c r="M245" i="31" s="1"/>
  <c r="B245" i="25"/>
  <c r="C245" i="25"/>
  <c r="J245" i="25"/>
  <c r="G462" i="31" l="1"/>
  <c r="I462" i="31" s="1"/>
  <c r="K462" i="31" s="1"/>
  <c r="D245" i="25"/>
  <c r="K363" i="4"/>
  <c r="K6744" i="4" l="1"/>
  <c r="D3591" i="4" l="1"/>
  <c r="D3582" i="4"/>
  <c r="D525" i="4"/>
  <c r="D455" i="4"/>
  <c r="D3555" i="4" l="1"/>
  <c r="D1227" i="4" l="1"/>
  <c r="D567" i="4" l="1"/>
  <c r="F152" i="31" l="1"/>
  <c r="D152" i="31"/>
  <c r="M152" i="31" s="1"/>
  <c r="D151" i="31"/>
  <c r="M151" i="31" s="1"/>
  <c r="D417" i="31" l="1"/>
  <c r="M417" i="31" s="1"/>
  <c r="D416" i="31"/>
  <c r="M416" i="31" s="1"/>
  <c r="D415" i="31"/>
  <c r="M415" i="31" s="1"/>
  <c r="D414" i="31"/>
  <c r="M414" i="31" s="1"/>
  <c r="D413" i="31"/>
  <c r="M413" i="31" s="1"/>
  <c r="D412" i="31"/>
  <c r="M412" i="31" s="1"/>
  <c r="K3591" i="4"/>
  <c r="H417" i="31" s="1"/>
  <c r="F417" i="31"/>
  <c r="K3582" i="4"/>
  <c r="H416" i="31" s="1"/>
  <c r="F416" i="31"/>
  <c r="K3573" i="4"/>
  <c r="H415" i="31" s="1"/>
  <c r="D3573" i="4"/>
  <c r="F415" i="31" s="1"/>
  <c r="K3564" i="4"/>
  <c r="H414" i="31" s="1"/>
  <c r="D3564" i="4"/>
  <c r="F414" i="31" s="1"/>
  <c r="K3555" i="4"/>
  <c r="H413" i="31" s="1"/>
  <c r="F413" i="31"/>
  <c r="K3546" i="4"/>
  <c r="H412" i="31" s="1"/>
  <c r="D3546" i="4"/>
  <c r="F412" i="31" s="1"/>
  <c r="B412" i="25"/>
  <c r="J412" i="25"/>
  <c r="B413" i="25"/>
  <c r="J413" i="25"/>
  <c r="B414" i="25"/>
  <c r="J414" i="25"/>
  <c r="B415" i="25"/>
  <c r="J415" i="25"/>
  <c r="B416" i="25"/>
  <c r="J416" i="25"/>
  <c r="B417" i="25"/>
  <c r="J417" i="25"/>
  <c r="G417" i="31" l="1"/>
  <c r="I417" i="31" s="1"/>
  <c r="I417" i="25" s="1"/>
  <c r="K417" i="25" s="1"/>
  <c r="D413" i="25"/>
  <c r="D416" i="25"/>
  <c r="D414" i="25"/>
  <c r="G414" i="25" s="1"/>
  <c r="D417" i="25"/>
  <c r="G417" i="25" s="1"/>
  <c r="D415" i="25"/>
  <c r="G415" i="25" s="1"/>
  <c r="D412" i="25"/>
  <c r="G412" i="25" s="1"/>
  <c r="G416" i="31"/>
  <c r="I416" i="31" s="1"/>
  <c r="K416" i="31" s="1"/>
  <c r="G412" i="31"/>
  <c r="I412" i="31" s="1"/>
  <c r="K412" i="31" s="1"/>
  <c r="G414" i="31"/>
  <c r="I414" i="31" s="1"/>
  <c r="K414" i="31" s="1"/>
  <c r="G413" i="31"/>
  <c r="I413" i="31" s="1"/>
  <c r="G415" i="31"/>
  <c r="I415" i="31" s="1"/>
  <c r="I415" i="25" s="1"/>
  <c r="K415" i="25" s="1"/>
  <c r="I416" i="25" l="1"/>
  <c r="K416" i="25" s="1"/>
  <c r="I412" i="25"/>
  <c r="K412" i="25" s="1"/>
  <c r="I414" i="25"/>
  <c r="K414" i="25" s="1"/>
  <c r="K417" i="31"/>
  <c r="K415" i="31"/>
  <c r="K413" i="31"/>
  <c r="I413" i="25"/>
  <c r="K413" i="25" s="1"/>
  <c r="D26" i="31" l="1"/>
  <c r="M26" i="31" s="1"/>
  <c r="K7576" i="4" l="1"/>
  <c r="H252" i="31" l="1"/>
  <c r="D246" i="31"/>
  <c r="M246" i="31" s="1"/>
  <c r="D247" i="31"/>
  <c r="M247" i="31" s="1"/>
  <c r="D248" i="31"/>
  <c r="M248" i="31" s="1"/>
  <c r="D249" i="31"/>
  <c r="M249" i="31" s="1"/>
  <c r="D250" i="31"/>
  <c r="M250" i="31" s="1"/>
  <c r="D251" i="31"/>
  <c r="M251" i="31" s="1"/>
  <c r="D252" i="31"/>
  <c r="M252" i="31" s="1"/>
  <c r="D253" i="31"/>
  <c r="M253" i="31" s="1"/>
  <c r="D254" i="31"/>
  <c r="M254" i="31" s="1"/>
  <c r="D255" i="31"/>
  <c r="M255" i="31" s="1"/>
  <c r="D256" i="31"/>
  <c r="M256" i="31" s="1"/>
  <c r="D257" i="31"/>
  <c r="M257" i="31" s="1"/>
  <c r="D258" i="31"/>
  <c r="M258" i="31" s="1"/>
  <c r="D259" i="31"/>
  <c r="M259" i="31" s="1"/>
  <c r="D260" i="31"/>
  <c r="M260" i="31" s="1"/>
  <c r="D261" i="31"/>
  <c r="M261" i="31" s="1"/>
  <c r="D262" i="31"/>
  <c r="M262" i="31" s="1"/>
  <c r="D263" i="31"/>
  <c r="M263" i="31" s="1"/>
  <c r="D265" i="31"/>
  <c r="M265" i="31" s="1"/>
  <c r="D266" i="31"/>
  <c r="M266" i="31" s="1"/>
  <c r="H255" i="31" l="1"/>
  <c r="H251" i="31" l="1"/>
  <c r="H256" i="31"/>
  <c r="H905" i="31" l="1"/>
  <c r="F251" i="31"/>
  <c r="G251" i="31" s="1"/>
  <c r="I251" i="31" s="1"/>
  <c r="K251" i="31" s="1"/>
  <c r="F252" i="31" l="1"/>
  <c r="G252" i="31" s="1"/>
  <c r="I252" i="31" s="1"/>
  <c r="K252" i="31" s="1"/>
  <c r="H247" i="31" l="1"/>
  <c r="H259" i="31" l="1"/>
  <c r="H254" i="31" l="1"/>
  <c r="K1972" i="4"/>
  <c r="K1851" i="4"/>
  <c r="K1219" i="4" l="1"/>
  <c r="D72" i="31" l="1"/>
  <c r="M72" i="31" s="1"/>
  <c r="B71" i="25"/>
  <c r="J71" i="25"/>
  <c r="H72" i="31"/>
  <c r="F72" i="31"/>
  <c r="D71" i="25" l="1"/>
  <c r="G71" i="25" s="1"/>
  <c r="G72" i="31"/>
  <c r="I72" i="31" s="1"/>
  <c r="I71" i="25" l="1"/>
  <c r="K71" i="25" s="1"/>
  <c r="K72" i="31"/>
  <c r="K1513" i="4" l="1"/>
  <c r="B253" i="25" l="1"/>
  <c r="C253" i="25"/>
  <c r="J253" i="25"/>
  <c r="D253" i="25"/>
  <c r="D248" i="25" l="1"/>
  <c r="D247" i="25"/>
  <c r="D246" i="25"/>
  <c r="D2086" i="4"/>
  <c r="F245" i="31" s="1"/>
  <c r="G245" i="31" s="1"/>
  <c r="H266" i="31"/>
  <c r="F266" i="31"/>
  <c r="G266" i="31" s="1"/>
  <c r="H265" i="31"/>
  <c r="F265" i="31"/>
  <c r="G265" i="31" s="1"/>
  <c r="H264" i="31"/>
  <c r="F264" i="31"/>
  <c r="H263" i="31"/>
  <c r="D2240" i="4"/>
  <c r="F263" i="31" s="1"/>
  <c r="G263" i="31" s="1"/>
  <c r="H262" i="31"/>
  <c r="F262" i="31"/>
  <c r="G262" i="31" s="1"/>
  <c r="H261" i="31"/>
  <c r="D2221" i="4"/>
  <c r="F261" i="31" s="1"/>
  <c r="G261" i="31" s="1"/>
  <c r="H260" i="31"/>
  <c r="F260" i="31"/>
  <c r="G260" i="31" s="1"/>
  <c r="F259" i="31"/>
  <c r="G259" i="31" s="1"/>
  <c r="I259" i="31" s="1"/>
  <c r="K259" i="31" s="1"/>
  <c r="H258" i="31"/>
  <c r="D2196" i="4"/>
  <c r="F258" i="31" s="1"/>
  <c r="G258" i="31" s="1"/>
  <c r="H257" i="31"/>
  <c r="F257" i="31"/>
  <c r="G257" i="31" s="1"/>
  <c r="F256" i="31"/>
  <c r="G256" i="31" s="1"/>
  <c r="I256" i="31" s="1"/>
  <c r="K256" i="31" s="1"/>
  <c r="F255" i="31"/>
  <c r="G255" i="31" s="1"/>
  <c r="I255" i="31" s="1"/>
  <c r="K255" i="31" s="1"/>
  <c r="F254" i="31"/>
  <c r="G254" i="31" s="1"/>
  <c r="I254" i="31" s="1"/>
  <c r="K254" i="31" s="1"/>
  <c r="H253" i="31"/>
  <c r="D2154" i="4"/>
  <c r="F253" i="31" s="1"/>
  <c r="G253" i="31" s="1"/>
  <c r="H250" i="31"/>
  <c r="D2127" i="4"/>
  <c r="F250" i="31" s="1"/>
  <c r="G250" i="31" s="1"/>
  <c r="H249" i="31"/>
  <c r="F249" i="31"/>
  <c r="G249" i="31" s="1"/>
  <c r="H248" i="31"/>
  <c r="F248" i="31"/>
  <c r="G248" i="31" s="1"/>
  <c r="F247" i="31"/>
  <c r="G247" i="31" s="1"/>
  <c r="I247" i="31" s="1"/>
  <c r="K247" i="31" s="1"/>
  <c r="H246" i="31"/>
  <c r="D2095" i="4"/>
  <c r="F246" i="31" s="1"/>
  <c r="G246" i="31" s="1"/>
  <c r="B246" i="25"/>
  <c r="C246" i="25"/>
  <c r="J246" i="25"/>
  <c r="B247" i="25"/>
  <c r="C247" i="25"/>
  <c r="J247" i="25"/>
  <c r="B248" i="25"/>
  <c r="C248" i="25"/>
  <c r="J248" i="25"/>
  <c r="B249" i="25"/>
  <c r="C249" i="25"/>
  <c r="D249" i="25"/>
  <c r="J249" i="25"/>
  <c r="B250" i="25"/>
  <c r="C250" i="25"/>
  <c r="D250" i="25"/>
  <c r="J250" i="25"/>
  <c r="B251" i="25"/>
  <c r="C251" i="25"/>
  <c r="D251" i="25"/>
  <c r="J251" i="25"/>
  <c r="B252" i="25"/>
  <c r="C252" i="25"/>
  <c r="D252" i="25"/>
  <c r="J252" i="25"/>
  <c r="B254" i="25"/>
  <c r="C254" i="25"/>
  <c r="D254" i="25"/>
  <c r="J254" i="25"/>
  <c r="B255" i="25"/>
  <c r="C255" i="25"/>
  <c r="D255" i="25"/>
  <c r="J255" i="25"/>
  <c r="B256" i="25"/>
  <c r="C256" i="25"/>
  <c r="D256" i="25"/>
  <c r="J256" i="25"/>
  <c r="B257" i="25"/>
  <c r="C257" i="25"/>
  <c r="D257" i="25"/>
  <c r="J257" i="25"/>
  <c r="B258" i="25"/>
  <c r="C258" i="25"/>
  <c r="D258" i="25"/>
  <c r="J258" i="25"/>
  <c r="B259" i="25"/>
  <c r="C259" i="25"/>
  <c r="D259" i="25"/>
  <c r="J259" i="25"/>
  <c r="B260" i="25"/>
  <c r="C260" i="25"/>
  <c r="D260" i="25"/>
  <c r="J260" i="25"/>
  <c r="B261" i="25"/>
  <c r="C261" i="25"/>
  <c r="D261" i="25"/>
  <c r="J261" i="25"/>
  <c r="B262" i="25"/>
  <c r="C262" i="25"/>
  <c r="D262" i="25"/>
  <c r="J262" i="25"/>
  <c r="B263" i="25"/>
  <c r="C263" i="25"/>
  <c r="D263" i="25"/>
  <c r="J263" i="25"/>
  <c r="B264" i="25"/>
  <c r="C264" i="25"/>
  <c r="D264" i="25"/>
  <c r="J264" i="25"/>
  <c r="B265" i="25"/>
  <c r="C265" i="25"/>
  <c r="D265" i="25"/>
  <c r="J265" i="25"/>
  <c r="B266" i="25"/>
  <c r="C266" i="25"/>
  <c r="D266" i="25"/>
  <c r="J266" i="25"/>
  <c r="H245" i="31"/>
  <c r="D71" i="31"/>
  <c r="M71" i="31" s="1"/>
  <c r="D70" i="31"/>
  <c r="M70" i="31" s="1"/>
  <c r="D69" i="31"/>
  <c r="M69" i="31" s="1"/>
  <c r="D68" i="31"/>
  <c r="M68" i="31" s="1"/>
  <c r="D67" i="31"/>
  <c r="M67" i="31" s="1"/>
  <c r="D66" i="31"/>
  <c r="M66" i="31" s="1"/>
  <c r="D65" i="31"/>
  <c r="M65" i="31" s="1"/>
  <c r="B64" i="25"/>
  <c r="J64" i="25"/>
  <c r="B65" i="25"/>
  <c r="J65" i="25"/>
  <c r="B66" i="25"/>
  <c r="J66" i="25"/>
  <c r="B67" i="25"/>
  <c r="J67" i="25"/>
  <c r="B68" i="25"/>
  <c r="J68" i="25"/>
  <c r="B69" i="25"/>
  <c r="J69" i="25"/>
  <c r="B70" i="25"/>
  <c r="J70" i="25"/>
  <c r="H71" i="31"/>
  <c r="F71" i="31"/>
  <c r="H70" i="31"/>
  <c r="F70" i="31"/>
  <c r="H69" i="31"/>
  <c r="D535" i="4"/>
  <c r="F69" i="31" s="1"/>
  <c r="H68" i="31"/>
  <c r="F68" i="31"/>
  <c r="H67" i="31"/>
  <c r="F67" i="31"/>
  <c r="H66" i="31"/>
  <c r="F66" i="31"/>
  <c r="H65" i="31"/>
  <c r="F65" i="31"/>
  <c r="I245" i="31" l="1"/>
  <c r="D64" i="25"/>
  <c r="G64" i="25" s="1"/>
  <c r="D70" i="25"/>
  <c r="G70" i="25" s="1"/>
  <c r="D67" i="25"/>
  <c r="G67" i="25" s="1"/>
  <c r="D68" i="25"/>
  <c r="G68" i="25" s="1"/>
  <c r="D65" i="25"/>
  <c r="G65" i="25" s="1"/>
  <c r="D69" i="25"/>
  <c r="G69" i="25" s="1"/>
  <c r="I248" i="31"/>
  <c r="K248" i="31" s="1"/>
  <c r="I250" i="31"/>
  <c r="K250" i="31" s="1"/>
  <c r="I258" i="31"/>
  <c r="K258" i="31" s="1"/>
  <c r="I249" i="31"/>
  <c r="K249" i="31" s="1"/>
  <c r="I253" i="31"/>
  <c r="K253" i="31" s="1"/>
  <c r="I261" i="31"/>
  <c r="K261" i="31" s="1"/>
  <c r="I263" i="31"/>
  <c r="K263" i="31" s="1"/>
  <c r="I257" i="31"/>
  <c r="K257" i="31" s="1"/>
  <c r="I246" i="31"/>
  <c r="K246" i="31" s="1"/>
  <c r="I260" i="31"/>
  <c r="K260" i="31" s="1"/>
  <c r="I262" i="31"/>
  <c r="K262" i="31" s="1"/>
  <c r="G264" i="31"/>
  <c r="I265" i="31"/>
  <c r="K265" i="31" s="1"/>
  <c r="I266" i="31"/>
  <c r="K266" i="31" s="1"/>
  <c r="I256" i="25"/>
  <c r="K256" i="25" s="1"/>
  <c r="G69" i="31"/>
  <c r="I69" i="31" s="1"/>
  <c r="I68" i="25" s="1"/>
  <c r="K68" i="25" s="1"/>
  <c r="G70" i="31"/>
  <c r="I70" i="31" s="1"/>
  <c r="I69" i="25" s="1"/>
  <c r="K69" i="25" s="1"/>
  <c r="G68" i="31"/>
  <c r="I68" i="31" s="1"/>
  <c r="G67" i="31"/>
  <c r="I67" i="31" s="1"/>
  <c r="I66" i="25" s="1"/>
  <c r="K66" i="25" s="1"/>
  <c r="G71" i="31"/>
  <c r="I71" i="31" s="1"/>
  <c r="K71" i="31" s="1"/>
  <c r="D66" i="25"/>
  <c r="G66" i="25" s="1"/>
  <c r="G66" i="31"/>
  <c r="I66" i="31" s="1"/>
  <c r="I65" i="25" s="1"/>
  <c r="K65" i="25" s="1"/>
  <c r="G65" i="31"/>
  <c r="I65" i="31" s="1"/>
  <c r="K65" i="31" s="1"/>
  <c r="B244" i="25"/>
  <c r="C244" i="25"/>
  <c r="J244" i="25"/>
  <c r="D244" i="31"/>
  <c r="M244" i="31" s="1"/>
  <c r="H244" i="31"/>
  <c r="F244" i="31"/>
  <c r="I248" i="25" l="1"/>
  <c r="K248" i="25" s="1"/>
  <c r="K245" i="31"/>
  <c r="I245" i="25"/>
  <c r="K245" i="25" s="1"/>
  <c r="D244" i="25"/>
  <c r="I261" i="25"/>
  <c r="K261" i="25" s="1"/>
  <c r="I263" i="25"/>
  <c r="K263" i="25" s="1"/>
  <c r="I264" i="31"/>
  <c r="K264" i="31" s="1"/>
  <c r="I246" i="25"/>
  <c r="K246" i="25" s="1"/>
  <c r="I260" i="25"/>
  <c r="K260" i="25" s="1"/>
  <c r="I257" i="25"/>
  <c r="K257" i="25" s="1"/>
  <c r="I250" i="25"/>
  <c r="K250" i="25" s="1"/>
  <c r="I265" i="25"/>
  <c r="K265" i="25" s="1"/>
  <c r="I247" i="25"/>
  <c r="K247" i="25" s="1"/>
  <c r="I266" i="25"/>
  <c r="K266" i="25" s="1"/>
  <c r="I259" i="25"/>
  <c r="K259" i="25" s="1"/>
  <c r="I254" i="25"/>
  <c r="K254" i="25" s="1"/>
  <c r="I262" i="25"/>
  <c r="K262" i="25" s="1"/>
  <c r="I258" i="25"/>
  <c r="K258" i="25" s="1"/>
  <c r="I253" i="25"/>
  <c r="K253" i="25" s="1"/>
  <c r="I255" i="25"/>
  <c r="K255" i="25" s="1"/>
  <c r="I252" i="25"/>
  <c r="K252" i="25" s="1"/>
  <c r="I249" i="25"/>
  <c r="K249" i="25" s="1"/>
  <c r="K69" i="31"/>
  <c r="K70" i="31"/>
  <c r="I70" i="25"/>
  <c r="K70" i="25" s="1"/>
  <c r="K66" i="31"/>
  <c r="I64" i="25"/>
  <c r="K64" i="25" s="1"/>
  <c r="K67" i="31"/>
  <c r="I67" i="25"/>
  <c r="K67" i="25" s="1"/>
  <c r="K68" i="31"/>
  <c r="G244" i="31"/>
  <c r="I244" i="31" s="1"/>
  <c r="K1617" i="4"/>
  <c r="K1609" i="4"/>
  <c r="I264" i="25" l="1"/>
  <c r="K264" i="25" s="1"/>
  <c r="I251" i="25"/>
  <c r="K251" i="25" s="1"/>
  <c r="K244" i="31"/>
  <c r="I244" i="25"/>
  <c r="K244" i="25" s="1"/>
  <c r="D1296" i="4" l="1"/>
  <c r="D1288" i="4"/>
  <c r="D448" i="31" l="1"/>
  <c r="M448" i="31" s="1"/>
  <c r="K3846" i="4"/>
  <c r="H448" i="31" s="1"/>
  <c r="K204" i="4"/>
  <c r="D241" i="31" l="1"/>
  <c r="M241" i="31" s="1"/>
  <c r="B926" i="25"/>
  <c r="C926" i="25"/>
  <c r="J926" i="25"/>
  <c r="D926" i="25" l="1"/>
  <c r="I926" i="25" l="1"/>
  <c r="K926" i="25" s="1"/>
  <c r="D62" i="31"/>
  <c r="M62" i="31" s="1"/>
  <c r="D61" i="31"/>
  <c r="M61" i="31" s="1"/>
  <c r="D60" i="31"/>
  <c r="M60" i="31" s="1"/>
  <c r="H62" i="31"/>
  <c r="D432" i="4"/>
  <c r="F62" i="31" s="1"/>
  <c r="F61" i="31"/>
  <c r="H60" i="31"/>
  <c r="D414" i="4"/>
  <c r="F60" i="31" s="1"/>
  <c r="B59" i="25"/>
  <c r="J59" i="25"/>
  <c r="B60" i="25"/>
  <c r="J60" i="25"/>
  <c r="B61" i="25"/>
  <c r="J61" i="25"/>
  <c r="D61" i="25" l="1"/>
  <c r="G61" i="25" s="1"/>
  <c r="D59" i="25"/>
  <c r="G59" i="25" s="1"/>
  <c r="G62" i="31"/>
  <c r="I62" i="31" s="1"/>
  <c r="I61" i="25" s="1"/>
  <c r="K61" i="25" s="1"/>
  <c r="G61" i="31"/>
  <c r="I61" i="31" s="1"/>
  <c r="K61" i="31" s="1"/>
  <c r="D60" i="25"/>
  <c r="G60" i="25" s="1"/>
  <c r="G60" i="31"/>
  <c r="I60" i="31" s="1"/>
  <c r="I60" i="25" l="1"/>
  <c r="K60" i="25" s="1"/>
  <c r="K62" i="31"/>
  <c r="I59" i="25"/>
  <c r="K59" i="25" s="1"/>
  <c r="K60" i="31"/>
  <c r="K389" i="4"/>
  <c r="K5686" i="4"/>
  <c r="D410" i="31" l="1"/>
  <c r="M410" i="31" s="1"/>
  <c r="B410" i="25"/>
  <c r="J410" i="25"/>
  <c r="D411" i="31"/>
  <c r="M411" i="31" s="1"/>
  <c r="F411" i="31"/>
  <c r="H411" i="31"/>
  <c r="B411" i="25"/>
  <c r="J411" i="25"/>
  <c r="H410" i="31"/>
  <c r="F410" i="31"/>
  <c r="D411" i="25" l="1"/>
  <c r="G411" i="25" s="1"/>
  <c r="D410" i="25"/>
  <c r="G410" i="25" s="1"/>
  <c r="G410" i="31"/>
  <c r="I410" i="31" s="1"/>
  <c r="G411" i="31"/>
  <c r="I411" i="31" s="1"/>
  <c r="D243" i="31"/>
  <c r="M243" i="31" s="1"/>
  <c r="B243" i="25"/>
  <c r="C243" i="25"/>
  <c r="J243" i="25"/>
  <c r="H243" i="31"/>
  <c r="F243" i="31"/>
  <c r="D2058" i="4"/>
  <c r="D242" i="31"/>
  <c r="M242" i="31" s="1"/>
  <c r="B242" i="25"/>
  <c r="C242" i="25"/>
  <c r="J242" i="25"/>
  <c r="H242" i="31"/>
  <c r="D242" i="25" l="1"/>
  <c r="I410" i="25"/>
  <c r="K410" i="25" s="1"/>
  <c r="K410" i="31"/>
  <c r="I411" i="25"/>
  <c r="K411" i="25" s="1"/>
  <c r="K411" i="31"/>
  <c r="G243" i="31"/>
  <c r="I243" i="31" s="1"/>
  <c r="I243" i="25" s="1"/>
  <c r="K243" i="25" s="1"/>
  <c r="D243" i="25"/>
  <c r="F610" i="31"/>
  <c r="D610" i="31"/>
  <c r="M610" i="31" s="1"/>
  <c r="H610" i="31"/>
  <c r="K243" i="31" l="1"/>
  <c r="F59" i="31" l="1"/>
  <c r="D59" i="31"/>
  <c r="M59" i="31" s="1"/>
  <c r="B58" i="25"/>
  <c r="J58" i="25"/>
  <c r="H59" i="31"/>
  <c r="B128" i="25"/>
  <c r="J128" i="25"/>
  <c r="D58" i="25" l="1"/>
  <c r="G58" i="25" s="1"/>
  <c r="G59" i="31"/>
  <c r="I59" i="31" s="1"/>
  <c r="I58" i="25" s="1"/>
  <c r="K58" i="25" s="1"/>
  <c r="K59" i="31" l="1"/>
  <c r="K5417" i="4"/>
  <c r="D58" i="31" l="1"/>
  <c r="M58" i="31" s="1"/>
  <c r="D389" i="4"/>
  <c r="F58" i="31" s="1"/>
  <c r="B57" i="25"/>
  <c r="J57" i="25"/>
  <c r="H58" i="31"/>
  <c r="D57" i="25" l="1"/>
  <c r="G57" i="25" s="1"/>
  <c r="G58" i="31"/>
  <c r="I58" i="31" s="1"/>
  <c r="I57" i="25" s="1"/>
  <c r="K57" i="25" s="1"/>
  <c r="K58" i="31" l="1"/>
  <c r="K5322" i="4"/>
  <c r="D169" i="31" l="1"/>
  <c r="M169" i="31" s="1"/>
  <c r="H128" i="31" l="1"/>
  <c r="D6744" i="4"/>
  <c r="D6754" i="4"/>
  <c r="D6762" i="4"/>
  <c r="D6770" i="4"/>
  <c r="D6780" i="4"/>
  <c r="K220" i="4" l="1"/>
  <c r="B789" i="25" l="1"/>
  <c r="J789" i="25"/>
  <c r="B790" i="25"/>
  <c r="J790" i="25"/>
  <c r="B791" i="25"/>
  <c r="J791" i="25"/>
  <c r="B792" i="25"/>
  <c r="J792" i="25"/>
  <c r="D792" i="31"/>
  <c r="M792" i="31" s="1"/>
  <c r="D791" i="31"/>
  <c r="M791" i="31" s="1"/>
  <c r="D790" i="31"/>
  <c r="M790" i="31" s="1"/>
  <c r="D789" i="31"/>
  <c r="M789" i="31" s="1"/>
  <c r="K6780" i="4"/>
  <c r="H792" i="31" s="1"/>
  <c r="F792" i="31"/>
  <c r="K6770" i="4"/>
  <c r="H791" i="31" s="1"/>
  <c r="F791" i="31"/>
  <c r="K6762" i="4"/>
  <c r="H790" i="31" s="1"/>
  <c r="F790" i="31"/>
  <c r="K6754" i="4"/>
  <c r="H789" i="31" s="1"/>
  <c r="F789" i="31"/>
  <c r="D789" i="25" l="1"/>
  <c r="G789" i="25" s="1"/>
  <c r="D792" i="25"/>
  <c r="G792" i="25" s="1"/>
  <c r="G792" i="31"/>
  <c r="I792" i="31" s="1"/>
  <c r="K792" i="31" s="1"/>
  <c r="G790" i="31"/>
  <c r="I790" i="31" s="1"/>
  <c r="K790" i="31" s="1"/>
  <c r="G791" i="31"/>
  <c r="I791" i="31" s="1"/>
  <c r="I791" i="25" s="1"/>
  <c r="K791" i="25" s="1"/>
  <c r="D791" i="25"/>
  <c r="G791" i="25" s="1"/>
  <c r="G789" i="31"/>
  <c r="I789" i="31" s="1"/>
  <c r="D790" i="25"/>
  <c r="G790" i="25" s="1"/>
  <c r="I789" i="25" l="1"/>
  <c r="K789" i="25" s="1"/>
  <c r="K791" i="31"/>
  <c r="I792" i="25"/>
  <c r="K792" i="25" s="1"/>
  <c r="I790" i="25"/>
  <c r="K790" i="25" s="1"/>
  <c r="K789" i="31"/>
  <c r="D63" i="31"/>
  <c r="M63" i="31" s="1"/>
  <c r="B62" i="25"/>
  <c r="J62" i="25"/>
  <c r="H63" i="31"/>
  <c r="D439" i="4"/>
  <c r="F63" i="31" s="1"/>
  <c r="D64" i="31"/>
  <c r="M64" i="31" s="1"/>
  <c r="B63" i="25"/>
  <c r="J63" i="25"/>
  <c r="H64" i="31"/>
  <c r="F64" i="31"/>
  <c r="D331" i="4"/>
  <c r="K5573" i="4"/>
  <c r="K7907" i="4"/>
  <c r="H925" i="31" s="1"/>
  <c r="I925" i="31" s="1"/>
  <c r="K925" i="31" s="1"/>
  <c r="D788" i="31"/>
  <c r="M788" i="31" s="1"/>
  <c r="B788" i="25"/>
  <c r="J788" i="25"/>
  <c r="H788" i="31"/>
  <c r="F788" i="31"/>
  <c r="D788" i="25" l="1"/>
  <c r="G788" i="25" s="1"/>
  <c r="D63" i="25"/>
  <c r="G63" i="25" s="1"/>
  <c r="D62" i="25"/>
  <c r="G62" i="25" s="1"/>
  <c r="G63" i="31"/>
  <c r="I63" i="31" s="1"/>
  <c r="K63" i="31" s="1"/>
  <c r="G64" i="31"/>
  <c r="I64" i="31" s="1"/>
  <c r="K64" i="31" s="1"/>
  <c r="G788" i="31"/>
  <c r="I788" i="31" s="1"/>
  <c r="F154" i="31"/>
  <c r="K788" i="31" l="1"/>
  <c r="I62" i="25"/>
  <c r="K62" i="25" s="1"/>
  <c r="I63" i="25"/>
  <c r="K63" i="25" s="1"/>
  <c r="I788" i="25"/>
  <c r="K788" i="25" s="1"/>
  <c r="D141" i="31"/>
  <c r="M141" i="31" s="1"/>
  <c r="B141" i="25"/>
  <c r="J141" i="25"/>
  <c r="H141" i="31"/>
  <c r="F141" i="31"/>
  <c r="G141" i="31" l="1"/>
  <c r="I141" i="31" s="1"/>
  <c r="I141" i="25" s="1"/>
  <c r="K141" i="25" s="1"/>
  <c r="D141" i="25"/>
  <c r="G141" i="25" s="1"/>
  <c r="K141" i="31" l="1"/>
  <c r="D140" i="31" l="1"/>
  <c r="M140" i="31" s="1"/>
  <c r="D139" i="31"/>
  <c r="M139" i="31" s="1"/>
  <c r="D787" i="31"/>
  <c r="M787" i="31" s="1"/>
  <c r="B787" i="25"/>
  <c r="J787" i="25"/>
  <c r="H787" i="31"/>
  <c r="F787" i="31"/>
  <c r="B140" i="25"/>
  <c r="J140" i="25"/>
  <c r="D787" i="25" l="1"/>
  <c r="G787" i="25" s="1"/>
  <c r="D140" i="25"/>
  <c r="G140" i="25" s="1"/>
  <c r="G787" i="31"/>
  <c r="I787" i="31" s="1"/>
  <c r="H140" i="31"/>
  <c r="K787" i="31" l="1"/>
  <c r="I787" i="25"/>
  <c r="K787" i="25" s="1"/>
  <c r="F140" i="31"/>
  <c r="G140" i="31" s="1"/>
  <c r="I140" i="31" s="1"/>
  <c r="K1481" i="4"/>
  <c r="I140" i="25" l="1"/>
  <c r="K140" i="25" s="1"/>
  <c r="K140" i="31"/>
  <c r="H896" i="31" l="1"/>
  <c r="B925" i="25"/>
  <c r="C925" i="25"/>
  <c r="D925" i="25"/>
  <c r="J925" i="25"/>
  <c r="B139" i="25" l="1"/>
  <c r="D139" i="25"/>
  <c r="G139" i="25" s="1"/>
  <c r="J139" i="25"/>
  <c r="H139" i="31"/>
  <c r="D7907" i="4"/>
  <c r="I925" i="25" l="1"/>
  <c r="K925" i="25" s="1"/>
  <c r="F139" i="31"/>
  <c r="G139" i="31" s="1"/>
  <c r="I139" i="31" s="1"/>
  <c r="I139" i="25" s="1"/>
  <c r="K139" i="25" s="1"/>
  <c r="K5867" i="4"/>
  <c r="K139" i="31" l="1"/>
  <c r="H161" i="31" l="1"/>
  <c r="D899" i="31" l="1"/>
  <c r="M899" i="31" s="1"/>
  <c r="D897" i="31"/>
  <c r="M897" i="31" s="1"/>
  <c r="D891" i="31"/>
  <c r="M891" i="31" s="1"/>
  <c r="D890" i="31"/>
  <c r="M890" i="31" s="1"/>
  <c r="D889" i="31"/>
  <c r="M889" i="31" s="1"/>
  <c r="D888" i="31"/>
  <c r="M888" i="31" s="1"/>
  <c r="D630" i="31"/>
  <c r="M630" i="31" s="1"/>
  <c r="D629" i="31"/>
  <c r="M629" i="31" s="1"/>
  <c r="D157" i="31"/>
  <c r="M157" i="31" s="1"/>
  <c r="D137" i="31"/>
  <c r="M137" i="31" s="1"/>
  <c r="D50" i="31"/>
  <c r="M50" i="31" s="1"/>
  <c r="F137" i="31" l="1"/>
  <c r="E22" i="29" l="1"/>
  <c r="D900" i="31" l="1"/>
  <c r="M900" i="31" s="1"/>
  <c r="D786" i="31"/>
  <c r="M786" i="31" s="1"/>
  <c r="D680" i="31"/>
  <c r="M680" i="31" s="1"/>
  <c r="D662" i="31"/>
  <c r="M662" i="31" s="1"/>
  <c r="D636" i="31"/>
  <c r="M636" i="31" s="1"/>
  <c r="D611" i="31"/>
  <c r="M611" i="31" s="1"/>
  <c r="D477" i="31"/>
  <c r="M477" i="31" s="1"/>
  <c r="D476" i="31"/>
  <c r="M476" i="31" s="1"/>
  <c r="D475" i="31"/>
  <c r="M475" i="31" s="1"/>
  <c r="D474" i="31"/>
  <c r="M474" i="31" s="1"/>
  <c r="D473" i="31"/>
  <c r="M473" i="31" s="1"/>
  <c r="D472" i="31"/>
  <c r="M472" i="31" s="1"/>
  <c r="D471" i="31"/>
  <c r="M471" i="31" s="1"/>
  <c r="D470" i="31"/>
  <c r="M470" i="31" s="1"/>
  <c r="D469" i="31"/>
  <c r="M469" i="31" s="1"/>
  <c r="D468" i="31"/>
  <c r="M468" i="31" s="1"/>
  <c r="D467" i="31"/>
  <c r="M467" i="31" s="1"/>
  <c r="D466" i="31"/>
  <c r="M466" i="31" s="1"/>
  <c r="D465" i="31"/>
  <c r="M465" i="31" s="1"/>
  <c r="D464" i="31"/>
  <c r="M464" i="31" s="1"/>
  <c r="D463" i="31"/>
  <c r="M463" i="31" s="1"/>
  <c r="D398" i="31"/>
  <c r="M398" i="31" s="1"/>
  <c r="D236" i="31"/>
  <c r="M236" i="31" s="1"/>
  <c r="M235" i="31"/>
  <c r="M234" i="31"/>
  <c r="D227" i="31"/>
  <c r="M227" i="31" s="1"/>
  <c r="D211" i="31"/>
  <c r="M211" i="31" s="1"/>
  <c r="D203" i="31"/>
  <c r="M203" i="31" s="1"/>
  <c r="H136" i="31"/>
  <c r="D136" i="31"/>
  <c r="M136" i="31" s="1"/>
  <c r="F136" i="31"/>
  <c r="D127" i="31"/>
  <c r="M127" i="31" s="1"/>
  <c r="D126" i="31"/>
  <c r="M126" i="31" s="1"/>
  <c r="D57" i="31"/>
  <c r="M57" i="31" s="1"/>
  <c r="D56" i="31"/>
  <c r="M56" i="31" s="1"/>
  <c r="D49" i="31"/>
  <c r="M49" i="31" s="1"/>
  <c r="D48" i="31"/>
  <c r="M48" i="31" s="1"/>
  <c r="D47" i="31"/>
  <c r="M47" i="31" s="1"/>
  <c r="D18" i="31"/>
  <c r="M18" i="31" s="1"/>
  <c r="D180" i="31" l="1"/>
  <c r="M180" i="31" s="1"/>
  <c r="D238" i="31" l="1"/>
  <c r="M238" i="31" s="1"/>
  <c r="D478" i="31" l="1"/>
  <c r="M478" i="31" s="1"/>
  <c r="D479" i="31"/>
  <c r="M479" i="31" s="1"/>
  <c r="D616" i="31"/>
  <c r="M616" i="31" s="1"/>
  <c r="K1893" i="4" l="1"/>
  <c r="D399" i="31" l="1"/>
  <c r="M399" i="31" s="1"/>
  <c r="D224" i="31"/>
  <c r="M224" i="31" s="1"/>
  <c r="K5652" i="4" l="1"/>
  <c r="K3432" i="4" l="1"/>
  <c r="D186" i="31" l="1"/>
  <c r="M186" i="31" s="1"/>
  <c r="D904" i="31" l="1"/>
  <c r="D685" i="31"/>
  <c r="M685" i="31" s="1"/>
  <c r="D481" i="31"/>
  <c r="M481" i="31" s="1"/>
  <c r="D480" i="31"/>
  <c r="M480" i="31" s="1"/>
  <c r="D239" i="31"/>
  <c r="M239" i="31" s="1"/>
  <c r="D237" i="31"/>
  <c r="M237" i="31" s="1"/>
  <c r="D226" i="31"/>
  <c r="M226" i="31" s="1"/>
  <c r="D209" i="31"/>
  <c r="M209" i="31" s="1"/>
  <c r="M904" i="31" l="1"/>
  <c r="D904" i="25"/>
  <c r="G904" i="25" s="1"/>
  <c r="K5330" i="4"/>
  <c r="K7733" i="4" l="1"/>
  <c r="K5551" i="4"/>
  <c r="D2022" i="4" l="1"/>
  <c r="K1497" i="4" l="1"/>
  <c r="D1350" i="4" l="1"/>
  <c r="K7567" i="4" l="1"/>
  <c r="K7789" i="4" l="1"/>
  <c r="D7789" i="4"/>
  <c r="F910" i="31" s="1"/>
  <c r="G910" i="31" l="1"/>
  <c r="I910" i="31" s="1"/>
  <c r="I910" i="25" l="1"/>
  <c r="K910" i="25" s="1"/>
  <c r="D1497" i="4"/>
  <c r="D240" i="31"/>
  <c r="M240" i="31" s="1"/>
  <c r="F240" i="31"/>
  <c r="B241" i="25" l="1"/>
  <c r="C241" i="25"/>
  <c r="D241" i="25"/>
  <c r="J241" i="25"/>
  <c r="K2049" i="4" l="1"/>
  <c r="H241" i="31" s="1"/>
  <c r="D2049" i="4"/>
  <c r="F241" i="31" s="1"/>
  <c r="G241" i="31" s="1"/>
  <c r="I241" i="31" l="1"/>
  <c r="K241" i="31" s="1"/>
  <c r="I241" i="25" l="1"/>
  <c r="K241" i="25" s="1"/>
  <c r="D7567" i="4"/>
  <c r="D1367" i="4" l="1"/>
  <c r="D395" i="31" l="1"/>
  <c r="M395" i="31" s="1"/>
  <c r="B478" i="25" l="1"/>
  <c r="C478" i="25"/>
  <c r="D478" i="25"/>
  <c r="G478" i="25" s="1"/>
  <c r="J478" i="25"/>
  <c r="B479" i="25"/>
  <c r="C479" i="25"/>
  <c r="D479" i="25"/>
  <c r="G479" i="25" s="1"/>
  <c r="J479" i="25"/>
  <c r="B480" i="25"/>
  <c r="C480" i="25"/>
  <c r="D480" i="25"/>
  <c r="G480" i="25" s="1"/>
  <c r="J480" i="25"/>
  <c r="K4130" i="4"/>
  <c r="H480" i="31" s="1"/>
  <c r="D4130" i="4"/>
  <c r="F480" i="31" s="1"/>
  <c r="G480" i="31" s="1"/>
  <c r="K4121" i="4"/>
  <c r="H479" i="31" s="1"/>
  <c r="D4121" i="4"/>
  <c r="F479" i="31" s="1"/>
  <c r="G479" i="31" s="1"/>
  <c r="K4112" i="4"/>
  <c r="H478" i="31" s="1"/>
  <c r="D4112" i="4"/>
  <c r="F478" i="31" s="1"/>
  <c r="G478" i="31" s="1"/>
  <c r="I480" i="31" l="1"/>
  <c r="I479" i="31"/>
  <c r="I478" i="31"/>
  <c r="H669" i="31"/>
  <c r="K3407" i="4"/>
  <c r="G240" i="31"/>
  <c r="B240" i="25"/>
  <c r="C240" i="25"/>
  <c r="D240" i="25"/>
  <c r="J240" i="25"/>
  <c r="H240" i="31"/>
  <c r="H169" i="31"/>
  <c r="D1333" i="4"/>
  <c r="H157" i="31"/>
  <c r="I478" i="25" l="1"/>
  <c r="K478" i="25" s="1"/>
  <c r="K478" i="31"/>
  <c r="I480" i="25"/>
  <c r="K480" i="25" s="1"/>
  <c r="K480" i="31"/>
  <c r="I479" i="25"/>
  <c r="K479" i="25" s="1"/>
  <c r="K479" i="31"/>
  <c r="I240" i="31"/>
  <c r="I240" i="25" s="1"/>
  <c r="K240" i="25" s="1"/>
  <c r="K240" i="31" l="1"/>
  <c r="K7532" i="4" l="1"/>
  <c r="D138" i="25" l="1"/>
  <c r="G138" i="25" s="1"/>
  <c r="B138" i="25"/>
  <c r="J138" i="25"/>
  <c r="H138" i="31"/>
  <c r="F138" i="31"/>
  <c r="G138" i="31" l="1"/>
  <c r="I138" i="31" s="1"/>
  <c r="K5835" i="4"/>
  <c r="I138" i="25" l="1"/>
  <c r="K138" i="25" s="1"/>
  <c r="K138" i="31"/>
  <c r="K3610" i="4" l="1"/>
  <c r="H420" i="31" s="1"/>
  <c r="B481" i="25"/>
  <c r="C481" i="25"/>
  <c r="D481" i="25"/>
  <c r="G481" i="25" s="1"/>
  <c r="J481" i="25"/>
  <c r="B476" i="25"/>
  <c r="C476" i="25"/>
  <c r="D476" i="25"/>
  <c r="G476" i="25" s="1"/>
  <c r="J476" i="25"/>
  <c r="B477" i="25"/>
  <c r="C477" i="25"/>
  <c r="D477" i="25"/>
  <c r="G477" i="25" s="1"/>
  <c r="J477" i="25"/>
  <c r="K4139" i="4"/>
  <c r="H481" i="31" s="1"/>
  <c r="D4139" i="4"/>
  <c r="K4103" i="4"/>
  <c r="H477" i="31" s="1"/>
  <c r="D4103" i="4"/>
  <c r="F477" i="31" s="1"/>
  <c r="G477" i="31" s="1"/>
  <c r="D4094" i="4"/>
  <c r="F476" i="31" s="1"/>
  <c r="G476" i="31" s="1"/>
  <c r="F481" i="31" l="1"/>
  <c r="G481" i="31" s="1"/>
  <c r="I481" i="31" s="1"/>
  <c r="K481" i="31" s="1"/>
  <c r="I476" i="31"/>
  <c r="I477" i="31"/>
  <c r="I481" i="25" l="1"/>
  <c r="K481" i="25" s="1"/>
  <c r="K477" i="31"/>
  <c r="I477" i="25"/>
  <c r="K477" i="25" s="1"/>
  <c r="K476" i="31"/>
  <c r="I476" i="25"/>
  <c r="K476" i="25" s="1"/>
  <c r="K5593" i="4"/>
  <c r="H202" i="31"/>
  <c r="K1937" i="4" l="1"/>
  <c r="K7888" i="4"/>
  <c r="H923" i="31" s="1"/>
  <c r="I923" i="31" s="1"/>
  <c r="K923" i="31" s="1"/>
  <c r="D4078" i="4" l="1"/>
  <c r="F474" i="31" s="1"/>
  <c r="G474" i="31" s="1"/>
  <c r="D4071" i="4"/>
  <c r="F473" i="31" s="1"/>
  <c r="G473" i="31" s="1"/>
  <c r="B470" i="25"/>
  <c r="C470" i="25"/>
  <c r="D470" i="25"/>
  <c r="G470" i="25" s="1"/>
  <c r="J470" i="25"/>
  <c r="B471" i="25"/>
  <c r="C471" i="25"/>
  <c r="D471" i="25"/>
  <c r="G471" i="25" s="1"/>
  <c r="J471" i="25"/>
  <c r="B472" i="25"/>
  <c r="C472" i="25"/>
  <c r="D472" i="25"/>
  <c r="G472" i="25" s="1"/>
  <c r="J472" i="25"/>
  <c r="B473" i="25"/>
  <c r="C473" i="25"/>
  <c r="D473" i="25"/>
  <c r="G473" i="25" s="1"/>
  <c r="J473" i="25"/>
  <c r="B474" i="25"/>
  <c r="C474" i="25"/>
  <c r="D474" i="25"/>
  <c r="G474" i="25" s="1"/>
  <c r="J474" i="25"/>
  <c r="B475" i="25"/>
  <c r="C475" i="25"/>
  <c r="D475" i="25"/>
  <c r="G475" i="25" s="1"/>
  <c r="J475" i="25"/>
  <c r="H475" i="31"/>
  <c r="D4087" i="4"/>
  <c r="F475" i="31" s="1"/>
  <c r="G475" i="31" s="1"/>
  <c r="H474" i="31"/>
  <c r="K4071" i="4"/>
  <c r="H473" i="31" s="1"/>
  <c r="H472" i="31"/>
  <c r="F472" i="31"/>
  <c r="G472" i="31" s="1"/>
  <c r="K4053" i="4"/>
  <c r="H471" i="31" s="1"/>
  <c r="D4053" i="4"/>
  <c r="F471" i="31" s="1"/>
  <c r="G471" i="31" s="1"/>
  <c r="H470" i="31"/>
  <c r="D4044" i="4"/>
  <c r="F470" i="31" s="1"/>
  <c r="G470" i="31" s="1"/>
  <c r="B238" i="25"/>
  <c r="C238" i="25"/>
  <c r="D238" i="25"/>
  <c r="J238" i="25"/>
  <c r="F238" i="31"/>
  <c r="G238" i="31" s="1"/>
  <c r="H238" i="31"/>
  <c r="I471" i="31" l="1"/>
  <c r="K471" i="31" s="1"/>
  <c r="I474" i="31"/>
  <c r="K474" i="31" s="1"/>
  <c r="I475" i="31"/>
  <c r="I475" i="25" s="1"/>
  <c r="K475" i="25" s="1"/>
  <c r="I473" i="31"/>
  <c r="I473" i="25" s="1"/>
  <c r="K473" i="25" s="1"/>
  <c r="I472" i="31"/>
  <c r="K472" i="31" s="1"/>
  <c r="I470" i="31"/>
  <c r="I470" i="25" s="1"/>
  <c r="K470" i="25" s="1"/>
  <c r="I238" i="31"/>
  <c r="K238" i="31" s="1"/>
  <c r="I471" i="25" l="1"/>
  <c r="K471" i="25" s="1"/>
  <c r="I474" i="25"/>
  <c r="K474" i="25" s="1"/>
  <c r="K470" i="31"/>
  <c r="I472" i="25"/>
  <c r="K472" i="25" s="1"/>
  <c r="K475" i="31"/>
  <c r="K473" i="31"/>
  <c r="I238" i="25"/>
  <c r="K238" i="25" s="1"/>
  <c r="B239" i="25" l="1"/>
  <c r="C239" i="25"/>
  <c r="D239" i="25"/>
  <c r="J239" i="25"/>
  <c r="H239" i="31"/>
  <c r="F239" i="31"/>
  <c r="G239" i="31" s="1"/>
  <c r="I239" i="31" l="1"/>
  <c r="I239" i="25" l="1"/>
  <c r="K239" i="25" s="1"/>
  <c r="K239" i="31"/>
  <c r="K7755" i="4"/>
  <c r="H906" i="31" s="1"/>
  <c r="K3949" i="4" l="1"/>
  <c r="K3390" i="4"/>
  <c r="F157" i="31" l="1"/>
  <c r="G157" i="31" s="1"/>
  <c r="I157" i="31" s="1"/>
  <c r="D157" i="25" l="1"/>
  <c r="J157" i="25"/>
  <c r="B157" i="25"/>
  <c r="I157" i="25" l="1"/>
  <c r="K157" i="25" s="1"/>
  <c r="K157" i="31"/>
  <c r="K4035" i="4" l="1"/>
  <c r="H469" i="31" s="1"/>
  <c r="D4035" i="4"/>
  <c r="F469" i="31" s="1"/>
  <c r="G469" i="31" s="1"/>
  <c r="B469" i="25"/>
  <c r="C469" i="25"/>
  <c r="D469" i="25"/>
  <c r="G469" i="25" s="1"/>
  <c r="J469" i="25"/>
  <c r="B468" i="25"/>
  <c r="C468" i="25"/>
  <c r="D468" i="25"/>
  <c r="G468" i="25" s="1"/>
  <c r="J468" i="25"/>
  <c r="I469" i="31" l="1"/>
  <c r="K469" i="31" s="1"/>
  <c r="D154" i="31"/>
  <c r="M154" i="31" s="1"/>
  <c r="I469" i="25" l="1"/>
  <c r="K469" i="25" s="1"/>
  <c r="B462" i="25" l="1"/>
  <c r="C462" i="25"/>
  <c r="D462" i="25"/>
  <c r="G462" i="25" s="1"/>
  <c r="J462" i="25"/>
  <c r="B463" i="25"/>
  <c r="C463" i="25"/>
  <c r="D463" i="25"/>
  <c r="G463" i="25" s="1"/>
  <c r="J463" i="25"/>
  <c r="B464" i="25"/>
  <c r="C464" i="25"/>
  <c r="D464" i="25"/>
  <c r="G464" i="25" s="1"/>
  <c r="J464" i="25"/>
  <c r="B465" i="25"/>
  <c r="C465" i="25"/>
  <c r="D465" i="25"/>
  <c r="G465" i="25" s="1"/>
  <c r="J465" i="25"/>
  <c r="B466" i="25"/>
  <c r="C466" i="25"/>
  <c r="D466" i="25"/>
  <c r="G466" i="25" s="1"/>
  <c r="J466" i="25"/>
  <c r="B467" i="25"/>
  <c r="C467" i="25"/>
  <c r="D467" i="25"/>
  <c r="G467" i="25" s="1"/>
  <c r="J467" i="25"/>
  <c r="K4026" i="4"/>
  <c r="H468" i="31" s="1"/>
  <c r="D4026" i="4"/>
  <c r="F468" i="31" s="1"/>
  <c r="G468" i="31" s="1"/>
  <c r="H467" i="31"/>
  <c r="D4017" i="4"/>
  <c r="F467" i="31" s="1"/>
  <c r="G467" i="31" s="1"/>
  <c r="K4007" i="4"/>
  <c r="H466" i="31" s="1"/>
  <c r="D4007" i="4"/>
  <c r="F466" i="31" s="1"/>
  <c r="G466" i="31" s="1"/>
  <c r="H465" i="31"/>
  <c r="D3998" i="4"/>
  <c r="F465" i="31" s="1"/>
  <c r="G465" i="31" s="1"/>
  <c r="H464" i="31"/>
  <c r="D3989" i="4"/>
  <c r="F464" i="31" s="1"/>
  <c r="G464" i="31" s="1"/>
  <c r="H463" i="31"/>
  <c r="D3979" i="4"/>
  <c r="F463" i="31" s="1"/>
  <c r="G463" i="31" s="1"/>
  <c r="I464" i="31" l="1"/>
  <c r="K464" i="31" s="1"/>
  <c r="I463" i="31"/>
  <c r="K463" i="31" s="1"/>
  <c r="I466" i="31"/>
  <c r="K466" i="31" s="1"/>
  <c r="I468" i="31"/>
  <c r="I467" i="31"/>
  <c r="I465" i="31"/>
  <c r="I463" i="25" l="1"/>
  <c r="K463" i="25" s="1"/>
  <c r="I462" i="25"/>
  <c r="K462" i="25" s="1"/>
  <c r="K468" i="31"/>
  <c r="I468" i="25"/>
  <c r="K468" i="25" s="1"/>
  <c r="I466" i="25"/>
  <c r="K466" i="25" s="1"/>
  <c r="K465" i="31"/>
  <c r="I465" i="25"/>
  <c r="K465" i="25" s="1"/>
  <c r="K467" i="31"/>
  <c r="I467" i="25"/>
  <c r="K467" i="25" s="1"/>
  <c r="I464" i="25"/>
  <c r="K464" i="25" s="1"/>
  <c r="H680" i="31" l="1"/>
  <c r="D156" i="31" l="1"/>
  <c r="M156" i="31" s="1"/>
  <c r="H156" i="31"/>
  <c r="H677" i="31" l="1"/>
  <c r="B923" i="25"/>
  <c r="C923" i="25"/>
  <c r="D923" i="25"/>
  <c r="J923" i="25"/>
  <c r="B924" i="25"/>
  <c r="C924" i="25"/>
  <c r="D924" i="25"/>
  <c r="J924" i="25"/>
  <c r="D7898" i="4"/>
  <c r="D7888" i="4"/>
  <c r="F923" i="31" s="1"/>
  <c r="I923" i="25" l="1"/>
  <c r="K923" i="25" s="1"/>
  <c r="E20" i="29" l="1"/>
  <c r="E21" i="29"/>
  <c r="I924" i="25" l="1"/>
  <c r="K924" i="25" s="1"/>
  <c r="E14" i="30"/>
  <c r="E16" i="30" s="1"/>
  <c r="Q14" i="30" l="1"/>
  <c r="Q16" i="30" s="1"/>
  <c r="D233" i="31" l="1"/>
  <c r="M233" i="31" s="1"/>
  <c r="D34" i="31"/>
  <c r="M34" i="31" s="1"/>
  <c r="F34" i="31"/>
  <c r="K5859" i="4" l="1"/>
  <c r="D1585" i="4" l="1"/>
  <c r="B186" i="25" l="1"/>
  <c r="C186" i="25"/>
  <c r="D186" i="25"/>
  <c r="G186" i="25" s="1"/>
  <c r="J186" i="25"/>
  <c r="H186" i="31"/>
  <c r="F186" i="31"/>
  <c r="G186" i="31" s="1"/>
  <c r="I186" i="31" l="1"/>
  <c r="K5671" i="4"/>
  <c r="I186" i="25" l="1"/>
  <c r="K186" i="25" s="1"/>
  <c r="K186" i="31"/>
  <c r="K380" i="4" l="1"/>
  <c r="K1251" i="4"/>
  <c r="H671" i="31"/>
  <c r="H18" i="31" l="1"/>
  <c r="B17" i="25"/>
  <c r="D17" i="25"/>
  <c r="G17" i="25" s="1"/>
  <c r="J17" i="25"/>
  <c r="D42" i="4"/>
  <c r="K6719" i="4"/>
  <c r="F18" i="31" l="1"/>
  <c r="G18" i="31" s="1"/>
  <c r="I18" i="31" s="1"/>
  <c r="K18" i="31" s="1"/>
  <c r="I17" i="25" l="1"/>
  <c r="K17" i="25" s="1"/>
  <c r="B889" i="25" l="1"/>
  <c r="C889" i="25"/>
  <c r="D889" i="25"/>
  <c r="G889" i="25" s="1"/>
  <c r="J889" i="25"/>
  <c r="B890" i="25"/>
  <c r="C890" i="25"/>
  <c r="D890" i="25"/>
  <c r="G890" i="25" s="1"/>
  <c r="J890" i="25"/>
  <c r="B891" i="25"/>
  <c r="C891" i="25"/>
  <c r="D891" i="25"/>
  <c r="G891" i="25" s="1"/>
  <c r="J891" i="25"/>
  <c r="B888" i="25"/>
  <c r="C888" i="25"/>
  <c r="D888" i="25"/>
  <c r="G888" i="25" s="1"/>
  <c r="J888" i="25"/>
  <c r="K7629" i="4"/>
  <c r="H891" i="31" s="1"/>
  <c r="D7629" i="4"/>
  <c r="F891" i="31" s="1"/>
  <c r="G891" i="31" s="1"/>
  <c r="K7620" i="4"/>
  <c r="H890" i="31" s="1"/>
  <c r="D7620" i="4"/>
  <c r="F890" i="31" s="1"/>
  <c r="G890" i="31" s="1"/>
  <c r="H889" i="31"/>
  <c r="D7611" i="4"/>
  <c r="H888" i="31"/>
  <c r="D7602" i="4"/>
  <c r="F888" i="31" s="1"/>
  <c r="G888" i="31" s="1"/>
  <c r="D7593" i="4"/>
  <c r="D7708" i="4"/>
  <c r="B899" i="25"/>
  <c r="C899" i="25"/>
  <c r="D899" i="25"/>
  <c r="G899" i="25" s="1"/>
  <c r="J899" i="25"/>
  <c r="K7693" i="4"/>
  <c r="H899" i="31" s="1"/>
  <c r="D7693" i="4"/>
  <c r="F156" i="31"/>
  <c r="I888" i="31" l="1"/>
  <c r="K888" i="31" s="1"/>
  <c r="I890" i="31"/>
  <c r="I891" i="31"/>
  <c r="I891" i="25" s="1"/>
  <c r="K891" i="25" s="1"/>
  <c r="F889" i="31"/>
  <c r="G889" i="31" s="1"/>
  <c r="I889" i="31" s="1"/>
  <c r="F899" i="31"/>
  <c r="G899" i="31" s="1"/>
  <c r="I899" i="31" s="1"/>
  <c r="G156" i="31"/>
  <c r="B227" i="25"/>
  <c r="C227" i="25"/>
  <c r="D227" i="25"/>
  <c r="J227" i="25"/>
  <c r="H227" i="31"/>
  <c r="B226" i="25"/>
  <c r="C226" i="25"/>
  <c r="D226" i="25"/>
  <c r="J226" i="25"/>
  <c r="H226" i="31"/>
  <c r="F226" i="31"/>
  <c r="G226" i="31" s="1"/>
  <c r="H203" i="31"/>
  <c r="B203" i="25"/>
  <c r="C203" i="25"/>
  <c r="D203" i="25"/>
  <c r="G203" i="25" s="1"/>
  <c r="J203" i="25"/>
  <c r="D1714" i="4"/>
  <c r="F203" i="31" s="1"/>
  <c r="G203" i="31" s="1"/>
  <c r="K899" i="31" l="1"/>
  <c r="F227" i="31"/>
  <c r="G227" i="31" s="1"/>
  <c r="I227" i="31" s="1"/>
  <c r="I227" i="25" s="1"/>
  <c r="K227" i="25" s="1"/>
  <c r="I888" i="25"/>
  <c r="K888" i="25" s="1"/>
  <c r="K891" i="31"/>
  <c r="K889" i="31"/>
  <c r="I889" i="25"/>
  <c r="K889" i="25" s="1"/>
  <c r="K890" i="31"/>
  <c r="I890" i="25"/>
  <c r="K890" i="25" s="1"/>
  <c r="I203" i="31"/>
  <c r="K203" i="31" s="1"/>
  <c r="I226" i="31"/>
  <c r="I899" i="25" l="1"/>
  <c r="K899" i="25" s="1"/>
  <c r="K227" i="31"/>
  <c r="I203" i="25"/>
  <c r="K203" i="25" s="1"/>
  <c r="I226" i="25"/>
  <c r="K226" i="25" s="1"/>
  <c r="K226" i="31"/>
  <c r="B56" i="25" l="1"/>
  <c r="D56" i="25"/>
  <c r="G56" i="25" s="1"/>
  <c r="J56" i="25"/>
  <c r="H57" i="31"/>
  <c r="D380" i="4"/>
  <c r="F25" i="31"/>
  <c r="B55" i="25"/>
  <c r="D55" i="25"/>
  <c r="G55" i="25" s="1"/>
  <c r="J55" i="25"/>
  <c r="H56" i="31"/>
  <c r="G56" i="31" l="1"/>
  <c r="I56" i="31" s="1"/>
  <c r="K56" i="31" s="1"/>
  <c r="F57" i="31"/>
  <c r="G57" i="31" s="1"/>
  <c r="I57" i="31" s="1"/>
  <c r="I56" i="25" s="1"/>
  <c r="K56" i="25" s="1"/>
  <c r="K57" i="31" l="1"/>
  <c r="I55" i="25"/>
  <c r="K55" i="25" s="1"/>
  <c r="K7516" i="4"/>
  <c r="K314" i="4"/>
  <c r="K306" i="4"/>
  <c r="K5338" i="4"/>
  <c r="D1964" i="4"/>
  <c r="D150" i="4"/>
  <c r="F29" i="31" s="1"/>
  <c r="D131" i="4"/>
  <c r="F27" i="31" s="1"/>
  <c r="K3424" i="4" l="1"/>
  <c r="H211" i="31" l="1"/>
  <c r="K347" i="4"/>
  <c r="K5441" i="4" l="1"/>
  <c r="D5408" i="4"/>
  <c r="D5400" i="4"/>
  <c r="F627" i="31"/>
  <c r="H616" i="31"/>
  <c r="D5300" i="4"/>
  <c r="F616" i="31" s="1"/>
  <c r="F662" i="31"/>
  <c r="H662" i="31"/>
  <c r="D661" i="31"/>
  <c r="M661" i="31" s="1"/>
  <c r="D662" i="25"/>
  <c r="D5661" i="4"/>
  <c r="F661" i="31" s="1"/>
  <c r="C662" i="25"/>
  <c r="J662" i="25"/>
  <c r="C660" i="25"/>
  <c r="D5859" i="4"/>
  <c r="D5844" i="4"/>
  <c r="D5810" i="4"/>
  <c r="G661" i="31" l="1"/>
  <c r="G662" i="31"/>
  <c r="I662" i="31" s="1"/>
  <c r="K662" i="31" s="1"/>
  <c r="D908" i="31"/>
  <c r="D903" i="31"/>
  <c r="M903" i="31" s="1"/>
  <c r="D390" i="31"/>
  <c r="M390" i="31" s="1"/>
  <c r="B236" i="25"/>
  <c r="C236" i="25"/>
  <c r="D236" i="25"/>
  <c r="J236" i="25"/>
  <c r="B237" i="25"/>
  <c r="C237" i="25"/>
  <c r="D237" i="25"/>
  <c r="J237" i="25"/>
  <c r="M908" i="31" l="1"/>
  <c r="I662" i="25"/>
  <c r="K662" i="25" s="1"/>
  <c r="K1955" i="4"/>
  <c r="D3949" i="4" l="1"/>
  <c r="O1112" i="4"/>
  <c r="O1113" i="4" s="1"/>
  <c r="O1114" i="4" s="1"/>
  <c r="O1115" i="4" s="1"/>
  <c r="O1116" i="4" s="1"/>
  <c r="O1117" i="4" s="1"/>
  <c r="O1118" i="4" s="1"/>
  <c r="O1119" i="4" s="1"/>
  <c r="O1120" i="4" s="1"/>
  <c r="O1121" i="4" s="1"/>
  <c r="O1122" i="4" s="1"/>
  <c r="O1123" i="4" s="1"/>
  <c r="O1124" i="4" s="1"/>
  <c r="K7498" i="4" l="1"/>
  <c r="K7780" i="4" l="1"/>
  <c r="H909" i="31" s="1"/>
  <c r="D129" i="31" l="1"/>
  <c r="M129" i="31" s="1"/>
  <c r="D128" i="31"/>
  <c r="M128" i="31" s="1"/>
  <c r="B129" i="25"/>
  <c r="J129" i="25"/>
  <c r="D128" i="25" l="1"/>
  <c r="G128" i="25" s="1"/>
  <c r="G129" i="31"/>
  <c r="D129" i="25"/>
  <c r="G129" i="25" s="1"/>
  <c r="H129" i="31"/>
  <c r="D1056" i="4"/>
  <c r="D1048" i="4"/>
  <c r="F128" i="31" s="1"/>
  <c r="G128" i="31" s="1"/>
  <c r="I129" i="31" l="1"/>
  <c r="I129" i="25" s="1"/>
  <c r="K129" i="25" s="1"/>
  <c r="I128" i="31"/>
  <c r="I128" i="25" s="1"/>
  <c r="K128" i="25" s="1"/>
  <c r="D895" i="31"/>
  <c r="M895" i="31" s="1"/>
  <c r="D882" i="31"/>
  <c r="M882" i="31" s="1"/>
  <c r="D688" i="31"/>
  <c r="M688" i="31" s="1"/>
  <c r="D657" i="31"/>
  <c r="M657" i="31" s="1"/>
  <c r="D447" i="31"/>
  <c r="M447" i="31" s="1"/>
  <c r="D397" i="31"/>
  <c r="M397" i="31" s="1"/>
  <c r="D178" i="31"/>
  <c r="M178" i="31" s="1"/>
  <c r="G657" i="31" l="1"/>
  <c r="K129" i="31"/>
  <c r="K128" i="31"/>
  <c r="D40" i="31"/>
  <c r="M40" i="31" s="1"/>
  <c r="D290" i="4" l="1"/>
  <c r="D229" i="4"/>
  <c r="F46" i="31" l="1"/>
  <c r="B685" i="25"/>
  <c r="C685" i="25"/>
  <c r="J685" i="25"/>
  <c r="F663" i="31"/>
  <c r="G685" i="31" l="1"/>
  <c r="H685" i="31"/>
  <c r="D5467" i="4"/>
  <c r="M635" i="31"/>
  <c r="D634" i="31"/>
  <c r="M634" i="31" s="1"/>
  <c r="D685" i="25" l="1"/>
  <c r="I685" i="31"/>
  <c r="K685" i="31" s="1"/>
  <c r="F633" i="31"/>
  <c r="F637" i="31"/>
  <c r="I685" i="25" l="1"/>
  <c r="K685" i="25" s="1"/>
  <c r="B897" i="25" l="1"/>
  <c r="C897" i="25"/>
  <c r="D897" i="25"/>
  <c r="G897" i="25" s="1"/>
  <c r="J897" i="25"/>
  <c r="K7675" i="4"/>
  <c r="D7675" i="4"/>
  <c r="D7668" i="4"/>
  <c r="F896" i="31" s="1"/>
  <c r="G896" i="31" s="1"/>
  <c r="H895" i="31"/>
  <c r="B895" i="25"/>
  <c r="C895" i="25"/>
  <c r="D895" i="25"/>
  <c r="G895" i="25" s="1"/>
  <c r="J895" i="25"/>
  <c r="D7659" i="4"/>
  <c r="D7481" i="4"/>
  <c r="F874" i="31" s="1"/>
  <c r="G874" i="31" s="1"/>
  <c r="I896" i="31" l="1"/>
  <c r="K896" i="31" s="1"/>
  <c r="F895" i="31"/>
  <c r="G895" i="31" s="1"/>
  <c r="I895" i="31" s="1"/>
  <c r="H897" i="31"/>
  <c r="F897" i="31"/>
  <c r="G897" i="31" s="1"/>
  <c r="B909" i="25"/>
  <c r="C909" i="25"/>
  <c r="D909" i="25"/>
  <c r="G909" i="25" s="1"/>
  <c r="J909" i="25"/>
  <c r="D7780" i="4"/>
  <c r="D7558" i="4"/>
  <c r="B908" i="25"/>
  <c r="C908" i="25"/>
  <c r="D908" i="25"/>
  <c r="G908" i="25" s="1"/>
  <c r="J908" i="25"/>
  <c r="K7772" i="4"/>
  <c r="H908" i="31" s="1"/>
  <c r="D7772" i="4"/>
  <c r="D7540" i="4"/>
  <c r="I897" i="31" l="1"/>
  <c r="I897" i="25" s="1"/>
  <c r="K897" i="25" s="1"/>
  <c r="K895" i="31"/>
  <c r="F908" i="31"/>
  <c r="G908" i="31" s="1"/>
  <c r="I908" i="31" s="1"/>
  <c r="F909" i="31"/>
  <c r="G909" i="31" s="1"/>
  <c r="F881" i="31"/>
  <c r="I909" i="31" l="1"/>
  <c r="I909" i="25" s="1"/>
  <c r="I895" i="25"/>
  <c r="K895" i="25" s="1"/>
  <c r="I908" i="25"/>
  <c r="K908" i="25" s="1"/>
  <c r="K897" i="31"/>
  <c r="D7524" i="4"/>
  <c r="D7516" i="4"/>
  <c r="F878" i="31" s="1"/>
  <c r="D7507" i="4"/>
  <c r="D7498" i="4"/>
  <c r="J873" i="25"/>
  <c r="F906" i="31"/>
  <c r="G906" i="31" s="1"/>
  <c r="D7733" i="4"/>
  <c r="B903" i="25"/>
  <c r="C903" i="25"/>
  <c r="D903" i="25"/>
  <c r="G903" i="25" s="1"/>
  <c r="J903" i="25"/>
  <c r="D7725" i="4"/>
  <c r="K909" i="31" l="1"/>
  <c r="K908" i="31"/>
  <c r="K909" i="25"/>
  <c r="F904" i="31"/>
  <c r="G904" i="31" s="1"/>
  <c r="F877" i="31"/>
  <c r="F905" i="31"/>
  <c r="G905" i="31" s="1"/>
  <c r="I905" i="31" s="1"/>
  <c r="I905" i="25" s="1"/>
  <c r="K905" i="25" s="1"/>
  <c r="F902" i="31"/>
  <c r="I906" i="31"/>
  <c r="I906" i="25" s="1"/>
  <c r="K906" i="25" s="1"/>
  <c r="F907" i="31"/>
  <c r="G907" i="31" s="1"/>
  <c r="H904" i="31"/>
  <c r="F876" i="31"/>
  <c r="H903" i="31"/>
  <c r="F903" i="31"/>
  <c r="G903" i="31" s="1"/>
  <c r="I907" i="31" l="1"/>
  <c r="I907" i="25" s="1"/>
  <c r="K907" i="25" s="1"/>
  <c r="I904" i="31"/>
  <c r="I904" i="25" s="1"/>
  <c r="K904" i="25" s="1"/>
  <c r="I903" i="31"/>
  <c r="I903" i="25" s="1"/>
  <c r="K903" i="25" s="1"/>
  <c r="K905" i="31"/>
  <c r="K253" i="4"/>
  <c r="K907" i="31" l="1"/>
  <c r="K904" i="31"/>
  <c r="K906" i="31"/>
  <c r="K903" i="31"/>
  <c r="D135" i="25" l="1"/>
  <c r="G135" i="25" s="1"/>
  <c r="I135" i="25"/>
  <c r="J135" i="25"/>
  <c r="B136" i="25"/>
  <c r="D136" i="25"/>
  <c r="G136" i="25" s="1"/>
  <c r="J136" i="25"/>
  <c r="G136" i="31"/>
  <c r="I136" i="31" s="1"/>
  <c r="B137" i="25"/>
  <c r="B786" i="25"/>
  <c r="D786" i="25"/>
  <c r="G786" i="25" s="1"/>
  <c r="J786" i="25"/>
  <c r="B234" i="25"/>
  <c r="C234" i="25"/>
  <c r="D234" i="25"/>
  <c r="J234" i="25"/>
  <c r="B235" i="25"/>
  <c r="C235" i="25"/>
  <c r="D235" i="25"/>
  <c r="J235" i="25"/>
  <c r="D2013" i="4"/>
  <c r="D2003" i="4"/>
  <c r="G235" i="31" l="1"/>
  <c r="F236" i="31"/>
  <c r="G236" i="31" s="1"/>
  <c r="G234" i="31"/>
  <c r="F237" i="31"/>
  <c r="G237" i="31" s="1"/>
  <c r="H237" i="31"/>
  <c r="H235" i="31"/>
  <c r="H236" i="31"/>
  <c r="D6719" i="4"/>
  <c r="K6726" i="4"/>
  <c r="D6726" i="4"/>
  <c r="F786" i="31" s="1"/>
  <c r="B46" i="25"/>
  <c r="D46" i="25"/>
  <c r="G46" i="25" s="1"/>
  <c r="J46" i="25"/>
  <c r="B47" i="25"/>
  <c r="D47" i="25"/>
  <c r="G47" i="25" s="1"/>
  <c r="J47" i="25"/>
  <c r="B48" i="25"/>
  <c r="D48" i="25"/>
  <c r="G48" i="25" s="1"/>
  <c r="J48" i="25"/>
  <c r="B49" i="25"/>
  <c r="D49" i="25"/>
  <c r="G49" i="25" s="1"/>
  <c r="J49" i="25"/>
  <c r="D322" i="4"/>
  <c r="D314" i="4"/>
  <c r="F49" i="31" s="1"/>
  <c r="D306" i="4"/>
  <c r="F48" i="31" s="1"/>
  <c r="D298" i="4"/>
  <c r="F47" i="31" s="1"/>
  <c r="B390" i="25"/>
  <c r="C390" i="25"/>
  <c r="D390" i="25"/>
  <c r="J390" i="25"/>
  <c r="B180" i="25"/>
  <c r="C180" i="25"/>
  <c r="D180" i="25"/>
  <c r="G180" i="25" s="1"/>
  <c r="J180" i="25"/>
  <c r="D1522" i="4"/>
  <c r="D1689" i="4"/>
  <c r="I236" i="31" l="1"/>
  <c r="I236" i="25" s="1"/>
  <c r="K236" i="25" s="1"/>
  <c r="I237" i="31"/>
  <c r="I234" i="31"/>
  <c r="K234" i="31" s="1"/>
  <c r="I235" i="31"/>
  <c r="K235" i="31" s="1"/>
  <c r="F390" i="31"/>
  <c r="G390" i="31" s="1"/>
  <c r="G48" i="31"/>
  <c r="H49" i="31"/>
  <c r="H180" i="31"/>
  <c r="H390" i="31"/>
  <c r="H47" i="31"/>
  <c r="G49" i="31"/>
  <c r="G786" i="31"/>
  <c r="G47" i="31"/>
  <c r="F180" i="31"/>
  <c r="G180" i="31" s="1"/>
  <c r="H48" i="31"/>
  <c r="H50" i="31"/>
  <c r="F50" i="31"/>
  <c r="G50" i="31" s="1"/>
  <c r="H786" i="31"/>
  <c r="K136" i="31"/>
  <c r="I136" i="25"/>
  <c r="K136" i="25" s="1"/>
  <c r="B395" i="25"/>
  <c r="C395" i="25"/>
  <c r="D395" i="25"/>
  <c r="G395" i="25" s="1"/>
  <c r="J395" i="25"/>
  <c r="D3407" i="4"/>
  <c r="D3399" i="4"/>
  <c r="F394" i="31" s="1"/>
  <c r="D1946" i="4"/>
  <c r="B224" i="25"/>
  <c r="C224" i="25"/>
  <c r="D224" i="25"/>
  <c r="J224" i="25"/>
  <c r="D1893" i="4"/>
  <c r="B399" i="25"/>
  <c r="C399" i="25"/>
  <c r="D399" i="25"/>
  <c r="J399" i="25"/>
  <c r="D3432" i="4"/>
  <c r="D1396" i="4"/>
  <c r="B398" i="25"/>
  <c r="C398" i="25"/>
  <c r="D398" i="25"/>
  <c r="J398" i="25"/>
  <c r="D3424" i="4"/>
  <c r="F398" i="31" s="1"/>
  <c r="K237" i="31" l="1"/>
  <c r="I237" i="25"/>
  <c r="K237" i="25" s="1"/>
  <c r="K236" i="31"/>
  <c r="I49" i="31"/>
  <c r="K49" i="31" s="1"/>
  <c r="I50" i="31"/>
  <c r="K50" i="31" s="1"/>
  <c r="I235" i="25"/>
  <c r="K235" i="25" s="1"/>
  <c r="I234" i="25"/>
  <c r="K234" i="25" s="1"/>
  <c r="I47" i="31"/>
  <c r="K47" i="31" s="1"/>
  <c r="I390" i="31"/>
  <c r="I180" i="31"/>
  <c r="I180" i="25" s="1"/>
  <c r="K180" i="25" s="1"/>
  <c r="I48" i="31"/>
  <c r="K48" i="31" s="1"/>
  <c r="I786" i="31"/>
  <c r="G398" i="31"/>
  <c r="F399" i="31"/>
  <c r="G399" i="31" s="1"/>
  <c r="H398" i="31"/>
  <c r="H399" i="31"/>
  <c r="F224" i="31"/>
  <c r="G224" i="31" s="1"/>
  <c r="F395" i="31"/>
  <c r="G395" i="31" s="1"/>
  <c r="H224" i="31"/>
  <c r="H395" i="31"/>
  <c r="B210" i="25"/>
  <c r="B209" i="25"/>
  <c r="C209" i="25"/>
  <c r="D209" i="25"/>
  <c r="J209" i="25"/>
  <c r="D1765" i="4"/>
  <c r="B900" i="25"/>
  <c r="D900" i="25"/>
  <c r="G900" i="25" s="1"/>
  <c r="J900" i="25"/>
  <c r="B127" i="25"/>
  <c r="D127" i="25"/>
  <c r="G127" i="25" s="1"/>
  <c r="J127" i="25"/>
  <c r="B126" i="25"/>
  <c r="D126" i="25"/>
  <c r="G126" i="25" s="1"/>
  <c r="J126" i="25"/>
  <c r="D1039" i="4"/>
  <c r="F127" i="31" s="1"/>
  <c r="D1031" i="4"/>
  <c r="F126" i="31" s="1"/>
  <c r="B233" i="25"/>
  <c r="C233" i="25"/>
  <c r="D233" i="25"/>
  <c r="J233" i="25"/>
  <c r="D1972" i="4"/>
  <c r="K786" i="31" l="1"/>
  <c r="I390" i="25"/>
  <c r="K390" i="25" s="1"/>
  <c r="I125" i="25"/>
  <c r="I48" i="25"/>
  <c r="K48" i="25" s="1"/>
  <c r="I49" i="25"/>
  <c r="K49" i="25" s="1"/>
  <c r="I47" i="25"/>
  <c r="K47" i="25" s="1"/>
  <c r="I46" i="25"/>
  <c r="K46" i="25" s="1"/>
  <c r="K390" i="31"/>
  <c r="I395" i="31"/>
  <c r="I395" i="25" s="1"/>
  <c r="K395" i="25" s="1"/>
  <c r="I786" i="25"/>
  <c r="K786" i="25" s="1"/>
  <c r="K180" i="31"/>
  <c r="I224" i="31"/>
  <c r="I224" i="25" s="1"/>
  <c r="K224" i="25" s="1"/>
  <c r="I399" i="31"/>
  <c r="K399" i="31" s="1"/>
  <c r="I398" i="31"/>
  <c r="I398" i="25" s="1"/>
  <c r="K398" i="25" s="1"/>
  <c r="G126" i="31"/>
  <c r="F209" i="31"/>
  <c r="G209" i="31" s="1"/>
  <c r="H209" i="31"/>
  <c r="H126" i="31"/>
  <c r="F233" i="31"/>
  <c r="G233" i="31" s="1"/>
  <c r="G127" i="31"/>
  <c r="H900" i="31"/>
  <c r="F900" i="31"/>
  <c r="G900" i="31" s="1"/>
  <c r="H233" i="31"/>
  <c r="H127" i="31"/>
  <c r="I900" i="31" l="1"/>
  <c r="K900" i="31" s="1"/>
  <c r="K395" i="31"/>
  <c r="K398" i="31"/>
  <c r="I126" i="31"/>
  <c r="K126" i="31" s="1"/>
  <c r="I399" i="25"/>
  <c r="K399" i="25" s="1"/>
  <c r="K224" i="31"/>
  <c r="I209" i="31"/>
  <c r="I209" i="25" s="1"/>
  <c r="K209" i="25" s="1"/>
  <c r="I127" i="31"/>
  <c r="K127" i="31" s="1"/>
  <c r="I233" i="31"/>
  <c r="K233" i="31" s="1"/>
  <c r="I900" i="25" l="1"/>
  <c r="K900" i="25" s="1"/>
  <c r="I126" i="25"/>
  <c r="K126" i="25" s="1"/>
  <c r="K209" i="31"/>
  <c r="I233" i="25"/>
  <c r="K233" i="25" s="1"/>
  <c r="I127" i="25"/>
  <c r="K127" i="25" s="1"/>
  <c r="K7550" i="4" l="1"/>
  <c r="H882" i="31" s="1"/>
  <c r="K1884" i="4"/>
  <c r="H179" i="31"/>
  <c r="K1875" i="4" l="1"/>
  <c r="K1731" i="4"/>
  <c r="D168" i="31" l="1"/>
  <c r="M168" i="31" s="1"/>
  <c r="D149" i="31" l="1"/>
  <c r="M149" i="31" s="1"/>
  <c r="D148" i="31"/>
  <c r="M148" i="31" s="1"/>
  <c r="D147" i="31"/>
  <c r="M147" i="31" s="1"/>
  <c r="D146" i="31"/>
  <c r="M146" i="31" s="1"/>
  <c r="D145" i="31"/>
  <c r="M145" i="31" s="1"/>
  <c r="K7524" i="4"/>
  <c r="D144" i="31" l="1"/>
  <c r="M144" i="31" s="1"/>
  <c r="F143" i="31"/>
  <c r="H143" i="31" l="1"/>
  <c r="D3890" i="4" l="1"/>
  <c r="D20" i="31" l="1"/>
  <c r="M20" i="31" s="1"/>
  <c r="H901" i="31" l="1"/>
  <c r="D901" i="31"/>
  <c r="M901" i="31" s="1"/>
  <c r="D686" i="31"/>
  <c r="M686" i="31" s="1"/>
  <c r="D684" i="31"/>
  <c r="M684" i="31" s="1"/>
  <c r="D676" i="31"/>
  <c r="M676" i="31" s="1"/>
  <c r="D674" i="31"/>
  <c r="M674" i="31" s="1"/>
  <c r="D668" i="31"/>
  <c r="M668" i="31" s="1"/>
  <c r="D667" i="31"/>
  <c r="M667" i="31" s="1"/>
  <c r="D666" i="31"/>
  <c r="M666" i="31" s="1"/>
  <c r="D392" i="25"/>
  <c r="D396" i="25"/>
  <c r="D397" i="25"/>
  <c r="D231" i="31"/>
  <c r="M231" i="31" s="1"/>
  <c r="D228" i="31"/>
  <c r="M228" i="31" s="1"/>
  <c r="D223" i="31"/>
  <c r="M223" i="31" s="1"/>
  <c r="D222" i="31"/>
  <c r="M222" i="31" s="1"/>
  <c r="D221" i="31"/>
  <c r="M221" i="31" s="1"/>
  <c r="D219" i="31"/>
  <c r="M219" i="31" s="1"/>
  <c r="D183" i="31"/>
  <c r="M183" i="31" s="1"/>
  <c r="K1446" i="4"/>
  <c r="H611" i="31" l="1"/>
  <c r="K246" i="4"/>
  <c r="B145" i="25"/>
  <c r="C145" i="25"/>
  <c r="D145" i="25"/>
  <c r="G145" i="25" s="1"/>
  <c r="J145" i="25"/>
  <c r="B146" i="25"/>
  <c r="C146" i="25"/>
  <c r="D146" i="25"/>
  <c r="G146" i="25" s="1"/>
  <c r="J146" i="25"/>
  <c r="B147" i="25"/>
  <c r="C147" i="25"/>
  <c r="D147" i="25"/>
  <c r="G147" i="25" s="1"/>
  <c r="J147" i="25"/>
  <c r="B148" i="25"/>
  <c r="C148" i="25"/>
  <c r="D148" i="25"/>
  <c r="G148" i="25" s="1"/>
  <c r="J148" i="25"/>
  <c r="B149" i="25"/>
  <c r="C149" i="25"/>
  <c r="D149" i="25"/>
  <c r="G149" i="25" s="1"/>
  <c r="J149" i="25"/>
  <c r="H146" i="31" l="1"/>
  <c r="H145" i="31"/>
  <c r="D1219" i="4"/>
  <c r="D1211" i="4"/>
  <c r="D1251" i="4"/>
  <c r="H148" i="31"/>
  <c r="D1243" i="4"/>
  <c r="H147" i="31"/>
  <c r="D1235" i="4"/>
  <c r="F147" i="31" l="1"/>
  <c r="G147" i="31" s="1"/>
  <c r="I147" i="31" s="1"/>
  <c r="I147" i="25" s="1"/>
  <c r="K147" i="25" s="1"/>
  <c r="F149" i="31"/>
  <c r="G149" i="31" s="1"/>
  <c r="F146" i="31"/>
  <c r="G146" i="31" s="1"/>
  <c r="I146" i="31" s="1"/>
  <c r="I146" i="25" s="1"/>
  <c r="K146" i="25" s="1"/>
  <c r="F148" i="31"/>
  <c r="G148" i="31" s="1"/>
  <c r="I148" i="31" s="1"/>
  <c r="K148" i="31" s="1"/>
  <c r="H149" i="31"/>
  <c r="F145" i="31"/>
  <c r="G145" i="31" s="1"/>
  <c r="I145" i="31" s="1"/>
  <c r="K145" i="31" s="1"/>
  <c r="H902" i="31"/>
  <c r="I149" i="31" l="1"/>
  <c r="I149" i="25" s="1"/>
  <c r="K149" i="25" s="1"/>
  <c r="K147" i="31"/>
  <c r="I148" i="25"/>
  <c r="K148" i="25" s="1"/>
  <c r="I145" i="25"/>
  <c r="K145" i="25" s="1"/>
  <c r="K146" i="31"/>
  <c r="K149" i="31" l="1"/>
  <c r="H657" i="31"/>
  <c r="H688" i="31" l="1"/>
  <c r="H178" i="31" l="1"/>
  <c r="H223" i="31" l="1"/>
  <c r="B144" i="25" l="1"/>
  <c r="C144" i="25"/>
  <c r="D144" i="25"/>
  <c r="G144" i="25" s="1"/>
  <c r="J144" i="25"/>
  <c r="H144" i="31"/>
  <c r="F144" i="31"/>
  <c r="G144" i="31" s="1"/>
  <c r="I144" i="31" l="1"/>
  <c r="K144" i="31" l="1"/>
  <c r="I144" i="25"/>
  <c r="K144" i="25" s="1"/>
  <c r="J137" i="25" l="1"/>
  <c r="H137" i="31"/>
  <c r="G137" i="31" l="1"/>
  <c r="I137" i="31" s="1"/>
  <c r="K137" i="31" s="1"/>
  <c r="D137" i="25"/>
  <c r="I137" i="25" l="1"/>
  <c r="K137" i="25" s="1"/>
  <c r="H397" i="31"/>
  <c r="D363" i="4" l="1"/>
  <c r="F460" i="31" l="1"/>
  <c r="D1955" i="4" l="1"/>
  <c r="D1875" i="4"/>
  <c r="K1843" i="4"/>
  <c r="G169" i="31"/>
  <c r="E37" i="31"/>
  <c r="H221" i="31" l="1"/>
  <c r="D687" i="31" l="1"/>
  <c r="M687" i="31" s="1"/>
  <c r="D683" i="31"/>
  <c r="M683" i="31" s="1"/>
  <c r="D660" i="31"/>
  <c r="M660" i="31" s="1"/>
  <c r="D640" i="31"/>
  <c r="M640" i="31" s="1"/>
  <c r="D632" i="31"/>
  <c r="M632" i="31" s="1"/>
  <c r="H626" i="31"/>
  <c r="H623" i="31"/>
  <c r="H461" i="31"/>
  <c r="D3915" i="4"/>
  <c r="H686" i="31" l="1"/>
  <c r="D453" i="31"/>
  <c r="M453" i="31" s="1"/>
  <c r="D420" i="31"/>
  <c r="M420" i="31" s="1"/>
  <c r="D394" i="31"/>
  <c r="M394" i="31" s="1"/>
  <c r="D230" i="31"/>
  <c r="M230" i="31" s="1"/>
  <c r="D225" i="31"/>
  <c r="M225" i="31" s="1"/>
  <c r="D1859" i="4"/>
  <c r="D218" i="31"/>
  <c r="M218" i="31" s="1"/>
  <c r="D1757" i="4"/>
  <c r="D394" i="25" l="1"/>
  <c r="D197" i="31"/>
  <c r="M197" i="31" s="1"/>
  <c r="D196" i="31"/>
  <c r="M196" i="31" s="1"/>
  <c r="D194" i="31"/>
  <c r="M194" i="31" s="1"/>
  <c r="D193" i="31"/>
  <c r="M193" i="31" s="1"/>
  <c r="D192" i="31"/>
  <c r="M192" i="31" s="1"/>
  <c r="D191" i="31"/>
  <c r="M191" i="31" s="1"/>
  <c r="D190" i="31"/>
  <c r="M190" i="31" s="1"/>
  <c r="D189" i="31"/>
  <c r="M189" i="31" s="1"/>
  <c r="D188" i="31"/>
  <c r="M188" i="31" s="1"/>
  <c r="D187" i="31"/>
  <c r="M187" i="31" s="1"/>
  <c r="D185" i="31"/>
  <c r="M185" i="31" s="1"/>
  <c r="D166" i="31"/>
  <c r="M166" i="31" s="1"/>
  <c r="D24" i="31"/>
  <c r="M24" i="31" s="1"/>
  <c r="H17" i="31"/>
  <c r="F17" i="31"/>
  <c r="D16" i="31" l="1"/>
  <c r="M16" i="31" s="1"/>
  <c r="E13" i="29" l="1"/>
  <c r="E23" i="29" s="1"/>
  <c r="H676" i="31" l="1"/>
  <c r="E14" i="29"/>
  <c r="E17" i="29"/>
  <c r="E15" i="29"/>
  <c r="H447" i="31" l="1"/>
  <c r="D5717" i="4"/>
  <c r="D5708" i="4"/>
  <c r="B666" i="25"/>
  <c r="D666" i="25"/>
  <c r="J666" i="25"/>
  <c r="B667" i="25"/>
  <c r="C667" i="25"/>
  <c r="D667" i="25"/>
  <c r="J667" i="25"/>
  <c r="B668" i="25"/>
  <c r="D668" i="25"/>
  <c r="J668" i="25"/>
  <c r="D5700" i="4"/>
  <c r="K5717" i="4"/>
  <c r="K5708" i="4"/>
  <c r="K5700" i="4"/>
  <c r="D5766" i="4"/>
  <c r="B674" i="25"/>
  <c r="C674" i="25"/>
  <c r="D674" i="25"/>
  <c r="J674" i="25"/>
  <c r="D5544" i="4"/>
  <c r="B636" i="25"/>
  <c r="C636" i="25"/>
  <c r="D636" i="25"/>
  <c r="J636" i="25"/>
  <c r="K5459" i="4"/>
  <c r="D5459" i="4"/>
  <c r="B635" i="25"/>
  <c r="C635" i="25"/>
  <c r="D635" i="25"/>
  <c r="J635" i="25"/>
  <c r="D5451" i="4"/>
  <c r="F635" i="31" s="1"/>
  <c r="B634" i="25"/>
  <c r="C634" i="25"/>
  <c r="D634" i="25"/>
  <c r="J634" i="25"/>
  <c r="D5441" i="4"/>
  <c r="H666" i="31" l="1"/>
  <c r="H674" i="31"/>
  <c r="H667" i="31"/>
  <c r="F636" i="31"/>
  <c r="G636" i="31" s="1"/>
  <c r="F667" i="31"/>
  <c r="G667" i="31" s="1"/>
  <c r="H634" i="31"/>
  <c r="F674" i="31"/>
  <c r="G674" i="31" s="1"/>
  <c r="H668" i="31"/>
  <c r="F634" i="31"/>
  <c r="G634" i="31" s="1"/>
  <c r="H636" i="31"/>
  <c r="F675" i="31"/>
  <c r="F666" i="31"/>
  <c r="G666" i="31" s="1"/>
  <c r="F668" i="31"/>
  <c r="G668" i="31" s="1"/>
  <c r="G635" i="31"/>
  <c r="I666" i="31" l="1"/>
  <c r="K666" i="31" s="1"/>
  <c r="I635" i="31"/>
  <c r="K635" i="31" s="1"/>
  <c r="I667" i="31"/>
  <c r="K667" i="31" s="1"/>
  <c r="I668" i="31"/>
  <c r="K668" i="31" s="1"/>
  <c r="I634" i="31"/>
  <c r="K634" i="31" s="1"/>
  <c r="I674" i="31"/>
  <c r="K674" i="31" s="1"/>
  <c r="I636" i="31"/>
  <c r="K636" i="31" s="1"/>
  <c r="H218" i="31"/>
  <c r="I667" i="25" l="1"/>
  <c r="K667" i="25" s="1"/>
  <c r="I635" i="25"/>
  <c r="K635" i="25" s="1"/>
  <c r="I668" i="25"/>
  <c r="K668" i="25" s="1"/>
  <c r="I666" i="25"/>
  <c r="K666" i="25" s="1"/>
  <c r="I674" i="25"/>
  <c r="K674" i="25" s="1"/>
  <c r="I634" i="25"/>
  <c r="K634" i="25" s="1"/>
  <c r="I636" i="25"/>
  <c r="K636" i="25" s="1"/>
  <c r="H392" i="31" l="1"/>
  <c r="B19" i="25"/>
  <c r="D19" i="25"/>
  <c r="G19" i="25" s="1"/>
  <c r="J19" i="25"/>
  <c r="H20" i="31"/>
  <c r="F20" i="31" l="1"/>
  <c r="G20" i="31" s="1"/>
  <c r="I20" i="31" s="1"/>
  <c r="K20" i="31" s="1"/>
  <c r="I19" i="25" l="1"/>
  <c r="K19" i="25" s="1"/>
  <c r="K5643" i="4" l="1"/>
  <c r="B686" i="25"/>
  <c r="C686" i="25"/>
  <c r="D686" i="25"/>
  <c r="J686" i="25"/>
  <c r="D5867" i="4"/>
  <c r="B684" i="25"/>
  <c r="C684" i="25"/>
  <c r="D684" i="25"/>
  <c r="J684" i="25"/>
  <c r="D5852" i="4"/>
  <c r="H684" i="31"/>
  <c r="F684" i="31" l="1"/>
  <c r="G684" i="31" s="1"/>
  <c r="I684" i="31" s="1"/>
  <c r="K684" i="31" s="1"/>
  <c r="F686" i="31"/>
  <c r="G686" i="31" s="1"/>
  <c r="I686" i="31" s="1"/>
  <c r="K686" i="31" s="1"/>
  <c r="I686" i="25" l="1"/>
  <c r="K686" i="25" s="1"/>
  <c r="I684" i="25"/>
  <c r="K684" i="25" s="1"/>
  <c r="B231" i="25" l="1"/>
  <c r="C231" i="25"/>
  <c r="D231" i="25"/>
  <c r="J231" i="25"/>
  <c r="H231" i="31"/>
  <c r="F231" i="31"/>
  <c r="G231" i="31" s="1"/>
  <c r="G223" i="31"/>
  <c r="B223" i="25"/>
  <c r="C223" i="25"/>
  <c r="D223" i="25"/>
  <c r="J223" i="25"/>
  <c r="B222" i="25"/>
  <c r="C222" i="25"/>
  <c r="D222" i="25"/>
  <c r="J222" i="25"/>
  <c r="D1884" i="4"/>
  <c r="H222" i="31"/>
  <c r="F222" i="31"/>
  <c r="G222" i="31" s="1"/>
  <c r="B221" i="25"/>
  <c r="C221" i="25"/>
  <c r="D221" i="25"/>
  <c r="J221" i="25"/>
  <c r="G221" i="31"/>
  <c r="B219" i="25"/>
  <c r="C219" i="25"/>
  <c r="D219" i="25"/>
  <c r="J219" i="25"/>
  <c r="B220" i="25"/>
  <c r="C220" i="25"/>
  <c r="J220" i="25"/>
  <c r="H219" i="31"/>
  <c r="D1851" i="4"/>
  <c r="F219" i="31" l="1"/>
  <c r="G219" i="31" s="1"/>
  <c r="I219" i="31" s="1"/>
  <c r="K219" i="31" s="1"/>
  <c r="I223" i="31"/>
  <c r="I223" i="25" s="1"/>
  <c r="K223" i="25" s="1"/>
  <c r="I231" i="31"/>
  <c r="I231" i="25" s="1"/>
  <c r="K231" i="25" s="1"/>
  <c r="I222" i="31"/>
  <c r="I221" i="31"/>
  <c r="D99" i="4"/>
  <c r="K223" i="31" l="1"/>
  <c r="K231" i="31"/>
  <c r="K222" i="31"/>
  <c r="I222" i="25"/>
  <c r="K222" i="25" s="1"/>
  <c r="K221" i="31"/>
  <c r="I221" i="25"/>
  <c r="K221" i="25" s="1"/>
  <c r="I219" i="25"/>
  <c r="K219" i="25" s="1"/>
  <c r="H887" i="31" l="1"/>
  <c r="B901" i="25"/>
  <c r="C901" i="25"/>
  <c r="D901" i="25"/>
  <c r="G901" i="25" s="1"/>
  <c r="J901" i="25"/>
  <c r="F901" i="31" l="1"/>
  <c r="G901" i="31" s="1"/>
  <c r="I901" i="31" s="1"/>
  <c r="F887" i="31"/>
  <c r="I901" i="25" l="1"/>
  <c r="K901" i="25" s="1"/>
  <c r="K901" i="31"/>
  <c r="B183" i="25" l="1"/>
  <c r="C183" i="25"/>
  <c r="D183" i="25"/>
  <c r="G183" i="25" s="1"/>
  <c r="J183" i="25"/>
  <c r="H183" i="31"/>
  <c r="D1551" i="4"/>
  <c r="F183" i="31" l="1"/>
  <c r="G183" i="31" s="1"/>
  <c r="I183" i="31" s="1"/>
  <c r="K183" i="31" l="1"/>
  <c r="I183" i="25"/>
  <c r="K183" i="25" s="1"/>
  <c r="H640" i="31" l="1"/>
  <c r="H629" i="31" l="1"/>
  <c r="H630" i="31"/>
  <c r="B628" i="25" l="1"/>
  <c r="C628" i="25"/>
  <c r="D628" i="25"/>
  <c r="J628" i="25"/>
  <c r="D5392" i="4"/>
  <c r="K5392" i="4"/>
  <c r="B630" i="25"/>
  <c r="C630" i="25"/>
  <c r="D630" i="25"/>
  <c r="J630" i="25"/>
  <c r="B631" i="25"/>
  <c r="C631" i="25"/>
  <c r="J631" i="25"/>
  <c r="G630" i="31"/>
  <c r="G629" i="31"/>
  <c r="B629" i="25"/>
  <c r="C629" i="25"/>
  <c r="D629" i="25"/>
  <c r="J629" i="25"/>
  <c r="D5528" i="4"/>
  <c r="H628" i="31" l="1"/>
  <c r="F644" i="31"/>
  <c r="F628" i="31"/>
  <c r="G628" i="31" s="1"/>
  <c r="I630" i="31"/>
  <c r="K630" i="31" s="1"/>
  <c r="I629" i="31"/>
  <c r="K629" i="31" s="1"/>
  <c r="F898" i="31"/>
  <c r="D880" i="31"/>
  <c r="M880" i="31" s="1"/>
  <c r="H878" i="31"/>
  <c r="D652" i="31"/>
  <c r="M652" i="31" s="1"/>
  <c r="D5503" i="4"/>
  <c r="D5486" i="4"/>
  <c r="F625" i="31"/>
  <c r="D621" i="31"/>
  <c r="M621" i="31" s="1"/>
  <c r="D620" i="31"/>
  <c r="M620" i="31" s="1"/>
  <c r="D229" i="31"/>
  <c r="M229" i="31" s="1"/>
  <c r="I628" i="31" l="1"/>
  <c r="K628" i="31" s="1"/>
  <c r="H679" i="31"/>
  <c r="H453" i="31"/>
  <c r="I630" i="25"/>
  <c r="K630" i="25" s="1"/>
  <c r="I629" i="25"/>
  <c r="K629" i="25" s="1"/>
  <c r="B188" i="25"/>
  <c r="C188" i="25"/>
  <c r="D188" i="25"/>
  <c r="G188" i="25" s="1"/>
  <c r="J188" i="25"/>
  <c r="K1593" i="4"/>
  <c r="D1593" i="4"/>
  <c r="I628" i="25" l="1"/>
  <c r="K628" i="25" s="1"/>
  <c r="H188" i="31"/>
  <c r="F188" i="31"/>
  <c r="G188" i="31" s="1"/>
  <c r="I188" i="31" l="1"/>
  <c r="K188" i="31" s="1"/>
  <c r="H460" i="31"/>
  <c r="D460" i="31"/>
  <c r="M460" i="31" s="1"/>
  <c r="I188" i="25" l="1"/>
  <c r="K188" i="25" s="1"/>
  <c r="B785" i="25"/>
  <c r="J785" i="25"/>
  <c r="H661" i="31" l="1"/>
  <c r="I661" i="31" s="1"/>
  <c r="K661" i="31" s="1"/>
  <c r="B191" i="25" l="1"/>
  <c r="C191" i="25"/>
  <c r="D191" i="25"/>
  <c r="G191" i="25" s="1"/>
  <c r="J191" i="25"/>
  <c r="D1617" i="4"/>
  <c r="B190" i="25"/>
  <c r="C190" i="25"/>
  <c r="D190" i="25"/>
  <c r="G190" i="25" s="1"/>
  <c r="J190" i="25"/>
  <c r="D1609" i="4"/>
  <c r="H190" i="31" l="1"/>
  <c r="F191" i="31"/>
  <c r="G191" i="31" s="1"/>
  <c r="H191" i="31"/>
  <c r="F190" i="31"/>
  <c r="G190" i="31" s="1"/>
  <c r="I190" i="31" l="1"/>
  <c r="K190" i="31" s="1"/>
  <c r="I191" i="31"/>
  <c r="I191" i="25" s="1"/>
  <c r="K191" i="25" s="1"/>
  <c r="B230" i="25"/>
  <c r="C230" i="25"/>
  <c r="D230" i="25"/>
  <c r="J230" i="25"/>
  <c r="H230" i="31"/>
  <c r="F230" i="31"/>
  <c r="G230" i="31" s="1"/>
  <c r="D347" i="4"/>
  <c r="I190" i="25" l="1"/>
  <c r="K190" i="25" s="1"/>
  <c r="K191" i="31"/>
  <c r="H53" i="31"/>
  <c r="I230" i="31"/>
  <c r="I230" i="25" s="1"/>
  <c r="K230" i="25" s="1"/>
  <c r="K230" i="31" l="1"/>
  <c r="B193" i="25" l="1"/>
  <c r="C193" i="25"/>
  <c r="D193" i="25"/>
  <c r="G193" i="25" s="1"/>
  <c r="J193" i="25"/>
  <c r="B192" i="25"/>
  <c r="C192" i="25"/>
  <c r="D192" i="25"/>
  <c r="G192" i="25" s="1"/>
  <c r="J192" i="25"/>
  <c r="K1633" i="4"/>
  <c r="D1633" i="4"/>
  <c r="F192" i="31" l="1"/>
  <c r="G192" i="31" s="1"/>
  <c r="H192" i="31"/>
  <c r="F193" i="31"/>
  <c r="G193" i="31" s="1"/>
  <c r="H193" i="31"/>
  <c r="D184" i="31"/>
  <c r="M184" i="31" s="1"/>
  <c r="H184" i="31"/>
  <c r="D182" i="31"/>
  <c r="M182" i="31" s="1"/>
  <c r="H182" i="31"/>
  <c r="B189" i="25"/>
  <c r="C189" i="25"/>
  <c r="D189" i="25"/>
  <c r="G189" i="25" s="1"/>
  <c r="J189" i="25"/>
  <c r="K1601" i="4"/>
  <c r="D1601" i="4"/>
  <c r="B187" i="25"/>
  <c r="C187" i="25"/>
  <c r="D187" i="25"/>
  <c r="G187" i="25" s="1"/>
  <c r="J187" i="25"/>
  <c r="B185" i="25"/>
  <c r="C185" i="25"/>
  <c r="D185" i="25"/>
  <c r="G185" i="25" s="1"/>
  <c r="J185" i="25"/>
  <c r="H185" i="31"/>
  <c r="I192" i="31" l="1"/>
  <c r="K192" i="31" s="1"/>
  <c r="I193" i="31"/>
  <c r="K193" i="31" s="1"/>
  <c r="H189" i="31"/>
  <c r="F187" i="31"/>
  <c r="G187" i="31" s="1"/>
  <c r="F182" i="31"/>
  <c r="H187" i="31"/>
  <c r="F189" i="31"/>
  <c r="G189" i="31" s="1"/>
  <c r="F185" i="31"/>
  <c r="G185" i="31" s="1"/>
  <c r="I185" i="31" s="1"/>
  <c r="K185" i="31" s="1"/>
  <c r="D445" i="31"/>
  <c r="M445" i="31" s="1"/>
  <c r="I189" i="31" l="1"/>
  <c r="I189" i="25" s="1"/>
  <c r="K189" i="25" s="1"/>
  <c r="I192" i="25"/>
  <c r="K192" i="25" s="1"/>
  <c r="I187" i="31"/>
  <c r="K187" i="31" s="1"/>
  <c r="I193" i="25"/>
  <c r="K193" i="25" s="1"/>
  <c r="I185" i="25"/>
  <c r="K185" i="25" s="1"/>
  <c r="K189" i="31" l="1"/>
  <c r="I187" i="25"/>
  <c r="K187" i="25" s="1"/>
  <c r="D23" i="31"/>
  <c r="M23" i="31" s="1"/>
  <c r="F23" i="31"/>
  <c r="H22" i="31"/>
  <c r="F22" i="31"/>
  <c r="H875" i="31" l="1"/>
  <c r="D7489" i="4"/>
  <c r="D785" i="31"/>
  <c r="M785" i="31" s="1"/>
  <c r="H785" i="31"/>
  <c r="F785" i="31"/>
  <c r="D785" i="25" l="1"/>
  <c r="G785" i="25" s="1"/>
  <c r="F875" i="31"/>
  <c r="G785" i="31"/>
  <c r="I785" i="31" s="1"/>
  <c r="D885" i="31"/>
  <c r="M885" i="31" s="1"/>
  <c r="D7576" i="4"/>
  <c r="H885" i="31"/>
  <c r="I785" i="25" l="1"/>
  <c r="K785" i="25" s="1"/>
  <c r="F885" i="31"/>
  <c r="K785" i="31"/>
  <c r="D670" i="31" l="1"/>
  <c r="M670" i="31" s="1"/>
  <c r="B420" i="25"/>
  <c r="C420" i="25"/>
  <c r="D420" i="25"/>
  <c r="G420" i="25" s="1"/>
  <c r="J420" i="25"/>
  <c r="G420" i="31"/>
  <c r="I420" i="31" s="1"/>
  <c r="D220" i="31"/>
  <c r="M220" i="31" s="1"/>
  <c r="D220" i="25" l="1"/>
  <c r="K420" i="31"/>
  <c r="I420" i="25"/>
  <c r="K420" i="25" s="1"/>
  <c r="B169" i="25"/>
  <c r="C169" i="25"/>
  <c r="D169" i="25"/>
  <c r="J169" i="25"/>
  <c r="I169" i="31"/>
  <c r="D1697" i="4"/>
  <c r="D232" i="31"/>
  <c r="M232" i="31" s="1"/>
  <c r="F216" i="31" l="1"/>
  <c r="I169" i="25"/>
  <c r="K169" i="25" s="1"/>
  <c r="G670" i="31"/>
  <c r="B670" i="25"/>
  <c r="C670" i="25"/>
  <c r="D670" i="25"/>
  <c r="J670" i="25"/>
  <c r="K5732" i="4"/>
  <c r="D21" i="31"/>
  <c r="M21" i="31" s="1"/>
  <c r="F883" i="31"/>
  <c r="D883" i="31"/>
  <c r="M883" i="31" s="1"/>
  <c r="H670" i="31" l="1"/>
  <c r="I670" i="31" s="1"/>
  <c r="K670" i="31" s="1"/>
  <c r="K169" i="31"/>
  <c r="G883" i="31"/>
  <c r="D1641" i="4"/>
  <c r="D1404" i="4"/>
  <c r="K1404" i="4"/>
  <c r="D167" i="31"/>
  <c r="M167" i="31" s="1"/>
  <c r="I670" i="25" l="1"/>
  <c r="K670" i="25" s="1"/>
  <c r="F194" i="31"/>
  <c r="F166" i="31"/>
  <c r="D637" i="31" l="1"/>
  <c r="M637" i="31" s="1"/>
  <c r="D690" i="31"/>
  <c r="M690" i="31" s="1"/>
  <c r="D201" i="31"/>
  <c r="M201" i="31" s="1"/>
  <c r="K1773" i="4"/>
  <c r="D886" i="31"/>
  <c r="M886" i="31" s="1"/>
  <c r="D455" i="31" l="1"/>
  <c r="M455" i="31" s="1"/>
  <c r="H34" i="31" l="1"/>
  <c r="D1665" i="4" l="1"/>
  <c r="D1657" i="4"/>
  <c r="B196" i="25"/>
  <c r="C196" i="25"/>
  <c r="D196" i="25"/>
  <c r="G196" i="25" s="1"/>
  <c r="J196" i="25"/>
  <c r="B197" i="25"/>
  <c r="C197" i="25"/>
  <c r="D197" i="25"/>
  <c r="G197" i="25" s="1"/>
  <c r="J197" i="25"/>
  <c r="D17" i="31"/>
  <c r="M17" i="31" s="1"/>
  <c r="B16" i="25"/>
  <c r="J16" i="25"/>
  <c r="F200" i="31"/>
  <c r="F201" i="31"/>
  <c r="G201" i="31" s="1"/>
  <c r="B201" i="25"/>
  <c r="C201" i="25"/>
  <c r="D201" i="25"/>
  <c r="G201" i="25" s="1"/>
  <c r="J201" i="25"/>
  <c r="H201" i="31"/>
  <c r="G17" i="31" l="1"/>
  <c r="I17" i="31" s="1"/>
  <c r="K17" i="31" s="1"/>
  <c r="H194" i="31"/>
  <c r="H196" i="31"/>
  <c r="H197" i="31"/>
  <c r="F196" i="31"/>
  <c r="G196" i="31" s="1"/>
  <c r="F197" i="31"/>
  <c r="G197" i="31" s="1"/>
  <c r="D16" i="25"/>
  <c r="G16" i="25" s="1"/>
  <c r="I201" i="31"/>
  <c r="K201" i="31" s="1"/>
  <c r="H21" i="31"/>
  <c r="B20" i="25"/>
  <c r="D20" i="25"/>
  <c r="G20" i="25" s="1"/>
  <c r="J20" i="25"/>
  <c r="H232" i="31"/>
  <c r="B232" i="25"/>
  <c r="C232" i="25"/>
  <c r="D232" i="25"/>
  <c r="J232" i="25"/>
  <c r="D893" i="31"/>
  <c r="M893" i="31" s="1"/>
  <c r="D881" i="31"/>
  <c r="M881" i="31" s="1"/>
  <c r="D876" i="31"/>
  <c r="D875" i="31"/>
  <c r="G875" i="31" s="1"/>
  <c r="H691" i="31"/>
  <c r="D691" i="31"/>
  <c r="M691" i="31" s="1"/>
  <c r="D689" i="31"/>
  <c r="M689" i="31" s="1"/>
  <c r="D682" i="31"/>
  <c r="M682" i="31" s="1"/>
  <c r="H678" i="31"/>
  <c r="D678" i="31"/>
  <c r="M678" i="31" s="1"/>
  <c r="D672" i="31"/>
  <c r="M672" i="31" s="1"/>
  <c r="D669" i="31"/>
  <c r="M669" i="31" s="1"/>
  <c r="F664" i="31"/>
  <c r="D5652" i="4"/>
  <c r="D5551" i="4"/>
  <c r="D646" i="31"/>
  <c r="M646" i="31" s="1"/>
  <c r="B646" i="25"/>
  <c r="C646" i="25"/>
  <c r="J646" i="25"/>
  <c r="D644" i="31"/>
  <c r="M644" i="31" s="1"/>
  <c r="H644" i="31"/>
  <c r="D641" i="31"/>
  <c r="M641" i="31" s="1"/>
  <c r="D5476" i="4"/>
  <c r="K5424" i="4"/>
  <c r="D624" i="31"/>
  <c r="M624" i="31" s="1"/>
  <c r="D5330" i="4"/>
  <c r="E619" i="31"/>
  <c r="B619" i="25"/>
  <c r="C619" i="25"/>
  <c r="J619" i="25"/>
  <c r="H619" i="31"/>
  <c r="H613" i="31"/>
  <c r="D613" i="31"/>
  <c r="M613" i="31" s="1"/>
  <c r="D612" i="31"/>
  <c r="M612" i="31" s="1"/>
  <c r="H612" i="31"/>
  <c r="H456" i="31"/>
  <c r="D456" i="31"/>
  <c r="M456" i="31" s="1"/>
  <c r="D452" i="31"/>
  <c r="M452" i="31" s="1"/>
  <c r="M876" i="31" l="1"/>
  <c r="G876" i="31"/>
  <c r="M875" i="31"/>
  <c r="D875" i="25"/>
  <c r="G875" i="25" s="1"/>
  <c r="D646" i="25"/>
  <c r="G619" i="31"/>
  <c r="I619" i="31" s="1"/>
  <c r="K619" i="31" s="1"/>
  <c r="I196" i="31"/>
  <c r="K196" i="31" s="1"/>
  <c r="F660" i="31"/>
  <c r="F232" i="31"/>
  <c r="G232" i="31" s="1"/>
  <c r="I232" i="31" s="1"/>
  <c r="I197" i="31"/>
  <c r="K197" i="31" s="1"/>
  <c r="F21" i="31"/>
  <c r="G21" i="31" s="1"/>
  <c r="I21" i="31" s="1"/>
  <c r="K21" i="31" s="1"/>
  <c r="I16" i="25"/>
  <c r="K16" i="25" s="1"/>
  <c r="I201" i="25"/>
  <c r="K201" i="25" s="1"/>
  <c r="D619" i="25"/>
  <c r="D393" i="31"/>
  <c r="M393" i="31" s="1"/>
  <c r="D391" i="31"/>
  <c r="M391" i="31" s="1"/>
  <c r="D391" i="25" l="1"/>
  <c r="D393" i="25"/>
  <c r="I196" i="25"/>
  <c r="K196" i="25" s="1"/>
  <c r="I197" i="25"/>
  <c r="K197" i="25" s="1"/>
  <c r="I20" i="25"/>
  <c r="K20" i="25" s="1"/>
  <c r="I232" i="25"/>
  <c r="K232" i="25" s="1"/>
  <c r="K232" i="31"/>
  <c r="I619" i="25"/>
  <c r="K619" i="25" s="1"/>
  <c r="D210" i="31"/>
  <c r="M210" i="31" s="1"/>
  <c r="H177" i="31"/>
  <c r="H655" i="31"/>
  <c r="D655" i="31"/>
  <c r="M655" i="31" s="1"/>
  <c r="D627" i="31"/>
  <c r="M627" i="31" s="1"/>
  <c r="D633" i="31"/>
  <c r="M633" i="31" s="1"/>
  <c r="D200" i="31"/>
  <c r="M200" i="31" s="1"/>
  <c r="D177" i="31"/>
  <c r="M177" i="31" s="1"/>
  <c r="H175" i="31"/>
  <c r="D175" i="31"/>
  <c r="M175" i="31" s="1"/>
  <c r="D174" i="31"/>
  <c r="M174" i="31" s="1"/>
  <c r="H174" i="31"/>
  <c r="F173" i="31"/>
  <c r="D173" i="31"/>
  <c r="M173" i="31" s="1"/>
  <c r="D54" i="31"/>
  <c r="M54" i="31" s="1"/>
  <c r="D42" i="31"/>
  <c r="M42" i="31" s="1"/>
  <c r="H41" i="31"/>
  <c r="D37" i="31"/>
  <c r="M37" i="31" s="1"/>
  <c r="D29" i="31"/>
  <c r="M29" i="31" s="1"/>
  <c r="F32" i="31"/>
  <c r="D32" i="31"/>
  <c r="M32" i="31" s="1"/>
  <c r="B31" i="25"/>
  <c r="J31" i="25"/>
  <c r="D31" i="25" l="1"/>
  <c r="G31" i="25" s="1"/>
  <c r="F151" i="31"/>
  <c r="F153" i="31"/>
  <c r="H690" i="31"/>
  <c r="G32" i="31"/>
  <c r="K107" i="4" l="1"/>
  <c r="H32" i="31" l="1"/>
  <c r="I32" i="31" s="1"/>
  <c r="D894" i="31"/>
  <c r="M894" i="31" s="1"/>
  <c r="H894" i="31"/>
  <c r="E229" i="31"/>
  <c r="E220" i="31"/>
  <c r="E218" i="31"/>
  <c r="B218" i="25"/>
  <c r="B225" i="25"/>
  <c r="B228" i="25"/>
  <c r="B229" i="25"/>
  <c r="C218" i="25"/>
  <c r="D218" i="25"/>
  <c r="J218" i="25"/>
  <c r="C225" i="25"/>
  <c r="D225" i="25"/>
  <c r="J225" i="25"/>
  <c r="C228" i="25"/>
  <c r="D228" i="25"/>
  <c r="J228" i="25"/>
  <c r="C229" i="25"/>
  <c r="D229" i="25"/>
  <c r="J229" i="25"/>
  <c r="D1937" i="4"/>
  <c r="G229" i="31" s="1"/>
  <c r="G228" i="31"/>
  <c r="H225" i="31"/>
  <c r="H220" i="31"/>
  <c r="F220" i="31"/>
  <c r="G220" i="31" s="1"/>
  <c r="D1843" i="4"/>
  <c r="K268" i="4"/>
  <c r="D268" i="4"/>
  <c r="D5338" i="4"/>
  <c r="F620" i="31"/>
  <c r="F621" i="31" l="1"/>
  <c r="F894" i="31"/>
  <c r="H43" i="31"/>
  <c r="F225" i="31"/>
  <c r="G225" i="31" s="1"/>
  <c r="I225" i="31" s="1"/>
  <c r="I225" i="25" s="1"/>
  <c r="K225" i="25" s="1"/>
  <c r="F218" i="31"/>
  <c r="G218" i="31" s="1"/>
  <c r="I218" i="31" s="1"/>
  <c r="I218" i="25" s="1"/>
  <c r="K218" i="25" s="1"/>
  <c r="I31" i="25"/>
  <c r="K31" i="25" s="1"/>
  <c r="K32" i="31"/>
  <c r="I228" i="31"/>
  <c r="K228" i="31" s="1"/>
  <c r="I220" i="31"/>
  <c r="I220" i="25" s="1"/>
  <c r="K220" i="25" s="1"/>
  <c r="K218" i="31" l="1"/>
  <c r="K225" i="31"/>
  <c r="K220" i="31"/>
  <c r="I228" i="25"/>
  <c r="K228" i="25" s="1"/>
  <c r="B620" i="25"/>
  <c r="C620" i="25"/>
  <c r="D620" i="25"/>
  <c r="J620" i="25"/>
  <c r="B621" i="25"/>
  <c r="C621" i="25"/>
  <c r="D621" i="25"/>
  <c r="J621" i="25"/>
  <c r="G620" i="31"/>
  <c r="G621" i="31"/>
  <c r="H627" i="31" l="1"/>
  <c r="H883" i="31" l="1"/>
  <c r="I883" i="31" s="1"/>
  <c r="H173" i="31" l="1"/>
  <c r="B455" i="25"/>
  <c r="C455" i="25"/>
  <c r="D455" i="25"/>
  <c r="G455" i="25" s="1"/>
  <c r="J455" i="25"/>
  <c r="H455" i="31"/>
  <c r="F455" i="31"/>
  <c r="G455" i="31" s="1"/>
  <c r="H687" i="31"/>
  <c r="H682" i="31"/>
  <c r="H36" i="31" l="1"/>
  <c r="I455" i="31"/>
  <c r="K455" i="31" s="1"/>
  <c r="I455" i="25" l="1"/>
  <c r="K455" i="25" s="1"/>
  <c r="D5558" i="4" l="1"/>
  <c r="E445" i="31" l="1"/>
  <c r="B445" i="25"/>
  <c r="C445" i="25"/>
  <c r="D445" i="25"/>
  <c r="G445" i="25" s="1"/>
  <c r="J445" i="25"/>
  <c r="H444" i="31" l="1"/>
  <c r="H23" i="31" l="1"/>
  <c r="K282" i="4"/>
  <c r="H394" i="31" l="1"/>
  <c r="E660" i="31" l="1"/>
  <c r="G660" i="31"/>
  <c r="B660" i="25"/>
  <c r="D660" i="25"/>
  <c r="J660" i="25"/>
  <c r="H892" i="31" l="1"/>
  <c r="D892" i="31"/>
  <c r="M892" i="31" s="1"/>
  <c r="H683" i="31"/>
  <c r="D664" i="31" l="1"/>
  <c r="M664" i="31" s="1"/>
  <c r="D665" i="31"/>
  <c r="M665" i="31" s="1"/>
  <c r="H665" i="31"/>
  <c r="H881" i="31"/>
  <c r="D878" i="31"/>
  <c r="M878" i="31" s="1"/>
  <c r="D877" i="31"/>
  <c r="M877" i="31" s="1"/>
  <c r="B38" i="25"/>
  <c r="D38" i="31" l="1"/>
  <c r="M38" i="31" s="1"/>
  <c r="H45" i="31"/>
  <c r="F880" i="31"/>
  <c r="G880" i="31" s="1"/>
  <c r="B880" i="25"/>
  <c r="C880" i="25"/>
  <c r="D880" i="25"/>
  <c r="G880" i="25" s="1"/>
  <c r="J880" i="25"/>
  <c r="H880" i="31"/>
  <c r="D879" i="31"/>
  <c r="M879" i="31" s="1"/>
  <c r="F879" i="31"/>
  <c r="H886" i="31"/>
  <c r="F886" i="31"/>
  <c r="H445" i="31"/>
  <c r="I880" i="31" l="1"/>
  <c r="I880" i="25" s="1"/>
  <c r="K880" i="25" s="1"/>
  <c r="F445" i="31"/>
  <c r="G445" i="31" s="1"/>
  <c r="I445" i="31" s="1"/>
  <c r="H620" i="31"/>
  <c r="I620" i="31" s="1"/>
  <c r="K620" i="31" s="1"/>
  <c r="H660" i="31"/>
  <c r="I660" i="31" s="1"/>
  <c r="K660" i="31" s="1"/>
  <c r="H646" i="31"/>
  <c r="F646" i="31"/>
  <c r="G646" i="31" s="1"/>
  <c r="H624" i="31" l="1"/>
  <c r="H621" i="31"/>
  <c r="I621" i="31" s="1"/>
  <c r="K621" i="31" s="1"/>
  <c r="I646" i="31"/>
  <c r="K646" i="31" s="1"/>
  <c r="I620" i="25"/>
  <c r="K620" i="25" s="1"/>
  <c r="I445" i="25"/>
  <c r="K445" i="25" s="1"/>
  <c r="K445" i="31"/>
  <c r="I660" i="25"/>
  <c r="K660" i="25" s="1"/>
  <c r="K880" i="31"/>
  <c r="I621" i="25" l="1"/>
  <c r="K621" i="25" s="1"/>
  <c r="I646" i="25"/>
  <c r="K646" i="25" s="1"/>
  <c r="K1303" i="4"/>
  <c r="F456" i="31"/>
  <c r="D898" i="31"/>
  <c r="M898" i="31" s="1"/>
  <c r="H876" i="31"/>
  <c r="D692" i="31"/>
  <c r="M692" i="31" s="1"/>
  <c r="H692" i="31"/>
  <c r="H689" i="31"/>
  <c r="D677" i="31"/>
  <c r="M677" i="31" s="1"/>
  <c r="D675" i="31"/>
  <c r="M675" i="31" s="1"/>
  <c r="H659" i="31"/>
  <c r="D656" i="31"/>
  <c r="M656" i="31" s="1"/>
  <c r="D654" i="31"/>
  <c r="M654" i="31" s="1"/>
  <c r="D653" i="31"/>
  <c r="M653" i="31" s="1"/>
  <c r="F638" i="31"/>
  <c r="D5424" i="4"/>
  <c r="J632" i="25"/>
  <c r="D632" i="25"/>
  <c r="C632" i="25"/>
  <c r="B632" i="25"/>
  <c r="H625" i="31"/>
  <c r="G656" i="31" l="1"/>
  <c r="F632" i="31"/>
  <c r="G632" i="31" s="1"/>
  <c r="H215" i="31"/>
  <c r="C626" i="25"/>
  <c r="D626" i="25"/>
  <c r="J626" i="25"/>
  <c r="D5376" i="4"/>
  <c r="E626" i="31"/>
  <c r="B626" i="25"/>
  <c r="D625" i="31"/>
  <c r="M625" i="31" s="1"/>
  <c r="H622" i="31"/>
  <c r="D622" i="31"/>
  <c r="M622" i="31" s="1"/>
  <c r="J622" i="25"/>
  <c r="C622" i="25"/>
  <c r="B622" i="25"/>
  <c r="B618" i="25"/>
  <c r="D419" i="31"/>
  <c r="M419" i="31" s="1"/>
  <c r="H391" i="31"/>
  <c r="D216" i="31"/>
  <c r="M216" i="31" s="1"/>
  <c r="D215" i="31"/>
  <c r="M215" i="31" s="1"/>
  <c r="D207" i="31"/>
  <c r="M207" i="31" s="1"/>
  <c r="D206" i="31"/>
  <c r="M206" i="31" s="1"/>
  <c r="D205" i="31"/>
  <c r="M205" i="31" s="1"/>
  <c r="D202" i="31"/>
  <c r="M202" i="31" s="1"/>
  <c r="D195" i="31"/>
  <c r="M195" i="31" s="1"/>
  <c r="H167" i="31"/>
  <c r="D622" i="25" l="1"/>
  <c r="F626" i="31"/>
  <c r="G626" i="31" s="1"/>
  <c r="I626" i="31" s="1"/>
  <c r="K626" i="31" s="1"/>
  <c r="H393" i="31"/>
  <c r="G622" i="31"/>
  <c r="I622" i="31" s="1"/>
  <c r="K622" i="31" s="1"/>
  <c r="I626" i="25" l="1"/>
  <c r="K626" i="25" s="1"/>
  <c r="I622" i="25"/>
  <c r="K622" i="25" s="1"/>
  <c r="D39" i="31" l="1"/>
  <c r="M39" i="31" s="1"/>
  <c r="D238" i="4"/>
  <c r="F39" i="31" l="1"/>
  <c r="F210" i="31"/>
  <c r="H210" i="31"/>
  <c r="F176" i="31"/>
  <c r="H176" i="31"/>
  <c r="F55" i="31"/>
  <c r="D220" i="4" l="1"/>
  <c r="F454" i="31"/>
  <c r="D454" i="31"/>
  <c r="M454" i="31" s="1"/>
  <c r="H879" i="31"/>
  <c r="D35" i="31"/>
  <c r="M35" i="31" s="1"/>
  <c r="D204" i="4"/>
  <c r="H35" i="31"/>
  <c r="H873" i="31"/>
  <c r="D873" i="31"/>
  <c r="F647" i="31"/>
  <c r="D647" i="31"/>
  <c r="M647" i="31" s="1"/>
  <c r="D679" i="31"/>
  <c r="M679" i="31" s="1"/>
  <c r="M873" i="31" l="1"/>
  <c r="F35" i="31"/>
  <c r="F37" i="31"/>
  <c r="H884" i="31"/>
  <c r="D884" i="31"/>
  <c r="M884" i="31" s="1"/>
  <c r="F884" i="31"/>
  <c r="D5593" i="4"/>
  <c r="J652" i="25"/>
  <c r="D652" i="25"/>
  <c r="C652" i="25"/>
  <c r="B652" i="25"/>
  <c r="H652" i="31"/>
  <c r="D5587" i="4"/>
  <c r="F650" i="31"/>
  <c r="D648" i="31"/>
  <c r="M648" i="31" s="1"/>
  <c r="F648" i="31"/>
  <c r="D631" i="31"/>
  <c r="M631" i="31" s="1"/>
  <c r="F631" i="31"/>
  <c r="H631" i="31"/>
  <c r="D631" i="25" l="1"/>
  <c r="F652" i="31"/>
  <c r="G652" i="31" s="1"/>
  <c r="I652" i="31" s="1"/>
  <c r="K652" i="31" s="1"/>
  <c r="F645" i="31"/>
  <c r="I652" i="25" l="1"/>
  <c r="K652" i="25" s="1"/>
  <c r="H658" i="31"/>
  <c r="D658" i="31"/>
  <c r="M658" i="31" s="1"/>
  <c r="B641" i="25"/>
  <c r="J644" i="25"/>
  <c r="D644" i="25"/>
  <c r="C644" i="25"/>
  <c r="G644" i="31"/>
  <c r="H643" i="31"/>
  <c r="D643" i="31"/>
  <c r="M643" i="31" s="1"/>
  <c r="D639" i="31"/>
  <c r="M639" i="31" s="1"/>
  <c r="H639" i="31"/>
  <c r="F639" i="31"/>
  <c r="F643" i="31" l="1"/>
  <c r="F658" i="31"/>
  <c r="I644" i="31"/>
  <c r="K644" i="31" s="1"/>
  <c r="D28" i="25"/>
  <c r="D33" i="25"/>
  <c r="D34" i="25"/>
  <c r="D22" i="25"/>
  <c r="D23" i="25"/>
  <c r="H216" i="31"/>
  <c r="I644" i="25" l="1"/>
  <c r="K644" i="25" s="1"/>
  <c r="J36" i="25" l="1"/>
  <c r="D36" i="25"/>
  <c r="H37" i="31"/>
  <c r="G37" i="31"/>
  <c r="H24" i="31"/>
  <c r="I37" i="31" l="1"/>
  <c r="F24" i="31"/>
  <c r="I36" i="25" l="1"/>
  <c r="K36" i="25" s="1"/>
  <c r="K37" i="31"/>
  <c r="H877" i="31" l="1"/>
  <c r="K339" i="4"/>
  <c r="H672" i="31" l="1"/>
  <c r="D902" i="31"/>
  <c r="M902" i="31" s="1"/>
  <c r="J208" i="25"/>
  <c r="C208" i="25"/>
  <c r="D208" i="31"/>
  <c r="M208" i="31" s="1"/>
  <c r="F208" i="31"/>
  <c r="H208" i="31"/>
  <c r="D208" i="25" l="1"/>
  <c r="G208" i="31"/>
  <c r="I208" i="31" s="1"/>
  <c r="I208" i="25" l="1"/>
  <c r="K208" i="25" s="1"/>
  <c r="K208" i="31"/>
  <c r="H200" i="31"/>
  <c r="F641" i="31"/>
  <c r="H641" i="31"/>
  <c r="H419" i="31"/>
  <c r="J155" i="25" l="1"/>
  <c r="C155" i="25"/>
  <c r="C150" i="25"/>
  <c r="C151" i="25"/>
  <c r="C152" i="25"/>
  <c r="F158" i="31"/>
  <c r="F159" i="31" l="1"/>
  <c r="F38" i="31"/>
  <c r="G38" i="31" s="1"/>
  <c r="H38" i="31"/>
  <c r="J37" i="25"/>
  <c r="D37" i="25"/>
  <c r="I38" i="31" l="1"/>
  <c r="K38" i="31" l="1"/>
  <c r="I37" i="25"/>
  <c r="K37" i="25" s="1"/>
  <c r="H633" i="31"/>
  <c r="D7471" i="4" l="1"/>
  <c r="F873" i="31" l="1"/>
  <c r="G873" i="31" s="1"/>
  <c r="D30" i="31"/>
  <c r="M30" i="31" s="1"/>
  <c r="D158" i="4"/>
  <c r="F177" i="31"/>
  <c r="D1446" i="4"/>
  <c r="F165" i="31"/>
  <c r="F164" i="31"/>
  <c r="F163" i="31"/>
  <c r="D1723" i="4"/>
  <c r="F160" i="31"/>
  <c r="D155" i="31"/>
  <c r="M155" i="31" s="1"/>
  <c r="D29" i="25" l="1"/>
  <c r="F162" i="31"/>
  <c r="F30" i="31"/>
  <c r="F26" i="31"/>
  <c r="F204" i="31"/>
  <c r="F171" i="31"/>
  <c r="F31" i="31"/>
  <c r="G155" i="31"/>
  <c r="D155" i="25"/>
  <c r="H155" i="31" l="1"/>
  <c r="I155" i="31" s="1"/>
  <c r="I155" i="25" l="1"/>
  <c r="K155" i="25" s="1"/>
  <c r="K155" i="31"/>
  <c r="D623" i="31"/>
  <c r="M623" i="31" s="1"/>
  <c r="H181" i="31"/>
  <c r="D181" i="31"/>
  <c r="M181" i="31" s="1"/>
  <c r="H29" i="31" l="1"/>
  <c r="D55" i="31" l="1"/>
  <c r="M55" i="31" s="1"/>
  <c r="D53" i="31"/>
  <c r="M53" i="31" s="1"/>
  <c r="J616" i="25" l="1"/>
  <c r="C616" i="25"/>
  <c r="B616" i="25"/>
  <c r="G616" i="31"/>
  <c r="I616" i="31" s="1"/>
  <c r="K616" i="31" s="1"/>
  <c r="I616" i="25" l="1"/>
  <c r="K616" i="25" s="1"/>
  <c r="D52" i="31"/>
  <c r="M52" i="31" s="1"/>
  <c r="D51" i="31"/>
  <c r="M51" i="31" s="1"/>
  <c r="F51" i="31"/>
  <c r="D46" i="31"/>
  <c r="M46" i="31" s="1"/>
  <c r="D45" i="31"/>
  <c r="M45" i="31" s="1"/>
  <c r="D44" i="31"/>
  <c r="M44" i="31" s="1"/>
  <c r="D43" i="31"/>
  <c r="M43" i="31" s="1"/>
  <c r="D41" i="31"/>
  <c r="M41" i="31" s="1"/>
  <c r="H30" i="31"/>
  <c r="H632" i="31"/>
  <c r="I632" i="31" s="1"/>
  <c r="K632" i="31" s="1"/>
  <c r="I632" i="25" l="1"/>
  <c r="K632" i="25" s="1"/>
  <c r="H31" i="31" l="1"/>
  <c r="D31" i="31"/>
  <c r="M31" i="31" s="1"/>
  <c r="D30" i="25" l="1"/>
  <c r="D143" i="31"/>
  <c r="M143" i="31" s="1"/>
  <c r="D161" i="31"/>
  <c r="M161" i="31" s="1"/>
  <c r="D160" i="31"/>
  <c r="M160" i="31" s="1"/>
  <c r="H663" i="31"/>
  <c r="D663" i="31"/>
  <c r="M663" i="31" s="1"/>
  <c r="G143" i="31" l="1"/>
  <c r="I143" i="31" s="1"/>
  <c r="I143" i="25" s="1"/>
  <c r="D15" i="25"/>
  <c r="D19" i="31"/>
  <c r="M19" i="31" s="1"/>
  <c r="F19" i="31"/>
  <c r="G23" i="31"/>
  <c r="G24" i="31"/>
  <c r="I24" i="31" s="1"/>
  <c r="K24" i="31" s="1"/>
  <c r="D25" i="31"/>
  <c r="M25" i="31" s="1"/>
  <c r="D27" i="31"/>
  <c r="M27" i="31" s="1"/>
  <c r="M28" i="31"/>
  <c r="G29" i="31"/>
  <c r="I29" i="31" s="1"/>
  <c r="K29" i="31" s="1"/>
  <c r="G30" i="31"/>
  <c r="I30" i="31" s="1"/>
  <c r="K30" i="31" s="1"/>
  <c r="G31" i="31"/>
  <c r="I31" i="31" s="1"/>
  <c r="K31" i="31" s="1"/>
  <c r="D33" i="31"/>
  <c r="M33" i="31" s="1"/>
  <c r="G34" i="31"/>
  <c r="I34" i="31" s="1"/>
  <c r="K34" i="31" s="1"/>
  <c r="G35" i="31"/>
  <c r="I35" i="31" s="1"/>
  <c r="K35" i="31" s="1"/>
  <c r="D36" i="31"/>
  <c r="M36" i="31" s="1"/>
  <c r="G39" i="31"/>
  <c r="G40" i="31"/>
  <c r="I40" i="31" s="1"/>
  <c r="K40" i="31" s="1"/>
  <c r="G41" i="31"/>
  <c r="I41" i="31" s="1"/>
  <c r="K41" i="31" s="1"/>
  <c r="G43" i="31"/>
  <c r="I43" i="31" s="1"/>
  <c r="K43" i="31" s="1"/>
  <c r="G44" i="31"/>
  <c r="G45" i="31"/>
  <c r="G46" i="31"/>
  <c r="G51" i="31"/>
  <c r="G52" i="31"/>
  <c r="I52" i="31" s="1"/>
  <c r="K52" i="31" s="1"/>
  <c r="G53" i="31"/>
  <c r="I53" i="31" s="1"/>
  <c r="K53" i="31" s="1"/>
  <c r="G54" i="31"/>
  <c r="I54" i="31" s="1"/>
  <c r="K54" i="31" s="1"/>
  <c r="G55" i="31"/>
  <c r="D150" i="31"/>
  <c r="M150" i="31" s="1"/>
  <c r="D153" i="31"/>
  <c r="M153" i="31" s="1"/>
  <c r="D158" i="31"/>
  <c r="M158" i="31" s="1"/>
  <c r="D159" i="31"/>
  <c r="M159" i="31" s="1"/>
  <c r="G160" i="31"/>
  <c r="G161" i="31"/>
  <c r="D162" i="31"/>
  <c r="M162" i="31" s="1"/>
  <c r="D163" i="31"/>
  <c r="M163" i="31" s="1"/>
  <c r="D164" i="31"/>
  <c r="M164" i="31" s="1"/>
  <c r="D165" i="31"/>
  <c r="M165" i="31" s="1"/>
  <c r="G166" i="31"/>
  <c r="I166" i="31" s="1"/>
  <c r="K166" i="31" s="1"/>
  <c r="G167" i="31"/>
  <c r="I167" i="31" s="1"/>
  <c r="K167" i="31" s="1"/>
  <c r="G168" i="31"/>
  <c r="G170" i="31"/>
  <c r="I170" i="31" s="1"/>
  <c r="K170" i="31" s="1"/>
  <c r="D171" i="31"/>
  <c r="M171" i="31" s="1"/>
  <c r="D172" i="31"/>
  <c r="M172" i="31" s="1"/>
  <c r="G173" i="31"/>
  <c r="I173" i="31" s="1"/>
  <c r="K173" i="31" s="1"/>
  <c r="G174" i="31"/>
  <c r="I174" i="31" s="1"/>
  <c r="K174" i="31" s="1"/>
  <c r="G175" i="31"/>
  <c r="D176" i="31"/>
  <c r="M176" i="31" s="1"/>
  <c r="G177" i="31"/>
  <c r="G178" i="31"/>
  <c r="I178" i="31" s="1"/>
  <c r="K178" i="31" s="1"/>
  <c r="D179" i="31"/>
  <c r="M179" i="31" s="1"/>
  <c r="G181" i="31"/>
  <c r="I181" i="31" s="1"/>
  <c r="K181" i="31" s="1"/>
  <c r="G182" i="31"/>
  <c r="I182" i="31" s="1"/>
  <c r="K182" i="31" s="1"/>
  <c r="G184" i="31"/>
  <c r="I184" i="31" s="1"/>
  <c r="K184" i="31" s="1"/>
  <c r="G194" i="31"/>
  <c r="I194" i="31" s="1"/>
  <c r="K194" i="31" s="1"/>
  <c r="G195" i="31"/>
  <c r="G198" i="31"/>
  <c r="I198" i="31" s="1"/>
  <c r="K198" i="31" s="1"/>
  <c r="G199" i="31"/>
  <c r="I199" i="31" s="1"/>
  <c r="K199" i="31" s="1"/>
  <c r="G200" i="31"/>
  <c r="I200" i="31" s="1"/>
  <c r="K200" i="31" s="1"/>
  <c r="G202" i="31"/>
  <c r="I202" i="31" s="1"/>
  <c r="K202" i="31" s="1"/>
  <c r="D204" i="31"/>
  <c r="M204" i="31" s="1"/>
  <c r="G205" i="31"/>
  <c r="G206" i="31"/>
  <c r="G207" i="31"/>
  <c r="G210" i="31"/>
  <c r="I210" i="31" s="1"/>
  <c r="K210" i="31" s="1"/>
  <c r="G211" i="31"/>
  <c r="I211" i="31" s="1"/>
  <c r="K211" i="31" s="1"/>
  <c r="G212" i="31"/>
  <c r="I212" i="31" s="1"/>
  <c r="K212" i="31" s="1"/>
  <c r="G213" i="31"/>
  <c r="G214" i="31"/>
  <c r="G215" i="31"/>
  <c r="G216" i="31"/>
  <c r="I216" i="31" s="1"/>
  <c r="K216" i="31" s="1"/>
  <c r="I217" i="31"/>
  <c r="K217" i="31" s="1"/>
  <c r="G391" i="31"/>
  <c r="I391" i="31" s="1"/>
  <c r="G392" i="31"/>
  <c r="I392" i="31" s="1"/>
  <c r="G393" i="31"/>
  <c r="I393" i="31" s="1"/>
  <c r="K393" i="31" s="1"/>
  <c r="G394" i="31"/>
  <c r="I394" i="31" s="1"/>
  <c r="K394" i="31" s="1"/>
  <c r="G396" i="31"/>
  <c r="I396" i="31" s="1"/>
  <c r="K396" i="31" s="1"/>
  <c r="G397" i="31"/>
  <c r="I397" i="31" s="1"/>
  <c r="K397" i="31" s="1"/>
  <c r="G408" i="31"/>
  <c r="I408" i="31" s="1"/>
  <c r="G409" i="31"/>
  <c r="I409" i="31" s="1"/>
  <c r="K409" i="31" s="1"/>
  <c r="G419" i="31"/>
  <c r="I419" i="31" s="1"/>
  <c r="K419" i="31" s="1"/>
  <c r="D421" i="31"/>
  <c r="M421" i="31" s="1"/>
  <c r="G443" i="31"/>
  <c r="I443" i="31" s="1"/>
  <c r="K443" i="31" s="1"/>
  <c r="D444" i="31"/>
  <c r="M444" i="31" s="1"/>
  <c r="G446" i="31"/>
  <c r="I446" i="31" s="1"/>
  <c r="K446" i="31" s="1"/>
  <c r="G447" i="31"/>
  <c r="I447" i="31" s="1"/>
  <c r="K447" i="31" s="1"/>
  <c r="G448" i="31"/>
  <c r="I448" i="31" s="1"/>
  <c r="K448" i="31" s="1"/>
  <c r="G449" i="31"/>
  <c r="I449" i="31" s="1"/>
  <c r="K449" i="31" s="1"/>
  <c r="G450" i="31"/>
  <c r="I450" i="31" s="1"/>
  <c r="K450" i="31" s="1"/>
  <c r="G451" i="31"/>
  <c r="I451" i="31" s="1"/>
  <c r="K451" i="31" s="1"/>
  <c r="G452" i="31"/>
  <c r="G453" i="31"/>
  <c r="I453" i="31" s="1"/>
  <c r="K453" i="31" s="1"/>
  <c r="G454" i="31"/>
  <c r="G456" i="31"/>
  <c r="I456" i="31" s="1"/>
  <c r="K456" i="31" s="1"/>
  <c r="D457" i="31"/>
  <c r="M457" i="31" s="1"/>
  <c r="G458" i="31"/>
  <c r="I458" i="31" s="1"/>
  <c r="K458" i="31" s="1"/>
  <c r="G459" i="31"/>
  <c r="I459" i="31" s="1"/>
  <c r="K459" i="31" s="1"/>
  <c r="G460" i="31"/>
  <c r="I460" i="31" s="1"/>
  <c r="K460" i="31" s="1"/>
  <c r="G461" i="31"/>
  <c r="I461" i="31" s="1"/>
  <c r="K461" i="31" s="1"/>
  <c r="G608" i="31"/>
  <c r="I608" i="31" s="1"/>
  <c r="G609" i="31"/>
  <c r="I609" i="31" s="1"/>
  <c r="K609" i="31" s="1"/>
  <c r="G610" i="31"/>
  <c r="I610" i="31" s="1"/>
  <c r="K610" i="31" s="1"/>
  <c r="G611" i="31"/>
  <c r="I611" i="31" s="1"/>
  <c r="K611" i="31" s="1"/>
  <c r="G612" i="31"/>
  <c r="I612" i="31" s="1"/>
  <c r="K612" i="31" s="1"/>
  <c r="G613" i="31"/>
  <c r="I613" i="31" s="1"/>
  <c r="K613" i="31" s="1"/>
  <c r="G614" i="31"/>
  <c r="I614" i="31" s="1"/>
  <c r="K614" i="31" s="1"/>
  <c r="G615" i="31"/>
  <c r="I615" i="31" s="1"/>
  <c r="K615" i="31" s="1"/>
  <c r="G617" i="31"/>
  <c r="I617" i="31" s="1"/>
  <c r="K617" i="31" s="1"/>
  <c r="D618" i="31"/>
  <c r="M618" i="31" s="1"/>
  <c r="G623" i="31"/>
  <c r="G624" i="31"/>
  <c r="I624" i="31" s="1"/>
  <c r="K624" i="31" s="1"/>
  <c r="G625" i="31"/>
  <c r="I625" i="31" s="1"/>
  <c r="K625" i="31" s="1"/>
  <c r="G627" i="31"/>
  <c r="I627" i="31" s="1"/>
  <c r="K627" i="31" s="1"/>
  <c r="G631" i="31"/>
  <c r="I631" i="31" s="1"/>
  <c r="K631" i="31" s="1"/>
  <c r="G633" i="31"/>
  <c r="I633" i="31" s="1"/>
  <c r="K633" i="31" s="1"/>
  <c r="G637" i="31"/>
  <c r="D638" i="31"/>
  <c r="M638" i="31" s="1"/>
  <c r="G639" i="31"/>
  <c r="I639" i="31" s="1"/>
  <c r="K639" i="31" s="1"/>
  <c r="G640" i="31"/>
  <c r="I640" i="31" s="1"/>
  <c r="K640" i="31" s="1"/>
  <c r="G641" i="31"/>
  <c r="I641" i="31" s="1"/>
  <c r="K641" i="31" s="1"/>
  <c r="G642" i="31"/>
  <c r="I642" i="31" s="1"/>
  <c r="K642" i="31" s="1"/>
  <c r="D643" i="25"/>
  <c r="D645" i="31"/>
  <c r="M645" i="31" s="1"/>
  <c r="G647" i="31"/>
  <c r="G648" i="31"/>
  <c r="D649" i="31"/>
  <c r="M649" i="31" s="1"/>
  <c r="D650" i="31"/>
  <c r="M650" i="31" s="1"/>
  <c r="G651" i="31"/>
  <c r="I651" i="31" s="1"/>
  <c r="K651" i="31" s="1"/>
  <c r="G653" i="31"/>
  <c r="G654" i="31"/>
  <c r="G655" i="31"/>
  <c r="I655" i="31" s="1"/>
  <c r="K655" i="31" s="1"/>
  <c r="I657" i="31"/>
  <c r="K657" i="31" s="1"/>
  <c r="G658" i="31"/>
  <c r="D659" i="31"/>
  <c r="M659" i="31" s="1"/>
  <c r="G663" i="31"/>
  <c r="I663" i="31" s="1"/>
  <c r="K663" i="31" s="1"/>
  <c r="G664" i="31"/>
  <c r="G665" i="31"/>
  <c r="I665" i="31" s="1"/>
  <c r="K665" i="31" s="1"/>
  <c r="G669" i="31"/>
  <c r="I669" i="31" s="1"/>
  <c r="K669" i="31" s="1"/>
  <c r="G671" i="31"/>
  <c r="G672" i="31"/>
  <c r="I672" i="31" s="1"/>
  <c r="K672" i="31" s="1"/>
  <c r="D673" i="31"/>
  <c r="M673" i="31" s="1"/>
  <c r="G675" i="31"/>
  <c r="H675" i="31"/>
  <c r="G676" i="31"/>
  <c r="I676" i="31" s="1"/>
  <c r="K676" i="31" s="1"/>
  <c r="G677" i="31"/>
  <c r="I677" i="31" s="1"/>
  <c r="K677" i="31" s="1"/>
  <c r="G678" i="31"/>
  <c r="G679" i="31"/>
  <c r="G680" i="31"/>
  <c r="I680" i="31" s="1"/>
  <c r="K680" i="31" s="1"/>
  <c r="G681" i="31"/>
  <c r="I681" i="31" s="1"/>
  <c r="K681" i="31" s="1"/>
  <c r="G682" i="31"/>
  <c r="I682" i="31" s="1"/>
  <c r="K682" i="31" s="1"/>
  <c r="G683" i="31"/>
  <c r="I683" i="31" s="1"/>
  <c r="K683" i="31" s="1"/>
  <c r="G687" i="31"/>
  <c r="I687" i="31" s="1"/>
  <c r="K687" i="31" s="1"/>
  <c r="G688" i="31"/>
  <c r="I688" i="31" s="1"/>
  <c r="K688" i="31" s="1"/>
  <c r="G689" i="31"/>
  <c r="I689" i="31" s="1"/>
  <c r="K689" i="31" s="1"/>
  <c r="G691" i="31"/>
  <c r="I691" i="31" s="1"/>
  <c r="K691" i="31" s="1"/>
  <c r="G692" i="31"/>
  <c r="I692" i="31" s="1"/>
  <c r="K692" i="31" s="1"/>
  <c r="G877" i="31"/>
  <c r="G878" i="31"/>
  <c r="G879" i="31"/>
  <c r="G881" i="31"/>
  <c r="G882" i="31"/>
  <c r="K883" i="31"/>
  <c r="G884" i="31"/>
  <c r="C885" i="31"/>
  <c r="C885" i="25" s="1"/>
  <c r="G885" i="31"/>
  <c r="I885" i="31" s="1"/>
  <c r="G886" i="31"/>
  <c r="I886" i="31" s="1"/>
  <c r="G887" i="31"/>
  <c r="G892" i="31"/>
  <c r="I892" i="31" s="1"/>
  <c r="G893" i="31"/>
  <c r="I893" i="31" s="1"/>
  <c r="G894" i="31"/>
  <c r="I894" i="31" s="1"/>
  <c r="G898" i="31"/>
  <c r="G902" i="31"/>
  <c r="I902" i="31" s="1"/>
  <c r="C873" i="25"/>
  <c r="D873" i="25"/>
  <c r="G873" i="25" s="1"/>
  <c r="C876" i="25"/>
  <c r="D876" i="25"/>
  <c r="G876" i="25" s="1"/>
  <c r="J876" i="25"/>
  <c r="C877" i="25"/>
  <c r="D877" i="25"/>
  <c r="G877" i="25" s="1"/>
  <c r="J877" i="25"/>
  <c r="C878" i="25"/>
  <c r="D878" i="25"/>
  <c r="G878" i="25" s="1"/>
  <c r="J878" i="25"/>
  <c r="C879" i="25"/>
  <c r="D879" i="25"/>
  <c r="G879" i="25" s="1"/>
  <c r="J879" i="25"/>
  <c r="C881" i="25"/>
  <c r="D881" i="25"/>
  <c r="G881" i="25" s="1"/>
  <c r="J881" i="25"/>
  <c r="C882" i="25"/>
  <c r="D882" i="25"/>
  <c r="G882" i="25" s="1"/>
  <c r="J882" i="25"/>
  <c r="C883" i="25"/>
  <c r="D883" i="25"/>
  <c r="G883" i="25" s="1"/>
  <c r="J883" i="25"/>
  <c r="C884" i="25"/>
  <c r="D884" i="25"/>
  <c r="G884" i="25" s="1"/>
  <c r="J884" i="25"/>
  <c r="D885" i="25"/>
  <c r="G885" i="25" s="1"/>
  <c r="J885" i="25"/>
  <c r="C886" i="25"/>
  <c r="D886" i="25"/>
  <c r="G886" i="25" s="1"/>
  <c r="J886" i="25"/>
  <c r="C887" i="25"/>
  <c r="D887" i="25"/>
  <c r="G887" i="25" s="1"/>
  <c r="J887" i="25"/>
  <c r="C892" i="25"/>
  <c r="D892" i="25"/>
  <c r="G892" i="25" s="1"/>
  <c r="J892" i="25"/>
  <c r="C893" i="25"/>
  <c r="D893" i="25"/>
  <c r="G893" i="25" s="1"/>
  <c r="J893" i="25"/>
  <c r="C894" i="25"/>
  <c r="D894" i="25"/>
  <c r="G894" i="25" s="1"/>
  <c r="J894" i="25"/>
  <c r="C896" i="25"/>
  <c r="D896" i="25"/>
  <c r="G896" i="25" s="1"/>
  <c r="J896" i="25"/>
  <c r="D898" i="25"/>
  <c r="G898" i="25" s="1"/>
  <c r="J898" i="25"/>
  <c r="C902" i="25"/>
  <c r="D902" i="25"/>
  <c r="G902" i="25" s="1"/>
  <c r="J902" i="25"/>
  <c r="B873" i="25"/>
  <c r="B876" i="25"/>
  <c r="B877" i="25"/>
  <c r="B878" i="25"/>
  <c r="B879" i="25"/>
  <c r="B881" i="25"/>
  <c r="B882" i="25"/>
  <c r="B883" i="25"/>
  <c r="B884" i="25"/>
  <c r="B885" i="25"/>
  <c r="B886" i="25"/>
  <c r="B887" i="25"/>
  <c r="B892" i="25"/>
  <c r="B893" i="25"/>
  <c r="B894" i="25"/>
  <c r="B896" i="25"/>
  <c r="B898" i="25"/>
  <c r="B902" i="25"/>
  <c r="J609" i="25"/>
  <c r="J610" i="25"/>
  <c r="J611" i="25"/>
  <c r="J612" i="25"/>
  <c r="J613" i="25"/>
  <c r="J614" i="25"/>
  <c r="J615" i="25"/>
  <c r="J617" i="25"/>
  <c r="J618" i="25"/>
  <c r="J623" i="25"/>
  <c r="J624" i="25"/>
  <c r="J625" i="25"/>
  <c r="J627" i="25"/>
  <c r="J633" i="25"/>
  <c r="J637" i="25"/>
  <c r="J638" i="25"/>
  <c r="J639" i="25"/>
  <c r="J640" i="25"/>
  <c r="J641" i="25"/>
  <c r="J642" i="25"/>
  <c r="J643" i="25"/>
  <c r="J645" i="25"/>
  <c r="J647" i="25"/>
  <c r="J648" i="25"/>
  <c r="J649" i="25"/>
  <c r="J650" i="25"/>
  <c r="J651" i="25"/>
  <c r="J653" i="25"/>
  <c r="J654" i="25"/>
  <c r="J655" i="25"/>
  <c r="J656" i="25"/>
  <c r="J657" i="25"/>
  <c r="J658" i="25"/>
  <c r="J659" i="25"/>
  <c r="J661" i="25"/>
  <c r="J663" i="25"/>
  <c r="J664" i="25"/>
  <c r="J665" i="25"/>
  <c r="J669" i="25"/>
  <c r="J671" i="25"/>
  <c r="J672" i="25"/>
  <c r="J673" i="25"/>
  <c r="J675" i="25"/>
  <c r="J676" i="25"/>
  <c r="J677" i="25"/>
  <c r="J678" i="25"/>
  <c r="J679" i="25"/>
  <c r="J680" i="25"/>
  <c r="J681" i="25"/>
  <c r="J682" i="25"/>
  <c r="J683" i="25"/>
  <c r="J687" i="25"/>
  <c r="J688" i="25"/>
  <c r="J689" i="25"/>
  <c r="J690" i="25"/>
  <c r="J691" i="25"/>
  <c r="J692" i="25"/>
  <c r="D609" i="25"/>
  <c r="D610" i="25"/>
  <c r="D611" i="25"/>
  <c r="D612" i="25"/>
  <c r="D613" i="25"/>
  <c r="D614" i="25"/>
  <c r="D615" i="25"/>
  <c r="D617" i="25"/>
  <c r="D623" i="25"/>
  <c r="D624" i="25"/>
  <c r="D625" i="25"/>
  <c r="D627" i="25"/>
  <c r="D633" i="25"/>
  <c r="D637" i="25"/>
  <c r="D639" i="25"/>
  <c r="D640" i="25"/>
  <c r="D641" i="25"/>
  <c r="D642" i="25"/>
  <c r="D647" i="25"/>
  <c r="D648" i="25"/>
  <c r="D651" i="25"/>
  <c r="D653" i="25"/>
  <c r="D654" i="25"/>
  <c r="D655" i="25"/>
  <c r="D656" i="25"/>
  <c r="D657" i="25"/>
  <c r="D658" i="25"/>
  <c r="D661" i="25"/>
  <c r="D663" i="25"/>
  <c r="D664" i="25"/>
  <c r="D665" i="25"/>
  <c r="D669" i="25"/>
  <c r="D671" i="25"/>
  <c r="D672" i="25"/>
  <c r="D675" i="25"/>
  <c r="D676" i="25"/>
  <c r="D677" i="25"/>
  <c r="D678" i="25"/>
  <c r="D679" i="25"/>
  <c r="D680" i="25"/>
  <c r="D681" i="25"/>
  <c r="D682" i="25"/>
  <c r="D683" i="25"/>
  <c r="D687" i="25"/>
  <c r="D688" i="25"/>
  <c r="D689" i="25"/>
  <c r="D691" i="25"/>
  <c r="D692" i="25"/>
  <c r="B609" i="25"/>
  <c r="B610" i="25"/>
  <c r="B611" i="25"/>
  <c r="B612" i="25"/>
  <c r="B613" i="25"/>
  <c r="B614" i="25"/>
  <c r="B615" i="25"/>
  <c r="B617" i="25"/>
  <c r="B623" i="25"/>
  <c r="B624" i="25"/>
  <c r="B625" i="25"/>
  <c r="B627" i="25"/>
  <c r="B633" i="25"/>
  <c r="B637" i="25"/>
  <c r="B638" i="25"/>
  <c r="B639" i="25"/>
  <c r="B640" i="25"/>
  <c r="B642" i="25"/>
  <c r="B643" i="25"/>
  <c r="B645" i="25"/>
  <c r="B647" i="25"/>
  <c r="B648" i="25"/>
  <c r="B649" i="25"/>
  <c r="B650" i="25"/>
  <c r="B651" i="25"/>
  <c r="B653" i="25"/>
  <c r="B654" i="25"/>
  <c r="B655" i="25"/>
  <c r="B656" i="25"/>
  <c r="B657" i="25"/>
  <c r="B658" i="25"/>
  <c r="B659" i="25"/>
  <c r="B661" i="25"/>
  <c r="B663" i="25"/>
  <c r="B664" i="25"/>
  <c r="B665" i="25"/>
  <c r="B669" i="25"/>
  <c r="B671" i="25"/>
  <c r="B672" i="25"/>
  <c r="B673" i="25"/>
  <c r="B675" i="25"/>
  <c r="B676" i="25"/>
  <c r="B677" i="25"/>
  <c r="B678" i="25"/>
  <c r="B679" i="25"/>
  <c r="B680" i="25"/>
  <c r="B681" i="25"/>
  <c r="B682" i="25"/>
  <c r="B683" i="25"/>
  <c r="B687" i="25"/>
  <c r="B688" i="25"/>
  <c r="B689" i="25"/>
  <c r="B690" i="25"/>
  <c r="B691" i="25"/>
  <c r="B692" i="25"/>
  <c r="J443" i="25"/>
  <c r="J444" i="25"/>
  <c r="J446" i="25"/>
  <c r="J447" i="25"/>
  <c r="J448" i="25"/>
  <c r="J449" i="25"/>
  <c r="J450" i="25"/>
  <c r="J451" i="25"/>
  <c r="J452" i="25"/>
  <c r="J453" i="25"/>
  <c r="J454" i="25"/>
  <c r="J456" i="25"/>
  <c r="J457" i="25"/>
  <c r="J458" i="25"/>
  <c r="J459" i="25"/>
  <c r="J460" i="25"/>
  <c r="J461" i="25"/>
  <c r="D443" i="25"/>
  <c r="D446" i="25"/>
  <c r="D447" i="25"/>
  <c r="D448" i="25"/>
  <c r="D449" i="25"/>
  <c r="D450" i="25"/>
  <c r="D451" i="25"/>
  <c r="D452" i="25"/>
  <c r="D453" i="25"/>
  <c r="D454" i="25"/>
  <c r="D456" i="25"/>
  <c r="D458" i="25"/>
  <c r="D459" i="25"/>
  <c r="D460" i="25"/>
  <c r="D461" i="25"/>
  <c r="C443" i="25"/>
  <c r="C444" i="25"/>
  <c r="C446" i="25"/>
  <c r="C447" i="25"/>
  <c r="C448" i="25"/>
  <c r="C449" i="25"/>
  <c r="C450" i="25"/>
  <c r="C451" i="25"/>
  <c r="C452" i="25"/>
  <c r="C453" i="25"/>
  <c r="C454" i="25"/>
  <c r="C456" i="25"/>
  <c r="C457" i="25"/>
  <c r="C458" i="25"/>
  <c r="C459" i="25"/>
  <c r="C460" i="25"/>
  <c r="C461" i="25"/>
  <c r="B443" i="25"/>
  <c r="B444" i="25"/>
  <c r="B446" i="25"/>
  <c r="B447" i="25"/>
  <c r="B448" i="25"/>
  <c r="B449" i="25"/>
  <c r="B450" i="25"/>
  <c r="B451" i="25"/>
  <c r="B452" i="25"/>
  <c r="B453" i="25"/>
  <c r="B454" i="25"/>
  <c r="B456" i="25"/>
  <c r="B457" i="25"/>
  <c r="B458" i="25"/>
  <c r="B459" i="25"/>
  <c r="B460" i="25"/>
  <c r="B461" i="25"/>
  <c r="B15" i="25"/>
  <c r="B18" i="25"/>
  <c r="B21" i="25"/>
  <c r="B22" i="25"/>
  <c r="B23" i="25"/>
  <c r="B24" i="25"/>
  <c r="B25" i="25"/>
  <c r="B26" i="25"/>
  <c r="B27" i="25"/>
  <c r="B28" i="25"/>
  <c r="B29" i="25"/>
  <c r="B30" i="25"/>
  <c r="B32" i="25"/>
  <c r="B33" i="25"/>
  <c r="B34" i="25"/>
  <c r="B35" i="25"/>
  <c r="B39" i="25"/>
  <c r="B40" i="25"/>
  <c r="B41" i="25"/>
  <c r="B42" i="25"/>
  <c r="B43" i="25"/>
  <c r="B44" i="25"/>
  <c r="B45" i="25"/>
  <c r="B50" i="25"/>
  <c r="B51" i="25"/>
  <c r="B52" i="25"/>
  <c r="B53" i="25"/>
  <c r="B54" i="25"/>
  <c r="J15" i="25"/>
  <c r="J18" i="25"/>
  <c r="J21" i="25"/>
  <c r="J22" i="25"/>
  <c r="J23" i="25"/>
  <c r="J24" i="25"/>
  <c r="J25" i="25"/>
  <c r="J26" i="25"/>
  <c r="J27" i="25"/>
  <c r="J28" i="25"/>
  <c r="J29" i="25"/>
  <c r="J30" i="25"/>
  <c r="J32" i="25"/>
  <c r="J33" i="25"/>
  <c r="J34" i="25"/>
  <c r="J35" i="25"/>
  <c r="J38" i="25"/>
  <c r="J40" i="25"/>
  <c r="J41" i="25"/>
  <c r="J42" i="25"/>
  <c r="J43" i="25"/>
  <c r="J44" i="25"/>
  <c r="J45" i="25"/>
  <c r="J50" i="25"/>
  <c r="J51" i="25"/>
  <c r="J52" i="25"/>
  <c r="J53" i="25"/>
  <c r="J54" i="25"/>
  <c r="D38" i="25"/>
  <c r="D39" i="25"/>
  <c r="D40" i="25"/>
  <c r="D41" i="25"/>
  <c r="D42" i="25"/>
  <c r="D43" i="25"/>
  <c r="D44" i="25"/>
  <c r="D45" i="25"/>
  <c r="D50" i="25"/>
  <c r="D51" i="25"/>
  <c r="D52" i="25"/>
  <c r="D53" i="25"/>
  <c r="D54" i="25"/>
  <c r="H664" i="31"/>
  <c r="H654" i="31"/>
  <c r="H653" i="31"/>
  <c r="H648" i="31"/>
  <c r="H647" i="31"/>
  <c r="H452" i="31"/>
  <c r="H204" i="31"/>
  <c r="F150" i="31"/>
  <c r="G42" i="31"/>
  <c r="H33" i="31"/>
  <c r="H19" i="31"/>
  <c r="I654" i="31" l="1"/>
  <c r="K654" i="31" s="1"/>
  <c r="I631" i="25"/>
  <c r="K631" i="25" s="1"/>
  <c r="I653" i="31"/>
  <c r="K653" i="31" s="1"/>
  <c r="K392" i="31"/>
  <c r="K391" i="31"/>
  <c r="I215" i="31"/>
  <c r="K215" i="31" s="1"/>
  <c r="I214" i="31"/>
  <c r="K214" i="31" s="1"/>
  <c r="I213" i="31"/>
  <c r="K213" i="31" s="1"/>
  <c r="I175" i="31"/>
  <c r="K175" i="31" s="1"/>
  <c r="I23" i="31"/>
  <c r="K23" i="31" s="1"/>
  <c r="I887" i="31"/>
  <c r="K887" i="31" s="1"/>
  <c r="I881" i="31"/>
  <c r="K881" i="31" s="1"/>
  <c r="I877" i="31"/>
  <c r="K877" i="31" s="1"/>
  <c r="I873" i="31"/>
  <c r="K893" i="31"/>
  <c r="I884" i="31"/>
  <c r="K884" i="31" s="1"/>
  <c r="I876" i="31"/>
  <c r="K876" i="31" s="1"/>
  <c r="K902" i="31"/>
  <c r="K892" i="31"/>
  <c r="I879" i="31"/>
  <c r="K879" i="31" s="1"/>
  <c r="I875" i="31"/>
  <c r="I882" i="31"/>
  <c r="K882" i="31" s="1"/>
  <c r="I878" i="31"/>
  <c r="K878" i="31" s="1"/>
  <c r="G165" i="31"/>
  <c r="G153" i="31"/>
  <c r="G171" i="31"/>
  <c r="G162" i="31"/>
  <c r="G645" i="31"/>
  <c r="G638" i="31"/>
  <c r="G457" i="31"/>
  <c r="G179" i="31"/>
  <c r="I179" i="31" s="1"/>
  <c r="K179" i="31" s="1"/>
  <c r="G444" i="31"/>
  <c r="I444" i="31" s="1"/>
  <c r="K444" i="31" s="1"/>
  <c r="G164" i="31"/>
  <c r="D150" i="25"/>
  <c r="D18" i="25"/>
  <c r="G673" i="31"/>
  <c r="G659" i="31"/>
  <c r="I659" i="31" s="1"/>
  <c r="K659" i="31" s="1"/>
  <c r="G650" i="31"/>
  <c r="G204" i="31"/>
  <c r="I204" i="31" s="1"/>
  <c r="K204" i="31" s="1"/>
  <c r="G163" i="31"/>
  <c r="G159" i="31"/>
  <c r="G649" i="31"/>
  <c r="G618" i="31"/>
  <c r="I618" i="31" s="1"/>
  <c r="K618" i="31" s="1"/>
  <c r="G158" i="31"/>
  <c r="G421" i="31"/>
  <c r="I421" i="31" s="1"/>
  <c r="K421" i="31" s="1"/>
  <c r="G176" i="31"/>
  <c r="I176" i="31" s="1"/>
  <c r="K176" i="31" s="1"/>
  <c r="G172" i="31"/>
  <c r="I448" i="25"/>
  <c r="K448" i="25" s="1"/>
  <c r="I446" i="25"/>
  <c r="K446" i="25" s="1"/>
  <c r="I664" i="31"/>
  <c r="K664" i="31" s="1"/>
  <c r="I443" i="25"/>
  <c r="K443" i="25" s="1"/>
  <c r="I648" i="31"/>
  <c r="K648" i="31" s="1"/>
  <c r="G25" i="31"/>
  <c r="D24" i="25"/>
  <c r="D32" i="25"/>
  <c r="G28" i="31"/>
  <c r="D27" i="25"/>
  <c r="G27" i="31"/>
  <c r="D26" i="25"/>
  <c r="G36" i="31"/>
  <c r="I36" i="31" s="1"/>
  <c r="K36" i="31" s="1"/>
  <c r="D35" i="25"/>
  <c r="G26" i="31"/>
  <c r="D25" i="25"/>
  <c r="I679" i="31"/>
  <c r="K679" i="31" s="1"/>
  <c r="I647" i="31"/>
  <c r="K647" i="31" s="1"/>
  <c r="I675" i="31"/>
  <c r="K675" i="31" s="1"/>
  <c r="G151" i="31"/>
  <c r="D151" i="25"/>
  <c r="G152" i="31"/>
  <c r="D152" i="25"/>
  <c r="K894" i="31"/>
  <c r="K885" i="31"/>
  <c r="I452" i="31"/>
  <c r="K452" i="31" s="1"/>
  <c r="I614" i="25"/>
  <c r="K614" i="25" s="1"/>
  <c r="I51" i="25"/>
  <c r="K51" i="25" s="1"/>
  <c r="I33" i="25"/>
  <c r="K33" i="25" s="1"/>
  <c r="I682" i="25"/>
  <c r="K682" i="25" s="1"/>
  <c r="I676" i="25"/>
  <c r="K676" i="25" s="1"/>
  <c r="D457" i="25"/>
  <c r="I640" i="25"/>
  <c r="K640" i="25" s="1"/>
  <c r="I680" i="25"/>
  <c r="K680" i="25" s="1"/>
  <c r="I687" i="25"/>
  <c r="K687" i="25" s="1"/>
  <c r="I23" i="25"/>
  <c r="K23" i="25" s="1"/>
  <c r="I683" i="25"/>
  <c r="K683" i="25" s="1"/>
  <c r="I40" i="25"/>
  <c r="K40" i="25" s="1"/>
  <c r="I447" i="25"/>
  <c r="K447" i="25" s="1"/>
  <c r="I52" i="25"/>
  <c r="K52" i="25" s="1"/>
  <c r="D649" i="25"/>
  <c r="I691" i="25"/>
  <c r="K691" i="25" s="1"/>
  <c r="I669" i="25"/>
  <c r="K669" i="25" s="1"/>
  <c r="I665" i="25"/>
  <c r="K665" i="25" s="1"/>
  <c r="I612" i="25"/>
  <c r="K612" i="25" s="1"/>
  <c r="I689" i="25"/>
  <c r="K689" i="25" s="1"/>
  <c r="I657" i="25"/>
  <c r="K657" i="25" s="1"/>
  <c r="I625" i="25"/>
  <c r="K625" i="25" s="1"/>
  <c r="I460" i="25"/>
  <c r="K460" i="25" s="1"/>
  <c r="I456" i="25"/>
  <c r="K456" i="25" s="1"/>
  <c r="I688" i="25"/>
  <c r="K688" i="25" s="1"/>
  <c r="I449" i="25"/>
  <c r="K449" i="25" s="1"/>
  <c r="I53" i="25"/>
  <c r="K53" i="25" s="1"/>
  <c r="I883" i="25"/>
  <c r="K883" i="25" s="1"/>
  <c r="I677" i="25"/>
  <c r="K677" i="25" s="1"/>
  <c r="I642" i="25"/>
  <c r="K642" i="25" s="1"/>
  <c r="I461" i="25"/>
  <c r="K461" i="25" s="1"/>
  <c r="I458" i="25"/>
  <c r="K458" i="25" s="1"/>
  <c r="I459" i="25"/>
  <c r="K459" i="25" s="1"/>
  <c r="I451" i="25"/>
  <c r="K451" i="25" s="1"/>
  <c r="I609" i="25"/>
  <c r="K609" i="25" s="1"/>
  <c r="I681" i="25"/>
  <c r="K681" i="25" s="1"/>
  <c r="I633" i="25"/>
  <c r="K633" i="25" s="1"/>
  <c r="I639" i="25"/>
  <c r="K639" i="25" s="1"/>
  <c r="I627" i="25"/>
  <c r="K627" i="25" s="1"/>
  <c r="G154" i="31"/>
  <c r="G19" i="31"/>
  <c r="I19" i="31" s="1"/>
  <c r="K19" i="31" s="1"/>
  <c r="D650" i="25"/>
  <c r="I617" i="25"/>
  <c r="K617" i="25" s="1"/>
  <c r="G643" i="31"/>
  <c r="I28" i="25"/>
  <c r="K28" i="25" s="1"/>
  <c r="D673" i="25"/>
  <c r="D659" i="25"/>
  <c r="I42" i="25"/>
  <c r="K42" i="25" s="1"/>
  <c r="D444" i="25"/>
  <c r="D618" i="25"/>
  <c r="I39" i="25"/>
  <c r="K39" i="25" s="1"/>
  <c r="I34" i="25"/>
  <c r="K34" i="25" s="1"/>
  <c r="D638" i="25"/>
  <c r="G150" i="31"/>
  <c r="I453" i="25"/>
  <c r="K453" i="25" s="1"/>
  <c r="I450" i="25"/>
  <c r="K450" i="25" s="1"/>
  <c r="I651" i="25"/>
  <c r="K651" i="25" s="1"/>
  <c r="I624" i="25"/>
  <c r="K624" i="25" s="1"/>
  <c r="I641" i="25"/>
  <c r="K641" i="25" s="1"/>
  <c r="I692" i="25"/>
  <c r="K692" i="25" s="1"/>
  <c r="I663" i="25"/>
  <c r="K663" i="25" s="1"/>
  <c r="I610" i="25"/>
  <c r="K610" i="25" s="1"/>
  <c r="I615" i="25"/>
  <c r="K615" i="25" s="1"/>
  <c r="D645" i="25"/>
  <c r="I672" i="25"/>
  <c r="K672" i="25" s="1"/>
  <c r="I613" i="25"/>
  <c r="K613" i="25" s="1"/>
  <c r="I611" i="25"/>
  <c r="K611" i="25" s="1"/>
  <c r="I875" i="25" l="1"/>
  <c r="K875" i="25" s="1"/>
  <c r="K875" i="31"/>
  <c r="K873" i="31"/>
  <c r="I22" i="25"/>
  <c r="K22" i="25" s="1"/>
  <c r="I876" i="25"/>
  <c r="K876" i="25" s="1"/>
  <c r="I892" i="25"/>
  <c r="K892" i="25" s="1"/>
  <c r="I873" i="25"/>
  <c r="K873" i="25" s="1"/>
  <c r="I896" i="25"/>
  <c r="K896" i="25" s="1"/>
  <c r="I878" i="25"/>
  <c r="K878" i="25" s="1"/>
  <c r="I893" i="25"/>
  <c r="K893" i="25" s="1"/>
  <c r="I902" i="25"/>
  <c r="K902" i="25" s="1"/>
  <c r="I881" i="25"/>
  <c r="K881" i="25" s="1"/>
  <c r="I884" i="25"/>
  <c r="K884" i="25" s="1"/>
  <c r="I882" i="25"/>
  <c r="K882" i="25" s="1"/>
  <c r="I887" i="25"/>
  <c r="K887" i="25" s="1"/>
  <c r="I877" i="25"/>
  <c r="K877" i="25" s="1"/>
  <c r="I879" i="25"/>
  <c r="K879" i="25" s="1"/>
  <c r="I444" i="25"/>
  <c r="K444" i="25" s="1"/>
  <c r="I659" i="25"/>
  <c r="K659" i="25" s="1"/>
  <c r="I664" i="25"/>
  <c r="K664" i="25" s="1"/>
  <c r="I654" i="25"/>
  <c r="K654" i="25" s="1"/>
  <c r="I35" i="25"/>
  <c r="K35" i="25" s="1"/>
  <c r="I647" i="25"/>
  <c r="K647" i="25" s="1"/>
  <c r="I618" i="25"/>
  <c r="K618" i="25" s="1"/>
  <c r="I885" i="25"/>
  <c r="K885" i="25" s="1"/>
  <c r="I653" i="25"/>
  <c r="K653" i="25" s="1"/>
  <c r="I648" i="25"/>
  <c r="K648" i="25" s="1"/>
  <c r="I675" i="25"/>
  <c r="K675" i="25" s="1"/>
  <c r="I679" i="25"/>
  <c r="K679" i="25" s="1"/>
  <c r="I18" i="25"/>
  <c r="K18" i="25" s="1"/>
  <c r="I452" i="25"/>
  <c r="K452" i="25" s="1"/>
  <c r="I894" i="25"/>
  <c r="K894" i="25" s="1"/>
  <c r="H898" i="31"/>
  <c r="I898" i="31" s="1"/>
  <c r="H162" i="31"/>
  <c r="I162" i="31" s="1"/>
  <c r="K162" i="31" s="1"/>
  <c r="H158" i="31"/>
  <c r="I158" i="31" s="1"/>
  <c r="K158" i="31" s="1"/>
  <c r="I678" i="31"/>
  <c r="K678" i="31" s="1"/>
  <c r="I161" i="31"/>
  <c r="K161" i="31" s="1"/>
  <c r="H159" i="31"/>
  <c r="I159" i="31" s="1"/>
  <c r="K159" i="31" s="1"/>
  <c r="K143" i="31"/>
  <c r="K967" i="31" s="1"/>
  <c r="I156" i="31"/>
  <c r="K156" i="31" s="1"/>
  <c r="H160" i="31"/>
  <c r="I160" i="31" s="1"/>
  <c r="K160" i="31" s="1"/>
  <c r="K898" i="31" l="1"/>
  <c r="I678" i="25"/>
  <c r="K678" i="25" s="1"/>
  <c r="I655" i="25"/>
  <c r="K655" i="25" s="1"/>
  <c r="I898" i="25" l="1"/>
  <c r="K898" i="25" s="1"/>
  <c r="E16" i="29"/>
  <c r="E18" i="29"/>
  <c r="F16" i="31" l="1"/>
  <c r="G16" i="31" s="1"/>
  <c r="H25" i="31" l="1"/>
  <c r="I25" i="31" s="1"/>
  <c r="K25" i="31" s="1"/>
  <c r="H39" i="31"/>
  <c r="I39" i="31" s="1"/>
  <c r="K39" i="31" s="1"/>
  <c r="H150" i="31"/>
  <c r="I150" i="31" s="1"/>
  <c r="K150" i="31" s="1"/>
  <c r="H153" i="31"/>
  <c r="I153" i="31" s="1"/>
  <c r="K153" i="31" s="1"/>
  <c r="K886" i="31"/>
  <c r="H163" i="31"/>
  <c r="I163" i="31" s="1"/>
  <c r="K163" i="31" s="1"/>
  <c r="H154" i="31" l="1"/>
  <c r="I154" i="31" s="1"/>
  <c r="K154" i="31" s="1"/>
  <c r="I30" i="25"/>
  <c r="K30" i="25" s="1"/>
  <c r="I38" i="25"/>
  <c r="K38" i="25" s="1"/>
  <c r="I886" i="25"/>
  <c r="K886" i="25" s="1"/>
  <c r="I24" i="25"/>
  <c r="K24" i="25" s="1"/>
  <c r="H645" i="31"/>
  <c r="I645" i="31" s="1"/>
  <c r="K645" i="31" s="1"/>
  <c r="I645" i="25" l="1"/>
  <c r="K645" i="25" s="1"/>
  <c r="H454" i="31" l="1"/>
  <c r="I454" i="31" s="1"/>
  <c r="K454" i="31" s="1"/>
  <c r="I658" i="31"/>
  <c r="K658" i="31" s="1"/>
  <c r="H650" i="31" l="1"/>
  <c r="I650" i="31" s="1"/>
  <c r="K650" i="31" s="1"/>
  <c r="I658" i="25"/>
  <c r="K658" i="25" s="1"/>
  <c r="I454" i="25"/>
  <c r="K454" i="25" s="1"/>
  <c r="H152" i="31"/>
  <c r="I152" i="31" s="1"/>
  <c r="K152" i="31" s="1"/>
  <c r="H207" i="31" l="1"/>
  <c r="I207" i="31" s="1"/>
  <c r="K207" i="31" s="1"/>
  <c r="I650" i="25"/>
  <c r="K650" i="25" s="1"/>
  <c r="I661" i="25"/>
  <c r="K661" i="25" s="1"/>
  <c r="D154" i="25" l="1"/>
  <c r="D156" i="25"/>
  <c r="I198" i="25"/>
  <c r="G15" i="25"/>
  <c r="G18" i="25"/>
  <c r="G22" i="25"/>
  <c r="G23" i="25"/>
  <c r="G24" i="25"/>
  <c r="G25" i="25"/>
  <c r="G26" i="25"/>
  <c r="G27" i="25"/>
  <c r="G28" i="25"/>
  <c r="G29" i="25"/>
  <c r="G30" i="25"/>
  <c r="G32" i="25"/>
  <c r="G33" i="25"/>
  <c r="G34" i="25"/>
  <c r="G35" i="25"/>
  <c r="G38" i="25"/>
  <c r="G39" i="25"/>
  <c r="G40" i="25"/>
  <c r="G41" i="25"/>
  <c r="G42" i="25"/>
  <c r="G43" i="25"/>
  <c r="G44" i="25"/>
  <c r="G45" i="25"/>
  <c r="G50" i="25"/>
  <c r="G51" i="25"/>
  <c r="G52" i="25"/>
  <c r="G53" i="25"/>
  <c r="G54" i="25"/>
  <c r="B143" i="25"/>
  <c r="C143" i="25"/>
  <c r="D143" i="25"/>
  <c r="G143" i="25" s="1"/>
  <c r="J143" i="25"/>
  <c r="B150" i="25"/>
  <c r="J150" i="25"/>
  <c r="B151" i="25"/>
  <c r="J151" i="25"/>
  <c r="B152" i="25"/>
  <c r="J152" i="25"/>
  <c r="B153" i="25"/>
  <c r="C153" i="25"/>
  <c r="J153" i="25"/>
  <c r="B154" i="25"/>
  <c r="C154" i="25"/>
  <c r="J154" i="25"/>
  <c r="B156" i="25"/>
  <c r="C156" i="25"/>
  <c r="J156" i="25"/>
  <c r="B158" i="25"/>
  <c r="C158" i="25"/>
  <c r="J158" i="25"/>
  <c r="B159" i="25"/>
  <c r="C159" i="25"/>
  <c r="J159" i="25"/>
  <c r="B160" i="25"/>
  <c r="C160" i="25"/>
  <c r="J160" i="25"/>
  <c r="B161" i="25"/>
  <c r="C161" i="25"/>
  <c r="J161" i="25"/>
  <c r="B162" i="25"/>
  <c r="C162" i="25"/>
  <c r="J162" i="25"/>
  <c r="B163" i="25"/>
  <c r="C163" i="25"/>
  <c r="J163" i="25"/>
  <c r="B164" i="25"/>
  <c r="C164" i="25"/>
  <c r="J164" i="25"/>
  <c r="B165" i="25"/>
  <c r="C165" i="25"/>
  <c r="J165" i="25"/>
  <c r="B166" i="25"/>
  <c r="C166" i="25"/>
  <c r="D166" i="25"/>
  <c r="J166" i="25"/>
  <c r="B167" i="25"/>
  <c r="C167" i="25"/>
  <c r="J167" i="25"/>
  <c r="B168" i="25"/>
  <c r="C168" i="25"/>
  <c r="J168" i="25"/>
  <c r="B170" i="25"/>
  <c r="C170" i="25"/>
  <c r="D170" i="25"/>
  <c r="I170" i="25"/>
  <c r="J170" i="25"/>
  <c r="B171" i="25"/>
  <c r="C171" i="25"/>
  <c r="J171" i="25"/>
  <c r="B172" i="25"/>
  <c r="C172" i="25"/>
  <c r="J172" i="25"/>
  <c r="B173" i="25"/>
  <c r="C173" i="25"/>
  <c r="D173" i="25"/>
  <c r="J173" i="25"/>
  <c r="B174" i="25"/>
  <c r="C174" i="25"/>
  <c r="D174" i="25"/>
  <c r="J174" i="25"/>
  <c r="B175" i="25"/>
  <c r="C175" i="25"/>
  <c r="D175" i="25"/>
  <c r="J175" i="25"/>
  <c r="B176" i="25"/>
  <c r="C176" i="25"/>
  <c r="J176" i="25"/>
  <c r="B177" i="25"/>
  <c r="C177" i="25"/>
  <c r="J177" i="25"/>
  <c r="B178" i="25"/>
  <c r="C178" i="25"/>
  <c r="D178" i="25"/>
  <c r="G178" i="25" s="1"/>
  <c r="J178" i="25"/>
  <c r="B179" i="25"/>
  <c r="C179" i="25"/>
  <c r="J179" i="25"/>
  <c r="B181" i="25"/>
  <c r="C181" i="25"/>
  <c r="D181" i="25"/>
  <c r="G181" i="25" s="1"/>
  <c r="J181" i="25"/>
  <c r="B182" i="25"/>
  <c r="C182" i="25"/>
  <c r="D182" i="25"/>
  <c r="G182" i="25" s="1"/>
  <c r="I182" i="25"/>
  <c r="J182" i="25"/>
  <c r="B184" i="25"/>
  <c r="C184" i="25"/>
  <c r="D184" i="25"/>
  <c r="G184" i="25" s="1"/>
  <c r="I184" i="25"/>
  <c r="J184" i="25"/>
  <c r="B194" i="25"/>
  <c r="C194" i="25"/>
  <c r="D194" i="25"/>
  <c r="G194" i="25" s="1"/>
  <c r="J194" i="25"/>
  <c r="B195" i="25"/>
  <c r="C195" i="25"/>
  <c r="D195" i="25"/>
  <c r="G195" i="25" s="1"/>
  <c r="J195" i="25"/>
  <c r="B198" i="25"/>
  <c r="C198" i="25"/>
  <c r="D198" i="25"/>
  <c r="G198" i="25" s="1"/>
  <c r="J198" i="25"/>
  <c r="B199" i="25"/>
  <c r="C199" i="25"/>
  <c r="D199" i="25"/>
  <c r="G199" i="25" s="1"/>
  <c r="I199" i="25"/>
  <c r="J199" i="25"/>
  <c r="B200" i="25"/>
  <c r="C200" i="25"/>
  <c r="D200" i="25"/>
  <c r="G200" i="25" s="1"/>
  <c r="J200" i="25"/>
  <c r="B202" i="25"/>
  <c r="C202" i="25"/>
  <c r="D202" i="25"/>
  <c r="G202" i="25" s="1"/>
  <c r="J202" i="25"/>
  <c r="B204" i="25"/>
  <c r="C204" i="25"/>
  <c r="D204" i="25"/>
  <c r="G204" i="25" s="1"/>
  <c r="J204" i="25"/>
  <c r="B205" i="25"/>
  <c r="C205" i="25"/>
  <c r="D205" i="25"/>
  <c r="G205" i="25" s="1"/>
  <c r="J205" i="25"/>
  <c r="B206" i="25"/>
  <c r="C206" i="25"/>
  <c r="D206" i="25"/>
  <c r="G206" i="25" s="1"/>
  <c r="J206" i="25"/>
  <c r="B207" i="25"/>
  <c r="C207" i="25"/>
  <c r="D207" i="25"/>
  <c r="G207" i="25" s="1"/>
  <c r="J207" i="25"/>
  <c r="C210" i="25"/>
  <c r="D210" i="25"/>
  <c r="G210" i="25" s="1"/>
  <c r="J210" i="25"/>
  <c r="B211" i="25"/>
  <c r="C211" i="25"/>
  <c r="D211" i="25"/>
  <c r="G211" i="25" s="1"/>
  <c r="I211" i="25"/>
  <c r="J211" i="25"/>
  <c r="B212" i="25"/>
  <c r="C212" i="25"/>
  <c r="D212" i="25"/>
  <c r="G212" i="25" s="1"/>
  <c r="J212" i="25"/>
  <c r="B213" i="25"/>
  <c r="C213" i="25"/>
  <c r="D213" i="25"/>
  <c r="G213" i="25" s="1"/>
  <c r="I213" i="25"/>
  <c r="J213" i="25"/>
  <c r="B214" i="25"/>
  <c r="C214" i="25"/>
  <c r="D214" i="25"/>
  <c r="G214" i="25" s="1"/>
  <c r="J214" i="25"/>
  <c r="B215" i="25"/>
  <c r="C215" i="25"/>
  <c r="D215" i="25"/>
  <c r="G215" i="25" s="1"/>
  <c r="I215" i="25"/>
  <c r="J215" i="25"/>
  <c r="B216" i="25"/>
  <c r="C216" i="25"/>
  <c r="D216" i="25"/>
  <c r="G216" i="25" s="1"/>
  <c r="J216" i="25"/>
  <c r="B217" i="25"/>
  <c r="C217" i="25"/>
  <c r="D217" i="25"/>
  <c r="G217" i="25" s="1"/>
  <c r="I217" i="25"/>
  <c r="J217" i="25"/>
  <c r="B391" i="25"/>
  <c r="C391" i="25"/>
  <c r="G391" i="25"/>
  <c r="J391" i="25"/>
  <c r="B392" i="25"/>
  <c r="C392" i="25"/>
  <c r="G392" i="25"/>
  <c r="J392" i="25"/>
  <c r="B393" i="25"/>
  <c r="C393" i="25"/>
  <c r="G393" i="25"/>
  <c r="I393" i="25"/>
  <c r="J393" i="25"/>
  <c r="B394" i="25"/>
  <c r="C394" i="25"/>
  <c r="G394" i="25"/>
  <c r="J394" i="25"/>
  <c r="B396" i="25"/>
  <c r="C396" i="25"/>
  <c r="G396" i="25"/>
  <c r="I396" i="25"/>
  <c r="J396" i="25"/>
  <c r="B397" i="25"/>
  <c r="C397" i="25"/>
  <c r="I397" i="25"/>
  <c r="J397" i="25"/>
  <c r="B409" i="25"/>
  <c r="D409" i="25"/>
  <c r="I409" i="25"/>
  <c r="J409" i="25"/>
  <c r="B419" i="25"/>
  <c r="C419" i="25"/>
  <c r="D419" i="25"/>
  <c r="J419" i="25"/>
  <c r="B421" i="25"/>
  <c r="C421" i="25"/>
  <c r="J421" i="25"/>
  <c r="G443" i="25"/>
  <c r="G446" i="25"/>
  <c r="G447" i="25"/>
  <c r="G448" i="25"/>
  <c r="G449" i="25"/>
  <c r="G450" i="25"/>
  <c r="G452" i="25"/>
  <c r="G453" i="25"/>
  <c r="G454" i="25"/>
  <c r="G456" i="25"/>
  <c r="G458" i="25"/>
  <c r="G459" i="25"/>
  <c r="G460" i="25"/>
  <c r="G461" i="25"/>
  <c r="C609" i="25"/>
  <c r="G609" i="25"/>
  <c r="C610" i="25"/>
  <c r="C611" i="25"/>
  <c r="C612" i="25"/>
  <c r="C613" i="25"/>
  <c r="C614" i="25"/>
  <c r="C615" i="25"/>
  <c r="C617" i="25"/>
  <c r="C618" i="25"/>
  <c r="C623" i="25"/>
  <c r="C624" i="25"/>
  <c r="C625" i="25"/>
  <c r="C627" i="25"/>
  <c r="C633" i="25"/>
  <c r="C637" i="25"/>
  <c r="C638" i="25"/>
  <c r="C639" i="25"/>
  <c r="C640" i="25"/>
  <c r="C641" i="25"/>
  <c r="C642" i="25"/>
  <c r="C643" i="25"/>
  <c r="C645" i="25"/>
  <c r="C647" i="25"/>
  <c r="C648" i="25"/>
  <c r="C649" i="25"/>
  <c r="C650" i="25"/>
  <c r="C651" i="25"/>
  <c r="C653" i="25"/>
  <c r="C654" i="25"/>
  <c r="C655" i="25"/>
  <c r="C656" i="25"/>
  <c r="C657" i="25"/>
  <c r="C658" i="25"/>
  <c r="C661" i="25"/>
  <c r="C663" i="25"/>
  <c r="C669" i="25"/>
  <c r="C671" i="25"/>
  <c r="C672" i="25"/>
  <c r="C673" i="25"/>
  <c r="C675" i="25"/>
  <c r="C676" i="25"/>
  <c r="C677" i="25"/>
  <c r="C678" i="25"/>
  <c r="C679" i="25"/>
  <c r="C680" i="25"/>
  <c r="C681" i="25"/>
  <c r="C687" i="25"/>
  <c r="G687" i="25"/>
  <c r="C688" i="25"/>
  <c r="G688" i="25"/>
  <c r="C689" i="25"/>
  <c r="G689" i="25"/>
  <c r="C690" i="25"/>
  <c r="K396" i="25" l="1"/>
  <c r="K393" i="25"/>
  <c r="K217" i="25"/>
  <c r="K211" i="25"/>
  <c r="K170" i="25"/>
  <c r="K198" i="25"/>
  <c r="K184" i="25"/>
  <c r="K213" i="25"/>
  <c r="K397" i="25"/>
  <c r="K182" i="25"/>
  <c r="K409" i="25"/>
  <c r="K215" i="25"/>
  <c r="K199" i="25"/>
  <c r="I204" i="25"/>
  <c r="K204" i="25" s="1"/>
  <c r="K143" i="25"/>
  <c r="I391" i="25"/>
  <c r="K391" i="25" s="1"/>
  <c r="I194" i="25"/>
  <c r="K194" i="25" s="1"/>
  <c r="I150" i="25"/>
  <c r="K150" i="25" s="1"/>
  <c r="I181" i="25"/>
  <c r="K181" i="25" s="1"/>
  <c r="I214" i="25"/>
  <c r="K214" i="25" s="1"/>
  <c r="I394" i="25"/>
  <c r="K394" i="25" s="1"/>
  <c r="I178" i="25"/>
  <c r="K178" i="25" s="1"/>
  <c r="I216" i="25"/>
  <c r="K216" i="25" s="1"/>
  <c r="I175" i="25"/>
  <c r="K175" i="25" s="1"/>
  <c r="I166" i="25"/>
  <c r="K166" i="25" s="1"/>
  <c r="D421" i="25"/>
  <c r="G421" i="25" s="1"/>
  <c r="D159" i="25"/>
  <c r="D161" i="25"/>
  <c r="D172" i="25"/>
  <c r="D164" i="25"/>
  <c r="D163" i="25"/>
  <c r="D158" i="25"/>
  <c r="D168" i="25"/>
  <c r="I421" i="25"/>
  <c r="K421" i="25" s="1"/>
  <c r="G444" i="25"/>
  <c r="D162" i="25"/>
  <c r="D179" i="25"/>
  <c r="G179" i="25" s="1"/>
  <c r="I176" i="25"/>
  <c r="K176" i="25" s="1"/>
  <c r="D176" i="25"/>
  <c r="G457" i="25"/>
  <c r="D177" i="25"/>
  <c r="I152" i="25"/>
  <c r="K152" i="25" s="1"/>
  <c r="I167" i="25"/>
  <c r="K167" i="25" s="1"/>
  <c r="D171" i="25"/>
  <c r="D160" i="25"/>
  <c r="I153" i="25"/>
  <c r="K153" i="25" s="1"/>
  <c r="D153" i="25"/>
  <c r="D167" i="25"/>
  <c r="I202" i="25"/>
  <c r="K202" i="25" s="1"/>
  <c r="I207" i="25"/>
  <c r="K207" i="25" s="1"/>
  <c r="I174" i="25"/>
  <c r="K174" i="25" s="1"/>
  <c r="I173" i="25"/>
  <c r="K173" i="25" s="1"/>
  <c r="I419" i="25"/>
  <c r="K419" i="25" s="1"/>
  <c r="I392" i="25"/>
  <c r="K392" i="25" s="1"/>
  <c r="I212" i="25"/>
  <c r="K212" i="25" s="1"/>
  <c r="I210" i="25"/>
  <c r="K210" i="25" s="1"/>
  <c r="D165" i="25"/>
  <c r="I200" i="25"/>
  <c r="K200" i="25" s="1"/>
  <c r="I179" i="25"/>
  <c r="K179" i="25" s="1"/>
  <c r="H205" i="31" l="1"/>
  <c r="I205" i="31" s="1"/>
  <c r="H195" i="31"/>
  <c r="I195" i="31" s="1"/>
  <c r="H673" i="31"/>
  <c r="I673" i="31" s="1"/>
  <c r="K673" i="31" s="1"/>
  <c r="I671" i="31"/>
  <c r="K671" i="31" s="1"/>
  <c r="H656" i="31"/>
  <c r="H649" i="31"/>
  <c r="I649" i="31" s="1"/>
  <c r="K649" i="31" s="1"/>
  <c r="H638" i="31"/>
  <c r="I638" i="31" s="1"/>
  <c r="K638" i="31" s="1"/>
  <c r="H637" i="31"/>
  <c r="I623" i="31"/>
  <c r="K623" i="31" s="1"/>
  <c r="H457" i="31"/>
  <c r="I457" i="31" s="1"/>
  <c r="K457" i="31" s="1"/>
  <c r="I656" i="31" l="1"/>
  <c r="K656" i="31" s="1"/>
  <c r="I637" i="31"/>
  <c r="K637" i="31" s="1"/>
  <c r="I671" i="25"/>
  <c r="K671" i="25" s="1"/>
  <c r="I623" i="25"/>
  <c r="K623" i="25" s="1"/>
  <c r="K205" i="31"/>
  <c r="I205" i="25"/>
  <c r="K205" i="25" s="1"/>
  <c r="K195" i="31"/>
  <c r="I195" i="25"/>
  <c r="K195" i="25" s="1"/>
  <c r="I457" i="25"/>
  <c r="K457" i="25" s="1"/>
  <c r="I638" i="25"/>
  <c r="K638" i="25" s="1"/>
  <c r="I649" i="25"/>
  <c r="K649" i="25" s="1"/>
  <c r="I673" i="25"/>
  <c r="K673" i="25" s="1"/>
  <c r="I177" i="31"/>
  <c r="K177" i="31" s="1"/>
  <c r="H171" i="31"/>
  <c r="I171" i="31" s="1"/>
  <c r="K171" i="31" s="1"/>
  <c r="H168" i="31"/>
  <c r="H164" i="31"/>
  <c r="I164" i="31" s="1"/>
  <c r="K164" i="31" s="1"/>
  <c r="I656" i="25" l="1"/>
  <c r="K656" i="25" s="1"/>
  <c r="I168" i="31"/>
  <c r="K168" i="31" s="1"/>
  <c r="I172" i="31"/>
  <c r="K172" i="31" s="1"/>
  <c r="I637" i="25"/>
  <c r="K637" i="25" s="1"/>
  <c r="I164" i="25"/>
  <c r="K164" i="25" s="1"/>
  <c r="I163" i="25"/>
  <c r="K163" i="25" s="1"/>
  <c r="I177" i="25"/>
  <c r="K177" i="25" s="1"/>
  <c r="I158" i="25"/>
  <c r="K158" i="25" s="1"/>
  <c r="I160" i="25"/>
  <c r="K160" i="25" s="1"/>
  <c r="I171" i="25"/>
  <c r="K171" i="25" s="1"/>
  <c r="I162" i="25"/>
  <c r="K162" i="25" s="1"/>
  <c r="H55" i="31"/>
  <c r="I55" i="31" s="1"/>
  <c r="K55" i="31" s="1"/>
  <c r="I45" i="31"/>
  <c r="K45" i="31" s="1"/>
  <c r="I42" i="31"/>
  <c r="K42" i="31" s="1"/>
  <c r="H26" i="31"/>
  <c r="I26" i="31" s="1"/>
  <c r="K26" i="31" s="1"/>
  <c r="I168" i="25" l="1"/>
  <c r="K168" i="25" s="1"/>
  <c r="I172" i="25"/>
  <c r="K172" i="25" s="1"/>
  <c r="I54" i="25"/>
  <c r="K54" i="25" s="1"/>
  <c r="I44" i="25"/>
  <c r="K44" i="25" s="1"/>
  <c r="I41" i="25"/>
  <c r="K41" i="25" s="1"/>
  <c r="I25" i="25"/>
  <c r="K25" i="25" s="1"/>
  <c r="I154" i="25"/>
  <c r="K154" i="25" s="1"/>
  <c r="I643" i="31" l="1"/>
  <c r="K643" i="31" s="1"/>
  <c r="I643" i="25" l="1"/>
  <c r="K643" i="25" s="1"/>
  <c r="H51" i="31"/>
  <c r="I51" i="31" s="1"/>
  <c r="K51" i="31" s="1"/>
  <c r="H46" i="31"/>
  <c r="I46" i="31" s="1"/>
  <c r="K46" i="31" s="1"/>
  <c r="I50" i="25" l="1"/>
  <c r="K50" i="25" s="1"/>
  <c r="I45" i="25"/>
  <c r="K45" i="25" s="1"/>
  <c r="H28" i="31"/>
  <c r="I28" i="31" s="1"/>
  <c r="K28" i="31" s="1"/>
  <c r="I29" i="25" l="1"/>
  <c r="K29" i="25" s="1"/>
  <c r="I27" i="25"/>
  <c r="K27" i="25" s="1"/>
  <c r="I161" i="25"/>
  <c r="K161" i="25" s="1"/>
  <c r="I156" i="25" l="1"/>
  <c r="K156" i="25" s="1"/>
  <c r="I159" i="25" l="1"/>
  <c r="K159" i="25" s="1"/>
  <c r="H44" i="31" l="1"/>
  <c r="I44" i="31" s="1"/>
  <c r="K44" i="31" s="1"/>
  <c r="I43" i="25" l="1"/>
  <c r="K43" i="25" s="1"/>
  <c r="H165" i="31" l="1"/>
  <c r="I165" i="31" s="1"/>
  <c r="K165" i="31" s="1"/>
  <c r="I165" i="25" l="1"/>
  <c r="K165" i="25" s="1"/>
  <c r="D22" i="31" l="1"/>
  <c r="M22" i="31" s="1"/>
  <c r="D21" i="25" l="1"/>
  <c r="G21" i="25" s="1"/>
  <c r="G22" i="31"/>
  <c r="I22" i="31" s="1"/>
  <c r="K22" i="31" s="1"/>
  <c r="I21" i="25" l="1"/>
  <c r="K21" i="25" s="1"/>
  <c r="H151" i="31"/>
  <c r="I151" i="31" s="1"/>
  <c r="K151" i="31" s="1"/>
  <c r="I151" i="25" l="1"/>
  <c r="K151" i="25" s="1"/>
  <c r="H27" i="31" l="1"/>
  <c r="I27" i="31" l="1"/>
  <c r="K27" i="31" s="1"/>
  <c r="I26" i="25" l="1"/>
  <c r="K26" i="25" s="1"/>
  <c r="D690" i="25"/>
  <c r="G690" i="25" s="1"/>
  <c r="G690" i="31"/>
  <c r="I690" i="31" s="1"/>
  <c r="K690" i="31" s="1"/>
  <c r="I690" i="25" l="1"/>
  <c r="K690" i="25" s="1"/>
  <c r="H206" i="31"/>
  <c r="I206" i="31" s="1"/>
  <c r="I206" i="25" s="1"/>
  <c r="K206" i="25" s="1"/>
  <c r="K206" i="31" l="1"/>
  <c r="H16" i="31"/>
  <c r="I16" i="31" s="1"/>
  <c r="I15" i="25" l="1"/>
  <c r="K15" i="25" s="1"/>
  <c r="K16" i="31"/>
  <c r="F33" i="31" l="1"/>
  <c r="G33" i="31" s="1"/>
  <c r="I33" i="31" s="1"/>
  <c r="K33" i="31" l="1"/>
  <c r="I32" i="25"/>
  <c r="K32" i="25" s="1"/>
  <c r="H229" i="31"/>
  <c r="I229" i="31" s="1"/>
  <c r="I229" i="25" l="1"/>
  <c r="K229" i="25" s="1"/>
  <c r="K229" i="31"/>
  <c r="F242" i="31"/>
  <c r="G242" i="31" s="1"/>
  <c r="I242" i="31" s="1"/>
  <c r="I242" i="25" l="1"/>
  <c r="K242" i="25" s="1"/>
  <c r="K242" i="31"/>
  <c r="H495" i="31"/>
  <c r="I495" i="31" s="1"/>
  <c r="I495" i="25" l="1"/>
  <c r="K495" i="25" s="1"/>
  <c r="K495" i="31"/>
  <c r="H546" i="31"/>
  <c r="I546" i="31" s="1"/>
  <c r="I546" i="25" l="1"/>
  <c r="K546" i="25" s="1"/>
  <c r="K546" i="31"/>
  <c r="H505" i="31"/>
  <c r="I505" i="31" s="1"/>
  <c r="K505" i="31" l="1"/>
  <c r="I505" i="25"/>
  <c r="K505" i="25" s="1"/>
  <c r="K963" i="25" s="1"/>
</calcChain>
</file>

<file path=xl/sharedStrings.xml><?xml version="1.0" encoding="utf-8"?>
<sst xmlns="http://schemas.openxmlformats.org/spreadsheetml/2006/main" count="24485" uniqueCount="3040">
  <si>
    <t>FORMATO FE - 07</t>
  </si>
  <si>
    <t>CUADRO DE MOVIMIENTO DIARIO DE ALMACEN POR INSUMO</t>
  </si>
  <si>
    <t>INSUMO</t>
  </si>
  <si>
    <t>:</t>
  </si>
  <si>
    <t>PROYECTO</t>
  </si>
  <si>
    <t>META</t>
  </si>
  <si>
    <t>FTE. FTO.</t>
  </si>
  <si>
    <t xml:space="preserve">MODALIDAD </t>
  </si>
  <si>
    <t>ADMINISTRACION DIRECTA</t>
  </si>
  <si>
    <t xml:space="preserve">AÑO </t>
  </si>
  <si>
    <t>ITEM</t>
  </si>
  <si>
    <t>Fecha</t>
  </si>
  <si>
    <t>ENTRADA</t>
  </si>
  <si>
    <t>SALIDA</t>
  </si>
  <si>
    <t>PROVEEDOR</t>
  </si>
  <si>
    <t>Nombre quien recepciona</t>
  </si>
  <si>
    <t>Cantidad</t>
  </si>
  <si>
    <t>Actividad o Partida</t>
  </si>
  <si>
    <t>Nombre quien recibe</t>
  </si>
  <si>
    <t>Saldo</t>
  </si>
  <si>
    <t>Numero de  Factura o Boleta</t>
  </si>
  <si>
    <t>Razón Social del Proveedor</t>
  </si>
  <si>
    <t>PAR</t>
  </si>
  <si>
    <t>UND</t>
  </si>
  <si>
    <t>RESPIRADOR DE JEBE DOBLE FILTRO</t>
  </si>
  <si>
    <t xml:space="preserve">UND </t>
  </si>
  <si>
    <t>CASCO PROTECTOR DE PLASTICO COLOR AZUL</t>
  </si>
  <si>
    <t>CASCO DE SEGURIDAD PARA SOLDAR</t>
  </si>
  <si>
    <t>CASCO PROTECTOR DE PLASTICO COLOR ROJO</t>
  </si>
  <si>
    <t>ARNES DE NAILON REFORZADO</t>
  </si>
  <si>
    <t>CORTAVIENTO EN DRIL</t>
  </si>
  <si>
    <t>UND.</t>
  </si>
  <si>
    <t>M3</t>
  </si>
  <si>
    <t>ARENA GRUESA</t>
  </si>
  <si>
    <t>BLS</t>
  </si>
  <si>
    <t>ROLLO</t>
  </si>
  <si>
    <t>ALAMBRE DE ACERO  RECOCIDO  N°16</t>
  </si>
  <si>
    <t>KG</t>
  </si>
  <si>
    <t>CLAVO DE ACERO PARA MADERA DE 4"</t>
  </si>
  <si>
    <t>CLAVO DE ACERO PARA MADERA DE 3"</t>
  </si>
  <si>
    <t>CLAVO DE ACERO PARA MADERA DE  2"  1/2</t>
  </si>
  <si>
    <t xml:space="preserve">UND. </t>
  </si>
  <si>
    <t>CAJA CHICA</t>
  </si>
  <si>
    <t xml:space="preserve">PICO DE ACERO CON MANGO DE MADERA </t>
  </si>
  <si>
    <t>GLN</t>
  </si>
  <si>
    <t>FORMATO FE - 08</t>
  </si>
  <si>
    <t xml:space="preserve">CUADRO RESUMEN DEL MOVIMIENTO DIARIO DE ALMACEN  VALORIZADO </t>
  </si>
  <si>
    <t>FUNCION</t>
  </si>
  <si>
    <t>COMPONENTE</t>
  </si>
  <si>
    <t>CORRELATIVO DE META</t>
  </si>
  <si>
    <t>FTE.FTO</t>
  </si>
  <si>
    <t>MODALIDAD</t>
  </si>
  <si>
    <t>: ADMINISTRACION DIRECTA</t>
  </si>
  <si>
    <t>RESPONSABLES</t>
  </si>
  <si>
    <t>MES</t>
  </si>
  <si>
    <t>ESPECIFICA 
DE GASTOS</t>
  </si>
  <si>
    <t>DESCRIPCION DE INSUMO</t>
  </si>
  <si>
    <t>SALDO ANTERIOR</t>
  </si>
  <si>
    <t>2.6.22.24</t>
  </si>
  <si>
    <t>VESTUARIOS E IMPLEMENTOS DE SEGURIDAD</t>
  </si>
  <si>
    <t>COMBUSTIBLE Y LUBRICANTES</t>
  </si>
  <si>
    <t>PRECIO UNITARIO</t>
  </si>
  <si>
    <t>TOTAL</t>
  </si>
  <si>
    <t>SUMIDERO DE BRONCE DE 2"</t>
  </si>
  <si>
    <t>CINTA TEFLON</t>
  </si>
  <si>
    <t>GUANTE DE CUERO ANTIFLAMA</t>
  </si>
  <si>
    <t>CASCO DE SEGURIDAD COLOR NARANJA</t>
  </si>
  <si>
    <t>MATERIAL DE CONSTRUCCION</t>
  </si>
  <si>
    <t>DISCO DE CORTE PARA FIERRO DE 14"</t>
  </si>
  <si>
    <t>DISCO DE CORTE DE  CONCRETO 7 1/4</t>
  </si>
  <si>
    <t>LLANTA PARA CARRETILLA TIPO BUGUI CON ARO</t>
  </si>
  <si>
    <t>SACO</t>
  </si>
  <si>
    <t>LADRILLO DE ARCILLA DE 9CMX12CMX24CM DE 18 HUECOS</t>
  </si>
  <si>
    <t>ARCHIVADOR  DE CARTON</t>
  </si>
  <si>
    <t>PERNO AUTORROSCANTE DE 2 1/2</t>
  </si>
  <si>
    <t>CODO PVC SAP DE 3/4</t>
  </si>
  <si>
    <t>TEE PVC SAP DE 1"</t>
  </si>
  <si>
    <t>FIERRO CORRUGADO DE 3/8</t>
  </si>
  <si>
    <t>VARILLA</t>
  </si>
  <si>
    <t>FIERRO CORRUGADO DE 1/2</t>
  </si>
  <si>
    <t>BOTAS DE JEBE PARA CABALLERO- SEGUSA</t>
  </si>
  <si>
    <t>FIERRO CORRGADO DE 3/4</t>
  </si>
  <si>
    <t>"MEJORAMIENTO DEL SERVICIO EDUCATIVO EN LA IEP N° 54002 SANTA ROSA E IES SANTA ROSA DEL DISTRITO DE ABANCAY, PROVINCIA DE ABANCAY – REGIÓN APURÍMAC".</t>
  </si>
  <si>
    <t>: 22 EDUCACION PRIMARIA.</t>
  </si>
  <si>
    <t>INFRAESTRUCTURA EDUCACION BASICA REGULAR</t>
  </si>
  <si>
    <t>MEJORAMIENTO DEL SERVICIO EDUCATIVO EN LA IEP N° 54002 SANTA ROSA E IES SANTA ROSA DEL DISTRITO DE ABANCAY, PROVINCIA DE ABANCAY – REGIÓN APURÍMAC</t>
  </si>
  <si>
    <t>: ING. GUIDO ELGUERA CURI.</t>
  </si>
  <si>
    <t>MATERIALES ELECTRICOS</t>
  </si>
  <si>
    <t>O/C 1515</t>
  </si>
  <si>
    <t>AGREGADOS</t>
  </si>
  <si>
    <t>MADERAMEN</t>
  </si>
  <si>
    <t>MATERIALES DE GASFITERIA "SANITARIOS"</t>
  </si>
  <si>
    <t>CAJAS OCTAGONALES METALICOS DE 3/4" PESADO</t>
  </si>
  <si>
    <t>TEE PVC SAP DE 3/4"</t>
  </si>
  <si>
    <t>METRO</t>
  </si>
  <si>
    <t>PERNO AUTORROSCANTE C/ JEBE DE 3"</t>
  </si>
  <si>
    <t>PERNO AUTORROSCANTE C/ JEBE DE 5"</t>
  </si>
  <si>
    <t>TONER  KIT KIOCERA 7K- 115</t>
  </si>
  <si>
    <t>UND.MED</t>
  </si>
  <si>
    <t>INGRESO</t>
  </si>
  <si>
    <t>EGRESO</t>
  </si>
  <si>
    <t>VALORIZACION</t>
  </si>
  <si>
    <t>O/C O/S</t>
  </si>
  <si>
    <t>CANT.</t>
  </si>
  <si>
    <t>ACUM.</t>
  </si>
  <si>
    <t>SALDO</t>
  </si>
  <si>
    <t>KILOS</t>
  </si>
  <si>
    <t>O/C 1534</t>
  </si>
  <si>
    <t>GALON</t>
  </si>
  <si>
    <t>ADITIVO DESMOLDANTE PARA CONCRETO ( CHEMA)</t>
  </si>
  <si>
    <t>EMPX500</t>
  </si>
  <si>
    <t>EQUIPOS Y MAQUINARIAS -</t>
  </si>
  <si>
    <t>MATERIALES DE ESCRITORIO</t>
  </si>
  <si>
    <t>B.V. 2492</t>
  </si>
  <si>
    <t>SALDO ACTUAL</t>
  </si>
  <si>
    <t>RESPONSABLE</t>
  </si>
  <si>
    <t>PONCHO DE AGUA</t>
  </si>
  <si>
    <t>O/C  2728</t>
  </si>
  <si>
    <t>O/C 2834</t>
  </si>
  <si>
    <t>YEE PVC SAL DE 2" X 2</t>
  </si>
  <si>
    <t>VALVULA DE 1/2" Fª Gª</t>
  </si>
  <si>
    <t>VALVULA DE 3/4" Fª Gª</t>
  </si>
  <si>
    <t>TEE PVC SAL DE 4" X 4</t>
  </si>
  <si>
    <t>YEE PVC SAL DE 4" X 4</t>
  </si>
  <si>
    <t>THINER ACRILICO</t>
  </si>
  <si>
    <t>ELECTRODO  PUNTO AZUL PARA SOLDADURA</t>
  </si>
  <si>
    <t>PLATINA DE 2" X4 MM X 6M</t>
  </si>
  <si>
    <t>ESPARRAGO DE VARRILLA DE 1/2" X 2 PARA CONCRETO</t>
  </si>
  <si>
    <t>BROCA PARA  METAL DE 5/8""</t>
  </si>
  <si>
    <t>CORRECTOR LIQUIDO</t>
  </si>
  <si>
    <t>PARTE DIARIO DE MAQUINARIA BLOCK X 50</t>
  </si>
  <si>
    <t>CODO PVC SAP DE 1/2" X 90</t>
  </si>
  <si>
    <t>TAPON PVC SAP  DE 1"</t>
  </si>
  <si>
    <t>TAPON PVC SAP  DE 1/2"</t>
  </si>
  <si>
    <t>UNION  PVC SAP 1 .1/2</t>
  </si>
  <si>
    <t>UNION  PVC  SAP 1/2"</t>
  </si>
  <si>
    <t>UNION  PVC SAP 1"</t>
  </si>
  <si>
    <t>YEE PVC SAL DE 4" CON REDUCCION A 3"</t>
  </si>
  <si>
    <t>TRAPO INDUSTRIAL</t>
  </si>
  <si>
    <t>O/C 2652</t>
  </si>
  <si>
    <t>O/C  2834</t>
  </si>
  <si>
    <t>TEE PVC SAP DE 1/2"</t>
  </si>
  <si>
    <t>NIPLE PVC DE 3/4</t>
  </si>
  <si>
    <t>O/C 2655</t>
  </si>
  <si>
    <t>O/C 2636</t>
  </si>
  <si>
    <t>O/C 2741</t>
  </si>
  <si>
    <t>TAPON PVC SAP  DE 3/4"</t>
  </si>
  <si>
    <t>TUBO PVC SAL DE 6"</t>
  </si>
  <si>
    <t>O/C 2834-</t>
  </si>
  <si>
    <t>TUBO PVC SAP 1 1/2 X 5 M</t>
  </si>
  <si>
    <t xml:space="preserve">O/C 2652 </t>
  </si>
  <si>
    <t>ACEITE DE MOTOR GASOLINERO 10W-30</t>
  </si>
  <si>
    <t>POTE</t>
  </si>
  <si>
    <t>O/C 2965</t>
  </si>
  <si>
    <t>CEMENTO  YURA TIPO IX42.5KG.</t>
  </si>
  <si>
    <t>BROCHA TUMI DE 2"</t>
  </si>
  <si>
    <t>PLASTICO REFORZADO DE DOBLE ANCHO X 2 METROS DE ALTURA</t>
  </si>
  <si>
    <t>AZUELA CON MANGO</t>
  </si>
  <si>
    <t>BROCA PARA METAL DE 1/4"</t>
  </si>
  <si>
    <t>BROCA PARA METAL DE 3/8"</t>
  </si>
  <si>
    <t>CUADERNO DE CARGO EMPASTADO TAMAÑO A -4 X 100 H</t>
  </si>
  <si>
    <t>UNION  UNIVERSAL PVC DE 1"</t>
  </si>
  <si>
    <t>UNION  UNIVERSAL PVC DE 1/2"</t>
  </si>
  <si>
    <t>FORMADOR DE EMPAQUETADURA 143 GRAMOS</t>
  </si>
  <si>
    <t>N/P Nª 799</t>
  </si>
  <si>
    <t>MADERA AGUANO DE 2" X 5" X 11"</t>
  </si>
  <si>
    <t>ARENA FINA</t>
  </si>
  <si>
    <t>O/C 3311</t>
  </si>
  <si>
    <t>O/C 3209</t>
  </si>
  <si>
    <t>O/C  3209</t>
  </si>
  <si>
    <t>O/C 2599</t>
  </si>
  <si>
    <t>REDUCCION  PVC SAP DE 1 " A  1/2"</t>
  </si>
  <si>
    <t>REDUCCION  PVC SAP DE 3/4  A  1/2</t>
  </si>
  <si>
    <t>REDUCCION  PVC SAP DE 4 A 3</t>
  </si>
  <si>
    <t>BROCHA DE 4"</t>
  </si>
  <si>
    <t>BUJIA NGK SS PARA CAMBIO DE MOTORES( PARA TROMPO)</t>
  </si>
  <si>
    <t>O/C 2503</t>
  </si>
  <si>
    <t>CUADERNO DE CARGO DE 200 H</t>
  </si>
  <si>
    <t>O/C 3669</t>
  </si>
  <si>
    <t>O/C 3528</t>
  </si>
  <si>
    <t>B.V 5958</t>
  </si>
  <si>
    <t>REDUCCION  PVC SAP DE 4 A 2</t>
  </si>
  <si>
    <t>MTS</t>
  </si>
  <si>
    <t>CINCEL PUNTA 5/8</t>
  </si>
  <si>
    <t>PETROLEO</t>
  </si>
  <si>
    <t>MAQUINARIA Y EQUIPOS</t>
  </si>
  <si>
    <t>TEE PVC SANITARIA DE 4"</t>
  </si>
  <si>
    <t>O/C 066 - 2020</t>
  </si>
  <si>
    <t>QUINTANA PEÑA OMAR</t>
  </si>
  <si>
    <t xml:space="preserve">AGREGADOS </t>
  </si>
  <si>
    <t>O/C227 - 2020</t>
  </si>
  <si>
    <t>O/C 227- 2020</t>
  </si>
  <si>
    <t>O/C 051- 2020</t>
  </si>
  <si>
    <t>DILUYENTE REMOVEDOR DE PINTURA</t>
  </si>
  <si>
    <t>O/C 051 - 2020</t>
  </si>
  <si>
    <t>PINTURA ANTICORROSIVA</t>
  </si>
  <si>
    <t>O/C 217 - 2020</t>
  </si>
  <si>
    <t>O/C 198- 2020</t>
  </si>
  <si>
    <t>O/C 243- 2020</t>
  </si>
  <si>
    <t>O/C 198 - 2020</t>
  </si>
  <si>
    <t xml:space="preserve">SALDO ANTERIOR </t>
  </si>
  <si>
    <t>SUMIDERO DE BRONCE DE 3"</t>
  </si>
  <si>
    <t>TUBO DE ABASTO DE ACERO TRENZADO 1/2 X 1/2 X40 CM</t>
  </si>
  <si>
    <t>O/C 241 - 2020</t>
  </si>
  <si>
    <t>O/C 242- 2020</t>
  </si>
  <si>
    <t>|</t>
  </si>
  <si>
    <t>O/C 242 - 2020</t>
  </si>
  <si>
    <t>HERRAMIENTAS</t>
  </si>
  <si>
    <t>O/C 441 -2020</t>
  </si>
  <si>
    <t>O/C 061 -2020</t>
  </si>
  <si>
    <t>O/C  O4 - 2020</t>
  </si>
  <si>
    <t>O/C 005 - 2020</t>
  </si>
  <si>
    <t>O/C 227 - 2020</t>
  </si>
  <si>
    <t>O/C 227 - 2021</t>
  </si>
  <si>
    <t>O/C 227 - 2022</t>
  </si>
  <si>
    <t>DISCO DE DESBASTE DE 4"</t>
  </si>
  <si>
    <t>DISCO DE DESBASTE DE 7"</t>
  </si>
  <si>
    <t>O/C 051 - 2021</t>
  </si>
  <si>
    <t>O/C 198 2020</t>
  </si>
  <si>
    <t>CEPILLO DE ALAMBRE DE ACERO</t>
  </si>
  <si>
    <t>O/C 150 - 2020</t>
  </si>
  <si>
    <t>O/C  198</t>
  </si>
  <si>
    <t>O/C 243 2020-</t>
  </si>
  <si>
    <t>O/C  241 - 2020</t>
  </si>
  <si>
    <t>REDUCCION  PVC SAP DE 1 1/2 A 1"</t>
  </si>
  <si>
    <t>REGISTRO C/ ROSCA DE BRONCE 4"</t>
  </si>
  <si>
    <t>TORNILLO AUTOROSCANTE  DE 3"</t>
  </si>
  <si>
    <t>MATERILAES DE ESCRITORIO</t>
  </si>
  <si>
    <t>O/C 115 -2020</t>
  </si>
  <si>
    <t>O/C  1515</t>
  </si>
  <si>
    <t>O/C 379 - 2020</t>
  </si>
  <si>
    <t>O/C 379-2020</t>
  </si>
  <si>
    <t>O/C 336 - 2020</t>
  </si>
  <si>
    <t>O/C 2834- 2019</t>
  </si>
  <si>
    <t>DIPSA EMPRESARIAL</t>
  </si>
  <si>
    <t>O/C 3669 - 2019</t>
  </si>
  <si>
    <t>O/C 2652 - 2019</t>
  </si>
  <si>
    <t>NOTA DE PEDIDO</t>
  </si>
  <si>
    <t>O/C  242 - 2020</t>
  </si>
  <si>
    <t>CODO PVC SAP 2 X 45°</t>
  </si>
  <si>
    <t>O/ C 242 - 2020</t>
  </si>
  <si>
    <t>YEE PVC SAL DE 3 CON REDUCCION 2"</t>
  </si>
  <si>
    <t>O/C 242 2020</t>
  </si>
  <si>
    <t>DIPSA EMPRESARIAL SAC</t>
  </si>
  <si>
    <t>O/C 198 - 379 -2020</t>
  </si>
  <si>
    <t>O/C 441 - 2020</t>
  </si>
  <si>
    <t>LENTES PROTECTOR SPRO OSCURO</t>
  </si>
  <si>
    <t>LENTES DE SEGURIDAD-CLARO</t>
  </si>
  <si>
    <t>O/C 201</t>
  </si>
  <si>
    <t>PINTURA ESMALTE ANIPSA</t>
  </si>
  <si>
    <t>O/C 463-2020</t>
  </si>
  <si>
    <t>ADAPTADOR DE 3/4</t>
  </si>
  <si>
    <t>CODO DE FIERRO GALVANIZADO DE 2 X 90</t>
  </si>
  <si>
    <t>REGISTRO C/ ROSCA DE BRONCE 3"</t>
  </si>
  <si>
    <t>REDUCCION C/ ROSCA 3 X 2"</t>
  </si>
  <si>
    <t>O/C379 - 2020</t>
  </si>
  <si>
    <t>SALDOA NTERIOR</t>
  </si>
  <si>
    <t>PEGAMENTO PARA PVC CHEMA</t>
  </si>
  <si>
    <t>O/C 379 - 2021</t>
  </si>
  <si>
    <t>O/C 336 - 2021</t>
  </si>
  <si>
    <t>O/C 336 - 2022</t>
  </si>
  <si>
    <t>CURVA PVC SAP 1 1/2</t>
  </si>
  <si>
    <t>O/C 336  - 2020</t>
  </si>
  <si>
    <t>INTERRUPTOR 3 X 50 A</t>
  </si>
  <si>
    <t>INTERRUPTOR SIMPLE</t>
  </si>
  <si>
    <t>O/C 608   - 2020</t>
  </si>
  <si>
    <t>O/C 608 - 2020</t>
  </si>
  <si>
    <t>O/C 480 - 2020</t>
  </si>
  <si>
    <t>TORNILLO DE FIERRO 1/4 X 3</t>
  </si>
  <si>
    <t>PERNO DE ACERO 1/2 ARNDELA</t>
  </si>
  <si>
    <t>CARBON PARA ROTOMARTILLO</t>
  </si>
  <si>
    <t>CARBON PARA AMOLADORA</t>
  </si>
  <si>
    <t>CARBON PARA RADIAL</t>
  </si>
  <si>
    <t>CARBON PARA TALADRO</t>
  </si>
  <si>
    <t>CARBON PARA TRONZADORA</t>
  </si>
  <si>
    <t>INTERRUPTOR UNIPOLAR CONMUTADOR</t>
  </si>
  <si>
    <t>O/C 610 - 2020</t>
  </si>
  <si>
    <t>O/C 609- 2020</t>
  </si>
  <si>
    <t>INTERUPTOR DOBLE TICINO</t>
  </si>
  <si>
    <t>O/C 609 - 2020</t>
  </si>
  <si>
    <t>TUBO DE ABASTO DE ACERO TRENZADO 1/2X 7/8</t>
  </si>
  <si>
    <t>TUBO DE FIEROO GALVANIZADO DE 2" X3.6 MTS</t>
  </si>
  <si>
    <t xml:space="preserve">ADAPTADOR PVC SAP DE 1 </t>
  </si>
  <si>
    <t xml:space="preserve">YEE PVC SAL 3 X 2 </t>
  </si>
  <si>
    <t>REDUCCION  PVC SAP DE 1 A 3/4</t>
  </si>
  <si>
    <t>NIPLE PVC DE 1</t>
  </si>
  <si>
    <t>MANGUERA DE JEBE  JARDINERA DE 3/4" X 100 M X5MM</t>
  </si>
  <si>
    <t>KLG</t>
  </si>
  <si>
    <t>DISCO PARA CORTE DE MADERA DIAMANTADO  DE 10"</t>
  </si>
  <si>
    <t>FORMATO FE - 16</t>
  </si>
  <si>
    <t>O/C 959</t>
  </si>
  <si>
    <t xml:space="preserve">UND  </t>
  </si>
  <si>
    <t>SERVICIOS GENERALES WIGAN</t>
  </si>
  <si>
    <t>O/C 576</t>
  </si>
  <si>
    <t>OC 576</t>
  </si>
  <si>
    <t>CANTIDAD</t>
  </si>
  <si>
    <t>NUMERO OC</t>
  </si>
  <si>
    <t>RAZON SOCIAL</t>
  </si>
  <si>
    <t>OC576</t>
  </si>
  <si>
    <t>UNION SIMPLE 2"</t>
  </si>
  <si>
    <t>APARICIOS SAUÑE</t>
  </si>
  <si>
    <t>ALCOHOL EN GEL</t>
  </si>
  <si>
    <t>LEJIA HIPOCLORITO DE SODIO AL 5%</t>
  </si>
  <si>
    <t>FORMADOR DE ENPAQUETADURA       CUADERNO 3 PAG 100</t>
  </si>
  <si>
    <t>ALICATE UNIVERSAL PARA ELECTRICISTA</t>
  </si>
  <si>
    <t>OC 1025</t>
  </si>
  <si>
    <t>OC1025</t>
  </si>
  <si>
    <t>DISPA EMPRESARIAL</t>
  </si>
  <si>
    <t>FIERRO CORRUGADO DE 1/4</t>
  </si>
  <si>
    <t>FIERRO CORRUGADO DE 5/8"</t>
  </si>
  <si>
    <t>CINTA MASKIN TAPE 2"</t>
  </si>
  <si>
    <t>SALDO TOTAL</t>
  </si>
  <si>
    <t>OCAMPO CORDOVA ANDERSON C.</t>
  </si>
  <si>
    <t>O/C 1041-2020</t>
  </si>
  <si>
    <t>OCAMPO CORDOVA ANDERSON</t>
  </si>
  <si>
    <t>DETERGENTE GRANULADO</t>
  </si>
  <si>
    <t xml:space="preserve">ESCOBILLA DE PLASTICO PARA INODORO CON BASE BASA </t>
  </si>
  <si>
    <t>O/C1041-2020</t>
  </si>
  <si>
    <t>OCAMPO CORDOVA ANDERSON .</t>
  </si>
  <si>
    <t>PAÑO ABSORBENTE SAPOLIO</t>
  </si>
  <si>
    <t>PINZA AMPERIMETRICA CON MULTIMETRO TRUPER</t>
  </si>
  <si>
    <t>O/C1025-2020</t>
  </si>
  <si>
    <t>VOLTIMETRO DEL PANEL DE CONTROL</t>
  </si>
  <si>
    <t>O/C 1025-2020</t>
  </si>
  <si>
    <t>O/C-1103-2020</t>
  </si>
  <si>
    <t>CONDUCTOR DE COBRETIPO THW DE 25 MM2 INDECO</t>
  </si>
  <si>
    <t>CONDUCTOR DE COBRETIPO THW DE 2.5 mm2 INDECO</t>
  </si>
  <si>
    <t>O/C1103-2020</t>
  </si>
  <si>
    <t xml:space="preserve">TUBO DE PVC PARA FLUIDOS A PRESION CON UNION TIPO ROSCA </t>
  </si>
  <si>
    <t>TUBO DE PVC PARA FLUIDOS CON UNION A PRESION POR  5 METROS</t>
  </si>
  <si>
    <t>DIPSA EMPRESARILSC</t>
  </si>
  <si>
    <t>O/C1105-2020</t>
  </si>
  <si>
    <t>CUBRE CALZADOS DESCARTABLE-IMPORTADO</t>
  </si>
  <si>
    <t>O/C970-2020</t>
  </si>
  <si>
    <t>O/C3019-2020</t>
  </si>
  <si>
    <t>CASTAÑEDA SANCHEZ LUCY E.</t>
  </si>
  <si>
    <t>AGUA DESTILADA X 100 ML</t>
  </si>
  <si>
    <t>RECOGEDOR DE PLASTICOTAMAÑO GRANDE</t>
  </si>
  <si>
    <t>GASA PARA QUEMADURAS 3 IN X 18 IN</t>
  </si>
  <si>
    <t>O/C 970-2020</t>
  </si>
  <si>
    <t>O/C718-2020</t>
  </si>
  <si>
    <t>MAVERI MANUFACTURAS</t>
  </si>
  <si>
    <t>O/C-1113-2020</t>
  </si>
  <si>
    <t>VILA HUANCACURI</t>
  </si>
  <si>
    <t>COLA SINTETICA TEKNO</t>
  </si>
  <si>
    <t>MASKING TAPE 3/4X 40M</t>
  </si>
  <si>
    <t>LIJA DE AGUA N°220-ABRALIT</t>
  </si>
  <si>
    <t>GLS</t>
  </si>
  <si>
    <t>KLS</t>
  </si>
  <si>
    <t>GOMAS DE BARRA</t>
  </si>
  <si>
    <t>CUADERNO DE ALMACEN</t>
  </si>
  <si>
    <t xml:space="preserve">FASTENERS   </t>
  </si>
  <si>
    <t xml:space="preserve"> </t>
  </si>
  <si>
    <t>SALDO ANYTERIOR</t>
  </si>
  <si>
    <t>TUBO PVC PARA FLUIDOS A PRESION CON UNIO TIÓ ROSCA CLASE 10X5 METROS 2 ESPESOR</t>
  </si>
  <si>
    <t>TUBO PVC PARA FLUIDOS A PRESION CON UNION DE PRESION CLASE 10 X METROS 1 ESPESOR</t>
  </si>
  <si>
    <t>TUBO PVC  SAP 2" CUADERNO3-PAG74</t>
  </si>
  <si>
    <t>BROCA DE METAL 3/8 CUADERNO 3 PAG 160</t>
  </si>
  <si>
    <t>ELECTRODO PUNTO AZUL PARA SOLDAR -CUADERNO 3 PAG 120</t>
  </si>
  <si>
    <t xml:space="preserve"> POLO DE MANGA LARGA (CAMISA DE MANGA LARGA)</t>
  </si>
  <si>
    <t>2.6.22.25</t>
  </si>
  <si>
    <t>O/C 959-2020</t>
  </si>
  <si>
    <t>0/C 1025-2020</t>
  </si>
  <si>
    <t xml:space="preserve">GUANTES DIELECTRICO </t>
  </si>
  <si>
    <t xml:space="preserve">CARETA FACIAL PARA ADOSAR AL CASCO </t>
  </si>
  <si>
    <t>O/C 1105-2020</t>
  </si>
  <si>
    <t>2.6.22.26</t>
  </si>
  <si>
    <t>YEE PVC SAL DE 2X2" CUADERNO 2 PAG 82</t>
  </si>
  <si>
    <t>REDUCCION DE 4 A 2"" CUADERNO 3 PAG 40</t>
  </si>
  <si>
    <t>BAJALENGUA  DE MADERA ADULTO POR 100 IMPORTADO</t>
  </si>
  <si>
    <t>ESCOBILLA DE PLASTICO PARA INODORO CON BASE BASA  CUADERNO 4 PAG 282</t>
  </si>
  <si>
    <t>O/C-910-2020</t>
  </si>
  <si>
    <t>PINZA DE DIISECCION 10 CM</t>
  </si>
  <si>
    <t>TEE PVC SAL 4X4 CUADERNO 2 PAG 94</t>
  </si>
  <si>
    <t>YEE PVC SAL DE 4 CON REDUCCION A 3" CUADERNO 3 PAG 60</t>
  </si>
  <si>
    <t>O/C 718-2020</t>
  </si>
  <si>
    <t>TUBO DE FIERRO GALVANIZADO C/ROSCA 2" X 3.6 M</t>
  </si>
  <si>
    <t>CODO PVC  SAP DE 2 X 45° CUADERNO 3 PAG 38</t>
  </si>
  <si>
    <t>SOLDADURA SELLOCORD 5/32"</t>
  </si>
  <si>
    <t>TUBO PVC  SAP 2"</t>
  </si>
  <si>
    <t>O/C 1025- 2020</t>
  </si>
  <si>
    <t>CODO PVC SAP DE 1 1/2" X 90</t>
  </si>
  <si>
    <t>CODO PVC SAL DE 3 X90°</t>
  </si>
  <si>
    <t>PLANCHA TECNOPOR 2" X 2.40 X 1.20</t>
  </si>
  <si>
    <t>O/C 1126</t>
  </si>
  <si>
    <t>FOLDERES A4 5 X 25 EMP</t>
  </si>
  <si>
    <t>COLA LIQUIDA  X 250 MML</t>
  </si>
  <si>
    <t>SOBRES MANILA A4 3 UND X  50 EMP</t>
  </si>
  <si>
    <t>: MEJORAMIENTO DEL SERVICIO EDUCATIVO EN LA IEP N° 54002 SANTA ROSA E IES SANTA ROSA DEL DISTRITO DE ABANCAY, PROVINCIA DE ABANCAY – REGIÓN APURÍMAC</t>
  </si>
  <si>
    <t>: INFRAESTRUCTURA EDUCACION BASICA REGULAR</t>
  </si>
  <si>
    <t xml:space="preserve">PAPEL BON A4 </t>
  </si>
  <si>
    <t>REGLAS DE 30 CM</t>
  </si>
  <si>
    <t xml:space="preserve">LAPICES </t>
  </si>
  <si>
    <t>CUTER</t>
  </si>
  <si>
    <t>TUBO PVC PARA FLUIDOS A PRESION CON UNION DE PRESION CLASE 10 X METROS 1 ESPESOR CUADERNO 4 PAG 248</t>
  </si>
  <si>
    <t>TOTAL HORAS TRABAJADAS</t>
  </si>
  <si>
    <t xml:space="preserve">TOTAL HORAS </t>
  </si>
  <si>
    <t>FINAL</t>
  </si>
  <si>
    <t xml:space="preserve">INICIO </t>
  </si>
  <si>
    <t>HORAS / DIA TRABAJADO</t>
  </si>
  <si>
    <t>TRABAJOS REALIZADOS</t>
  </si>
  <si>
    <t>MAQUINARIA</t>
  </si>
  <si>
    <t>DIA</t>
  </si>
  <si>
    <t>FECHA</t>
  </si>
  <si>
    <t>PLACA Nº</t>
  </si>
  <si>
    <t>CAPACIDAD</t>
  </si>
  <si>
    <t>POTENCIA</t>
  </si>
  <si>
    <t>SUB META</t>
  </si>
  <si>
    <t>: 0010 INFRAESTRUCTURA Y EQUIPAMIENTO</t>
  </si>
  <si>
    <t>FORMATO FE - 09</t>
  </si>
  <si>
    <t>N° DE PARTE DIARIO</t>
  </si>
  <si>
    <t>VIBRADORA DE CONCRETO 2</t>
  </si>
  <si>
    <t>VIBRADORA DE CONCRETO 1</t>
  </si>
  <si>
    <t>: ING. GUIDO ELGUERA CURI</t>
  </si>
  <si>
    <t>HORA</t>
  </si>
  <si>
    <t>PROPIA  GRA</t>
  </si>
  <si>
    <t>COMPACTADORA PLANCHA 1</t>
  </si>
  <si>
    <t>Acumulado Total</t>
  </si>
  <si>
    <t>Acumulado Anterior</t>
  </si>
  <si>
    <t>UNIDAD DE MEDIDA</t>
  </si>
  <si>
    <t xml:space="preserve">HORAS / DIAS  TRABAJADOS </t>
  </si>
  <si>
    <t>DESCRIPCION  DE LA MAQUINARIA Y/O EQUIPO (Capacidad - Placa)</t>
  </si>
  <si>
    <t>NOMBRE  PROPIA</t>
  </si>
  <si>
    <t xml:space="preserve">CORRELATIVO </t>
  </si>
  <si>
    <t>: INFRAESTRUCTURA Y EQUIPAMIENTO</t>
  </si>
  <si>
    <t>RESUMEN DE HORAS MAQUINARIA Y EQUIPOS PROPIA   MENSUAL</t>
  </si>
  <si>
    <t>FORMATO FE - 10</t>
  </si>
  <si>
    <t>CANT. GALNS</t>
  </si>
  <si>
    <t>Parcial</t>
  </si>
  <si>
    <t>P.Unit.</t>
  </si>
  <si>
    <t>Unidad de Medida</t>
  </si>
  <si>
    <t>TIPO DE INSUMO</t>
  </si>
  <si>
    <t>P. Unit.</t>
  </si>
  <si>
    <t>CANTIDAD (Glns)</t>
  </si>
  <si>
    <t>TIPO DE COMBUSTIBLE</t>
  </si>
  <si>
    <t>COSTO TOTAL       (S/.)</t>
  </si>
  <si>
    <t>OTROS</t>
  </si>
  <si>
    <t>REPUESTOS</t>
  </si>
  <si>
    <t>LUBRICANTE</t>
  </si>
  <si>
    <t>COMBUSTIBLE</t>
  </si>
  <si>
    <t>CONSUMO DE COMBUSTIBLE</t>
  </si>
  <si>
    <t>FORMATO FE - 11</t>
  </si>
  <si>
    <t>PLACA O Nº MOTOR</t>
  </si>
  <si>
    <t>LUBRICANTES REPUESTOS Y OTROS DE MAQUINARIA PROPIA MENSUAL</t>
  </si>
  <si>
    <t>O/C 3269</t>
  </si>
  <si>
    <t>O/C 3273</t>
  </si>
  <si>
    <t>O/C 3274</t>
  </si>
  <si>
    <t>O/C 3275</t>
  </si>
  <si>
    <t>O/C 3277</t>
  </si>
  <si>
    <t>O/C 3279</t>
  </si>
  <si>
    <t>O/C 3282</t>
  </si>
  <si>
    <t>O/C 3283</t>
  </si>
  <si>
    <t>O/C 3284</t>
  </si>
  <si>
    <t>O/C 3285</t>
  </si>
  <si>
    <t>O/C 3286</t>
  </si>
  <si>
    <t>O/C 3287</t>
  </si>
  <si>
    <t>O/C 3289</t>
  </si>
  <si>
    <t>O/C 3290</t>
  </si>
  <si>
    <t>O/C 3291</t>
  </si>
  <si>
    <t>O/C 3293</t>
  </si>
  <si>
    <t>O/C 3295</t>
  </si>
  <si>
    <t>O/C 3304</t>
  </si>
  <si>
    <t>O/C 3305</t>
  </si>
  <si>
    <t>O/C 3310</t>
  </si>
  <si>
    <t>O/C 3316</t>
  </si>
  <si>
    <t>CAJA OCTAGONAL METALICO DE 3/4 CUADERNO 4 PAG 264</t>
  </si>
  <si>
    <t>FOLDERES A4 5 X 25 EMP CUADERNO 4 PAG 372</t>
  </si>
  <si>
    <t>SUMIDERO DE BRONCE DE 3" CUADERNO4 PAG 90</t>
  </si>
  <si>
    <t>UNION DE 1/2 FIERRO GALVANIZADO</t>
  </si>
  <si>
    <t>CODO DE  FIERRO GALVANIZADO 2M X 90 CUADERNO 4 PAG 76</t>
  </si>
  <si>
    <t>NIPLE PVC DE 1" CUADERNO 4 PAG 80</t>
  </si>
  <si>
    <t>NIPLE DE 3/4" CUADERNO 4 PAG 78</t>
  </si>
  <si>
    <t>O/C576-2020</t>
  </si>
  <si>
    <t>IMPORTADORA COMERCIALIZADORA</t>
  </si>
  <si>
    <t>TAPON PVC SAP 3/4 A PRESION CUADERNO 3 PAG 44</t>
  </si>
  <si>
    <t>TEE PVC SAP DE 1/2  A PRESION CUADERNO 2 PAG 60</t>
  </si>
  <si>
    <t>TEE PVC SAP DE 1  A PRESION CUADERNO 3 PAG 48</t>
  </si>
  <si>
    <t>CODO DE  1/2 X 90 CON ROSCA° CUADERNO 4 PAG 58</t>
  </si>
  <si>
    <t>ADAPTADOR  PVC DE 1" CON ROSCA CUADERNO 4 PAG 60</t>
  </si>
  <si>
    <t>ADAPTADOR  PVC DE 3/4 CON ROSCA CUADERNO 4 PAG 62</t>
  </si>
  <si>
    <t>CODO PVC SAP 2X90" A PRESION   CUADERNO N° 4 PAG 74</t>
  </si>
  <si>
    <t xml:space="preserve">TEE PVC SAP DE 1 1/2 CUADERNO 3 PAG 46 </t>
  </si>
  <si>
    <t>UNION PVC DE 2 " CON ROSCA  CUADERNO 4 PAG 250</t>
  </si>
  <si>
    <t>YEE PVC SAL DE 3 CON REDUCCION 2" CUADERNO 3 PAG 62</t>
  </si>
  <si>
    <t>YEE PVC SAL DE 3 " CON REDUCCION A 3" CUADERNO 3 PAG 62</t>
  </si>
  <si>
    <t>ARNES DE NAILON REFORZADO CUADERNO 3 PAG 278</t>
  </si>
  <si>
    <t>INVERSIONES GENERALES HERRERA</t>
  </si>
  <si>
    <t>TUBO PVC SAP 3" PESADO</t>
  </si>
  <si>
    <t>CASCO PROTECTOR DE PLASCICO COLOR ROJO CUADERNO 3 PAG 276</t>
  </si>
  <si>
    <t>VARILLA LISA DE 60CM</t>
  </si>
  <si>
    <t>O/C1648-2020</t>
  </si>
  <si>
    <t>MANTA ARPILLERA</t>
  </si>
  <si>
    <t>O/C-1621-2020</t>
  </si>
  <si>
    <t>O/C1621-2020</t>
  </si>
  <si>
    <t>PAPEL TOALLA HOJA SIMPLE X 180</t>
  </si>
  <si>
    <t>VARILLA LISA DE 60</t>
  </si>
  <si>
    <t>PAPEL TOHALLA</t>
  </si>
  <si>
    <t>:MEJORAMIENTO DEL SERVICIO EDUCATIVO EN LA IEP N° 54002 SANTA ROSA E IES SANTA ROSA DEL DISTRITO DE ABANCAY, PROVINCIA DE ABANCAY – REGIÓN APURÍMAC</t>
  </si>
  <si>
    <t>:MEJORAMIENTO DEL SERVICIO EDUCATIVO EN LA IEP N° 54002 SANTA ROSA E IES SANTA ROSA DEL DISTRITO DE ABANCAY, PROVINCIA DE ABANCAY</t>
  </si>
  <si>
    <t>MADERA AGUANO DE 2"X5"X11" CUADERNO 3 PAG 220</t>
  </si>
  <si>
    <t>CINCEL PUNTA 5/8 CUADERNO 4 PAG 36</t>
  </si>
  <si>
    <t>BROCA DE MADERA DE 1/2</t>
  </si>
  <si>
    <t>BROCA DE 1/2 PARA MADERA</t>
  </si>
  <si>
    <t>CURVA PVC SAP  DE 1 1/2 CUADERNO 4 PAG 128</t>
  </si>
  <si>
    <t>BUJIA AGK PARA CAMBIO DE MOTORES CUADERNO 3 PAG 118</t>
  </si>
  <si>
    <t>MASCARILLA DE TELA ANTIFLUIDO 100% ALGODÓN</t>
  </si>
  <si>
    <t>MASCARILLA DE TELLA ANTIFLUIDO 100% ALGODÓN</t>
  </si>
  <si>
    <t>O/C1763-2020</t>
  </si>
  <si>
    <t>CODO SANITARIO SAL 4 X 2 CUADERNO 5 PAG 174</t>
  </si>
  <si>
    <t>CODO SANITARIO SAL 4 X 2</t>
  </si>
  <si>
    <t>CODO SANITARIO SAL 4" X 2"</t>
  </si>
  <si>
    <t>REPRESENTACIONES COMERCIALES Y MULTISERVICIOS</t>
  </si>
  <si>
    <t>TEE PVC SAL DE 2" SAP</t>
  </si>
  <si>
    <t>UNION DE PVC SAP  1/2 CUADERNO 4 PAG 48</t>
  </si>
  <si>
    <t>YEE PVC SAL DE 3" CON REDUCCION A 3</t>
  </si>
  <si>
    <t>YEE 3"X 3"</t>
  </si>
  <si>
    <t>NOTA DE VENTA45</t>
  </si>
  <si>
    <t>INVERSIONES HERRRERA</t>
  </si>
  <si>
    <t xml:space="preserve">TAMPON CON CUBIERTA DE PLASNTICO </t>
  </si>
  <si>
    <t>TUBO PVC SAL DE 4" X 6 C/ NARANJA</t>
  </si>
  <si>
    <t xml:space="preserve">BROCA DE METAL 1/2  </t>
  </si>
  <si>
    <t>0/C 1648-2020</t>
  </si>
  <si>
    <t>CARBON ARRANCADOR PARA ROTOMARTILLO CUADERNO 4 PAG 142</t>
  </si>
  <si>
    <t xml:space="preserve">UNION DE PVC SAP  1/2 </t>
  </si>
  <si>
    <t>UNION PVC SAP 3" A PRESION PESADO</t>
  </si>
  <si>
    <t xml:space="preserve">UNION PVC SAP 3" A PRESION PESADO CUADERNO 5 PAG 484 </t>
  </si>
  <si>
    <t>TEE PVC SAP  DE 3" CUADERNO 5 PAG 544</t>
  </si>
  <si>
    <t>UNION PVC SAP 1 1/2 A PRESION CUADERNO 3 PAG 50</t>
  </si>
  <si>
    <t xml:space="preserve">REPRESENTACIONES COMERCIALES Y MULTISERVICIOS </t>
  </si>
  <si>
    <t>UNION PVC SAP DE 2" A PRESION CUADERNO 5 PAG 542</t>
  </si>
  <si>
    <t>TOMACORRIENTE DOBLE DOBLE UNIVERSAL MAS TIERRA</t>
  </si>
  <si>
    <t>O/C1662-2020</t>
  </si>
  <si>
    <t>SIATEMAS COMERCIALES  Y MULTISERVICIOS</t>
  </si>
  <si>
    <t>MICA TAMAÑO OFICIO CUADERNO 5 PAG 560</t>
  </si>
  <si>
    <t xml:space="preserve">MICA TAMAÑO OFICIO </t>
  </si>
  <si>
    <t>DETERGENTE GRANULADO CUADERNP 4 PAG 280</t>
  </si>
  <si>
    <t>MASCARILLA DE TELA ANTIFLUIDO 100% ALGODÓN CUADERNO 5 PAG 534</t>
  </si>
  <si>
    <t>LLANTA PARA CARRETILLA TIPO BUGUI CON ARO CUADERNO 1 PAG 158</t>
  </si>
  <si>
    <t>PLASTICO REFORZADO DE DOBLE ANCHO X 2METROS DE ALTURA CUADERNO 2 PAG 300</t>
  </si>
  <si>
    <t>CARETA CON PROTECTOR FACIAL DE PROPILENO IMPACTADO</t>
  </si>
  <si>
    <t xml:space="preserve">PEGAMENTO OATEY DE 1/4  VERDE CUADERNO 3 PAGINA102 </t>
  </si>
  <si>
    <t>PEGAMENTO  PARA PVC OATEY VERDE</t>
  </si>
  <si>
    <t>CUADERNO DE OBRA EMPASATDO X 50</t>
  </si>
  <si>
    <t xml:space="preserve">TEE PVC SAP  DE 3" </t>
  </si>
  <si>
    <t>CODO PVC SAP DE 2X90 A PRESION</t>
  </si>
  <si>
    <t>GUANTE DIELECTRICO CLASE 00 CUADERNO 2 PAG 16</t>
  </si>
  <si>
    <t>CAJAS</t>
  </si>
  <si>
    <t>DISCO DE DESBASTE 4 NN CUADERNO 3 PAG 172</t>
  </si>
  <si>
    <t>D</t>
  </si>
  <si>
    <t>GUANTES DE CUERO ANTIFLAMA CUADERNO 1 PAG 16</t>
  </si>
  <si>
    <t>CARETA FACIAL TRANSPARENTE PARA ADOSAR AL CASCO-SEGUR CUADERNO 1 PAG 22</t>
  </si>
  <si>
    <t>CODO PVC SAP DE 1 1/2" X 90  CUADERNO 4 PAG 76</t>
  </si>
  <si>
    <t>UNION UNIVERSAL PVC DE 1 CUADERNO 3 PAG 54</t>
  </si>
  <si>
    <t>TAPON PVC  DE 1/2"A PRESION CUADERNO 3 PAG 26</t>
  </si>
  <si>
    <t>B.V. 2493</t>
  </si>
  <si>
    <t xml:space="preserve">TUBO PVC  SELL 2X 3 </t>
  </si>
  <si>
    <t>TUBO PVC  SELL 2X 3 CUADERNO 5 PAG 662</t>
  </si>
  <si>
    <t>BROCA DE METAL 1/4 CUADERNO 3 PAG 158</t>
  </si>
  <si>
    <t>UNION PVC SAP DE 4" A PRESION</t>
  </si>
  <si>
    <t xml:space="preserve">UNION PVC SAP DE 3" A PRESION </t>
  </si>
  <si>
    <t>RESPIRADOR DOBLE FILTRO CUADERNO 2 PAG 348</t>
  </si>
  <si>
    <t>CASCO DE SEGURIDAD PARA SOLDAR CUADERNO 1 PAG 42</t>
  </si>
  <si>
    <t>O/C-2124-2020</t>
  </si>
  <si>
    <t>HUAMANI PEREZ FERDINAND</t>
  </si>
  <si>
    <t>BARNIS MARINO MATE-PARACAS</t>
  </si>
  <si>
    <t xml:space="preserve">LACA SELLADORA MARCA CYCRON </t>
  </si>
  <si>
    <t>NOGALINA</t>
  </si>
  <si>
    <t>BARNIS MARINO MATE-PARACAS CUADERNO 5 PAG 650</t>
  </si>
  <si>
    <t>LACA SELLADORA MARCA CYCRON CUADERNO 5 PAG 646</t>
  </si>
  <si>
    <t>NOGALINA CUADERNO 5 PAG 676</t>
  </si>
  <si>
    <t xml:space="preserve">BARBIQUEJO DE NAILON PARA CASCO </t>
  </si>
  <si>
    <t>FASTENERS   CUADERNO 4 PAG 376</t>
  </si>
  <si>
    <t>UNION PVC SAP DE 2" A PRESION</t>
  </si>
  <si>
    <t xml:space="preserve">CODO PVC SAP 3"X90ª </t>
  </si>
  <si>
    <t>CINTA PLASTICA DE SEÑALIZACION  X 300</t>
  </si>
  <si>
    <t xml:space="preserve">GUANTES DE BADANA </t>
  </si>
  <si>
    <t>O/C 2234</t>
  </si>
  <si>
    <t>COMERCIAL FERRETERIA</t>
  </si>
  <si>
    <t xml:space="preserve">ZAPATOS DE CUERO CON PUNTA ACERO PERSONAL OBRERO  </t>
  </si>
  <si>
    <t>O/C 005 - 2021</t>
  </si>
  <si>
    <t>O/C 005 - 2022</t>
  </si>
  <si>
    <t>O/C2014-2020</t>
  </si>
  <si>
    <t>APU INFER S.A.C</t>
  </si>
  <si>
    <t>PINTURA SATINADA CON RESINA ACRILICA COLOR MIEL CUADERNO 5 PAG 748</t>
  </si>
  <si>
    <t>PINTURA ACRILICA SATINADA COLOR BLANCO CUADERNO 5 PAG  750</t>
  </si>
  <si>
    <t xml:space="preserve">PINTURA SATINADA CON RESINA ACRILICA COLOR MIEL </t>
  </si>
  <si>
    <t xml:space="preserve">PINTURA ACRILICA SATINADA COLOR BLANCO </t>
  </si>
  <si>
    <t>O/C 2014</t>
  </si>
  <si>
    <t>BAJALENGUA DE MADERA ADULTO X 100 IMPORTADO CUADERNO 5 PAG 388</t>
  </si>
  <si>
    <t>CUBRE CALZADOS DESCARTABLE- CUADERNO 5 PAG 388</t>
  </si>
  <si>
    <t>INTERRUPTOR DOBLE TICINO CUADERNO 4 PAG 216</t>
  </si>
  <si>
    <t>DISCO DE DESBASTE 7 NN  CUADERNO 3 PAG 168</t>
  </si>
  <si>
    <t xml:space="preserve">VALVULA DE  1 1/2" CUADERNO PAG </t>
  </si>
  <si>
    <t>VALVULA DE  1 1/2</t>
  </si>
  <si>
    <t>O/C 3312</t>
  </si>
  <si>
    <t xml:space="preserve">TRIPLAY DE 8MM </t>
  </si>
  <si>
    <t>PEGAMENTO PARA PVC - CHEMA CUADERNO 4 PAG 116</t>
  </si>
  <si>
    <t>TUBO DE ABASTO DE ACERO TRENZADO 1/2 X 1/2 X40 CM CUADERNO 4 PAG 94 LAVAMANOS</t>
  </si>
  <si>
    <t>TUBO DE ABASTO DE ACERO TRENZADO 1/2 X 7/8 CUADERNO 4 PAG 96 INODORO</t>
  </si>
  <si>
    <t>O/C 2463</t>
  </si>
  <si>
    <t>MANGUERA TIPO GAUCHO</t>
  </si>
  <si>
    <t>CUADERNO DE ALMACEN X 800 CUADERNO 2 382</t>
  </si>
  <si>
    <t>IMPRIMANTE PARA PARED CUADERNO 5 PAG 126</t>
  </si>
  <si>
    <t>IMPRIMANTE PARA PARED</t>
  </si>
  <si>
    <t>O/C 2356</t>
  </si>
  <si>
    <t>O/C  O4 - 2021</t>
  </si>
  <si>
    <t>COMERCIAL FERRETERIA A,R,G</t>
  </si>
  <si>
    <t xml:space="preserve">SELLADORA PARA PARED </t>
  </si>
  <si>
    <t>O/C  O4 - 2022</t>
  </si>
  <si>
    <t>SELLADORA PARA PARED CUADERNO 5 PAG 140</t>
  </si>
  <si>
    <t>O/C  O4 - 2023</t>
  </si>
  <si>
    <t>O/C2011</t>
  </si>
  <si>
    <t>APU INFER</t>
  </si>
  <si>
    <t>FRAGUA PREMIUN PARA PORCCELANATO  CUADERNO 5 PAG 144</t>
  </si>
  <si>
    <t>FRAGUA PREMIUN PARA PORCCELANATO</t>
  </si>
  <si>
    <t>0/C2011</t>
  </si>
  <si>
    <t>B/V</t>
  </si>
  <si>
    <t>O/C2354</t>
  </si>
  <si>
    <t>PERFIL DE ALUMINIO  9,5M X 2.40M</t>
  </si>
  <si>
    <t>COMERCIAL FERRETERIA A.R.G</t>
  </si>
  <si>
    <t xml:space="preserve">PERFIL PLASTICO PARA ESCALERA </t>
  </si>
  <si>
    <t>O/C  O4 - 2025</t>
  </si>
  <si>
    <t>O/C  O4 - 2026</t>
  </si>
  <si>
    <t>PERFIL PLASTICO PARA ESCALERA  CUADERNO 5  PAG 760</t>
  </si>
  <si>
    <t>GALONES</t>
  </si>
  <si>
    <t>DISCO DE CORTE PARA CONCRETO Nª 71/4  CUADERNO  5 PAG 256</t>
  </si>
  <si>
    <t>OCRE COLOR NEGRO</t>
  </si>
  <si>
    <t>ROLLOS</t>
  </si>
  <si>
    <t>REGLAS DE 30CM CUADERNO 4 PAG 372</t>
  </si>
  <si>
    <t>ESQUINERO 9.5 MMX 4 UND CUADERNO 5 PAG 778</t>
  </si>
  <si>
    <t>ESQUINERO 9.5 MMX 4 UND</t>
  </si>
  <si>
    <t>PERFIL 9MM X 1.87M</t>
  </si>
  <si>
    <t>AGUA DESTILADA X 100 ML CUADERNO 4 PAG 380</t>
  </si>
  <si>
    <t>GASA PARA QUEMADURAS 3 IN X 18 IN CUADERNO 4 PAG 382</t>
  </si>
  <si>
    <t>PINZA DE DIRECCION 10 CM CUADERNO 4 PAG 384</t>
  </si>
  <si>
    <t>METROS</t>
  </si>
  <si>
    <t>ACEITE DE MOTOR GASOLINERO 10W30 CUADERNO 2 PAG 156</t>
  </si>
  <si>
    <t>PAPEL BON A4 CUADERNO 5 PAG 756</t>
  </si>
  <si>
    <t xml:space="preserve"> CINTA MASKING TAPE 3/4X 40M CUADERNO 5 PAG 618</t>
  </si>
  <si>
    <t>FRAGUA PREMIUN PARA PORCELANATO COLOR MARRON</t>
  </si>
  <si>
    <t>FRAGUA PREMIUN PARA PORCELANATO COLOR MARRON CUADERNO 5 PAG 744</t>
  </si>
  <si>
    <t>O/C2472</t>
  </si>
  <si>
    <t xml:space="preserve">UNION UNIVERSAL PVC DE 3" </t>
  </si>
  <si>
    <t>UNION UNIVERSAL PVC DE 3" CUADERNO 5 PAG 296</t>
  </si>
  <si>
    <t xml:space="preserve">UNION UNIVERSAL 1 1/2 </t>
  </si>
  <si>
    <t>UNION UNIVERSAL 1 1/2 CUADERNO  5 PAG 296</t>
  </si>
  <si>
    <t>UNION UNIVERSAL DE 2"</t>
  </si>
  <si>
    <t>UNION UNIVERSAL DE 2" CUADERNO 5 PAG 298</t>
  </si>
  <si>
    <t>ALAMBRE DE ACERO N  N°8</t>
  </si>
  <si>
    <t>WARTHON SOTOMAYOR RUBEN</t>
  </si>
  <si>
    <t>PASTA MURAL CPP</t>
  </si>
  <si>
    <t>O/C2679</t>
  </si>
  <si>
    <t>VARILLA DE FIERRO DE 1/4 CUADERNO 5 PAG 376</t>
  </si>
  <si>
    <t>CINTA MASKIN TAPE 2" CUADERNO 5 PAG 796</t>
  </si>
  <si>
    <t>O/C2666</t>
  </si>
  <si>
    <t>WARTHON SOTOMAYOR</t>
  </si>
  <si>
    <t>PAPEL DE COLORES</t>
  </si>
  <si>
    <t>O/C 3315</t>
  </si>
  <si>
    <t>PAPEL DE COLORES CUADERNO 5 PAG 754</t>
  </si>
  <si>
    <t>PAQUETE</t>
  </si>
  <si>
    <t>GOMA LIQUIDA  X 250 MML CUADERNO 2 PAG 390</t>
  </si>
  <si>
    <t xml:space="preserve">UNION UNIVERSAL PVC DE 1/2 CUADERNO 3 PAG 20 </t>
  </si>
  <si>
    <t>BROCA PARA  METAL  DE 1/2  CUADERNO 5 PAG 260</t>
  </si>
  <si>
    <t>BARNIZ DOBLE ACCION -TEKNO</t>
  </si>
  <si>
    <t>O/C2680</t>
  </si>
  <si>
    <t xml:space="preserve">LACA -LAQUENFOR- ANYPSA </t>
  </si>
  <si>
    <t>LACA-MACILLA PIROXILINA</t>
  </si>
  <si>
    <t>LACA PIROXILINA-CRONS</t>
  </si>
  <si>
    <t>0/C2680</t>
  </si>
  <si>
    <t>WARTTHON SOTOMAYOR RUBEN</t>
  </si>
  <si>
    <t>TALCO AMERICANO</t>
  </si>
  <si>
    <t>LACA -LAQUENFOR- ANYPSA CUADERNO 5 PAG 266</t>
  </si>
  <si>
    <t>TALCO AMERICANO CUADERNO 5 PAG 270</t>
  </si>
  <si>
    <t>B/V/E-8</t>
  </si>
  <si>
    <t>TAPON PVC HEMBRA DE 2" SAP PESADO CUADERNO 5 PAG 506</t>
  </si>
  <si>
    <t>TAPON PVC HEMBRA DE 2" SAP PESADO</t>
  </si>
  <si>
    <t>TAPON PVCHEMBRA DE 11/2SAP PESADO CUADERNO 5 PAG 506</t>
  </si>
  <si>
    <t>TAPON PVCHEMBRA DE 11/2SAP PESADO</t>
  </si>
  <si>
    <t>GUANTES DE CUERO</t>
  </si>
  <si>
    <t>GUANTES DE JEBE CALIBRE 35</t>
  </si>
  <si>
    <t>AZUELA CON MANGO CUADERNO 1 PAG 148</t>
  </si>
  <si>
    <t>CORRECTOR LIQUIDO CUADERNO 5 PAG 86</t>
  </si>
  <si>
    <t>REDUCCION DE 1 1/2 A 1 CUADERNO 3 PAG 56</t>
  </si>
  <si>
    <t>ADAPTADOR  PVC DE 1 1/1</t>
  </si>
  <si>
    <t>O/C2821</t>
  </si>
  <si>
    <t>ADAPTADOR  PVC DE 2</t>
  </si>
  <si>
    <t xml:space="preserve">ADAPTADOR  PVC DE 3" </t>
  </si>
  <si>
    <t>REDUCCION DE 3 A 2</t>
  </si>
  <si>
    <t>VALVULA DE 11/2 DE BRONCE PESADO</t>
  </si>
  <si>
    <t>VALVULA DE 11/2 DE BRONCE PESADO CUADERNO 5 PAG 92</t>
  </si>
  <si>
    <t>VALVULA DE 2 DE BRONCE PESADO CUADERNO 5 PAG 92</t>
  </si>
  <si>
    <t xml:space="preserve">VALVULA DE 2 DE BRONCE PESADO </t>
  </si>
  <si>
    <t>VALVULA DE 3 DE BRONCE PESADO CUADERNO 5 PAG 92</t>
  </si>
  <si>
    <t>VALVULA DE 3 DE BRONCE PESADO</t>
  </si>
  <si>
    <t>LAPIZ  CUADERNO 4 PAG 386</t>
  </si>
  <si>
    <t>TAPON PVC SAP DE 1" A PRESION CUADERNO 3 PAG 58</t>
  </si>
  <si>
    <t>MEZCLADORA DE CONCRETO  Nª 2- HONDA- PROPIO</t>
  </si>
  <si>
    <t>BARNIS DOBLE ACCION -TEKNO CUADERNO 5 PAG 264</t>
  </si>
  <si>
    <t>LACA PIROXILINA SELLADORA-CRONS -PARAC CUADERNO 5 PAG 268</t>
  </si>
  <si>
    <t>CODO PVC SAP 3"X90ª CUADERNO 5 PAG 542</t>
  </si>
  <si>
    <t>MESCLADORA  DE CONCRETO PROPIA  Nª2</t>
  </si>
  <si>
    <t>O/C2945-2020</t>
  </si>
  <si>
    <t>VARILLA DE FIERRO DE 5/8 CUADERNO 2 PAG 234</t>
  </si>
  <si>
    <t>CONCRETO PRE MEZCLA 210</t>
  </si>
  <si>
    <t>O/C3026</t>
  </si>
  <si>
    <t>O/C3099</t>
  </si>
  <si>
    <t>O/C 3099</t>
  </si>
  <si>
    <t>O/C3102</t>
  </si>
  <si>
    <t>TEJA ANDINA 1.15MX76CMX5M</t>
  </si>
  <si>
    <t>0/C 3102</t>
  </si>
  <si>
    <t>SERVICIOS DEL ACERO  E.I.R.L</t>
  </si>
  <si>
    <t>O/C 441 - 2021</t>
  </si>
  <si>
    <t>TEJA ANDINA 1.15MX76CMX5M CUADERNO 5 PAG 762</t>
  </si>
  <si>
    <t>BROCA   DE METAL 5/8 CUADERNO 2 PAG 268</t>
  </si>
  <si>
    <t>PINTURA ANTICORROSIVA CUADERNO 4 PAG 16</t>
  </si>
  <si>
    <t>SUMIDERO DE BRONCE DE 2" CUADERNO 4 PAG 88</t>
  </si>
  <si>
    <t>TEE PVC SAP DE 1.1/2""</t>
  </si>
  <si>
    <t>ADAPTADOR  PVC SAP DE 1 1/2 CON ROSCA CUADERNO 5 PAG 90</t>
  </si>
  <si>
    <t>ADAPTADOR SAP PVC DE 2" CUADERNO 5 PAG 90</t>
  </si>
  <si>
    <t>ADAPTADOR  PVC DE 3" SAP CON ROSCA CUADERNO 5 PAG 90</t>
  </si>
  <si>
    <t>REDUCCION DE 3 A 2" SAP CUADERNO 5 PAG 92</t>
  </si>
  <si>
    <t>TEE PVC SANITARIA DE 4"x4  SAL CUADERNO 3 PAG 56</t>
  </si>
  <si>
    <t>CUMBRERA INFERIOR 720X350X5MM</t>
  </si>
  <si>
    <t>CUMBRERA SUPERIOR 720X350X5MM</t>
  </si>
  <si>
    <t>PERFIL ANGULAR ESTRUCTURAL ASTM A 36 DE 2X2X1.4</t>
  </si>
  <si>
    <t>TUBO RECTANGULAR LAC ASTM A 500 100X50X3MM</t>
  </si>
  <si>
    <t>TUBO RECTANGULAR LAC ASTM A 500 150X100X3MM</t>
  </si>
  <si>
    <t>O/C 441 - 2023</t>
  </si>
  <si>
    <t>O/C 441 - 2024</t>
  </si>
  <si>
    <t>O/C 441 - 2025</t>
  </si>
  <si>
    <t>O/C 441 - 2028</t>
  </si>
  <si>
    <t>O/C 441 - 2029</t>
  </si>
  <si>
    <t>TUBO PVC DE 1 1/2  SAP CUADERNO 3 PAG 14</t>
  </si>
  <si>
    <t>TUBO PVC  11/2 SELL CUADERNO 3 PAG 76</t>
  </si>
  <si>
    <t>CUMBRERA INFERIOR 720X350X5MM CUADERNO 6 PAG 02</t>
  </si>
  <si>
    <t>CUMBRERA SUPERIOR 720X350X5MM CUADERNO 6 PAG 06</t>
  </si>
  <si>
    <t>PERFIL ANGULAR ESTRUCTURAL ASTM A 36 DE 2X2X1.4 CUADERNO 6 PAG 08</t>
  </si>
  <si>
    <t>TUBO RECTANGULAR LAC ASTM A 500 100X50X3MM CUADERNO 6 PAG 10</t>
  </si>
  <si>
    <t>TUBO RECTANGULAR LAC ASTM A 500 150X100X3MM CUADERNO 6 PG 12</t>
  </si>
  <si>
    <t>CLAVO DE ACERO Nª 2 1/2" CUADERNO 5 PAG 106</t>
  </si>
  <si>
    <t>ELECTRODO E 7018 SUPERCITO CUADERNO 5 PAG 710</t>
  </si>
  <si>
    <t>ACIADO</t>
  </si>
  <si>
    <t>ASFALTO RC-250</t>
  </si>
  <si>
    <t>PLATINA DE 2X4MM X 6" CUADERNO 2 PAG 126</t>
  </si>
  <si>
    <t>LIMPIEZA</t>
  </si>
  <si>
    <t>MATERIALES DE LIMPIEZA</t>
  </si>
  <si>
    <t>O/C  07</t>
  </si>
  <si>
    <t>ASFALTO RC-250 CUADERNO 6 PAG 64</t>
  </si>
  <si>
    <t>O/C 63</t>
  </si>
  <si>
    <t>O/C63</t>
  </si>
  <si>
    <t>PULVERIZADORA MANUAL DE 5 LT CUADERNO 3 PAG 16</t>
  </si>
  <si>
    <t>O/C-63</t>
  </si>
  <si>
    <t>MIRANDA REYES VICTORIA SANTOS</t>
  </si>
  <si>
    <t>VARILLAS PARA PULVERIZADORA  CUADERNO 3 PAG 16</t>
  </si>
  <si>
    <t xml:space="preserve">PULVERIZADORA MANUAL DE 5 LT </t>
  </si>
  <si>
    <t xml:space="preserve">PAPEL BOND  EN ROLLO  90G X 61 CM </t>
  </si>
  <si>
    <t>PAPEL BOND  EN ROLLO  90G X 61 CM CUADERNO 3 PAG 6</t>
  </si>
  <si>
    <t>O/C-29</t>
  </si>
  <si>
    <t>BROCA PARA ROTOMARTILLO PARA CONCRETO DE 3/4 CUADERNO 6 PAG 68</t>
  </si>
  <si>
    <t>BROCA PARA ROTOMARTILLO PARA CONCRETO DE 3/4</t>
  </si>
  <si>
    <t>FETRACO HOS ESPINOZA SAC</t>
  </si>
  <si>
    <t>O/C-29-2021</t>
  </si>
  <si>
    <t xml:space="preserve"> DADO ADAPTADOR EXAGONAL DE 1/4 CUADERNO 6 PAG 70</t>
  </si>
  <si>
    <t xml:space="preserve"> DADO ADAPTADOR EXAGONAL DE 1/4 </t>
  </si>
  <si>
    <t>O/C-20-2021</t>
  </si>
  <si>
    <t>PUNTERA PARA SPAX NUMERO S2-HP3 DE 50 MM CUADERNO 6 PAG 72</t>
  </si>
  <si>
    <t>PUNTERA PARA SPAX NUMERO S2-HP3 DE 50 MM</t>
  </si>
  <si>
    <t>LACA SELLADORA TRANSPARENTE CUADERNO 5 PAG 272</t>
  </si>
  <si>
    <t>FETRACO HRNOS ESPINOZA</t>
  </si>
  <si>
    <t>LACA SELLADORA TRANSPARENTE C</t>
  </si>
  <si>
    <t>PALA TIPO CUCHARA  CUADERNO 6 PAG 74</t>
  </si>
  <si>
    <t xml:space="preserve">PALA TIPO CUCHARA  </t>
  </si>
  <si>
    <t>O/C 2652 3670</t>
  </si>
  <si>
    <t xml:space="preserve">TORNILLO  DE FIERRO AUTORROSCANTE </t>
  </si>
  <si>
    <t>O/C 061 -2021</t>
  </si>
  <si>
    <t>WINCHA DE METAL  DE 8 MTS</t>
  </si>
  <si>
    <t xml:space="preserve">GASA ESTERIL 5 CM X 5 CM </t>
  </si>
  <si>
    <t>O/C-45-2021</t>
  </si>
  <si>
    <t>GASA DE 10CM X 10 CM 8 PLIEGUES X 5 UND CUADERNO 6 PAG 76</t>
  </si>
  <si>
    <t>GASA ESTERIL 5 CM X 5 CM CUADERNO 6 PAG 78</t>
  </si>
  <si>
    <t>CREMA SULFADIAZINA DE PLATA  CUADERNO 6 PAG 78</t>
  </si>
  <si>
    <t>ESPARADRAPO HIPOALERGICO 5CM</t>
  </si>
  <si>
    <t>ESPARADRAPO HIPOALERGICO CUADERNO 6 PAG 76</t>
  </si>
  <si>
    <t xml:space="preserve">GASA DE 10CM X 10 CM 8 PLIEGUES X 5 UND </t>
  </si>
  <si>
    <t>CREMA SULFADIAZINA DE PLATA</t>
  </si>
  <si>
    <t>O/C-61-2021</t>
  </si>
  <si>
    <t>MONTOYA FERNANDEZ JURGEN DIEGO</t>
  </si>
  <si>
    <t>ELECTROBOMBA (PEDROLLO) CUADERNO 6 PAG 82</t>
  </si>
  <si>
    <t xml:space="preserve">ELECTROBOMBA (PEDROLLO) </t>
  </si>
  <si>
    <t>O/C-14-2021</t>
  </si>
  <si>
    <t>ALEX IGNACIO CHIPANA KARI</t>
  </si>
  <si>
    <t xml:space="preserve">ADHESIVO EPOXICO 32 </t>
  </si>
  <si>
    <t>ADITIVO ADHERENTE SUPERPLASTIFICANTE</t>
  </si>
  <si>
    <t xml:space="preserve">EXPANSOR BB  ADITIVO </t>
  </si>
  <si>
    <t xml:space="preserve">PISTOLA APLICADOR PARA TUBO </t>
  </si>
  <si>
    <t xml:space="preserve">SILICONA TRANSPARENTE  ANCHORFIX </t>
  </si>
  <si>
    <t>KL</t>
  </si>
  <si>
    <t>O/C 2470</t>
  </si>
  <si>
    <t>ADITIVO ADHERENTE SUPERPLASTIFICANTE CUADERNO 6 PAG 82</t>
  </si>
  <si>
    <t>EXPANSOR BB  ADITIVO CUADERNO 6 PAG 84</t>
  </si>
  <si>
    <t>ADITIVO IMPERMEABILIZANTE CUADERNO 6 PAG 86</t>
  </si>
  <si>
    <t>PISTOLA APLICADOR PARA TUBO CUADERNO 6 PAG 86</t>
  </si>
  <si>
    <t>SILICONA TRANSPARENTE  ANCHORFIX CUADERNO 6 PAG 88</t>
  </si>
  <si>
    <t>O/C 390 - 2021</t>
  </si>
  <si>
    <t>O/C-174-2021</t>
  </si>
  <si>
    <t>MATERIA DE BASE</t>
  </si>
  <si>
    <t>O/C-124-2021</t>
  </si>
  <si>
    <t>BANDEJA DE ALUMINIO PARA ESCRITORIO CUADERNO 5 PAG 2</t>
  </si>
  <si>
    <t>ESQUIEROS GAMARRA JACKELINE</t>
  </si>
  <si>
    <t xml:space="preserve">BANDEJA DE ALUMINIO PARA ESCRITORIO </t>
  </si>
  <si>
    <t>O/C124-2021</t>
  </si>
  <si>
    <t>O/C 3318</t>
  </si>
  <si>
    <t>BINDER CLIP CUADERNO 5 PAG 2</t>
  </si>
  <si>
    <t>BINDER CLIP</t>
  </si>
  <si>
    <t>CUADERNO DE OBRA -CUADERNO 5 PAG 242</t>
  </si>
  <si>
    <t xml:space="preserve">CUADERNO DE OBRA </t>
  </si>
  <si>
    <t xml:space="preserve">CINTA MASKING 1 1/2 </t>
  </si>
  <si>
    <t xml:space="preserve">ENGRAMPADOR DE METAL </t>
  </si>
  <si>
    <t>DOC</t>
  </si>
  <si>
    <t>SACAGRAPA DE METAL CUADERNO 5 PAG 180</t>
  </si>
  <si>
    <t>O/C 3330</t>
  </si>
  <si>
    <t>SACAGRAPA DE METAL</t>
  </si>
  <si>
    <t>O/C 3332</t>
  </si>
  <si>
    <t xml:space="preserve">TABLERO ACRILICO TAMAÑO A4 </t>
  </si>
  <si>
    <t>U ND</t>
  </si>
  <si>
    <t>TABLERO ACRILICO TAMAÑO A4 CUADERNO 5 PAG 180</t>
  </si>
  <si>
    <t>TIJERA DE METAL CUADERNO 5 PAG 182</t>
  </si>
  <si>
    <t>O/C-256-2021</t>
  </si>
  <si>
    <t>NUÑEZ ROBLES ALFONSO</t>
  </si>
  <si>
    <t>VALE PAMPA CUADERNO 5 PAG 24</t>
  </si>
  <si>
    <t>VALE PAMPA</t>
  </si>
  <si>
    <t>PARTE DIARIO DE MAQUINARIA CUADERNO 5 PAG 26</t>
  </si>
  <si>
    <t>VALE DE COMBUSTIBLE</t>
  </si>
  <si>
    <t>VALE DE COMBUSTIBLE CUADERNO 5 PAG 26</t>
  </si>
  <si>
    <t>O/C-327-2021</t>
  </si>
  <si>
    <t>O/C-327</t>
  </si>
  <si>
    <t>TAPON PVC HEMBRA DE 2" CUADERNO 3 PAG 100</t>
  </si>
  <si>
    <t>TAPON PVC HEMBRA DE 2"</t>
  </si>
  <si>
    <t>C</t>
  </si>
  <si>
    <t>O/C-350-2021</t>
  </si>
  <si>
    <t>O/C350-2021</t>
  </si>
  <si>
    <t>RECOGEDOR DE PLASTICOTAMAÑO GRANDE CUADERNO 5 PAG 170</t>
  </si>
  <si>
    <t>SALDO ANTERIO</t>
  </si>
  <si>
    <t>BALDE DE PLASTICO CON CAÑO CUADERNO 5 PAG 262</t>
  </si>
  <si>
    <t>AMONIO CUATERNARIO CUADERNO 5 PAG 262</t>
  </si>
  <si>
    <t>O/C-328</t>
  </si>
  <si>
    <t>BALDE DE PLASTICO CON CAÑO</t>
  </si>
  <si>
    <t>AMONIO CUATERNARIO</t>
  </si>
  <si>
    <t>OSWALDO GUILLEN</t>
  </si>
  <si>
    <t>TAMPON   CUADERNO 5 PAG 182</t>
  </si>
  <si>
    <t>RYT QUINTANAS E,I,R,L</t>
  </si>
  <si>
    <t>TEE PVC SAL DE 2" SAP PESADO</t>
  </si>
  <si>
    <t>PASTA FINA  MURAL CPP CUADERNO 5 PAG 764</t>
  </si>
  <si>
    <t>O/C-464-2021</t>
  </si>
  <si>
    <t>O/C-488-2021</t>
  </si>
  <si>
    <t>O/C.488-2021</t>
  </si>
  <si>
    <t xml:space="preserve">UNION PVC SAP DE 4" A PRESION CUADERNO 5 PAG 546 </t>
  </si>
  <si>
    <t>MANDIL DE CUERO</t>
  </si>
  <si>
    <t>ESCARPIN DE BADANA CUADERNO 4 PAG 10</t>
  </si>
  <si>
    <t>ESCARPIN DE BADANA</t>
  </si>
  <si>
    <t>LIJA DE AGUA N°240-ABRALIT</t>
  </si>
  <si>
    <t>LIJA DE AGUA N°240-ABRALIT CUADERNO 6 PAG 186</t>
  </si>
  <si>
    <t>LIJA  CIRCULAR PARA MAQUINA LIJADORA</t>
  </si>
  <si>
    <t>O/C-492-2021</t>
  </si>
  <si>
    <t xml:space="preserve">LIJA PARA PULIR  Nª60  </t>
  </si>
  <si>
    <t>PAPEL BOND 80 G TAMAÑO A3 CUADERNO 5 PAG 798</t>
  </si>
  <si>
    <t>O/C-80-2021</t>
  </si>
  <si>
    <t xml:space="preserve">PAPEL BOND 80 G TAMAÑO A3 </t>
  </si>
  <si>
    <t>O/C-220</t>
  </si>
  <si>
    <t>TINTA DE IMPRESORA COLOR AMARILO CUADERNO 6 PAG 196</t>
  </si>
  <si>
    <t xml:space="preserve">TINTA PARA IMPRESORA COLOR NEGRO </t>
  </si>
  <si>
    <t>TINTA PARA IMPRESORA COLOR NEGRO CUADERNO 6 PAG 196</t>
  </si>
  <si>
    <t>TINTA PARA IMPRESORA COLOR MAGENTA CUADERNO 6 PAG 196</t>
  </si>
  <si>
    <t>TINTA PARA IMPRESORA COLOR CIAN  CUADERNO 6 PAG 196</t>
  </si>
  <si>
    <t>O/C-221-2021</t>
  </si>
  <si>
    <t>TINTA DE IMPRESORA COLOR AMARILO</t>
  </si>
  <si>
    <t>TINTA PARA IMPRESORA COLOR MAGENTA</t>
  </si>
  <si>
    <t xml:space="preserve">TINTA PARA IMPRESORA COLOR CIAN </t>
  </si>
  <si>
    <t>O/C 3292</t>
  </si>
  <si>
    <t>MANGUERA TIPO GAUCHO PARA VIBRADORA CUADERNO 3 PAG 118</t>
  </si>
  <si>
    <t>INVERSIONES GENERAL HERRERA</t>
  </si>
  <si>
    <t>ZAPATO DE INGENIERO</t>
  </si>
  <si>
    <t>ZAPATO DE INGENIERO CUADERNO 5 PAG 240</t>
  </si>
  <si>
    <t>VOLQUETE</t>
  </si>
  <si>
    <t>CARGADOR  FRONTAL</t>
  </si>
  <si>
    <t>O/C-410</t>
  </si>
  <si>
    <t>TRUJILLO  MARQUEZ RICARDO ELMER</t>
  </si>
  <si>
    <t xml:space="preserve">TEMPLE  PINTURA COLOR BLANCO </t>
  </si>
  <si>
    <t>TEMPLE  PINTURA COLOR BLANCO CUADERNO 6 PAG 230</t>
  </si>
  <si>
    <t>GASOL</t>
  </si>
  <si>
    <t xml:space="preserve">CHASCOSA REDONDA 6" </t>
  </si>
  <si>
    <t>DISCO POLIFAN 7"</t>
  </si>
  <si>
    <t>B/V-122</t>
  </si>
  <si>
    <t>CHASCOSA REDONDA 6"  CUADERNO 5 PAG 274</t>
  </si>
  <si>
    <t>DISCO POLIFAN 7" CUADEFRNO 5 PAG 276</t>
  </si>
  <si>
    <t>O/C-627-2021</t>
  </si>
  <si>
    <t>AMAO PALOMINO JORGE DAVID</t>
  </si>
  <si>
    <t>O/C 611 - 2023</t>
  </si>
  <si>
    <t>O/C 611 - 2024</t>
  </si>
  <si>
    <t>O/C 611 - 2025</t>
  </si>
  <si>
    <t>O/C 611 - 2026</t>
  </si>
  <si>
    <t>O/C 611 - 2027</t>
  </si>
  <si>
    <t>O/C 611 - 2028</t>
  </si>
  <si>
    <t>INTERRUPTOR DIFERRENCIA 2X 25 A</t>
  </si>
  <si>
    <t>INTERRUPTOR TERMOMAGNETICO 2X16 A</t>
  </si>
  <si>
    <t>INTERRUPTOR TERMOMAGNETICO 2X20 A</t>
  </si>
  <si>
    <t>INTERRUPTOR TERMOMAGNETICO 2X25 A</t>
  </si>
  <si>
    <t>INTERRUPTOR TERMOMAGNETICO 3X25 A</t>
  </si>
  <si>
    <t>INTERRUPTOR TERMOMAGNETICO 3X32 A</t>
  </si>
  <si>
    <t>INTERRUPTOR TERMOMAGNETICO 3X50 A</t>
  </si>
  <si>
    <t>INTERRUPTOR DIFERRENCIA 2X 25 A CUADERNO 5 PAG 470</t>
  </si>
  <si>
    <t>INTERRUPTOR TERMOMAGNETICO 2X16 A CUADERNO 5 PAG 476</t>
  </si>
  <si>
    <t>INTERRUPTOR TERMOMAGNETICO 2X25 A CUADERNO 5 PAG 480</t>
  </si>
  <si>
    <t>INTERRUPTOR TERMOMAGNETICO 3X25 A CUADERNO 5 PAG 480</t>
  </si>
  <si>
    <t>INTERRUPTOR TERMOMAGNETICO 3X50 A CUADERNO 5 PAG 498</t>
  </si>
  <si>
    <t>INTERRUPTOR TERMOMAGNETICO 3X32 A CUADERNO 5 PAG 498</t>
  </si>
  <si>
    <t>INTERRUPTOR TERMOMAGNETICO 2X20 A CUADERNO 5 PAG 496</t>
  </si>
  <si>
    <t>O/C 611 - 2029</t>
  </si>
  <si>
    <t>O/C 611 - 2030</t>
  </si>
  <si>
    <t>O/C-624</t>
  </si>
  <si>
    <t>SAABTECH SRL</t>
  </si>
  <si>
    <t>INTERRUPTOR DIFERENCIAL 40A 30MA CUADERNO 4 PAG 56</t>
  </si>
  <si>
    <t>INTERRUPTOR DIFERENCIAL 40A 30MA</t>
  </si>
  <si>
    <t>REDUCCION DE 1 A 1/2 CUADERNO 5 PAG 252</t>
  </si>
  <si>
    <t>LADRILLO DE 15X30X30 CUADERNO 5 PAG 40</t>
  </si>
  <si>
    <t>LADRILLO DE 15X30X30</t>
  </si>
  <si>
    <t xml:space="preserve">COMPACTADORA  TIPO CANGURO </t>
  </si>
  <si>
    <t>CONDUCTOR DE COBRETIPO THW DE 2.5 mm2 INDECOCUADERNO 6 PAG 268</t>
  </si>
  <si>
    <t>TRAPO INDUSTRIAL CUADERNO 5 PAG 292</t>
  </si>
  <si>
    <t>TOMACORRIENTE DOBLE  UNIVERSAL MAS TIERRA CUADERNO 4 PAG 320</t>
  </si>
  <si>
    <t>O/C-447</t>
  </si>
  <si>
    <t xml:space="preserve">PORCELANATO GRIS 60X60 </t>
  </si>
  <si>
    <t>O/C-642-2021</t>
  </si>
  <si>
    <t>VARILLA DE FIERRO DE 1/2 CUADERNO 6 PAG 276</t>
  </si>
  <si>
    <t>O/C-342</t>
  </si>
  <si>
    <t xml:space="preserve">PORCELANATO DE 19X119 COLOR MARRON </t>
  </si>
  <si>
    <t>PORCELANATO DE 19X119 COLOR MARRON CUADERNO 5 PAG 216</t>
  </si>
  <si>
    <t>BENTONITA SODICA X 30 KG</t>
  </si>
  <si>
    <t>O/C-692-2021</t>
  </si>
  <si>
    <t>LOGISTICA EMPRESARIAL BISONTE  S.R.L</t>
  </si>
  <si>
    <t>O/C 611 - 2032</t>
  </si>
  <si>
    <t>O/C 611 - 2033</t>
  </si>
  <si>
    <t>O/C 611 - 2034</t>
  </si>
  <si>
    <t>O/C 611 - 2035</t>
  </si>
  <si>
    <t>O/C 611 - 2036</t>
  </si>
  <si>
    <t>O/C 611 - 2037</t>
  </si>
  <si>
    <t>CAJA REGISTRO DE PVCPARA PUESTA A TIERRA</t>
  </si>
  <si>
    <t>CONECTOR DE COBRE ANDERSON 5/8 PARA PUESTO A TIERRA</t>
  </si>
  <si>
    <t>PROTECTOR ANTIRROBO DE ELECTRODO DE PUESTO A TIERRA</t>
  </si>
  <si>
    <t>SAL INDUSTRIAL</t>
  </si>
  <si>
    <t>BENTONITA SODICA X 30 KG CUADERNO2 PAG 282</t>
  </si>
  <si>
    <t>CAJA REGISTRO DE PVCPARA PUESTA A TIERRA CUADERNO 2 PAG 140</t>
  </si>
  <si>
    <t>CONECTOR DE COBRE ANDERSON 5/8 PARA PUESTO A TIERRA CUADERNO 2 PAG 290</t>
  </si>
  <si>
    <t>PROTECTOR ANTIRROBO DE ELECTRODO DE PUESTO A TIERRA CUADERNO 2 PAG 340</t>
  </si>
  <si>
    <t>SAL INDUSTRIAL CUADERNO 2 PAG 292</t>
  </si>
  <si>
    <t>VARILLAS DE COBRE 5/8X2.40M CUADERNO 2 PAG 146</t>
  </si>
  <si>
    <t>YEE PVC SAL DE 4X4" CUADERNO 2 PAG 18</t>
  </si>
  <si>
    <t>VARILLAS DE COBRE 5/8X2.40M</t>
  </si>
  <si>
    <t>O/C-716-2021</t>
  </si>
  <si>
    <t>AMESQUITA PERES RAUL</t>
  </si>
  <si>
    <t>JUEGO DE ALICATE 1000VX 3 PIESAS</t>
  </si>
  <si>
    <t>PRENSA TERMINALES HIDRAULICO</t>
  </si>
  <si>
    <t xml:space="preserve">SOPLADORA DE AIRE </t>
  </si>
  <si>
    <t>O/C 611 - 2039</t>
  </si>
  <si>
    <t>O/C 611 - 2040</t>
  </si>
  <si>
    <t>O/C 611 - 2041</t>
  </si>
  <si>
    <t>JUEGO DE ALICATE 1000VX 3 PIESAS CUADERNO 4 PAG 48</t>
  </si>
  <si>
    <t>PRENSA TERMINALES HIDRAULICO PARA CABLE CUADERNO 4 PAG 30</t>
  </si>
  <si>
    <t>SOPLADORA DE AIRE CUADERNO 4 PAG 30</t>
  </si>
  <si>
    <t>CONCRETO PRE MEZCLA 175</t>
  </si>
  <si>
    <t>O/C-794-2021</t>
  </si>
  <si>
    <t>PARA COMPACTADO DETRÁS DEL BLOQUE 10 KIOSCO SECUNDARIA</t>
  </si>
  <si>
    <t>O/C-366-2021</t>
  </si>
  <si>
    <t>PORCELANATO 60X60 COLOR BLANCO</t>
  </si>
  <si>
    <t>O/C 611 - 2043</t>
  </si>
  <si>
    <t>O/C 611 - 2044</t>
  </si>
  <si>
    <t>O/C 611 - 2045</t>
  </si>
  <si>
    <t>AMESQUITA PEREZ RAUL</t>
  </si>
  <si>
    <t>SIERRA COPA PARA METAL DE 45 MM</t>
  </si>
  <si>
    <t>SOPORTE BROCA GUIA PARA SIERRA DE COPA</t>
  </si>
  <si>
    <t xml:space="preserve">SIERRA DE COPA PARA METAL DE 40MM </t>
  </si>
  <si>
    <t>SIERRA DE COPA PARA METAL DE 40MM CUADERNO 3 PAG 118</t>
  </si>
  <si>
    <t>SIERRA COPA PARA METAL DE 45 MM CUADERNO 3 PAG 122</t>
  </si>
  <si>
    <t>SOPORTE BROCA GUIA PARA SIERRA DE COPA CUADERNO 3 PAG 170</t>
  </si>
  <si>
    <t>CASCO DE SEGURIDAD PLASTICO COLOR - NARANJA CUADERNO 5 PAG 512</t>
  </si>
  <si>
    <t>PARA COMPACTADO EN NIVEL 1 BLOQ 3</t>
  </si>
  <si>
    <t>ADITIVO-FIBRA DE ACERO TREFILADO CUADERNO 3 PAG 256</t>
  </si>
  <si>
    <t xml:space="preserve">ADITIVO-FIBRA DE ACERO TREFILADO </t>
  </si>
  <si>
    <t>O/C-794</t>
  </si>
  <si>
    <t>MANTA ARPILLERA CUADERNO 5 PAG 172</t>
  </si>
  <si>
    <t xml:space="preserve">PARA COMPACTADO DETRÁS BLOQ 10  EN KIOSKO SECUNDARIA </t>
  </si>
  <si>
    <t>O/C-75-2021</t>
  </si>
  <si>
    <t>TONER DE IMPRESIÓN TK 1162 CUADERNO 3 PAG 106</t>
  </si>
  <si>
    <t>TONER PARA KYOCERA 7K - 1175 CUADERNO 5  PAG 492</t>
  </si>
  <si>
    <t xml:space="preserve">TONER DE IMPRESIÓN TK 1162 </t>
  </si>
  <si>
    <t>PARA COMPACTADO DE TIERRA  EN BLOQ 11 NIVEL 1</t>
  </si>
  <si>
    <t>PARA COMPACTADO DE TIERRA EN BLOQ 11 NIVEL 1</t>
  </si>
  <si>
    <t>CONCRETO PRE MEZCLA 175 CUADERNO 5 PAG 18</t>
  </si>
  <si>
    <t>LIJA  CIRCULAR PARA MAQUINA LIJADORA CUADERNO 6 PAG 188</t>
  </si>
  <si>
    <t>PARA COMPACTADO TIERRA QUIOSCO PRIMARIA DETRÁS DEL BLOQ 3</t>
  </si>
  <si>
    <t>PARA COMPACTADO DE TIERRA EN PASADISO DETRÁS DEL BLOQUE 10</t>
  </si>
  <si>
    <t xml:space="preserve">PARA COMPACTADO TIERRA PASADISO ENTRE BLOQ 9 </t>
  </si>
  <si>
    <t>PARA COMPACTADO DE TIERRA TANQUE DETRÁS DEL BLOQ 10</t>
  </si>
  <si>
    <t>RODILLO DE 6</t>
  </si>
  <si>
    <t>LEJIA HIPOCLORITO DE SODIO AL 5% CUADERNO 3 PAG  28</t>
  </si>
  <si>
    <t>REDUCCION DE 1 A 3/4 A PRESION CUADERNO 3 PAG 66</t>
  </si>
  <si>
    <t xml:space="preserve">UNION PVC SAL DE 3" A PRESION CUADERNO 5 PAG 544 </t>
  </si>
  <si>
    <t>WINCHA ELECTRICA</t>
  </si>
  <si>
    <r>
      <rPr>
        <b/>
        <sz val="9"/>
        <rFont val="Century Gothic"/>
        <family val="2"/>
      </rPr>
      <t xml:space="preserve">ACUMULADO Actual  </t>
    </r>
    <r>
      <rPr>
        <b/>
        <sz val="12"/>
        <rFont val="Century Gothic"/>
        <family val="2"/>
      </rPr>
      <t xml:space="preserve">     (mes)</t>
    </r>
  </si>
  <si>
    <t>PRECIO POR HORA</t>
  </si>
  <si>
    <t>PRECIO DE MAQUINAS</t>
  </si>
  <si>
    <t>PRECIO TOTAL</t>
  </si>
  <si>
    <t>CEPILLO DE ALAMBRE CUADERNO 4 PAG 4</t>
  </si>
  <si>
    <t>ACEITE DE DOS TIEMPO</t>
  </si>
  <si>
    <t>O/C 390 - 2019</t>
  </si>
  <si>
    <t>O/C 2479</t>
  </si>
  <si>
    <t xml:space="preserve">CAJA ACUSTICAK-LA210 CON UN PROCESADOR MAS 2 FLY BAR </t>
  </si>
  <si>
    <t>O/C-1020-2021</t>
  </si>
  <si>
    <t>CAJA ACUSTICA K-LA210 CON UN PROCESADOR MAS 2 FLY BAR AUDIOCENTER CUADERNO 5 PAG 182</t>
  </si>
  <si>
    <t>O/C 390 - 2018</t>
  </si>
  <si>
    <t xml:space="preserve">PIEDRA  CHANCADA DE 3/4  </t>
  </si>
  <si>
    <t>O/C 2480</t>
  </si>
  <si>
    <t>PARARRAYOS CUADERNO 2 PAG 44</t>
  </si>
  <si>
    <t>O/C-1030</t>
  </si>
  <si>
    <t>PARARRAYOS</t>
  </si>
  <si>
    <t>JABON LIQUIDO DESENGRASANTE PARA MANOS X4L</t>
  </si>
  <si>
    <t>ACEITE DE DOS TIEMPOS CUADERNO 5 PAG 354</t>
  </si>
  <si>
    <t>DETECTOR DE HUMO ELECTRICO</t>
  </si>
  <si>
    <t xml:space="preserve">ESTACION MANUAL DE SISTEMA </t>
  </si>
  <si>
    <t xml:space="preserve">SIRENA FIJA CON LUZ ESTROBOSCOPICA </t>
  </si>
  <si>
    <t>PANEL DE CONTROL</t>
  </si>
  <si>
    <t>O/C-1119</t>
  </si>
  <si>
    <t>O/C-1110</t>
  </si>
  <si>
    <t>O/C 2481</t>
  </si>
  <si>
    <t>O/C 2482</t>
  </si>
  <si>
    <t>O/C 2483</t>
  </si>
  <si>
    <t>O/C 2484</t>
  </si>
  <si>
    <t>PANEL DE CONTROL CUADERNO 5 PAG 358</t>
  </si>
  <si>
    <t>OXIMETRO DE PULSO</t>
  </si>
  <si>
    <t>O/C-1141</t>
  </si>
  <si>
    <t>OXIMETRO DE PULSO CUADERNO 5 PAG 266</t>
  </si>
  <si>
    <t>ALCOHOL 70ª CUADERNO 6 PAG 240</t>
  </si>
  <si>
    <t xml:space="preserve">MASCARILLA DESCARTABLE </t>
  </si>
  <si>
    <t>VARILLA DE FIERRO DE 3/4 CUADERNO 5 PAG 674</t>
  </si>
  <si>
    <t>ADHESIVO EPOXICO 32 CUADERNO 6 PAG 72</t>
  </si>
  <si>
    <t>O/C-1187</t>
  </si>
  <si>
    <t xml:space="preserve">ADITIVO IMPERMEABILIZANTE </t>
  </si>
  <si>
    <t>O/C 115 -2021</t>
  </si>
  <si>
    <t>GASOHOL DE 90 PLUS-GASOLINA</t>
  </si>
  <si>
    <t>ADITIVO PARA CONCRETO (CHEMA) CUADERNO 5 PAG 60</t>
  </si>
  <si>
    <t>O/C-1189</t>
  </si>
  <si>
    <t>MALLA DE PLASTICO DE SEÑALIZACION  COLOR ANARANJADO</t>
  </si>
  <si>
    <t xml:space="preserve">MALLA DE PLASTICO RASCHEL </t>
  </si>
  <si>
    <t>FRANELA</t>
  </si>
  <si>
    <t>MALLA DE PLASTICO DE SEÑALIZACION  COLOR ANARANJADO CUADERNO 5 PAG 490</t>
  </si>
  <si>
    <t>FRANELA CUADERNO 5 PAG 508</t>
  </si>
  <si>
    <t>UNION UNIVERSAL 3/4 CUADERNO 4 PAG 14</t>
  </si>
  <si>
    <t>UNION UNIVERSAL 3/4</t>
  </si>
  <si>
    <t>O/C-1234</t>
  </si>
  <si>
    <t xml:space="preserve">PEGAMENTO PARA PORCELAMATO </t>
  </si>
  <si>
    <t>O/C-1219</t>
  </si>
  <si>
    <t>O/C-1226</t>
  </si>
  <si>
    <t>RESPIRADOR FILTRO -ASA</t>
  </si>
  <si>
    <t>RESPIRADOR FILTRO -ASA CUADERNO 2 PAG 340</t>
  </si>
  <si>
    <t xml:space="preserve">GUANTES DE HILO </t>
  </si>
  <si>
    <t xml:space="preserve">GUANTES DE NITRILO NAYLON -PLOMO </t>
  </si>
  <si>
    <t>MASCARA RESPIRADOR</t>
  </si>
  <si>
    <t>PROTECTOR AUDITIVO TIPO COPA</t>
  </si>
  <si>
    <t>MASCARA RESPIRADOR DOBLE FILTRO CUADERNO 2 PAG 340</t>
  </si>
  <si>
    <t xml:space="preserve">TAPON AUDITIVO </t>
  </si>
  <si>
    <t>TRAJE TYVEK</t>
  </si>
  <si>
    <t>ACEITE DE DOS TIEMPOS</t>
  </si>
  <si>
    <t>ACEITE DE DOS TIEMPOS CUADERNO 5 PAG 360</t>
  </si>
  <si>
    <t>ALGODÓN HIDROLIFO  X 100 G CUADERNO 6 PAG 76</t>
  </si>
  <si>
    <t xml:space="preserve">ALGODÓN HIDROLIFO  X 100 G </t>
  </si>
  <si>
    <t xml:space="preserve">BROCA 1/2 CONCRETO </t>
  </si>
  <si>
    <t>BROCA 1/2 CONCRETO CUADERNO 5 PAG 494</t>
  </si>
  <si>
    <t>BROCA 3/8 PARA CONCRETO</t>
  </si>
  <si>
    <t>CINCEL PUNTA PARA ROTOMARTILLO CUADERNO 4 PAG 140</t>
  </si>
  <si>
    <t xml:space="preserve">CINCEL PUNTA PARA ROTOMARTILLO </t>
  </si>
  <si>
    <t>RODEL PARA CORTADORA DIAMANTADO CUADERNO 4 PAG 202</t>
  </si>
  <si>
    <t>NIVELADOR PARA PORCELANATO</t>
  </si>
  <si>
    <t>DISCO DIAMAMTADO PARA PULIR DE CONCRETO  4 1/2</t>
  </si>
  <si>
    <t>DISCO DIAMANTADO CONTINUO</t>
  </si>
  <si>
    <t>DISCO CORTE MADERA 7 1/4</t>
  </si>
  <si>
    <t>ESPATULA DE ACERO INOXIDABLE  6" CUADERNO 1 PAG 160</t>
  </si>
  <si>
    <t>ESPATULA DE ACERO INOXIDABLE  6"</t>
  </si>
  <si>
    <t>GRASA DE LITIO MULTIUSO CUADERNO 2 PAG 18</t>
  </si>
  <si>
    <t>GRASA DE LITIO MULTIUSO</t>
  </si>
  <si>
    <t xml:space="preserve">HOJA SIERRA </t>
  </si>
  <si>
    <t xml:space="preserve">LACA PIROXILINA COLOR OCRE AMARILLO </t>
  </si>
  <si>
    <t>LACA PIROXILINA COLOR OCRE AMARILLO CUADENO 5 PAG 268</t>
  </si>
  <si>
    <t xml:space="preserve">LACA PIROXILINA COLOR NEGRO  </t>
  </si>
  <si>
    <t>LACA PIROXILINA COLOR NEGRO  CUADERNO 5 PAG 280</t>
  </si>
  <si>
    <t>LACA SELLADORA CRISTAL</t>
  </si>
  <si>
    <t>LACA SELLADORA CRISTAL -PARACAS  CUADERNO 5 PAG 272</t>
  </si>
  <si>
    <t>LACA SELLADORA - PARACAS CUADERNO 5 PAG 272</t>
  </si>
  <si>
    <t xml:space="preserve">LACA SELLADORA - PARACAS </t>
  </si>
  <si>
    <t>LIJA DE MADERA AL AGUA 320 CUADERNO 3 PAG 124</t>
  </si>
  <si>
    <t xml:space="preserve">LIJA DE MADERA AL AGUA 320 </t>
  </si>
  <si>
    <t>PINTURA ESMALTE -CPP CUADERNO 4 PAG 34</t>
  </si>
  <si>
    <t>PINTURA ESMALTE -CPP</t>
  </si>
  <si>
    <t>CRUCETAS DE 1MMX 100 UND</t>
  </si>
  <si>
    <t>EMPAX</t>
  </si>
  <si>
    <t>TIZA CONVENSIONAL</t>
  </si>
  <si>
    <t>TIZA CONVENSIONAL CUADERNO 4 PAG 32</t>
  </si>
  <si>
    <t>MATERIA DE BASE CUADERNO 5 PAG 246</t>
  </si>
  <si>
    <t>O/C-1229</t>
  </si>
  <si>
    <t>CAMISA PANTALON</t>
  </si>
  <si>
    <t xml:space="preserve">PERNO AUTOROSCANTE C/PERNO 21/2 </t>
  </si>
  <si>
    <t>PERNO DE ACERO 1/2 CON ARANDELA CUADERNO 4 PAG 138</t>
  </si>
  <si>
    <t>TORNILLO DE ACERO AUTORROSCANTE 3"  DORADO</t>
  </si>
  <si>
    <t>TORNILLO  DE FIERRO AUTORROSCANTE  CUADERNO 4 PAG 134 + DORADO</t>
  </si>
  <si>
    <t>CORTADOR DE MAYOLICA -RODEL</t>
  </si>
  <si>
    <t>TEE PVC SAL DE 2" X2 CUADERNO 4 PAG 200</t>
  </si>
  <si>
    <t>TEE PVC 2"  SAP CUADERNO 5 PAG 238</t>
  </si>
  <si>
    <t>THINER ACRILICO CUADERNO 5 PAG 502</t>
  </si>
  <si>
    <t xml:space="preserve">PARTE DIARIO DE MAQUINARIA Y EQUIPO PROPIA  </t>
  </si>
  <si>
    <t>O/C 160 - 2024</t>
  </si>
  <si>
    <t>O/C 115 -2019</t>
  </si>
  <si>
    <t>O/C 115 -2018</t>
  </si>
  <si>
    <t>O/C 115 -2017</t>
  </si>
  <si>
    <t>O/C-1101</t>
  </si>
  <si>
    <t>ACEITE LUBRICANTE 25W50 CUADERNO 5 PAG 206</t>
  </si>
  <si>
    <t>ACEITE HIDRAULICO SAE 30</t>
  </si>
  <si>
    <t>FILTRO DE ACEITE 90915 YZZD2</t>
  </si>
  <si>
    <t>FILTRO DE PETROLEO 23390-OLO10</t>
  </si>
  <si>
    <t>LLANTAS GOOD YEAR CHASQUI</t>
  </si>
  <si>
    <t>RODAJE Y RETENES CORTECO</t>
  </si>
  <si>
    <t>ACEITE LUBRICANTE 25W50</t>
  </si>
  <si>
    <t>ACEITE HIDRAULICO SAE 30CUADERNO 5 PAG 206</t>
  </si>
  <si>
    <t>FILTRO DE ACEITE 90915 YZZD2 CUADERNO 5 PAG 206</t>
  </si>
  <si>
    <t>FILTRO DE PETROLEO 23390-OLO10 CUADERNO 5 PAG 206</t>
  </si>
  <si>
    <t>LLANTAS GOOD YEAR CHASQUI CUADERNO 5 PAG 206</t>
  </si>
  <si>
    <t>RODAJE Y RETENES CORTECO CUADERNO 5 PAG 206</t>
  </si>
  <si>
    <t>ALAMBRE N 16  CUADERNO 5 PAG 148</t>
  </si>
  <si>
    <t>CLAVO DE ACERO Nª 3     - CUADERNO 5 PAG 220</t>
  </si>
  <si>
    <t xml:space="preserve">UPS RAKEABLE 3KVA </t>
  </si>
  <si>
    <t xml:space="preserve">POWER RACK PDU DE 8 TOMAS </t>
  </si>
  <si>
    <t>GABINETE DE PISO PARA COMUNICACIONES  42RU</t>
  </si>
  <si>
    <t>O/C 2486</t>
  </si>
  <si>
    <t>O/C 2487</t>
  </si>
  <si>
    <t>O/C 2488</t>
  </si>
  <si>
    <t>UPS RAKEABLE 3KVA CUADERNO 5 PAG 254</t>
  </si>
  <si>
    <t>POWER RACK PDU DE 8 TOMAS CUADERNO 5 PAG 254</t>
  </si>
  <si>
    <t>GABINETE DE PISO PARA COMUNICACIONES  42RU CUADERNO 5 PAG 254</t>
  </si>
  <si>
    <t xml:space="preserve">CINTA AISTANTE </t>
  </si>
  <si>
    <t>O/C-1439-2021</t>
  </si>
  <si>
    <t>CINTA DE SEGURIDAD DE RIESGO ELECTRICO</t>
  </si>
  <si>
    <t>CAJA DE PASO FIERRO GALVANIZADO 10X10X5CM CUADERNO 5 PAG 570</t>
  </si>
  <si>
    <t xml:space="preserve">CAJA DE PASO FIERRO GALVANIZADO 10X10X5CM </t>
  </si>
  <si>
    <t>CURVA PVC SEL 3/4 LIVIANO</t>
  </si>
  <si>
    <t>CURVA PVC SEL 3/4 PESADO CUADERNO 5 PAG 30</t>
  </si>
  <si>
    <t>O/C 611 - 2021</t>
  </si>
  <si>
    <t xml:space="preserve">CURVA PVC SEL 3/4 PESADO </t>
  </si>
  <si>
    <t>O/C 2489</t>
  </si>
  <si>
    <t>CONSOLA DE MEZCLA DIGITAL DE 40 ENTRADAS CUADERNO 5 PAG 254</t>
  </si>
  <si>
    <t>CONSOLA DE MEZCLA DIGITAL DE 40 ENTRADAS</t>
  </si>
  <si>
    <t>CONECTOR PVC SELL 3/4 PESADO</t>
  </si>
  <si>
    <t>O/C 611 - 2017</t>
  </si>
  <si>
    <t>O/C 611 - 2013</t>
  </si>
  <si>
    <t xml:space="preserve">CONECTOR PVC SELL 3/4 LIVIANO </t>
  </si>
  <si>
    <t xml:space="preserve">TARUGO DE 3/8 CUADERNO 3 PAG 392 </t>
  </si>
  <si>
    <t>TORNILLO DE ACERO 3.6X30CM</t>
  </si>
  <si>
    <t xml:space="preserve">TORNILLO WAFER 8X1/2 </t>
  </si>
  <si>
    <t xml:space="preserve">TORNILLO DE ACERO 3.6X30CM CUADERNO 3 PAG 392 </t>
  </si>
  <si>
    <t xml:space="preserve">TORNILLO WAFER 8X1/2 CUADERNO 3 PAG 392 </t>
  </si>
  <si>
    <t>MILLAR</t>
  </si>
  <si>
    <t>O/C 611 - 2009</t>
  </si>
  <si>
    <t>O/C 611 - 2005</t>
  </si>
  <si>
    <t>O/C 611 - 2001</t>
  </si>
  <si>
    <t>O/C 611 - 1997</t>
  </si>
  <si>
    <t xml:space="preserve">TARUGO DE 3/8 </t>
  </si>
  <si>
    <t>O/C 611 - 1993</t>
  </si>
  <si>
    <t>O/C 611 - 1989</t>
  </si>
  <si>
    <t>TUVO PVC SELL 3/4 LIVIANO</t>
  </si>
  <si>
    <t>TUBO PVC SELL 3/4 PESADO</t>
  </si>
  <si>
    <t>O/C-1480-2021</t>
  </si>
  <si>
    <t>PEGAMENTO PARA TUBERIA 1/4 X GALON</t>
  </si>
  <si>
    <t>O/C 611 - 1985</t>
  </si>
  <si>
    <t>O/C-1521</t>
  </si>
  <si>
    <t>CABLE ELECTRICO FPL 2X16AWG CUADERNO 5 PAG 60</t>
  </si>
  <si>
    <t>O/C 611 - 1981</t>
  </si>
  <si>
    <t xml:space="preserve">CABLE ELECTRICO FPL 2X16AWG </t>
  </si>
  <si>
    <t>O/C-1534-2021</t>
  </si>
  <si>
    <t>ELECTRODO E 7018 SUPERCITO</t>
  </si>
  <si>
    <t>O/C 243- 2021</t>
  </si>
  <si>
    <t>O/C 150 - 2021</t>
  </si>
  <si>
    <t>PLANCHA DE TRIPLEY  18MM X2.40X1.20</t>
  </si>
  <si>
    <t>PLANCHA DE TRIPLEY  18MM X2.40X1.20 CUADERNO 5 PAG 398</t>
  </si>
  <si>
    <t>CACHIMBA DE 315 MM/INCLUYE CODO DE 45ª</t>
  </si>
  <si>
    <t>CODO PVC-UF DE 250"X90ª CUADERNO 5 PAG 254</t>
  </si>
  <si>
    <t>CODO PVC-UF DE 250"X90ª</t>
  </si>
  <si>
    <t>O/C-1493-2021</t>
  </si>
  <si>
    <t>O/C-1477</t>
  </si>
  <si>
    <t>TRIPLAY DE 6 MM</t>
  </si>
  <si>
    <t>O/C-1510</t>
  </si>
  <si>
    <t>LADRILLO PASTELERO 24X24X3CM</t>
  </si>
  <si>
    <t>O/C-1473-2021</t>
  </si>
  <si>
    <t>ADAPTADOR  PVC 1/2 CON ROSCA</t>
  </si>
  <si>
    <t>ADAPTADOR  PVC 1/2 CON ROSCACUADERNO 5 PAG 708</t>
  </si>
  <si>
    <t>O/C 243- 2022</t>
  </si>
  <si>
    <t>O/C 243- 2023</t>
  </si>
  <si>
    <t>CACHIMBA  DE 110MM INCLUYE CODO UF DE 45ª CUADERNO 5 PAG 254</t>
  </si>
  <si>
    <t xml:space="preserve">CACHIMBA  DE 110 MM INCLUYE CODO UF DE 45ª </t>
  </si>
  <si>
    <t>CACHIMBA DE 160 MM INCLUYE CODO DE UF DE 45ª CUADERNO 5 PAG 254</t>
  </si>
  <si>
    <t xml:space="preserve">CACHIMBA DE 160 MM INCLUYE CODO DE UF DE 45ª </t>
  </si>
  <si>
    <t>CODO PVC-UF DE 110 MMX45 CUADERNO 5 PAG 208</t>
  </si>
  <si>
    <t>O/C 243- 2024</t>
  </si>
  <si>
    <t>O/C 243- 2025</t>
  </si>
  <si>
    <t>CODO PVC-UF DE 110 MMX45</t>
  </si>
  <si>
    <t>CODO PVC-UF DE 160 X 45ª CUADERNO 5 PAG 208</t>
  </si>
  <si>
    <t>CODO PVC-UF DE 160 X 45ª</t>
  </si>
  <si>
    <t>CODO PVC-UF DE 110X90ª CUADERNO 5 PAG 208</t>
  </si>
  <si>
    <t xml:space="preserve">CODO PVC-UF DE 110X90ª </t>
  </si>
  <si>
    <t xml:space="preserve">CODO PVC-UF DE 250X45ª </t>
  </si>
  <si>
    <t>REDUCCION DE 110 MMA 160MM UF CUADERNO 5 PAG 210</t>
  </si>
  <si>
    <t>CODO PVC-UF DE 250X45ª CUADERNO 5 PAG 210</t>
  </si>
  <si>
    <t>REDUCCION DE 110 MMA 160MM UF</t>
  </si>
  <si>
    <t xml:space="preserve">TEE  PVC-UF DE 110 MM </t>
  </si>
  <si>
    <t>TEE  PVC-UF DE 110 MM CUADERNO 5 PAG 210</t>
  </si>
  <si>
    <t xml:space="preserve">YEE PVC-UF DE 250MM X45 </t>
  </si>
  <si>
    <t>YEE PVC-UF DE 110 MM CUADERNO 5 PAG 210</t>
  </si>
  <si>
    <t>YEE PVC-UF DE 250MM X45 CUADERNO 5 PAG 210</t>
  </si>
  <si>
    <t xml:space="preserve">YEE PVC-UF DE 110 MM </t>
  </si>
  <si>
    <t>NIPLE DE 1/2 X 2" CUADERNO 4 PAG 82</t>
  </si>
  <si>
    <t>NIPLE PVC DE 1/2" X 2"</t>
  </si>
  <si>
    <t xml:space="preserve">LUBRICANTE PARA EMPALME DE TUBO </t>
  </si>
  <si>
    <t>REDUCCION DE 1 1/2 A 3/4 SAP  CUADERNO 3 PAG 46</t>
  </si>
  <si>
    <t xml:space="preserve">REDUCCION DE 1 1/2 A 3/4 SAP </t>
  </si>
  <si>
    <t xml:space="preserve">REDUCCION DE 2 A 1/2 CUADERNO 3 PAG 16 </t>
  </si>
  <si>
    <t xml:space="preserve">REDUCCION DE 2 A 1/2 </t>
  </si>
  <si>
    <t xml:space="preserve">REDUCCION DE 2 A 1 </t>
  </si>
  <si>
    <t>REDUCCION DE 2 A 1/2  A PRESION  CUADERNO 3 PAG 12</t>
  </si>
  <si>
    <t>REDUCCION DE 2 A 1" A PRESION CUADERNO 3 PAG 12</t>
  </si>
  <si>
    <t>REDUCCION DE 2 A 1/2  A PRESION</t>
  </si>
  <si>
    <t>VALVULA DE 3/4" Fª Gª CUADERNO 4 PAG 108</t>
  </si>
  <si>
    <t>VALVULA DE 1" CUADERNO 4 PAG 102</t>
  </si>
  <si>
    <t xml:space="preserve">VALVULA DE 1" </t>
  </si>
  <si>
    <t>O/C-1543</t>
  </si>
  <si>
    <t>O/C-1543-2021</t>
  </si>
  <si>
    <t>CABLE DE ACERO GALVANIZADO 3/8 CUADERNO 3 PAG 2</t>
  </si>
  <si>
    <t>O/C 611 - 1977</t>
  </si>
  <si>
    <t>CABLE DE ACERO GALVANIZADO 3/8</t>
  </si>
  <si>
    <t>CABLE DE SOLDAR DE 4 AWG CUADERNO 4 PAG 288</t>
  </si>
  <si>
    <t>O/C 611 - 1973</t>
  </si>
  <si>
    <t>CABLE DE SOLDAR DE 4 AWG</t>
  </si>
  <si>
    <t>DISCO DE ACERO 71/4</t>
  </si>
  <si>
    <t>PAÑO ABSORBENTE SAPOLIO CUADERNO 4 PAG 284</t>
  </si>
  <si>
    <t xml:space="preserve">DISCO DIAMANTE GRES PORCELANICO 4 1/2 </t>
  </si>
  <si>
    <t>ESCALERA DE ALUMINIO DE 7 PASOS TRUPER CUADERNO 5 PAG 48</t>
  </si>
  <si>
    <t>O/C 611 - 1969</t>
  </si>
  <si>
    <t xml:space="preserve">ESCALERA DE ALUMINIO DE 7 PASOS TRUPER </t>
  </si>
  <si>
    <t>PORTA ELECTRODO</t>
  </si>
  <si>
    <t>MALLA GALLINERO DE 1X1 CUADERNO5 PAG 696</t>
  </si>
  <si>
    <t>MALLA GALLINERO DE 1X1</t>
  </si>
  <si>
    <t>LUNAS OSCURAS CUADRNO 4 PAG 268</t>
  </si>
  <si>
    <t>MALLA METALICA PARA ZARANDA DE ARENA FINA  1/8X 1/8 CUADERNO 4 PAG 252</t>
  </si>
  <si>
    <t>MALLA METALICA PARA ZARANDA DE ARENA FINA  1/8X 1/8</t>
  </si>
  <si>
    <t xml:space="preserve">MANGUERA DE AIRE 1/4" 6X12 EUROFLEX CUADERNO 4 PAG 290 </t>
  </si>
  <si>
    <t>MANGUERA DE AIRE 1/4" 6X12 EUROFLEX</t>
  </si>
  <si>
    <t>OCRE COLOR MARRON CUADERNO 4 PAG 290</t>
  </si>
  <si>
    <t>OCRE COLOR MARRON</t>
  </si>
  <si>
    <t>PEGAMENTO PVC AZUL</t>
  </si>
  <si>
    <t>PEGAMENTO PARA TUBERIA TRANSPARENTE  1/4 X GALON CUADERNO 2 PAG 72</t>
  </si>
  <si>
    <t>PEGAMENTO PARA TUBERIA TRANSPARENTE CUADERNO 2 PAG 72</t>
  </si>
  <si>
    <t>O/C 611 - 1965</t>
  </si>
  <si>
    <t>PEGAMENTO PARA TUBERIA TRANSPARENTE</t>
  </si>
  <si>
    <t>PLANCHA DE EMPASTAR ACERO INOX CUADERNO 2 PAG 124</t>
  </si>
  <si>
    <t xml:space="preserve">PLANCHA DE EMPASTAR ACERO INOX </t>
  </si>
  <si>
    <t>RODILLO DE 9 IN</t>
  </si>
  <si>
    <t>YESO CERAMICO CUADERNO 4 PAG 292</t>
  </si>
  <si>
    <t>YESO CERAMICO</t>
  </si>
  <si>
    <t>YESO X 25 KG</t>
  </si>
  <si>
    <t>O/C-1513-2021</t>
  </si>
  <si>
    <t>O/C 611 - 1961</t>
  </si>
  <si>
    <t>O/C 611 - 1957</t>
  </si>
  <si>
    <t>O/C 611 - 1953</t>
  </si>
  <si>
    <t>O/C 611 - 1949</t>
  </si>
  <si>
    <t>O/C 611 - 1945</t>
  </si>
  <si>
    <t>O/C 611 - 1941</t>
  </si>
  <si>
    <t>O/C 611 - 1937</t>
  </si>
  <si>
    <t>O/C 611 - 1933</t>
  </si>
  <si>
    <t>O/C 611 - 1929</t>
  </si>
  <si>
    <t>CONDUCTOR DE COBRE BLANCO 4MM CUADERNO 6 PAG 270</t>
  </si>
  <si>
    <t>CONDUCTOR DE COBRE NEGRO 4MM CUADERNO 6 PAG 270</t>
  </si>
  <si>
    <t>CONDUCTOR DE COBRE AMARILLO VERDE 4MM CUADERNO 6 PAG 270</t>
  </si>
  <si>
    <t>CONDUCTOR DE COBRE NEGRO 2.5MM CUADERNO 6 PAG 268</t>
  </si>
  <si>
    <t>CONDUCTOR DECOBRE  AZUL 2.5MM CUADERNO 6 PAG 268</t>
  </si>
  <si>
    <t>CONDUCTOR DE COBRE BLANCO 2.5MM CUADERNO 6 PAG 268</t>
  </si>
  <si>
    <t>CONDUCTOR DE COBRE AMARILLO VERDE 2.5MM CUADERNO 6 PAG 268</t>
  </si>
  <si>
    <t xml:space="preserve">CONDUCTOR DE COBRE BLANCO 4MM </t>
  </si>
  <si>
    <t xml:space="preserve">CONDUCTOR DE COBRE AZUL 4MM </t>
  </si>
  <si>
    <t xml:space="preserve">CONDUCTOR DE COBRE NEGRO 4MM </t>
  </si>
  <si>
    <t xml:space="preserve">CONDUCTOR DE COBRE AMARILLO VERDE 4MM </t>
  </si>
  <si>
    <t>CONDUCTOR DE COBRE ROJO 2.5MM</t>
  </si>
  <si>
    <t>CONDUCTOR DE COBRE NEGRO 2.5MM</t>
  </si>
  <si>
    <t>CONDUCTOR DECOBRE  AZUL  2.5MM</t>
  </si>
  <si>
    <t>CONDUCTOR DE COBRE BLANCO 2.5MM</t>
  </si>
  <si>
    <t xml:space="preserve">CONDUCTOR DE COBRE AMARILLO VERDE 2.5MM </t>
  </si>
  <si>
    <t>CHEMA REP -MONTERO DE REPARACION CUADERNO 4 PAG 208</t>
  </si>
  <si>
    <t>O/C-1497-2021</t>
  </si>
  <si>
    <t xml:space="preserve">CODO PVC 2X90 SAL </t>
  </si>
  <si>
    <t>CODO SAL 2X90   CUADERNO 5 PAG 610</t>
  </si>
  <si>
    <t>CODO SAL 4X45 CUADERNO 2 PAG 76</t>
  </si>
  <si>
    <t xml:space="preserve">CODO PVC SAL 1 1/2 X 90 </t>
  </si>
  <si>
    <t>CODO PVC SAL 1 1/2 X 90 CUADERNO 2 PAG 84</t>
  </si>
  <si>
    <t>CODO  PVC SAL 4X45</t>
  </si>
  <si>
    <t xml:space="preserve">CODO SAP   1X90 </t>
  </si>
  <si>
    <t xml:space="preserve">CODO PVC SAP 1/2 X 90 </t>
  </si>
  <si>
    <t>CODO PVC SAP 1/2 X 90 CUADERNO 5 PAG 692</t>
  </si>
  <si>
    <t>TEE PVC SAP DE 3/4  A PRESION CUADERNO 5 PAG 202</t>
  </si>
  <si>
    <t>TEE PVC SAP DE 1  1/2 CAUDERNO 5 PAG 176</t>
  </si>
  <si>
    <t>TEE PVC  DE 2" SAP</t>
  </si>
  <si>
    <t>TUBO PVC SEEL 3"</t>
  </si>
  <si>
    <t>O/C 611 - 1925</t>
  </si>
  <si>
    <t>TUBO PVC SEEL 3" CUADERNO 5 PAG 398</t>
  </si>
  <si>
    <t>TUBO PVC SAP 1" CUADERNO 3 PAG 94</t>
  </si>
  <si>
    <t xml:space="preserve">TUBO PVC SAP 1" </t>
  </si>
  <si>
    <t>O/C 611 - 1921</t>
  </si>
  <si>
    <t>TUBO PVC 1/2 CLASE 10 PESADO</t>
  </si>
  <si>
    <t>TUBO PVC 1/2 CLASE 10 PESADO CUADERNO 4 PAG 286</t>
  </si>
  <si>
    <t>O/C 611 - 1917</t>
  </si>
  <si>
    <t>TUBO PVC 3/4 CLASE 10 PESADO</t>
  </si>
  <si>
    <t xml:space="preserve">UNION PVC SAP 3/4 </t>
  </si>
  <si>
    <t>UNION PVC SAP 2 " A PRESION</t>
  </si>
  <si>
    <t>UNION PVC SAP 2 A PRESION CUADERNO 4 PAG 250</t>
  </si>
  <si>
    <t>YEE PVC SAL  DE 2"</t>
  </si>
  <si>
    <t>YEE PVC SAL DE 2" CUADERNO 2 PAG 88</t>
  </si>
  <si>
    <t>YEE PVC SAL DE 4" A 2</t>
  </si>
  <si>
    <t>CODO PVC SAP 3/4</t>
  </si>
  <si>
    <t>O/C-1490</t>
  </si>
  <si>
    <t>O/C 150 - 2022</t>
  </si>
  <si>
    <t xml:space="preserve">CONTRA ZOCALO DE MADERA 0.10X0.60M </t>
  </si>
  <si>
    <t>PISO PARQUETON 0.10X0.60M</t>
  </si>
  <si>
    <t>CONTRA ZOCALO DE MADERA 0.10X0.60M CUADERNO 5 PAG 192</t>
  </si>
  <si>
    <t>PISO PARQUETON 0.10X0.60M CUADERNO 5 PAG 194</t>
  </si>
  <si>
    <t xml:space="preserve">BLOQUE DE VIDRIO 30CMX 10CM </t>
  </si>
  <si>
    <t>O/C-1505-2021</t>
  </si>
  <si>
    <t>O/C-1629</t>
  </si>
  <si>
    <t>O/C-1646</t>
  </si>
  <si>
    <t>O/C-1739</t>
  </si>
  <si>
    <t>O/C 611 - 1913</t>
  </si>
  <si>
    <t xml:space="preserve">CONDUCTOR DE COBRE ELECTRICO TIPO N2X0H VOLTAJE ELCOPE X 1000 MTS </t>
  </si>
  <si>
    <t>O/C-1636-2021</t>
  </si>
  <si>
    <t>CONDUCTOR DE COBRE ELECTRICO TIPO N2X0H VOLTAJE ELCOPE X 1000 MTS CUADERNO 6 PAG 244</t>
  </si>
  <si>
    <t>O/C-1539-2021</t>
  </si>
  <si>
    <t>BLOQUE DE VIDRIO 30CMX 10CM CUADERNO 6 PAG 274</t>
  </si>
  <si>
    <t>OC -1735-2021</t>
  </si>
  <si>
    <t>O/C-1651-2021</t>
  </si>
  <si>
    <t>LADRILLO DE TECHO DE 12 X 30X30 CUADERNO 5 PAG 554</t>
  </si>
  <si>
    <t>LADRILLO DE TECHO DE 12 X 30X30</t>
  </si>
  <si>
    <t xml:space="preserve">DIESEL </t>
  </si>
  <si>
    <t>TRIPLEY DE 6 MM CUADERNO 4 PAG 28</t>
  </si>
  <si>
    <t>TRIPLEY DE 8MM CUADERNO 5 PAG 282</t>
  </si>
  <si>
    <t>FENOLICO DE 18MM CUADERNO 5 PAG 392</t>
  </si>
  <si>
    <t>O/C 611 - 1909</t>
  </si>
  <si>
    <t>FENOLICO DE 18MM</t>
  </si>
  <si>
    <t>O/C-1831-2021</t>
  </si>
  <si>
    <t>YESO X 25 KG CUADERNO 5 PAG 06</t>
  </si>
  <si>
    <t>CINTA PLASTICA DE SEÑALIZACION  X 300 CUADERNO 3 PAG 06</t>
  </si>
  <si>
    <t>CARBON PARA AMOLDORA CUADERO 4 PAG 142</t>
  </si>
  <si>
    <t>CARBON PARA RADIAL CUADERNO 4 PAG 144</t>
  </si>
  <si>
    <t>CARBON PARA TRONZADORA CUADERNO 4 PAG 146</t>
  </si>
  <si>
    <t>CARBON PARA TALADRO CUADERNO 4 PAG 144</t>
  </si>
  <si>
    <t>INTERUPTOR UNIPOLAR CONMUTADOR CUADERNO 4 PAG 210</t>
  </si>
  <si>
    <t>PINZA AMPERIMETRICA CON MULTIMETRO TRUPER CUADERNO 4 PAG 238</t>
  </si>
  <si>
    <t>VOLTIMETRO DEL PANEL DE CONTROL CUADERNO 4 PAG 238</t>
  </si>
  <si>
    <t>MALLA DE PLASTICO RASCHEL CUADERNO 4 PAG 364</t>
  </si>
  <si>
    <t>JUAN SOTO</t>
  </si>
  <si>
    <t>ALEX VALER</t>
  </si>
  <si>
    <t>LUCIO AGUIRRE</t>
  </si>
  <si>
    <t>IMPLEMENTOS DE SEGURIDAD</t>
  </si>
  <si>
    <t>SIXTO PALOMINO</t>
  </si>
  <si>
    <t>RENE ALANOCA</t>
  </si>
  <si>
    <t>FRITS GARCIA</t>
  </si>
  <si>
    <t>CESAR VALENZUELA</t>
  </si>
  <si>
    <t>VICTOR FERRO</t>
  </si>
  <si>
    <t>RAUL ARCIBIA</t>
  </si>
  <si>
    <t>JORGE ARCIBIA</t>
  </si>
  <si>
    <t>ALFREDO ZAMALLOA</t>
  </si>
  <si>
    <t>JIMMY HERRERA</t>
  </si>
  <si>
    <t>HARRY CCORAHUA</t>
  </si>
  <si>
    <t>RODRIGO HUARCAYA</t>
  </si>
  <si>
    <t>JAIME ÑAHUINMALLMA</t>
  </si>
  <si>
    <t>PASCUAL CHUNGA</t>
  </si>
  <si>
    <t>DISCO DIAMANTADO CONTINUO 4 1/2 CUADERNO 5 PAG 370</t>
  </si>
  <si>
    <t>ALEXIS CORONEL</t>
  </si>
  <si>
    <t>PARA USO EN CARPINTERIA</t>
  </si>
  <si>
    <t>COLA SINTETICA TEKNO CUADERNO 4 PAG 292</t>
  </si>
  <si>
    <t>PARA USO EN OBRA</t>
  </si>
  <si>
    <t>CINTA TEFLON CUADERNO 2 PAG 8</t>
  </si>
  <si>
    <t>YEE PVC SAL DE 4" A 2 CUADERNO 2 PAG 108</t>
  </si>
  <si>
    <t>OCRE COLOR NEGRO CUADERNO 3 PAG 38</t>
  </si>
  <si>
    <t>SEBASTIAN CAHUANA</t>
  </si>
  <si>
    <t>CONECTOR PVC SELL 3/4 PESADO CUADERNO 3 PAG  220</t>
  </si>
  <si>
    <t>IMPLEMTOS DE SEGURIDAD</t>
  </si>
  <si>
    <t>SANTOS LOAYZA</t>
  </si>
  <si>
    <t>PARA DESINFECCION EN OBRA</t>
  </si>
  <si>
    <t>MARILIA AEDO</t>
  </si>
  <si>
    <t>VICTOR ORTIS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</si>
  <si>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</si>
  <si>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CINTA DE SEGURIDAD DE RIESGO ELECTRICO </t>
  </si>
  <si>
    <t>JABON LIQUIDO DESENGRASANTE PARA MANOS X4L CUADERNO 5 PAG 396</t>
  </si>
  <si>
    <t>TEE PVC 2 1/2  SAL</t>
  </si>
  <si>
    <t>CODO PVC 2 1/2 X90"</t>
  </si>
  <si>
    <t>O/C-1864-2021</t>
  </si>
  <si>
    <t>CODO PVC SAP 3/4 CUADERNO 5 PAG 212</t>
  </si>
  <si>
    <t>CODO PVC  SAP 2 1/2 X90" CUADERNO 5 PAG 236</t>
  </si>
  <si>
    <t>TEE PVC 2 1/2  SAP CUADERNO 5 PAG 278</t>
  </si>
  <si>
    <t>CURVA PVC SEL 3/4 LIVIANO CUADERNO 3 PAG 98</t>
  </si>
  <si>
    <t>CASCO PROTECTOR DE PLASTICO COLOR AZUL CUADERNO 5 PAG 474</t>
  </si>
  <si>
    <t xml:space="preserve">CINTA DE EMBALAJE </t>
  </si>
  <si>
    <t>ARCHIVADOR CUADERNO 7 PAG 54</t>
  </si>
  <si>
    <t>PLUMON DE PIZARRA ACRILICA CUADERNO 4 PAG 390</t>
  </si>
  <si>
    <t>SOBRES MANILA A4 3 UND X  50 EMP CUADERNO 5 PAG 568</t>
  </si>
  <si>
    <t xml:space="preserve">PLUMON DE PIZARRA ACRILICA </t>
  </si>
  <si>
    <t>DISCO CORTE MADERA 7 1/4 CUADERNO 7 PAG 74</t>
  </si>
  <si>
    <t>VARILLA DE FIERRO DE 3/8 -CUADERNO 7 PAG 44</t>
  </si>
  <si>
    <t>CINTA AISTANTE CUADERNO 7 PAG 500</t>
  </si>
  <si>
    <t>ALAMBRE Nª 8 CUADERNO 6 PAG 130</t>
  </si>
  <si>
    <t>UNION PVC SAP 3/4 CUADERNO 3 PAG 80</t>
  </si>
  <si>
    <t>NIVELADOR PARA PORCELANATO CUADERNO 7 PAG 504</t>
  </si>
  <si>
    <t>GUANTES DE BADANA CUADERNO 7 PAG 80</t>
  </si>
  <si>
    <t>O/C 611 - 1905</t>
  </si>
  <si>
    <t>O/C 611 - 1901</t>
  </si>
  <si>
    <t>REDUCCION DE 3X 2 SAL  CUADERNO 4 PAG 104</t>
  </si>
  <si>
    <t>CONECTOR PVC SELL 3/4 LIVIANO CUADERNO 3 PAG 94</t>
  </si>
  <si>
    <t>CONDUCTOR DE COBRE ROJO 4MM CUADERNO 6 PAG 270</t>
  </si>
  <si>
    <t>TUBO PVC SAL DE 6" NARANJA CUADERNO 5 PAG 568</t>
  </si>
  <si>
    <t>TUBO PVC SAL DE 4 X 6" COLOR NARANJA CUADERNO 3 PAG 90</t>
  </si>
  <si>
    <t>CACHIMBA DE 315 MM/INCLUYE CODO DE 45ª CUADERNO 5 PAG 254</t>
  </si>
  <si>
    <t>CODO PVC SAP 3/4 X 90 CON ROSCA CUADERNO 5 PAG 202</t>
  </si>
  <si>
    <t>PARA USO EN RESIDENCIA</t>
  </si>
  <si>
    <t>NOTA DE PEDIDO CUADERNO 2 PAG 396</t>
  </si>
  <si>
    <t>DISCO DE CORTE PARA FIERRO Nª 14 -CUADERNO 3 PAG 218</t>
  </si>
  <si>
    <t>O/C-1619-2021</t>
  </si>
  <si>
    <t>LUMINARIAS LED PARA INTERIORES 120 X 30CM</t>
  </si>
  <si>
    <t>LUMINARIAS LED PARA EXTERIORES TIPO REFLECTOR</t>
  </si>
  <si>
    <t>LUMINARIAS LED PARA INTERIORES 120 X 30CM  CUADERNO 7 PAG 510</t>
  </si>
  <si>
    <t>LUMINARIAS LED PARA EXTERIORES TIPO REFLECTOR CUADERNO 7 PAG 518</t>
  </si>
  <si>
    <t>CLARA MELISSA BRAVO TAPIA</t>
  </si>
  <si>
    <t>UNION DE 1/2 FIERRO GALVANIZADO CUADERNO 5 PAG 278</t>
  </si>
  <si>
    <t>UNION PVC SAP 1/2  A PRESION CUADERNO 3 PAG 90</t>
  </si>
  <si>
    <t>ALICATE UNIVERSAL PARA ELECTRICISTA CUADERNO 4 PAG 54</t>
  </si>
  <si>
    <t>CAMISA PANTALON CUADERNO 7 PAG 94</t>
  </si>
  <si>
    <t>CLARA BRAVO</t>
  </si>
  <si>
    <t>O/C-1997-2021</t>
  </si>
  <si>
    <t>BISAGRA CAPUCHINA DE 4X4"</t>
  </si>
  <si>
    <t>BISAGRA CAPUCHINA DE 3X3"</t>
  </si>
  <si>
    <t xml:space="preserve">CERRADURA PARA PUERTA DE 3 GOLPES </t>
  </si>
  <si>
    <t>CERRADURA DE PERILLA CON SEGURIDAD INTERIOR</t>
  </si>
  <si>
    <t>PICAPORTE PLANO DE ALUMINIODE 6"</t>
  </si>
  <si>
    <t>PICAPORTE PLANO DE ALUMINIO DE 3"</t>
  </si>
  <si>
    <t>O/C-1847</t>
  </si>
  <si>
    <t>O/C 3313</t>
  </si>
  <si>
    <t>O/C 150 - 2023</t>
  </si>
  <si>
    <t>O/C 3314</t>
  </si>
  <si>
    <t>O/C 150 - 2024</t>
  </si>
  <si>
    <t>O/C 150 - 2025</t>
  </si>
  <si>
    <t>O/C 150 - 2026</t>
  </si>
  <si>
    <t>MADERA DE AGUANO  1 1/2X2X3.35m</t>
  </si>
  <si>
    <t>MADERA AGUANO 1X13X3m</t>
  </si>
  <si>
    <t>MADERA AGUANO 2X5X3m</t>
  </si>
  <si>
    <t>MADERA AGUANO 2X4X3.35m</t>
  </si>
  <si>
    <t>MADERA AGUANO 2X4X3m</t>
  </si>
  <si>
    <t>MADERA DE AGUANO  1 1/2X2X3.35m  CUADERNO 7 PAG 542</t>
  </si>
  <si>
    <t>MADERA AGUANO 1X13X3m  CUADERNO 7 PAG 542</t>
  </si>
  <si>
    <t>MADERA AGUANO  2X7X3m  CUADERNO 7 PAG 542</t>
  </si>
  <si>
    <t>MADERA AGUANO 2X8X3m  CUADERNO 7 PAG 542</t>
  </si>
  <si>
    <t>MADERA AGUANO 2X5X3m  CUADERNO 7 PAG 542</t>
  </si>
  <si>
    <t>MADERA AGUANO 1 1/2X2X3m  CUADERNO 7 PAG 542</t>
  </si>
  <si>
    <t>MADERA AGUANO 2X4X3.35m  CUADERNO 7 PAG 542</t>
  </si>
  <si>
    <t xml:space="preserve">MADERA AGUANO  2X7X3m </t>
  </si>
  <si>
    <t xml:space="preserve">MADERA AGUANO 2X8X3m </t>
  </si>
  <si>
    <t xml:space="preserve">MADERA AGUANO 1 1/2X2X3m  </t>
  </si>
  <si>
    <t>LISTONES DE MADERA CORRIENTE DE 3X4X3m CUADERNO 7 PAG 544</t>
  </si>
  <si>
    <t>LISTONES DE MADERA CORRIENTE 2X3X3m CUADERNO 7 PAG 544</t>
  </si>
  <si>
    <t>TABLON DE MADERA CORRIENTE 2X10 X3m CUADERNO 7 PAG 544</t>
  </si>
  <si>
    <t>TABLAS DE MADERA CORRIENTE DE 1 1/2X8X3m</t>
  </si>
  <si>
    <t>TABLON DE MADERA CORRIENTE 2X10 X3m</t>
  </si>
  <si>
    <t>LISTONES DE MADERA CORRIENTE 2X3X3m</t>
  </si>
  <si>
    <t>LISTONES DE MADERA CORRIENTE DE 3X4X3m</t>
  </si>
  <si>
    <t>0/C-2041-2021</t>
  </si>
  <si>
    <t>O/C-2041-2021</t>
  </si>
  <si>
    <t>NOTAS VISIBLES</t>
  </si>
  <si>
    <t>NOTAS VISIBLES CUADERNO 5 PAG 24</t>
  </si>
  <si>
    <t>CIENTO</t>
  </si>
  <si>
    <t>ADITIVO DESMOLDANTE PARA CONCRETO + SOLVENTE CUADERNO 3 PAG 112</t>
  </si>
  <si>
    <t>ADITIVO DESMOLDANTE PARA CONCRETO + SOLVENTE</t>
  </si>
  <si>
    <t>O/C-3009-2019</t>
  </si>
  <si>
    <t>DISCO DE CORTE PARA MADERA DIAMANTADODE 10" CUADERNO 3 PAG 112</t>
  </si>
  <si>
    <t>TABLAS DE MADERA CORRIENTE DE 1 1/2X8X3m CUADERNO 7 PAG 548</t>
  </si>
  <si>
    <t>BISAGRA CAPUCHINA DE 4X4" CUADERNO 7 PAG 520</t>
  </si>
  <si>
    <t>BISAGRA CAPUCHINA DE 3X3" CUADERNO 7 PAG 524</t>
  </si>
  <si>
    <t>CERRADURA PARA PUERTA DE 3 GOLPES  CUADERNO 7 PAG 528</t>
  </si>
  <si>
    <t>LENTES DE SEGURIDAD -CLAROS CUADERNO 7 PAG 16</t>
  </si>
  <si>
    <t>BROCA DE MADERA 1/2  CUADERNO 7 PAG 558</t>
  </si>
  <si>
    <t>O/C 611 - 1897</t>
  </si>
  <si>
    <t>O/C 611 - 1893</t>
  </si>
  <si>
    <t>O/C 611 - 1889</t>
  </si>
  <si>
    <t>O/C 611 - 1885</t>
  </si>
  <si>
    <t>O/C-2017</t>
  </si>
  <si>
    <t>CONDUCTOR DE COBRE 2.5MM ROJO CUADERNO 6 PAG 272</t>
  </si>
  <si>
    <t xml:space="preserve">CONDUCTOR DE COBRE 2.5MM </t>
  </si>
  <si>
    <t>CONECTOR JACK RJ45 CAT6A</t>
  </si>
  <si>
    <t>ORDENADOR DE CABLES</t>
  </si>
  <si>
    <t>PATCH PANEL 24 PUERTOS  CAT 6A</t>
  </si>
  <si>
    <t>O/C 611 - 1881</t>
  </si>
  <si>
    <t>CONECTOR JACK RJ45 CAT6A CUADERNO 7 PAG 560</t>
  </si>
  <si>
    <t>ORDENADOR DE CABLES CUADERNO 7 PAG 564</t>
  </si>
  <si>
    <t>PATCH PANEL 24 PUERTOS  CAT 6A  CUADERNO 7 PAG 566</t>
  </si>
  <si>
    <t>PLACA DE PARED CON CONECTOR CUADERNO 7 PAG 568</t>
  </si>
  <si>
    <t>O/C-2110-2021</t>
  </si>
  <si>
    <t>ESCOBA DE NAYLON CON MANGO PLASTIFICADO DE 30 CM</t>
  </si>
  <si>
    <t>VARILLAS PARA PULVERIZADORA</t>
  </si>
  <si>
    <t>CERRADURA DE PERILLA CON SEGURIDAD INTERIOR CUADERNO 7 PAG 536</t>
  </si>
  <si>
    <t>PICAPORTE PLANO DE ALUMINIODE 6" CUADERNO 7 PAG 536</t>
  </si>
  <si>
    <t>CUADERNO  DE CARGO ESTAMPADO A4 X 100 HOJAS</t>
  </si>
  <si>
    <t>PARA USO EN SOLDADURA</t>
  </si>
  <si>
    <t>TUBO PVC SELL 3/4 LIVIANO CUADERNO 3 PAG 86</t>
  </si>
  <si>
    <t xml:space="preserve">CODO PVC SAL 3X45 </t>
  </si>
  <si>
    <t>TORNILLO DE FIERRO 1/4 X 3NACIONAL  CON CAPUCHONCUADERNO 4 PAG 134</t>
  </si>
  <si>
    <t>RAULA RCIBIA</t>
  </si>
  <si>
    <t>BOLSA DE BASURA  58X42 COLOR ROJO  CUADERNO 7 PAG 572</t>
  </si>
  <si>
    <t>BOLSA DE BASURA  58X42 COLOR ROJO</t>
  </si>
  <si>
    <t>BOLSA DE BASURA 80 X 70 COLOR NEGRO</t>
  </si>
  <si>
    <t>BOLSA DE BASURA 80 X 70 COLOR NEGRO  CUADERNO 7 PAG 572</t>
  </si>
  <si>
    <t>BOLSA DE BASURA  58X42 COLOR NEGRO CUADERNO 7 PAG 572</t>
  </si>
  <si>
    <t>BOLSA DE BASURA  58X42 COLOR NEGRO</t>
  </si>
  <si>
    <t>O/C-2216-2021</t>
  </si>
  <si>
    <t>BOLSA DE BASURA 80 X 70 COLOR ROJO CUADERNO 7 PAG 572</t>
  </si>
  <si>
    <t>BOLSA DE BASURA 80 X 70 COLOR ROJO</t>
  </si>
  <si>
    <t>ESCOBA DE NAYLON CON MANGO PLASTIFICADO DE 30 CM CUADERNO 5 PAG 480</t>
  </si>
  <si>
    <t>PLANCHA TECNOPOR 2"CUADERNO 4 PAG 36</t>
  </si>
  <si>
    <t xml:space="preserve">CASCO COLOR BLANCO </t>
  </si>
  <si>
    <t>CASCO COLOR BLANCO CUADERNO 7 PAG 574</t>
  </si>
  <si>
    <t>O/C-2131-2021</t>
  </si>
  <si>
    <t>CHALECO TIPO DEPORTERO CUADERNO 7 PAG 574</t>
  </si>
  <si>
    <t xml:space="preserve">CHALECO TIPO DEPORTERO </t>
  </si>
  <si>
    <t>2.6.22.23</t>
  </si>
  <si>
    <t>CORTAVIENTO DRILL CUADERNO 7 PAG 4</t>
  </si>
  <si>
    <t>2.6.22.22</t>
  </si>
  <si>
    <t>2.6.22.21</t>
  </si>
  <si>
    <t>PERFIL DE ACERO T  DE 1X1X3M CUADERNO 7 PAG 580</t>
  </si>
  <si>
    <t>PERFIL ANGULAR DE 11/4X11/4 X 2MM</t>
  </si>
  <si>
    <t>PERFIL DE ACERO T  DE 1X1X3M</t>
  </si>
  <si>
    <t>O/C-2189-2021</t>
  </si>
  <si>
    <t>PERFIL ANGULAR DE 11/4X11/4 X 2MM CUADERNO 7 PAG 582</t>
  </si>
  <si>
    <t>HOJA SIERRA CUADERNO 7  PAG 578</t>
  </si>
  <si>
    <t>TUBO PVC PARA FLUIDOS A PRESION CON UNIO TIPÓ ROSCA CLASE 10X5 METROS 2 ESPESOR CUADERNO 4 PAG 248</t>
  </si>
  <si>
    <t>PLACA DE PARED CON CONECTOR FACELA</t>
  </si>
  <si>
    <t>O/C 611 - 1877</t>
  </si>
  <si>
    <t>O/C 611 - 1873</t>
  </si>
  <si>
    <t>O/C 611 - 1869</t>
  </si>
  <si>
    <t>O/C 611 - 1865</t>
  </si>
  <si>
    <t>ROUTER CLOUD CORE CUADERNO 7 PAG 594</t>
  </si>
  <si>
    <t>SWITCH PDE CUADERNO 7 PAG 594</t>
  </si>
  <si>
    <t>SWITCH CORE DE 24 PUERTOS CUADERNO 7 PAG 594</t>
  </si>
  <si>
    <t xml:space="preserve">ROUTER CLOUD CORE </t>
  </si>
  <si>
    <t>SWITCH PDE</t>
  </si>
  <si>
    <t>SWITCH CORE DE 24 PUERTOS</t>
  </si>
  <si>
    <t>O/C-2360-2021</t>
  </si>
  <si>
    <t xml:space="preserve">ACUMULADOR DE ENERGIA -EQUIPO UPS </t>
  </si>
  <si>
    <t>O/C-2079-2021</t>
  </si>
  <si>
    <t>O/C 611 - 1861</t>
  </si>
  <si>
    <t>O/C 611 - 1857</t>
  </si>
  <si>
    <t>O/C 611 - 1853</t>
  </si>
  <si>
    <t>ACUMULADOR DE ENERGIA -EQUIPO UPS CUADERNO 7PAG 596</t>
  </si>
  <si>
    <t>GABINETE DE PISO PARA COMUNICACIONES 12 RU</t>
  </si>
  <si>
    <t>GABINETE DE PISO PARA COMUNICACIONES 12 RU CUADERNO 7 PAG 596</t>
  </si>
  <si>
    <t>GABINETE DE PARED PARA COMUNICACIONES 12 UR CUADERNO 7 PAG 598</t>
  </si>
  <si>
    <t>POWER RACK DE 8 TOMAS CUADERNO 7 PAG 598</t>
  </si>
  <si>
    <t>GABINETE DE PARED PARA COMUNICACIONES 12 UR</t>
  </si>
  <si>
    <t>POWER RACK DE 8 TOMAS</t>
  </si>
  <si>
    <t>ABRAZADERAS P/RIEL UNISTRUT 2"</t>
  </si>
  <si>
    <t>BROCA DE 1/4 CONCRETO</t>
  </si>
  <si>
    <t>O/C-2159-2021</t>
  </si>
  <si>
    <t xml:space="preserve">ABRAZADERA METALICA 3/4 CUADERNO 7 PAG 604 </t>
  </si>
  <si>
    <t>ABRAZADERAS P/RIEL  2" CUADERNO  7 PAG 604</t>
  </si>
  <si>
    <t>BROCA DE 1/4 CONCRETO CUADERNO 7 PAG 604</t>
  </si>
  <si>
    <t>CINTILLO  PVC DE 10CMX3,6MM CUADERNO 7 PAG 604</t>
  </si>
  <si>
    <t xml:space="preserve">CINTILLO  PVC DE 10CMX3,6MM </t>
  </si>
  <si>
    <t>CINTILLO PVC DE 30CMX4.80 MM CUADERNO 7 PAG 606</t>
  </si>
  <si>
    <t>CINTILLO PVC DE 30CMX4.80 MM</t>
  </si>
  <si>
    <t>CINTILLO PVC DE 20CMX3,6MM CUADERNO 7 PAG 608</t>
  </si>
  <si>
    <t xml:space="preserve">CINTILLO PVC DE 20CMX3,6MM </t>
  </si>
  <si>
    <t>CLAVO DE ACERO DRYWALL</t>
  </si>
  <si>
    <t>FULMINANTE NIVEL 3 COLOR VERDE CALIBRE 23</t>
  </si>
  <si>
    <t>MANGUERA DE JEBE DE JARDINERIA3/4 MM CUADERO 7 PAG 610</t>
  </si>
  <si>
    <t xml:space="preserve">PERNO TIRAFON  5/16X2 1/2"  </t>
  </si>
  <si>
    <t>PERNO TIRAFON  5/16X2 1/2"  CUADERNO 7 PAG 610</t>
  </si>
  <si>
    <t>PRENSA PARA MANGUERA CORRUGADA DE 1/2 CUADERNO 7 PAG 610</t>
  </si>
  <si>
    <t>PRENSA PARA MANGUERA CORRUGADA DE 1/2</t>
  </si>
  <si>
    <t>RIEL A=42MM B=50 MM E=1.2MM</t>
  </si>
  <si>
    <t xml:space="preserve">TARUGO  PVC 1/4 </t>
  </si>
  <si>
    <t xml:space="preserve">TERMINAL DE COMPRESION TIPO OJO  50MM </t>
  </si>
  <si>
    <t>TARUGO  PVC 1/4  CUADERNO 7 PAG 612</t>
  </si>
  <si>
    <t xml:space="preserve">TERMINAL TIPO PIN PARA CABE DE 10 MM </t>
  </si>
  <si>
    <t>TERMINAL DE COMPRESION TIPO OJO  50MM CUADERNO 7 PAG 612</t>
  </si>
  <si>
    <t>TERMINAL TIPO PIN PARA CABE DE 10 MM CUADERNO 7 PAG 612</t>
  </si>
  <si>
    <t>TERMINAL TIPO PINPARA CABLE DE 16MM CUADERNO 7 PAG 614</t>
  </si>
  <si>
    <t>TERMINAL TIPO PINPARA CABLE DE 16MM</t>
  </si>
  <si>
    <t>TERMINAL DE COMPRENSION TIPO OJO 25MM  CUADERNO 7 PAG 614</t>
  </si>
  <si>
    <t>TERMINAL DE COMPRENSION TIPO OJO 25MM</t>
  </si>
  <si>
    <t>TERMINAL DE COMPRENSION TIPO OJO 35MM  CUADERNO 7 PAG 614</t>
  </si>
  <si>
    <t>TERMINAL DE COMPRENSION TIPO OJO 35MM</t>
  </si>
  <si>
    <t>TERMINAL DE COMPRENSION TIPO OJO 70MM  CUADERNO 7 PAG 614</t>
  </si>
  <si>
    <t>TERMINAL DE COMPRENSION TIPO OJO 70MM</t>
  </si>
  <si>
    <t>TERMINAL PARA CABLE TIPO PIN 2,5 MM</t>
  </si>
  <si>
    <t xml:space="preserve">TERMINAL TIPO PIN PARA CABLE 4MM </t>
  </si>
  <si>
    <t xml:space="preserve">TERMINAL TIPO PIN PARA CABLE  DE 6MM </t>
  </si>
  <si>
    <t>TERMINAL DE COMPRESION TIPO OJO  95MM</t>
  </si>
  <si>
    <t xml:space="preserve">TORNILLO WAFER  DE 1/2 </t>
  </si>
  <si>
    <t>TORNILLO SPACK 4X400M</t>
  </si>
  <si>
    <t xml:space="preserve">TORNILLO SPACK 4.50MM </t>
  </si>
  <si>
    <t>TORNILLO SPACK 4X30MM</t>
  </si>
  <si>
    <t xml:space="preserve">CACHIMBA  PVC ALCANTARILLADO UF DE 200MM A 160MM </t>
  </si>
  <si>
    <t>O/C-2162-2021</t>
  </si>
  <si>
    <t>CODO PVC ALCANTARILLADO UDF 110MMX90</t>
  </si>
  <si>
    <t>O/C-2161-2021</t>
  </si>
  <si>
    <t>CODO PVC ACANTARILLADO  UF C/ANILO 200MMX90</t>
  </si>
  <si>
    <t>CODO PVC ALCANTARILLADO UF C/ANILLO 400MMX90</t>
  </si>
  <si>
    <t>GRIFO DE ESFERA JARDIN DE 1/2</t>
  </si>
  <si>
    <t>REDUCCION PVC ALCANTARILLADO UF  DE 160MM A 110MM</t>
  </si>
  <si>
    <t xml:space="preserve">REDUCCION PVC 2" A 11/2 A PRECION </t>
  </si>
  <si>
    <t>VALVULA DE 1/2" CUADERNO 7 PAG 622</t>
  </si>
  <si>
    <t xml:space="preserve">PVC ALCANTARILLADO </t>
  </si>
  <si>
    <t xml:space="preserve">YEE PVC ALCANTARILLADO  UF C/ ANILLO  DE 160MM </t>
  </si>
  <si>
    <t>CACHIMBA  PVC ALCANTARILLADO UF DE 200MM A 160MM CUADERNO 7 PAG 620</t>
  </si>
  <si>
    <t>CODO PVC ALCANTARILLADO UDF 110MMX90 CUADERNO 7 PAG 620</t>
  </si>
  <si>
    <t xml:space="preserve">CODO PVC ACANTARILLADO  UF C/ANILO 200MMX90  CUADERNO 7 PAG 620 </t>
  </si>
  <si>
    <t xml:space="preserve">CODO PVC ALCANTARILLADO  UF C/ANILLO  400MMX90  CUADERNO 7 PAG 620 </t>
  </si>
  <si>
    <t xml:space="preserve">GRIFO DE ESFERA JARDIN DE 1/2 CUADERNO 7 PAG 620 </t>
  </si>
  <si>
    <t xml:space="preserve">REDUCCION PVC ALCANTARILLADO UF  DE 160MM A 110MM CUADERNO 7 PAG 620 </t>
  </si>
  <si>
    <t>ABRAZADERA METALICA 3/4</t>
  </si>
  <si>
    <t>TERMINAL PARA CABLE TIPO PIN 2,5 MM CUADERNO 7 PAG 614</t>
  </si>
  <si>
    <t>TERMINAL TIPO PIN PARA CABLE 4MM CUADERNO 7 PAG 614</t>
  </si>
  <si>
    <t>TERMINAL TIPO PIN PARA CABLE  DE 6MM  CUADERNO 7 PAG 616</t>
  </si>
  <si>
    <t>TERMINAL DE COMPRESION TIPO OJO  95MM  CUADERNO 7 PAG 616</t>
  </si>
  <si>
    <t>TORNILLO WAFER  DE 1/2 CUADERNO 7 PAG 616</t>
  </si>
  <si>
    <t>TORNILLO SPACK 4X30MM CUADERNO 7 PAG 618</t>
  </si>
  <si>
    <t>TORNILLO SPACK 4.50MM  CUADERNO 7 PAG 618</t>
  </si>
  <si>
    <t>PEGAMENTO PARA PORCELANATO EN POLVO CUADERNO 7 PAG 584</t>
  </si>
  <si>
    <t>TORNILLO SPACK 4X40M CUADERNO 7 PAG 616</t>
  </si>
  <si>
    <t>PORCELANATO 60 X60 CMM CELIMA HUESO 610004376</t>
  </si>
  <si>
    <t xml:space="preserve">PORCELANATO 60X60CMM CELIMATIRSO 610004567 </t>
  </si>
  <si>
    <t>O/C-2282-2021</t>
  </si>
  <si>
    <t>PORCELANATO 60X60CMM CELIMATIRSO 610004567 CUADERNO 7 PAG 630</t>
  </si>
  <si>
    <t>PORCELANATO 60 X60 CMM CELIMACOLOR  HUESO 610004376 CUADERNO 7 PAG 624</t>
  </si>
  <si>
    <t>O/C 611 - 1849</t>
  </si>
  <si>
    <t xml:space="preserve">IMPRESORA MULTIFUNCIONAL LASER </t>
  </si>
  <si>
    <t>O/C-2335-2021</t>
  </si>
  <si>
    <t>NUMERACION AUTOMATICO</t>
  </si>
  <si>
    <t>O/C-2423-2021</t>
  </si>
  <si>
    <t>IMPRESORA MULTIFUNCIONAL LASER CUADERNO 7 PAG 136</t>
  </si>
  <si>
    <t>TARJETA DE VIDEO RTX 3070 TI CUADERNO 7 PAG 136</t>
  </si>
  <si>
    <t>TARJETA DE VIDEO RTX 3070 TI</t>
  </si>
  <si>
    <t>O/C-2391-2021</t>
  </si>
  <si>
    <t>O/C 611 - 1845</t>
  </si>
  <si>
    <t>O/C-2169-2021</t>
  </si>
  <si>
    <t>FULMINANTE NIVEL 3 COLOR VERDE CALIBRE 23 CUADERNO 7 PAG 608</t>
  </si>
  <si>
    <t>SOLDADURA SELLOCORD  CUADERNO 4 pag 22</t>
  </si>
  <si>
    <t>O/C-2073-2021</t>
  </si>
  <si>
    <t>PONCHO DE AGUA CUADERNO 7 PAG 130</t>
  </si>
  <si>
    <t>PARA USO EN MAQUINARIAS</t>
  </si>
  <si>
    <t>BOTAS DE JEBE PARA CABALLERO- SEGUSA CUADERNO 5 PAG 346</t>
  </si>
  <si>
    <t>CODO PVC SAL 3"X 90 CUADERNO 7 PAG 636</t>
  </si>
  <si>
    <t>MADERA AGUANO 2X4X3m  CUADERNO 7 PAG 544</t>
  </si>
  <si>
    <t xml:space="preserve">COCINA ELECTRICA DE MESA </t>
  </si>
  <si>
    <t>CONGELADOR HORIZONTAL</t>
  </si>
  <si>
    <t>AMASADORA MEZCLADORA  20 LITROS</t>
  </si>
  <si>
    <t>O/C-2240-2021</t>
  </si>
  <si>
    <t>O/C 611 - 1841</t>
  </si>
  <si>
    <t>O/C 611 - 1837</t>
  </si>
  <si>
    <t>O/C 611 - 1833</t>
  </si>
  <si>
    <t>WILBERT ANAMPA</t>
  </si>
  <si>
    <t>PORCELANATO GRIS 60CMX60CM CUADERNO 7 PAG 550</t>
  </si>
  <si>
    <t>O/C-2357</t>
  </si>
  <si>
    <t>INVERSIONES NUEVO MUNDO</t>
  </si>
  <si>
    <t>O/C-2357-2021</t>
  </si>
  <si>
    <t>CODO PVC SAL 2X45</t>
  </si>
  <si>
    <t>TUBO PVC SAL 2X3M</t>
  </si>
  <si>
    <t>TUBO PVC SAL 4"</t>
  </si>
  <si>
    <t xml:space="preserve">TUBO PVC SAL 3" </t>
  </si>
  <si>
    <t>TUBO PVC SAL 3" GRIS  CUADERN0 3 PAG 10</t>
  </si>
  <si>
    <t>LACA-MACILLA PIROXILINA GRIS CUADERNO  5 PAG 268</t>
  </si>
  <si>
    <t>PARA INSTALACIONES DE AGUA BLOQ 11</t>
  </si>
  <si>
    <t>PARA INSTALACIONES EN RED PRINCIPAL BLOQ 10 T-ELEVADO</t>
  </si>
  <si>
    <t>REDUCCION PVC 2" A 11/2 A PRECION  CUADERNO 7 PAG 622</t>
  </si>
  <si>
    <t>ARCHIVADOR DE MELAMINA CUADERNO 7 PAG 640</t>
  </si>
  <si>
    <t xml:space="preserve">ARCHIVADOR DE MELAMINA </t>
  </si>
  <si>
    <t>O/C-2154-2021</t>
  </si>
  <si>
    <t>O/C 611 - 1829</t>
  </si>
  <si>
    <t>TUBO PVC SAL 2X3M CUADERNO  7 PAG 640</t>
  </si>
  <si>
    <t>FERNANDO CORONEL</t>
  </si>
  <si>
    <t>O/C 611 - 1825</t>
  </si>
  <si>
    <t xml:space="preserve">COCINA INDUSTRIAL COON HORNO </t>
  </si>
  <si>
    <t>COCINA INDUSTRIAL COON HORNO DE ACERO CUADERNO 7 PAG 638</t>
  </si>
  <si>
    <t>COCINA ELECTRICA DE MESA CUADERNO 7 PAG 638</t>
  </si>
  <si>
    <t>CONGELADOR HORIZONTAL CUADERNO 7 PAG 638</t>
  </si>
  <si>
    <t>AMASADORA MEZCLADORA  20 LITROS CUADERNO 7 PAG 638</t>
  </si>
  <si>
    <t>SILLA APILABLES CUADERNO 7 PAG 642</t>
  </si>
  <si>
    <t>O/C 611 - 1821</t>
  </si>
  <si>
    <t>SILLA APILABLES</t>
  </si>
  <si>
    <t>O/C-2166-2021</t>
  </si>
  <si>
    <t>TEE PVC SAP DE 1  1/2</t>
  </si>
  <si>
    <t>BROCA PARA CONCRETO 5/8 CUADERNO 7 PAG 644</t>
  </si>
  <si>
    <t>BROCA PARA CONCRETO 5/8</t>
  </si>
  <si>
    <t xml:space="preserve">CINTA DE DOBLE CONTACTO </t>
  </si>
  <si>
    <t>O/C-2439-2021</t>
  </si>
  <si>
    <t>CINTA PARA ROTULADORA</t>
  </si>
  <si>
    <t>O/C 611 - 1817</t>
  </si>
  <si>
    <t>ROTULADORA -ETIQUETADOR</t>
  </si>
  <si>
    <t>O/C 611 - 1813</t>
  </si>
  <si>
    <t>SOLDADURA ESTAÑO 60/40 0.8MM 100 G  CUADERNO 7 PAG 648</t>
  </si>
  <si>
    <t>SOLDADURA ESTAÑO 60/40 0.8MM 100 G</t>
  </si>
  <si>
    <t>PERNO SPAX DE 1.5 PULGADAS</t>
  </si>
  <si>
    <t>PERNO SPAX DE 1.5 PULGADAS CUADERNO 7 PAG 650</t>
  </si>
  <si>
    <t>PERNO SPAX DE 2 PULGADAS CUADERNO 7 PAG 650</t>
  </si>
  <si>
    <t>PERNO SPAX DE 2 PULGADAS</t>
  </si>
  <si>
    <t>PERNO DE ACERO AMARILLO CUADERNO 7 PAG 650</t>
  </si>
  <si>
    <t xml:space="preserve">PERNO DE ACERO AMARILLO </t>
  </si>
  <si>
    <t xml:space="preserve">TAPA CIEGA RECTANGULAR </t>
  </si>
  <si>
    <t>TAPA CIEGA RECTANGULAR CUADERNO 7 PAG 650</t>
  </si>
  <si>
    <t>TAPA  CIEGA OCTAGONAL CUADERNO 7 PAG 650</t>
  </si>
  <si>
    <t xml:space="preserve">TAPA  CIEGA OCTAGONAL </t>
  </si>
  <si>
    <t xml:space="preserve">PERNO PARA CAJA RECTANGULAR 1.5 </t>
  </si>
  <si>
    <t>PERNO PARA CAJA RECTANGULAR 2 CUADERNO 7 PAG 650</t>
  </si>
  <si>
    <t>PERNO PARA CAJA RECTANGULAR 1.5 CUADERNO 7 PAG 650</t>
  </si>
  <si>
    <t xml:space="preserve">PERNO PARA CAJA RECTANGULAR 2 </t>
  </si>
  <si>
    <t>ROTULADORA -ETIQUETADOR CUADERNO 7 PAG 648</t>
  </si>
  <si>
    <t>MANUEL LIVANO</t>
  </si>
  <si>
    <t>PAREA INSTALACIONES EN FENTE AL BLOQ 3</t>
  </si>
  <si>
    <t>CONECTOR METALICO DE 1/2</t>
  </si>
  <si>
    <t xml:space="preserve">CURVA GALVANIZADA DE 2 1/2 </t>
  </si>
  <si>
    <t>POSTE</t>
  </si>
  <si>
    <t>TUBERIA METALICA DE 1/2</t>
  </si>
  <si>
    <t>UNION METALICA DE 1/2</t>
  </si>
  <si>
    <t>0/C-2366-2021</t>
  </si>
  <si>
    <t>CURVA GALVANIZADA DE 2 1/2 CUADERNO 7 PAG 652</t>
  </si>
  <si>
    <t>CONECTOR METALICO DE 1/2  CUADERNO 7 PAG 652</t>
  </si>
  <si>
    <t>O/C 611 - 1801</t>
  </si>
  <si>
    <t>O/C 611 - 1789</t>
  </si>
  <si>
    <t>O/C 611 - 1777</t>
  </si>
  <si>
    <t>O/C 611 - 1765</t>
  </si>
  <si>
    <t>O/C-2472-2021</t>
  </si>
  <si>
    <t>CONDUCTOR  N2X0H 16MM CUADERNO 7 PAG 656</t>
  </si>
  <si>
    <t>CONDUCTOR  N2X0H 16MM</t>
  </si>
  <si>
    <t>CONDUCTOR  N2X0H 25MM CUADERNO 7 PAG 656</t>
  </si>
  <si>
    <t>CONDUCTOR  N2X0H 70 MM</t>
  </si>
  <si>
    <t>CONDUCTOR  N2X0H 95 MM</t>
  </si>
  <si>
    <t xml:space="preserve">CONDUCTOR  N2X0H 35MM </t>
  </si>
  <si>
    <t xml:space="preserve">CONDUCTOR  N2X0H 25MM </t>
  </si>
  <si>
    <t>CONDUCTOR  N2X0H 95 MM CUADERNO 7 PAG 658</t>
  </si>
  <si>
    <t>CONDUCTOR  N2X0H 35MM CUADERNO 7 PAG 656</t>
  </si>
  <si>
    <t>CONDUCTOR  N2X0H 70 MM CUADERNO 7 PAG 656</t>
  </si>
  <si>
    <t>O/C-2523-2021</t>
  </si>
  <si>
    <t>CODO 160MM X45° NARANJA</t>
  </si>
  <si>
    <t xml:space="preserve">CODO 160MM X 90 ° NARANJA </t>
  </si>
  <si>
    <t>TUBO PVC 110MM ESPESOR 3.2MM NARANJA</t>
  </si>
  <si>
    <t>TUBO PVC 160MM ESPESOR 3.2MM  NARANJA</t>
  </si>
  <si>
    <t>TUBO PVC 400 MM ESPESOR 7.9MM  NARANJA</t>
  </si>
  <si>
    <t>TUBO PVC 200MM ESPESOR 3.9MM  NARANJA</t>
  </si>
  <si>
    <t>TUBO PVC 250MM ESPESOR 4.9MM  NARANJA</t>
  </si>
  <si>
    <t>TUBO PVC 315MM ESPESOR 6.2MM  NARANJA</t>
  </si>
  <si>
    <t>TUBO PVC 355MM ESPESOR 7MM  NARANJA</t>
  </si>
  <si>
    <t>CODO 160MM X45° NARANJA CUADERNO 7 PAG 660</t>
  </si>
  <si>
    <t>CODO 160MM X 90 ° NARANJA  CUADERNO 7 PAG 660</t>
  </si>
  <si>
    <t>TUBO PVC 110MM ESPESOR 3.2MM NARANJA CUADERNO 7 PAG 660</t>
  </si>
  <si>
    <t>TUBO PVC 160MM ESPESOR 3.2MM  NARANJA CUADERNO 7 PAG 660</t>
  </si>
  <si>
    <t>TUBO PVC 400 MM ESPESOR 7.9MM  NARANJA CUADERNO 7 PAG 662</t>
  </si>
  <si>
    <t>TUBO PVC 200MM ESPESOR 3.9MM  NARANJA  CUADERNO 7 PAG 662</t>
  </si>
  <si>
    <t>TUBO PVC 250MM ESPESOR 4.9MM  NARANJA  CUADERNO 7 PAG 662</t>
  </si>
  <si>
    <t>TUBO PVC 315MM ESPESOR 6.2MM  NARANJA CUADERNO 7 PAG 664</t>
  </si>
  <si>
    <t>TUBO PVC 355MM ESPESOR 7MM  NARANJA CUADERNO 7 PAG 664</t>
  </si>
  <si>
    <t>UNION PVC SAP DE  1" A PRESION CUADERNO 7 PAG 498</t>
  </si>
  <si>
    <t>ARENA FINA CUADERNO 7 PAG 666</t>
  </si>
  <si>
    <t>CONDUCTOR DE COBRE DESNUDO TIPO THW DE 50 MM2 INDECO CUADERNO 4 PAG 240</t>
  </si>
  <si>
    <t>CRUCETAS DE 1MMX 100 UND CUADERNO 7 PAG 680</t>
  </si>
  <si>
    <t>CINTA DE DOBLE CONTACTO CUADERNO 7 PAG 644</t>
  </si>
  <si>
    <t>CINTA PARA ROTULADORA CUADERNO 7 PAG 646</t>
  </si>
  <si>
    <t>O/C-2660-2021</t>
  </si>
  <si>
    <t>O/C 611 - 1753</t>
  </si>
  <si>
    <t>CABLE DE RED U/FTP CATEGORIA 6A LSZH SATRA X305M</t>
  </si>
  <si>
    <t>BALDOSA DE VIDRIO 30 X30 CM CUADERNO 7 PAG 686</t>
  </si>
  <si>
    <t>BALDOSA DE VIDRIO 30 X30</t>
  </si>
  <si>
    <t>O/C-2753-2021</t>
  </si>
  <si>
    <t>O/C 611 - 1741</t>
  </si>
  <si>
    <t>CABLE ELECTRICO DE MEDIA TENCION COLOR ROJO CUADERNO 7 PAG 684</t>
  </si>
  <si>
    <t xml:space="preserve">CABLE ELECTRICO DE MEDIA TENCION COLOR ROJO </t>
  </si>
  <si>
    <t>GASOHOL DE 90 PLUS-GASOLINA CUADERNO 6 PAG 220</t>
  </si>
  <si>
    <t>CODO PVC SAL 3X45 CUADERNO 7 PAG 572</t>
  </si>
  <si>
    <t>MONITOR HP E24 G4 9VF99AA ABA CUADERNO 7 PAG 688</t>
  </si>
  <si>
    <t xml:space="preserve">MONITOR HP E24 G4 9VF99AA ABA </t>
  </si>
  <si>
    <t>O/C-2503-2021</t>
  </si>
  <si>
    <t>CPU-TECLADO-MOUSE CUADERNO 7 PAG 690</t>
  </si>
  <si>
    <t>O/C 611 - 1809</t>
  </si>
  <si>
    <t>O/C 611 - 1805</t>
  </si>
  <si>
    <t>POSTES  CUADERNO 7 PAG 652</t>
  </si>
  <si>
    <t>DISCO DE ACERO 71/4 CUADERNO 5 PAG 36</t>
  </si>
  <si>
    <t>DAMARIS ZARATE</t>
  </si>
  <si>
    <t>CLAVO DE ACERO Nª 4" CUADERNO 6 PAG 360</t>
  </si>
  <si>
    <t>LAVADERO DE ACERO INOXIDABLE SIN ESCURRIDOR</t>
  </si>
  <si>
    <t>LAVADERO DE ACERO INOXIDABLE CON 1 ESCURRIDERO</t>
  </si>
  <si>
    <t xml:space="preserve">LAVADERO DE ACERO INOXIDABLE  2 ESCURRIDEROS </t>
  </si>
  <si>
    <t xml:space="preserve">LAVATORIO DE PARED DE CERAMICA VITRIFICADO BLANCO </t>
  </si>
  <si>
    <t>LAVATORIO OVALIN DE CERAMICA VITRIFICADO BLANCO</t>
  </si>
  <si>
    <t>URINARIO DE LOSA VITRIFICADO BLANCO</t>
  </si>
  <si>
    <t>O/C-2622-2021</t>
  </si>
  <si>
    <t>LAVADERO DE ACERO INOXIDABLE CON 1 ESCURRIDERO CUADERNO 7 PAG 704</t>
  </si>
  <si>
    <t>LAVADERO DE ACERO INOXIDABLE SIN ESCURRIDOR CUADERNO 7 PAG  704</t>
  </si>
  <si>
    <t>LAVATORIO DE PARED DE CERAMICA VITRIFICADO BLANCO  CUADWERNO 7 PAG 706</t>
  </si>
  <si>
    <t>LAVADERO DE ACERO INOXIDABLE  2 ESCURRIDEROS CUADERNO 7 PAG 704</t>
  </si>
  <si>
    <t>LAVATORIO OVALIN DE CERAMICA VITRIFICADO BLANCO CUADERNO 7 PAG 706</t>
  </si>
  <si>
    <t>URINARIO DE LOSA VITRIFICADO BLANCO CUADERNO 7 PAG708</t>
  </si>
  <si>
    <t xml:space="preserve">CONECTORES DE CORTE DIAMETRO  5/8 L=2 1/2 </t>
  </si>
  <si>
    <t xml:space="preserve">PLACA COLABORANTE DE ACERO GALVANIZADO DE 6 CANALES </t>
  </si>
  <si>
    <t>PLANCHA METALICA NEGRO LAMINADO EN CALIENTE  DE 1X3MTS E=3MM</t>
  </si>
  <si>
    <t>PLANCHA METALICA ESTRIADA DE 1,2X 2.4MTRS E=2MM (A.36)</t>
  </si>
  <si>
    <t>PLANCHA GALVANIZADA  2MMX 1.20 X 2.4MTRS</t>
  </si>
  <si>
    <t>PLANCHA METALICA ESTRIADA DE 1.2 X 2.4MTRS E=4.4MM (A-36)</t>
  </si>
  <si>
    <t>TAPA DE CIERRE PERALTE COLABORANTE  38MM(EN C")</t>
  </si>
  <si>
    <t xml:space="preserve">TAPAS DE BORDE PARA LOSA COLABORANTE DE 9CM </t>
  </si>
  <si>
    <t>TORNILLO AUTOPERFORANTE DE 1"</t>
  </si>
  <si>
    <t>O/C-2717-2021</t>
  </si>
  <si>
    <t>PLANCHA METALICA NEGRO LAMINADO EN CALIENTE  DE 1X3MTS E=3MM CUADERNO 7 PAG 720</t>
  </si>
  <si>
    <t>PLANCHA METALICA ESTRIADA DE 1,2X 2.4MTRS E=2MM (A.36) CUADERNO 7 PAG 712</t>
  </si>
  <si>
    <t>PLANCHA METALICA ESTRIADA DE 1.2 X 2.4MTRS E=4.4MM (A-36) CUADERNO 7 PAG 720</t>
  </si>
  <si>
    <t>TAPA DE CIERRE PERALTE COLABORANTE  38MM(EN C") CUADERNO 7 PAG 722</t>
  </si>
  <si>
    <t>TAPAS DE BORDE PARA LOSA COLABORANTE DE 9CM CUADERNO 7 PAG 724</t>
  </si>
  <si>
    <t>TORNILLO AUTOPERFORANTE DE 1" CUADERNO 7 PAG 720</t>
  </si>
  <si>
    <t>CONECTORES DE CORTE DIAMETRO  5/8 L=2 1/2 CUADERNO 7 PAG 716</t>
  </si>
  <si>
    <t>O/C-2887-2021</t>
  </si>
  <si>
    <t>ACEITE HIDROLINA X 5 GLNS</t>
  </si>
  <si>
    <t>ACEITE DE MOTOR DE 15W-40 X 5 GLNS</t>
  </si>
  <si>
    <t>FILTRO DE ACEITE DE MOTOR IR.0739</t>
  </si>
  <si>
    <t>FILTRO DE ACEITE DE MOTOR IR.0739  CAT CUADERNO 7 PAG 726</t>
  </si>
  <si>
    <t>FILTRO DE ACEITE DE MOTOR IMPORTADO CUADERNO 7 PAG 726</t>
  </si>
  <si>
    <t>FILTRO DE ACEITE DE MOTOR IMPORTADO</t>
  </si>
  <si>
    <t>FILTRO DE AIRE PRIMARIO IMPORTADO CUADERNO 7 PAG 726</t>
  </si>
  <si>
    <t xml:space="preserve">FILTRO DE AIRE PRIMARIO IMPORTADO </t>
  </si>
  <si>
    <t>FILTRO DE AIRE SECUNDARIO IMPORTADO</t>
  </si>
  <si>
    <t>FILTRO DE PETROLEO IMPORTADO CUADERNO 7 PAG 726</t>
  </si>
  <si>
    <t>FILTRO DE AIRE SECUNDARIO IMPORTADO CUADERNO 7 PAG 726</t>
  </si>
  <si>
    <t>FILTRO DE PETROLEO IMPORTADO</t>
  </si>
  <si>
    <t>FILTRO DE PETROLEO CAT IR.0753 CUADERNO 7 PAG 726</t>
  </si>
  <si>
    <t xml:space="preserve">FILTRO DE PETROLEO CAT IR.0753 </t>
  </si>
  <si>
    <t xml:space="preserve">FILTRO RECORD DE COMBUSTIBLE  IMPORTADO </t>
  </si>
  <si>
    <t>FILTRO RECORD DE COMBUSTIBLE  IMPORTADO CUADERNO 7 PAG 726</t>
  </si>
  <si>
    <t>FILTRO SEPARADOR DE AGUA  IMPORTADO CUADERNO 7 PAG 726</t>
  </si>
  <si>
    <t>FILTRO SEPARADOR DE AGUA  IMPORTADO</t>
  </si>
  <si>
    <t>GRASA MULTIUSO DE LITIO X32 KLG CUADERNO 7 PAG 728</t>
  </si>
  <si>
    <t>GRASA MULTIUSO DE LITIO X32 KLG</t>
  </si>
  <si>
    <t>ACEITE DE MOTOR DE 15W-40 X 5 GLNS CUADERNO 7 PAG 726</t>
  </si>
  <si>
    <t>ACEITE HIDROLINA X 5 GLNS CUADERNO 7 PAG 726</t>
  </si>
  <si>
    <t>PARA INSTALACIONES DE AGUA</t>
  </si>
  <si>
    <t>NUMERADOR AUTOMATICO CUADERNO 7 PAG 136</t>
  </si>
  <si>
    <t>BUTACAS CUADERNO 7 PAG 730</t>
  </si>
  <si>
    <t xml:space="preserve">BUTACAS </t>
  </si>
  <si>
    <t>O/C-2484-2021</t>
  </si>
  <si>
    <t>NICANOR CHOQUE</t>
  </si>
  <si>
    <t>OSCAR TELLO</t>
  </si>
  <si>
    <t>GUANTES DE NITRILO NAYLON -PLOMO  CUADERNO  7 PAG 186</t>
  </si>
  <si>
    <t>LEJIA HIPOCLORITO DE SODIO AL 5% CUADERNO 7 PAG  200</t>
  </si>
  <si>
    <t>CABLE DE RED U/FTP CATEGORIA 6A LSZH SATRA X305 METROS CUADERNO 7 PAG 732</t>
  </si>
  <si>
    <t>INTERRUPTOR SIMPLE CUADERNO 7 PAG 736</t>
  </si>
  <si>
    <t>UNION  GALVANIZADO DE 1/2  CUADERNO 7 PAG 652</t>
  </si>
  <si>
    <t>O/C-1404-2021</t>
  </si>
  <si>
    <t>O/C-1403-2021</t>
  </si>
  <si>
    <t>O/C-1460-2021</t>
  </si>
  <si>
    <t xml:space="preserve">PARA USO EN PINTURA </t>
  </si>
  <si>
    <t>PAPEL TOALLA HOJA SIMPLE X 180 CUADERNO 6 PAG 182</t>
  </si>
  <si>
    <t>GUANTE DE JEBE CALIBRE 35 CUADERNO  7 PAG  114</t>
  </si>
  <si>
    <t>GUANTES DE HILO CUADERNO 7 PAG 158</t>
  </si>
  <si>
    <t>FELICIANO VENTURA</t>
  </si>
  <si>
    <t>BARBIQUEJO DE NAILON PARA CASCO CUADERNO 7 PAG 204</t>
  </si>
  <si>
    <t>PORCELANATO 60X60 COLOR BLANCO CUADERNO 7 PAG 742</t>
  </si>
  <si>
    <t>ESPARRAGO DE VARILLA  DE 1/2X2" PARA CONCRETO CUADERNO 2 PAG 128</t>
  </si>
  <si>
    <t>LIJA DE AGUA N°220-ABRALIT CUADERNO 7 PAG 746</t>
  </si>
  <si>
    <t>INTERRUPTOR 3 X 50 A CUADERNO 7 PAG 746</t>
  </si>
  <si>
    <t>MONICA ANDIA</t>
  </si>
  <si>
    <t>PORTA ELECTRODO CUADERNO 2 PAG 132</t>
  </si>
  <si>
    <t>PARA INSTALACIONES ELECTRICAS</t>
  </si>
  <si>
    <t>CONCRETO PRE MEZCLA 210 CUADERNO 5 PAG 196</t>
  </si>
  <si>
    <t>O/C 611 - 1797</t>
  </si>
  <si>
    <t>O/C 611 - 1793</t>
  </si>
  <si>
    <t>O/C 611 - 1785</t>
  </si>
  <si>
    <t xml:space="preserve">CAJA ACUSTICA  AUTO AMPLIFICADA SUB BAJO </t>
  </si>
  <si>
    <t>O/C-02-2021</t>
  </si>
  <si>
    <t>CAJA CONECTORA PARA 4 MICROFONOS</t>
  </si>
  <si>
    <t>MONITOR JBL</t>
  </si>
  <si>
    <t>TECLE DE 1 TONELADA X 7 METROS DE CADENA</t>
  </si>
  <si>
    <t>CAJA ACUSTICA  AUTO AMPLIFICADA SUB BAJO  CUADERNO 5 PAG 368</t>
  </si>
  <si>
    <t>CAJA CONECTORA PARA 4 MICROFONOS CUADEERNO 5 PAG 368</t>
  </si>
  <si>
    <t>MONITOR JBL CUADERNO 5 PAG 368</t>
  </si>
  <si>
    <t>TECLE DE 1 TONELADA X 7 METROS DE CADENA CUADERNO 5 PAG 368</t>
  </si>
  <si>
    <t>CEMENTO                                            CUADERNO 7 PAG 748</t>
  </si>
  <si>
    <t>MANDIL DE CUERO CUADERNO 7 PAG 214</t>
  </si>
  <si>
    <t>ESTACION MANUAL DE SISTEMA CUADERNO 5 PAG 356</t>
  </si>
  <si>
    <t>SIRENA FIJA CON LUZ ESTROBOSCOPICA CUADERNO 5 PAG 356</t>
  </si>
  <si>
    <t>PLACA COLABORANTE DE ACERO GALVANIZADO DE 6 CANALES CUADERNO 7 pag 710</t>
  </si>
  <si>
    <t>TUBO DE PVC PARA FLUIDOS CON UNION A PRESION POR  5 METROS CUADERNO 7 PAG 198</t>
  </si>
  <si>
    <t>TUBO DE PVC PARA FLUIDOS A PRESION CON UNION TIPO ROSCA CUADERNO 7 PAG 198</t>
  </si>
  <si>
    <t>:43-2022</t>
  </si>
  <si>
    <t>:043-2022</t>
  </si>
  <si>
    <t>: 043-2022</t>
  </si>
  <si>
    <t>O/C-22-2022</t>
  </si>
  <si>
    <t>O/C-31-2022</t>
  </si>
  <si>
    <t>CASTILLO DE MUÑON DE CUBO (DIRECCIONAL EN LLANTA DELANTERA IZQUIERDA)</t>
  </si>
  <si>
    <t>CASTILLO DE MUÑON DE CUBO (DIRECCIONAL EN LLANTA DELANTERA IZQUIERDA) CUADERNO 7 PAG 544</t>
  </si>
  <si>
    <t xml:space="preserve">RECURSOS ORDINARIOS,RECURSOS POR OPERACIONES OFICIALES DE CREDITO,RECURSOS DETERMINADOS </t>
  </si>
  <si>
    <t xml:space="preserve">: RECURSOS ORDINARIOS,RECURSOS POR OPERACIONES OFICIALES DE CREDITO,RECURSOS DETERMINADOS </t>
  </si>
  <si>
    <t>0043-2022</t>
  </si>
  <si>
    <t>O/C-24</t>
  </si>
  <si>
    <t>ALVAREZ NUÑEZ CATHERINE FLOR DE MARIA</t>
  </si>
  <si>
    <t>CLARA RAVO</t>
  </si>
  <si>
    <t>2.6.22.20</t>
  </si>
  <si>
    <t>2.6.22.17</t>
  </si>
  <si>
    <t>2.6.22.16</t>
  </si>
  <si>
    <t>2.6.22.15</t>
  </si>
  <si>
    <t>2.6.22.14</t>
  </si>
  <si>
    <t>2.6.22.13</t>
  </si>
  <si>
    <t>TAFILETES PARA CASCOS</t>
  </si>
  <si>
    <t>O/C-24-2022</t>
  </si>
  <si>
    <t>CASCO DIELECTRICO BLANCO</t>
  </si>
  <si>
    <t>CASCO DIELECTRICO AZUL</t>
  </si>
  <si>
    <t>O/C-24-2021</t>
  </si>
  <si>
    <t>CARTUCHO PARA RESPIRADOR 3M CUADERNO 7 PAG 576</t>
  </si>
  <si>
    <t xml:space="preserve">LENTES ANTIPARRA DE SEGURIDAD </t>
  </si>
  <si>
    <t>MASCARILLA- RESPIRADOR DE FITROS  3M CUADERNO 7 PAG 576</t>
  </si>
  <si>
    <t>MASCARILLA- RESPIRADOR DE FITROS 3M</t>
  </si>
  <si>
    <t>O/C.-24-2022</t>
  </si>
  <si>
    <t>ZAPATO DIELECTRICO</t>
  </si>
  <si>
    <t>TAFILETES PARA CASCOS CUADERNO 7 PAG 214</t>
  </si>
  <si>
    <t>CAPUCHONES 5/8.3/4 CUADERNO 2 PAG 320</t>
  </si>
  <si>
    <t xml:space="preserve">CAPUCHONES 5/8.3/4 </t>
  </si>
  <si>
    <t>CASCO DIELECTRICO BLANCO CUADERNO 5 PAG 270</t>
  </si>
  <si>
    <t>CASCO DIELECTRICO AZUL CUADERNO 5 PAG 270</t>
  </si>
  <si>
    <t>O/C-20-2022</t>
  </si>
  <si>
    <t>2.6.22.12</t>
  </si>
  <si>
    <t>2.6.22.11</t>
  </si>
  <si>
    <t>2.6.22.10</t>
  </si>
  <si>
    <t>2.6.22.9</t>
  </si>
  <si>
    <t>2.6.22.8</t>
  </si>
  <si>
    <t>2.6.22.7</t>
  </si>
  <si>
    <t>LETREROS DE SEÑALIZACION 1.20X1.90CM</t>
  </si>
  <si>
    <t>O/C-20</t>
  </si>
  <si>
    <t>CORPORACION KAPEM S.A.C</t>
  </si>
  <si>
    <t xml:space="preserve">LETREROS DE SENALIZACION 80 CM X 160CM </t>
  </si>
  <si>
    <t xml:space="preserve">LETREROS DE SEÑALIZACION 20CM X 40CM </t>
  </si>
  <si>
    <t>LETREROS DE SEÑALIZACION  DE 20CM X 50CM</t>
  </si>
  <si>
    <t xml:space="preserve">LETREROS DE SEÑALIZACION DE 30 CMX60CM </t>
  </si>
  <si>
    <t>LETREROS DE SEÑALIZACION 1.20X1.90CM CUADERNO 7 PAG 216</t>
  </si>
  <si>
    <t>LETREROS DE SENALIZACION 80 CM X 160CM CUADERNO 7 PAG 216</t>
  </si>
  <si>
    <t>LETREROS DE SEÑALIZACION 20CM X 40CM CUADERNO 7 PAG 216</t>
  </si>
  <si>
    <t>LETREROS DE SEÑALIZACION  DE 20CM X 50CM CUADERNO 7 PAG 216</t>
  </si>
  <si>
    <t>LETREROS DE SEÑALIZACION DE 30 CMX60CM  CUADERNO 7 PAG 216</t>
  </si>
  <si>
    <t xml:space="preserve">MASCARILLAS KN95 </t>
  </si>
  <si>
    <t>O/C-25-2022</t>
  </si>
  <si>
    <t>O/C-60-2022</t>
  </si>
  <si>
    <t>O/C 611 - 1729</t>
  </si>
  <si>
    <t>O/C 611 - 1717</t>
  </si>
  <si>
    <t>O/C 611 - 1705</t>
  </si>
  <si>
    <t>O/C 611 - 1693</t>
  </si>
  <si>
    <t>CABLE PACH CORD UTP CAT -X 3 METROS</t>
  </si>
  <si>
    <t>CONECTOR  RJ45 CAT 6A</t>
  </si>
  <si>
    <t>CABLE PACH CORD UTP CAT -X 1 METROS</t>
  </si>
  <si>
    <t>JACK  RJ45 CAT 6A</t>
  </si>
  <si>
    <t>CABLE PACH CORD UTP CAT -X 3 METROS CUADERNO  7 PAG 718</t>
  </si>
  <si>
    <t>CABLE PACH CORD UTP CAT -X 1 METROS  CUADERNO  7 PAG 718</t>
  </si>
  <si>
    <t>CONECTOR  RJ45 CAT 6A CUADERNO  7 PAG 718</t>
  </si>
  <si>
    <t>JACK  RJ45 CAT 6A CUADERNO  7 PAG 718</t>
  </si>
  <si>
    <t>MASCARILLAS KN95 CUADERNO 7 PAG 218</t>
  </si>
  <si>
    <t>LADRILLO PASTELERO 24X24X3CM CUADERNO 7 PAG 700</t>
  </si>
  <si>
    <t>DARWIN DAMIAN</t>
  </si>
  <si>
    <t>RICARDO PALMA</t>
  </si>
  <si>
    <t>JHON AGUILAR</t>
  </si>
  <si>
    <t>JAIME VELAZQUE</t>
  </si>
  <si>
    <t>YEDER CAMACHO</t>
  </si>
  <si>
    <t>TUBO PVC SAL 4" CUADERNO 7 PAG 198</t>
  </si>
  <si>
    <t>CABLE DE PODER DE 90°</t>
  </si>
  <si>
    <t>O/C 611 - 1681</t>
  </si>
  <si>
    <t>O/C 611 - 1669</t>
  </si>
  <si>
    <t>O/C 611 - 1657</t>
  </si>
  <si>
    <t>O/C 611 - 1645</t>
  </si>
  <si>
    <t>O/C 611 - 1633</t>
  </si>
  <si>
    <t>O/C 611 - 1621</t>
  </si>
  <si>
    <t>O/C 611 - 1609</t>
  </si>
  <si>
    <t>O/C-43-2022</t>
  </si>
  <si>
    <t>CAJA RECTANGULAR</t>
  </si>
  <si>
    <t xml:space="preserve">CABLE DE PODER PARA UPS </t>
  </si>
  <si>
    <t>COMERCIAL FERRETERIA ARG</t>
  </si>
  <si>
    <t>CINTA VELCRO</t>
  </si>
  <si>
    <t>CINTILLO D PLASTICO</t>
  </si>
  <si>
    <t xml:space="preserve">PILAS AA RECARGABLES </t>
  </si>
  <si>
    <t xml:space="preserve">TALADRO ELECTRICO PORTATIL </t>
  </si>
  <si>
    <t>O/C 611 - 1781</t>
  </si>
  <si>
    <t>WINCHA DE 50M</t>
  </si>
  <si>
    <t>O/C-104-2022</t>
  </si>
  <si>
    <t>INVERSIONES CAMITEX S.A.C</t>
  </si>
  <si>
    <t>BLUSA MANGA LARGA PARA EQUIPO TECNICO</t>
  </si>
  <si>
    <t xml:space="preserve">CHAQUETA </t>
  </si>
  <si>
    <t>PANTALON</t>
  </si>
  <si>
    <t>O/C-21.2022</t>
  </si>
  <si>
    <t>2.6.22.6</t>
  </si>
  <si>
    <t>2.6.22.5</t>
  </si>
  <si>
    <t>2.6.22.4</t>
  </si>
  <si>
    <t>O/C-21-2022</t>
  </si>
  <si>
    <t>BLUSA MANGA LARGA PARA EQUIPO TECNICO CUADERNO 7 PAG 230</t>
  </si>
  <si>
    <t>PANTALON CUADERNO 7 PAG 236</t>
  </si>
  <si>
    <t>O/C-114-2022</t>
  </si>
  <si>
    <t>PARA USO EN PINTURA</t>
  </si>
  <si>
    <t>O/C-99-2022</t>
  </si>
  <si>
    <t>PARA SEÑALIZACION EN OBRA</t>
  </si>
  <si>
    <t>ARENA GRUESA CUADERNO 7 PAG 492</t>
  </si>
  <si>
    <t>CAJA RECTANGULAR CUADERNO 2 PAG 114</t>
  </si>
  <si>
    <t>CABLE DE PODER DE 90° CUADERNO 7 PAG 718</t>
  </si>
  <si>
    <t>CINTILLO D PLASTICO CUADERNO 7 PAG 608</t>
  </si>
  <si>
    <t>CINTA VELCRO CUADERNO 7 PAG 608</t>
  </si>
  <si>
    <t>CABLE DE PODER PARA UPS CUADERNO 7 PAG 718</t>
  </si>
  <si>
    <t>WINCHA DE 50M CUADERNO 7 PAG 718</t>
  </si>
  <si>
    <t>CHAQUETA CUADERNO 7 PAG 232</t>
  </si>
  <si>
    <t>BENJAMIN AGUILAR</t>
  </si>
  <si>
    <t>SANTOS ESPINOZA</t>
  </si>
  <si>
    <t>JOSE CUTIMANCO</t>
  </si>
  <si>
    <t>VICTOR LIMA</t>
  </si>
  <si>
    <t>CESAR LEIVA</t>
  </si>
  <si>
    <t>O/C-56-2022</t>
  </si>
  <si>
    <t>O/C-65-2022</t>
  </si>
  <si>
    <t>GOMAS DE BARRA CUADERNO 4 PAG 288</t>
  </si>
  <si>
    <t>ZAPATO DIELECTRICO CUADERNO 7 PAG 136</t>
  </si>
  <si>
    <t>FDARWIN DAMIAN</t>
  </si>
  <si>
    <t>IMPELEMENTOS DE SEGURIDAD</t>
  </si>
  <si>
    <t>RETRO EXCAVADORA</t>
  </si>
  <si>
    <t>O/C-116-2022</t>
  </si>
  <si>
    <t>CD GRABABLE  X25 UND</t>
  </si>
  <si>
    <t>MEMORIA PORTATIL  (USB)</t>
  </si>
  <si>
    <t>EMPAX25</t>
  </si>
  <si>
    <t>O/C 611 - 1597</t>
  </si>
  <si>
    <t>O/C 611 - 1585</t>
  </si>
  <si>
    <t>SENSOR DE MOVIMIENTO PARA LUZ</t>
  </si>
  <si>
    <t>O/C-107-2022</t>
  </si>
  <si>
    <t>SENSOR DE MONIXIDO DE CARBONO</t>
  </si>
  <si>
    <t>MEMORIA PORTATIL  (USB) CUADERNO 5 PAG 388</t>
  </si>
  <si>
    <t>CD GRABABLE  X25 UND CUADERNO 7 PAG 692</t>
  </si>
  <si>
    <t>CHINCHE CUADERNO 7 PAG 692</t>
  </si>
  <si>
    <t xml:space="preserve">CHINCHE </t>
  </si>
  <si>
    <t>O/C-82-2022</t>
  </si>
  <si>
    <t>O/C 3248</t>
  </si>
  <si>
    <t>O/C 3206</t>
  </si>
  <si>
    <t>LAPICERO CUADERNO 5 PAG 554</t>
  </si>
  <si>
    <t xml:space="preserve">LAPICERO </t>
  </si>
  <si>
    <t>O/C 3164</t>
  </si>
  <si>
    <t>CINTA MASKING 1 1/2 CUADERNO 7 PAG 244</t>
  </si>
  <si>
    <t>CUADERNO ESPIRAL CUADERNO 5 PAG 242</t>
  </si>
  <si>
    <t>CUADERNO ESPIRAL</t>
  </si>
  <si>
    <t>O/C 3122</t>
  </si>
  <si>
    <t>PERFORADOR</t>
  </si>
  <si>
    <t>O/C 3080</t>
  </si>
  <si>
    <t>PERFORADOR CUADERNO 5 PAG 176</t>
  </si>
  <si>
    <t>CIERRA PUERTA HIDRAULICA  CUADERNON 7 PAG 472</t>
  </si>
  <si>
    <t>CIERRA PUERTA HIDRAULICA</t>
  </si>
  <si>
    <t>O/C-115-2022</t>
  </si>
  <si>
    <t>SENSOR DE MOVIMIENTO PARA LUZ  CUADERNO 7 PAG 648</t>
  </si>
  <si>
    <t>SENSOR DE MONO OXIDO DE CARBONO CUADERNO 7 PAG 648</t>
  </si>
  <si>
    <t>CUTER CUADERNO 3 PAG 368</t>
  </si>
  <si>
    <t>PERFIL 9MM X 1.87M PASTICO CUADERNO 5 PAG 782</t>
  </si>
  <si>
    <t>PERFIL CANAL T DE 2"X2"X1/4</t>
  </si>
  <si>
    <t>PERFIL ANGULAR DE 2"X 2"X1/8 CUADERNO 7 PAG 468</t>
  </si>
  <si>
    <t>PERFIL CANAL T DE 2"X2"X1/4 CUADERNO 7 PAG 468</t>
  </si>
  <si>
    <t>PLATINA DE FIERRO  1/8 X 2" CUADERNO 7 PAG 468</t>
  </si>
  <si>
    <t xml:space="preserve">PERFIL ANGULAR DE 2"X 2"X1/8 </t>
  </si>
  <si>
    <t>O/C-102-2022</t>
  </si>
  <si>
    <t xml:space="preserve">PLATINA DE FIERRO  1/8 X 2" </t>
  </si>
  <si>
    <t>PETROLEO CUADERNO  7 PAG 480</t>
  </si>
  <si>
    <t xml:space="preserve">BROCHA DE 3" </t>
  </si>
  <si>
    <t>O/C-127-2022</t>
  </si>
  <si>
    <t>IMPLEEMTOS DE SEGURIDAD</t>
  </si>
  <si>
    <t>BROCHA DE 3"  CUADERNO 3 PAG 116</t>
  </si>
  <si>
    <t>THINER EXTRA ACRILICO</t>
  </si>
  <si>
    <t>THINER EXTRA ACRILICO CUADERNO 3 PAG 124</t>
  </si>
  <si>
    <t>PUNTERA S2  PH3 X 2 UND</t>
  </si>
  <si>
    <t>PUNTERA S2  PH2 X 2 UND</t>
  </si>
  <si>
    <t>PUNTERA S2  PH3 X 2 UND CUADERNO 6 PAG 4</t>
  </si>
  <si>
    <t>PUNTERA S2  PH2 X 2 UND CUADERNO 6 PAG 4</t>
  </si>
  <si>
    <t>LIJA DE MADERA  Nª180  CUADERNO 5 PAG 668</t>
  </si>
  <si>
    <t>LIJA DE MADERA Nª180</t>
  </si>
  <si>
    <t xml:space="preserve">STRECH FILM TRANSPARENTE </t>
  </si>
  <si>
    <t xml:space="preserve">TELEFONO IP </t>
  </si>
  <si>
    <t>TELEFONO DIGITAL</t>
  </si>
  <si>
    <t>O/C-161-2022</t>
  </si>
  <si>
    <t>O/C 611 - 1773</t>
  </si>
  <si>
    <t>TELEFONO IP CUADERNO 7 PAG 466</t>
  </si>
  <si>
    <t xml:space="preserve">TELEFONO DIGITAL CUADERNO 7 PAG 466 </t>
  </si>
  <si>
    <t xml:space="preserve">INODORO TANQUE BAJO </t>
  </si>
  <si>
    <t>O/C-101-2022</t>
  </si>
  <si>
    <t>INODORO TANQUE BAJO CUADERNO 7 PAG 464</t>
  </si>
  <si>
    <t>PROTECTOR AUDITIVO TIPO COPA CUADERNO 7 PAG 598</t>
  </si>
  <si>
    <t>CAMARA FILMADORA</t>
  </si>
  <si>
    <t>MATERIALES DEPORTIVOS</t>
  </si>
  <si>
    <t>2.6.22.18</t>
  </si>
  <si>
    <t>2.6.22.19</t>
  </si>
  <si>
    <t>ARCO DE FUTSAL</t>
  </si>
  <si>
    <t>COLCHONETA DE ESPUMA</t>
  </si>
  <si>
    <t>CONO DE PLASTICO DE 30CM</t>
  </si>
  <si>
    <t>CONO DE SEGURIDAD REFLECTIVO DE 28 IN</t>
  </si>
  <si>
    <t>CONO DE SEÑALIZACION  COLOR FOSFORECENTE DE 20 CM</t>
  </si>
  <si>
    <t>CRONOMETRO</t>
  </si>
  <si>
    <t>DISCO DE GOMA</t>
  </si>
  <si>
    <t>ESCALERA DE VELOCIDAD</t>
  </si>
  <si>
    <t xml:space="preserve">INFLADOR DE PELOTA </t>
  </si>
  <si>
    <t>JABALINA DE 400 G</t>
  </si>
  <si>
    <t>JABALINA DE 500 G</t>
  </si>
  <si>
    <t>JUEGOS DE SOLIDOS GEOMETRICOS PSICOMOTRICIDAD</t>
  </si>
  <si>
    <t>MALLA PÁRA ARO DE BASQUET</t>
  </si>
  <si>
    <t>MESA PARA TENIS  CON GARRUCHAS DE 3"</t>
  </si>
  <si>
    <t>PELOTA DE GOMA DE 3CM</t>
  </si>
  <si>
    <t>RAQUETA DE TENIS DE MESA</t>
  </si>
  <si>
    <t>VARILLA DE FIBRA PARA RED</t>
  </si>
  <si>
    <t>O/C-79-2022</t>
  </si>
  <si>
    <t>ARCO DE FUTSAL CUADERNO 7 PAG 452</t>
  </si>
  <si>
    <t>COLCHONETA DE ESPUMA CUADERNO 7 PAG 452</t>
  </si>
  <si>
    <t>CONO DE PLASTICO DE 30CM CUADERNO 7 PAG 452</t>
  </si>
  <si>
    <t>CONO DE SEGURIDAD REFLECTIVO DE 28 IN CUADERNO 7 PAG 452</t>
  </si>
  <si>
    <t>CONO DE SEÑALIZACION  COLOR FOSFORECENTE DE 20 CM CUADERNO 7 PAG 452</t>
  </si>
  <si>
    <t>CRONOMETRO CUADERNO 7 PAG 452</t>
  </si>
  <si>
    <t>DISCO DE GOMA CUADERNO 7 PAG 452</t>
  </si>
  <si>
    <t>ESCALERA DE VELOCIDAD CUADERNO 7 PAG 452</t>
  </si>
  <si>
    <t>INFLADOR DE PELOTA CUADERNO 7 PAG 454</t>
  </si>
  <si>
    <t>JABALINA DE 400 G CUADERNO 7 PAG 454</t>
  </si>
  <si>
    <t>JABALINA DE 500 G CUADERNO 7 PAG 454</t>
  </si>
  <si>
    <t>JUEGOS DE SOLIDOS GEOMETRICOS PSICOMOTRICIDAD CUADERNO 7 PAG 454</t>
  </si>
  <si>
    <t>MALLA PÁRA ARO DE BASQUET CUADERNO 7 PAG 454</t>
  </si>
  <si>
    <t>MESA PARA TENIS  CON GARRUCHAS DE 3" CUADERNO 7 PAG 454</t>
  </si>
  <si>
    <t>PELOTA DE GOMA DE 3CM CUADERNO 7 PAG 454</t>
  </si>
  <si>
    <t>RAQUETA DE TENIS DE MESA CUADERNO 7 PAG 454</t>
  </si>
  <si>
    <t>VARILLA DE FIBRA PARA RED CUADERNO 7 PAG 454</t>
  </si>
  <si>
    <t>O/C 611 - 1769</t>
  </si>
  <si>
    <t>CAMARA FILMADORA CUADERNO 7 PAG 456</t>
  </si>
  <si>
    <t xml:space="preserve">LUMINARIAS LED PARA EXTERIORES  </t>
  </si>
  <si>
    <t>O/C-208-2022</t>
  </si>
  <si>
    <t>LIJA PARA PULIR  Nª60 METAL  CUADERNO 6 PAG 190</t>
  </si>
  <si>
    <t>TORNILO ESPAX CUADERNO 3 PAG 60</t>
  </si>
  <si>
    <t>TORNILO ESPAX</t>
  </si>
  <si>
    <t>INTERRUPTOR TERMOMAGNETICO  2 POLOS 20A CUADERNO 5 PAG 470</t>
  </si>
  <si>
    <t>INTERRUPTOR DIFERENCIAL 2X25A 230V CUADERNO 5 PAG 470</t>
  </si>
  <si>
    <t>O/C 611 - 1573</t>
  </si>
  <si>
    <t>O/C 611 - 1561</t>
  </si>
  <si>
    <t>INTERRUPTOR DIFERENCIAL 2X25A 230V</t>
  </si>
  <si>
    <t xml:space="preserve">INTERRUPTOR TERMOMAGNETICO  2 POLOS 20A </t>
  </si>
  <si>
    <t>O/C-185-2022</t>
  </si>
  <si>
    <t>O/C 611 - 1549</t>
  </si>
  <si>
    <t>INTERRUPTOR TEMOMAGNETICO 2 POLOS  25 A</t>
  </si>
  <si>
    <t>PERNO AUTOROSCANTE C/JEBE DE 3" CUADERNO 2 PAG 6</t>
  </si>
  <si>
    <t>PERNO AUTOROSCANTE C/JEBE DE 5" CUADERNO 2PAG 6</t>
  </si>
  <si>
    <t>MASCARILLA DESCARTABLE CUADERNO 6 PAG 106</t>
  </si>
  <si>
    <t>CODO GAVANIZADO C/R DE 1/2 X90</t>
  </si>
  <si>
    <t>SOBRERO DE VENTILACION PVC 2"</t>
  </si>
  <si>
    <t>SUMIDERO DE BRONCE 2" LAVAMANOS</t>
  </si>
  <si>
    <t>TRAMPA TIPO P DE 1 1/4</t>
  </si>
  <si>
    <t>O/C-228-2022</t>
  </si>
  <si>
    <t>INTERRUPTOR TEMOMAGNETICO 2 POLOS 25 A CUADERNO 5 PAG 470</t>
  </si>
  <si>
    <t>O/C 611 - 1537</t>
  </si>
  <si>
    <t>O/C 611 - 1525</t>
  </si>
  <si>
    <t>O/C 611 - 1513</t>
  </si>
  <si>
    <t>O/C 611 - 1501</t>
  </si>
  <si>
    <t>O/C 611 - 1489</t>
  </si>
  <si>
    <t>CODO GAVANIZADO C/R DE 1/2 X90 CUADERNO 7 PAG 444</t>
  </si>
  <si>
    <t>ABRAZADERA DE 1" CUADERNO 7 PAG 444</t>
  </si>
  <si>
    <t xml:space="preserve">ABRAZADERA DE 1" </t>
  </si>
  <si>
    <t>TALADRO ELECTRICO PORTATIL CUADERNO 7PAG 638</t>
  </si>
  <si>
    <t>PERFIL DE ALUMINIO  9,5M X 2.40M CUADERNO 7 PAG 446</t>
  </si>
  <si>
    <t>SOMBRERO DE VENTILACION PVC 2" CUADERNO 7 PAG 444</t>
  </si>
  <si>
    <t>SUMIDERO DE BRONCE 2" LAVAMANOS CU8ADERNO 7 PAG 444</t>
  </si>
  <si>
    <t>TRAMPA TIPO P DE 1 1/4 CUADERNO 7 PAG 442</t>
  </si>
  <si>
    <t>O/C-213</t>
  </si>
  <si>
    <t>CODO PVC  SAP   1X90 CON ROSCA CUADERNO 7  PAG 516</t>
  </si>
  <si>
    <t>CODO PVC SAP 1X90 SIN ROSCA</t>
  </si>
  <si>
    <t>CODO PVC SAP 1X90 SIN ROSCA CUADERNO 7 PAG 692</t>
  </si>
  <si>
    <t>O/C 611 - 1770</t>
  </si>
  <si>
    <t>O/C-103-2022</t>
  </si>
  <si>
    <t>MICROSCOPIO CUADERNO 7 PAG 456</t>
  </si>
  <si>
    <t xml:space="preserve">MICROSCOPIO BINOCULAR </t>
  </si>
  <si>
    <t>CODO PVC SAL 2X45 CUADERNO 2 PAG 110</t>
  </si>
  <si>
    <t xml:space="preserve">MICROSCOPIO </t>
  </si>
  <si>
    <t>MICROSCOPIO BINOCULAR CUADERNO 7 PAG 456</t>
  </si>
  <si>
    <t>O/C-213-2022</t>
  </si>
  <si>
    <t>REDUCCION DE  PVC 4 A 3 SAL  CUADERNO 3 PAG 100</t>
  </si>
  <si>
    <t>TUBO PVC 3/4 CLASE 10 PESADO CUADERNO 4 PAG 286</t>
  </si>
  <si>
    <t>O/C-191-2022</t>
  </si>
  <si>
    <t>PINTURA ACRILICA BLANCO -ECOCOLOR</t>
  </si>
  <si>
    <t>PINTURA ACRILICA MIEL -ECOCOLOR</t>
  </si>
  <si>
    <t>PINTURA ACRILICA CERAMICO -ECOCOLOR</t>
  </si>
  <si>
    <t>PINTURA ACRILICA  GRIS PLATA -ECOCOLOR</t>
  </si>
  <si>
    <t>PINTURA ACRILICA HABANO CLARO -ECOLOR</t>
  </si>
  <si>
    <t>PINTURA CRILICA AZUL ACERO -ECOCOLOR</t>
  </si>
  <si>
    <t>PINTURA ESMALTE  BLANCO-ECOCOLOR</t>
  </si>
  <si>
    <t>O/C-190-2022</t>
  </si>
  <si>
    <t>PINTURA ACRILICA AMARILLO -ECOCOLOR</t>
  </si>
  <si>
    <t>PINTURA ACRILICA AZUL MAYA -ECOCOLOR</t>
  </si>
  <si>
    <t>PINTURA ACRILICA BLANCO HUMO -ECOCOLOR</t>
  </si>
  <si>
    <t>PINTURA ACRILICO TABACO MEDIO -ECOCOLOR</t>
  </si>
  <si>
    <t>PINTUR ACRILICA LUCUMA-ECOCOLOR</t>
  </si>
  <si>
    <t>PINTURA ESMALTE BLANCO-ECOCOLOR-7445-000C</t>
  </si>
  <si>
    <t>PINTURA ESMALTE CRIS CIELO-ECOCOLOR</t>
  </si>
  <si>
    <t>LADRILLO KK TIPO ARCILLA 9CMX12 CMX24    CUADERNO 7 PAG 434</t>
  </si>
  <si>
    <t>O/C-313-2022</t>
  </si>
  <si>
    <t>LUBRICANTE PARA EMPALME DE TUBO CUADERNO 7 PAG 692</t>
  </si>
  <si>
    <t xml:space="preserve">ESPONJA  </t>
  </si>
  <si>
    <t>PEGAMENTO PVC AZUL CUADERNO 2 PAG 152</t>
  </si>
  <si>
    <t>PICO CON MANGO DE MADERA CUADERNOP 5 PAG 278</t>
  </si>
  <si>
    <t>PLANCHA TECNOPOR 1" CUADERNO 3 PAG 110</t>
  </si>
  <si>
    <t>PLANCHA TECNOPOR 1"</t>
  </si>
  <si>
    <t xml:space="preserve">CARTUCHO PARA RESPIRADOR 3M </t>
  </si>
  <si>
    <t>PINTURA ACRILICA BLANCO -ECOCOLOR 90008-000C CUADERNO 7 PAG 432</t>
  </si>
  <si>
    <t>PINTURA ACRILICA MIEL -ECOCOLOR CUADERNO 7 PAG 430</t>
  </si>
  <si>
    <t>PINTURA ACRILICA  GRIS PLATA -ECOCOLOR CUADERNO 7 PAG 426</t>
  </si>
  <si>
    <t>PINTURA ACRILICA HABANO CLARO -ECOLOR CUADERNO 7 PAG 422</t>
  </si>
  <si>
    <t>PINTURA CRILICA AZUL ACERO -ECOCOLOR CUADERNO 7 PAG 420</t>
  </si>
  <si>
    <t>PINTURA ESMALTE  BLANCO-ECOCOLOR- 114-000C CUADERNO 7 PAG 418</t>
  </si>
  <si>
    <t>PINTURA ACRILICA AMARILLO -ECOCOLOR CUADERNO 7 PAG 400</t>
  </si>
  <si>
    <t>PINTURA ACRILICA AZUL MAYA -ECOCOLOR CUADERNO 7 PAG 400</t>
  </si>
  <si>
    <t>PINTURA ACRILICA BLANCO HUMO -ECOCOLOR CUADERNO 7 PAG 402</t>
  </si>
  <si>
    <t>PINTURA ACRILICO TABACO MEDIO -ECOCOLOR CUADERNO 7 PAG 404</t>
  </si>
  <si>
    <t>PINTUR ACRILICA LUCUMA-ECOCOLOR CUADERNO 7 PAG 406</t>
  </si>
  <si>
    <t xml:space="preserve">ESPONJA  CUADERNO 7 PAG 692 </t>
  </si>
  <si>
    <t>O/C 611 - 1477</t>
  </si>
  <si>
    <t>O/C 611 - 1465</t>
  </si>
  <si>
    <t>O/C 611 - 1453</t>
  </si>
  <si>
    <t>O/C 611 - 1441</t>
  </si>
  <si>
    <t>O/C 611 - 1429</t>
  </si>
  <si>
    <t>O/C 611 - 1417</t>
  </si>
  <si>
    <t>O/C 611 - 1405</t>
  </si>
  <si>
    <t>O/C 611 - 1393</t>
  </si>
  <si>
    <t>O/C 611 - 1381</t>
  </si>
  <si>
    <t>O/C 611 - 1369</t>
  </si>
  <si>
    <t>O/C 611 - 1357</t>
  </si>
  <si>
    <t>O/C 611 - 1345</t>
  </si>
  <si>
    <t>O/C 611 - 1333</t>
  </si>
  <si>
    <t>O/C 611 - 1321</t>
  </si>
  <si>
    <t>O/C 611 - 1309</t>
  </si>
  <si>
    <t>O/C 611 - 1297</t>
  </si>
  <si>
    <t>O/C 611 - 1285</t>
  </si>
  <si>
    <t>O/C 611 - 1273</t>
  </si>
  <si>
    <t>O/C 611 - 1261</t>
  </si>
  <si>
    <t>O/C 611 - 1249</t>
  </si>
  <si>
    <t>O/C 611 - 1237</t>
  </si>
  <si>
    <t>O/C 611 - 1225</t>
  </si>
  <si>
    <t>O/C 611 - 1213</t>
  </si>
  <si>
    <t>O/C 611 - 1201</t>
  </si>
  <si>
    <t>O/C 611 - 1189</t>
  </si>
  <si>
    <t>O/C 611 - 1177</t>
  </si>
  <si>
    <t>O/C 611 - 1165</t>
  </si>
  <si>
    <t>O/C 611 - 1153</t>
  </si>
  <si>
    <t>O/C 611 - 1141</t>
  </si>
  <si>
    <t>O/C 611 - 1129</t>
  </si>
  <si>
    <t>O/C 611 - 1117</t>
  </si>
  <si>
    <t>O/C 611 - 1105</t>
  </si>
  <si>
    <t>SIKAFLEX PARA CONCRETO</t>
  </si>
  <si>
    <t>MILILITRO</t>
  </si>
  <si>
    <t>O/C-215-2022</t>
  </si>
  <si>
    <t xml:space="preserve">ALICATE UNIVERSAL </t>
  </si>
  <si>
    <t>BROCA PARA METAL  6.5 MM</t>
  </si>
  <si>
    <t>CABLE VULCANIZADO  DE 14"</t>
  </si>
  <si>
    <t>CABLE DE 18 AWG</t>
  </si>
  <si>
    <t>CAJA CONDULET</t>
  </si>
  <si>
    <t>CAJA DE DERIVACION</t>
  </si>
  <si>
    <t>CINTA AISLANTE 3/4 X 18M</t>
  </si>
  <si>
    <t>CINTA VULCANIZANTE</t>
  </si>
  <si>
    <t>CONTACTOR MONOFASICO</t>
  </si>
  <si>
    <t>PORTA SIERRA COPA METAL  19-30MM</t>
  </si>
  <si>
    <t xml:space="preserve">ESTUCHE DE DRIL PORTA MAPA </t>
  </si>
  <si>
    <t>INTERRUPTOR PARA TIMBRE</t>
  </si>
  <si>
    <t>INTERRUPTOR TRIPLE CONMUTADO</t>
  </si>
  <si>
    <t>ELECTRO NIVEL DE 3M</t>
  </si>
  <si>
    <t>PINTURA SPRAY GALVANIZADO</t>
  </si>
  <si>
    <t>PISTOLA PARA DRYWAL</t>
  </si>
  <si>
    <t xml:space="preserve">PROGRAMADOR HORARIO DIGITAL </t>
  </si>
  <si>
    <t>RIEL DIN UNIVERSAL PARA TABLERO</t>
  </si>
  <si>
    <t>CIERRA COPA 270 MM</t>
  </si>
  <si>
    <t>CIERRA COPA 20MM</t>
  </si>
  <si>
    <t>CIERRA COPA 86 MM</t>
  </si>
  <si>
    <t>CIERRa COPA 35MM</t>
  </si>
  <si>
    <t>APLICADOR TIPO PISTOLA</t>
  </si>
  <si>
    <t>TABLERO DE 12 POLOS METALICO</t>
  </si>
  <si>
    <t>TALADRO PERCUTOR</t>
  </si>
  <si>
    <t>TAPA CIEGA RECTANGULAR METALICO</t>
  </si>
  <si>
    <t>TIMBRE INDUSTRIAL 11W  ROJO</t>
  </si>
  <si>
    <t>TOMACORRIENTE DOBLE</t>
  </si>
  <si>
    <t>MENEQUE HEMRA 32 A</t>
  </si>
  <si>
    <t>MENEQUE MACHO 32A</t>
  </si>
  <si>
    <t>TOMACORRIENTE PARA EMPOTRAR</t>
  </si>
  <si>
    <t>TAPA CIEGA REDONDA METALICO</t>
  </si>
  <si>
    <t>O/C-70</t>
  </si>
  <si>
    <t>CASTILLO LY CESAR AUGUSTO</t>
  </si>
  <si>
    <t>CLAR BRAVO</t>
  </si>
  <si>
    <t>M2</t>
  </si>
  <si>
    <t xml:space="preserve">VENTOSA DE DOBLE CHUPON </t>
  </si>
  <si>
    <t xml:space="preserve">PISO TECNICO </t>
  </si>
  <si>
    <t>O/C-70-2022</t>
  </si>
  <si>
    <t>VENTOSA DE DOBLE CHUPON  CUADERNO 5 PAG 224</t>
  </si>
  <si>
    <t>PISO TECNICO CUADERNO 5 PAG 224</t>
  </si>
  <si>
    <t>IMPLEMENTOSD E SEGURIDAD</t>
  </si>
  <si>
    <t>PARA ENCHAPADO EN BLOQ 1-10NIVEL 1-3</t>
  </si>
  <si>
    <t>PISTOLA PARA DRIWAL CUADERO 7 PAG 390</t>
  </si>
  <si>
    <t>APLICADOR TIPO PISTOLA CUADERNO 7 PAG 388</t>
  </si>
  <si>
    <t>PILAS AA PARA LASER BOSH  CUADERNO 7 PAG 390</t>
  </si>
  <si>
    <t>TOMACORRIENTE DOBLE CON TOMA A TIERRA CUADERNO  7 PAG 386</t>
  </si>
  <si>
    <t>SIKAFLEX PARA CONCRETO CUADERNO 7 PAG 398</t>
  </si>
  <si>
    <t>ALICATE UNIVERSAL CUADERNO 7 PAG 398</t>
  </si>
  <si>
    <t>BROCA PARA METAL  6.5 MM CUADERNO 7 PAG 398</t>
  </si>
  <si>
    <t>CABLE VULCANIZADO  DE 14" CUADERNO 7 PAG 396</t>
  </si>
  <si>
    <t>CABLE DE 18 AWG CUADERNO 7 PAG 396</t>
  </si>
  <si>
    <t>CAJA CONDULET CUADERNO 7 PAG 396</t>
  </si>
  <si>
    <t>CAJA DE DERIVACION CUADER NO 7 PAG 394</t>
  </si>
  <si>
    <t>CINTA AISLANTE 3/4 X 18M CUADERNO 7 PAG 394</t>
  </si>
  <si>
    <t>CINTA VULCANIZANTE CUADERNO 7 PAG 392</t>
  </si>
  <si>
    <t>CONTACTOR MONOFASICO 220 V CUADERNO 7 PAG 392</t>
  </si>
  <si>
    <t>PORTA SIERRA COPA BI  METAL  19-30MM CUADERNO 7 PAG 392</t>
  </si>
  <si>
    <t>PORTA SIERRA COPA BI METAL 32-152 MM CUADERNO 7 PAG 392</t>
  </si>
  <si>
    <t>INTERRUPTOR PARA TIMBRE CUADERNO 7 PAG 392</t>
  </si>
  <si>
    <t>INTERRUPTOR TRIPLE CONMUTADO CUANDERNO 7 PAG 392</t>
  </si>
  <si>
    <t>ELECTRO NIVEL DE 3M CUADERNO 7 PAG 390</t>
  </si>
  <si>
    <t>PINTURA SPRAY GALVANIZADO CUADERNO 7 PAG 390</t>
  </si>
  <si>
    <t>PROGRAMADOR HORARIO DIGITAL CUADERNO 7 PAG 390</t>
  </si>
  <si>
    <t>RIEL DIN UNIVERSAL PARA TABLERO CUADERNO 7 PAG 390</t>
  </si>
  <si>
    <t>CIERRA COPA 270 MM CUADERNO 7 PAG 390</t>
  </si>
  <si>
    <t>CIERRA COPA 20MM CUADERNO 7 PAG 388</t>
  </si>
  <si>
    <t>CIERRA COPA 86 MM CUADERNO 7 PAG 388</t>
  </si>
  <si>
    <t>CIERRa COPA 35MM CUADERNO 7 PAG 388</t>
  </si>
  <si>
    <t>TABLERO DE 12 POLOS METALICO CUADERNO 7 PAG 388</t>
  </si>
  <si>
    <t>TAPA CIEGA RECTANGULAR METALICO CUADERNO 7 PAG 388</t>
  </si>
  <si>
    <t>TAPA CIEGA REDONDA METALICO CUADERNO 7 PAG 388</t>
  </si>
  <si>
    <t>TALADRO PERCUTOR CUADERNO 7 PAG 388</t>
  </si>
  <si>
    <t>TIMBRE INDUSTRIAL 11W  ROJO CUADERNO 7 PAG 386</t>
  </si>
  <si>
    <t xml:space="preserve"> TOMA INDUSTRIAL TIPO  MACHO 32A CUADERNO 7 PAG 386</t>
  </si>
  <si>
    <t>TOMA PARA EMPOTRAR INCLINADO  CUADERNO 7 PAG  384</t>
  </si>
  <si>
    <t>TUBO PVC SAL 4" GRIS  CUADERNO 3 PAG 214</t>
  </si>
  <si>
    <t xml:space="preserve">PUNTA PLANA PARA CONCRETO </t>
  </si>
  <si>
    <t>O/C-312-2022</t>
  </si>
  <si>
    <t xml:space="preserve">PUNTA PLANA PARA ROTOMARTILLO CUADERNO 7 PAG </t>
  </si>
  <si>
    <t>CARRETILLA  CUADER4 PAG 32</t>
  </si>
  <si>
    <t>CARRETILLA</t>
  </si>
  <si>
    <t xml:space="preserve">REMOVEDOR DE CEMENTO ADHERIDO </t>
  </si>
  <si>
    <t>REMOVEDOR DE CEMENTO ADHERIDO  CUADERNO 7 PAG 382</t>
  </si>
  <si>
    <t xml:space="preserve"> SOGA DE 5/8 CUADERNO 4 PAG 66</t>
  </si>
  <si>
    <t xml:space="preserve"> SOGA DE 5/8 </t>
  </si>
  <si>
    <t>REGLA DE ALUMINIO</t>
  </si>
  <si>
    <t>REGLA DE ALUMINIO CUADERNO 4 PAG  46</t>
  </si>
  <si>
    <t>PARA INSTALACIONES DE GABINETES CENTRO DE DATOS</t>
  </si>
  <si>
    <t>SERVIDOR RACKEABLE</t>
  </si>
  <si>
    <t>O/C-298-2022</t>
  </si>
  <si>
    <t>SERVIDOR RACKEABLE CUAERNO  7 PAG 648</t>
  </si>
  <si>
    <t>WINCHA DE METAL  DE 8 MTS CUADERNO 5 PAG 548</t>
  </si>
  <si>
    <t>CODO PVC SAP 3X 45 CUADERNO 6 PAG 186</t>
  </si>
  <si>
    <t>O/C-229-2022</t>
  </si>
  <si>
    <t xml:space="preserve">CODO PVC SAP 3X 45 </t>
  </si>
  <si>
    <t xml:space="preserve">REDUCCION DE 1 1/2 A 1/2 </t>
  </si>
  <si>
    <t>REDUCCION DE 1 1/2 A 1/2 CUADERNO 6 PAG 244</t>
  </si>
  <si>
    <t>SUMIDERO DE BRONCE 3"</t>
  </si>
  <si>
    <t>REGISTRO ROSCADO DE 2"</t>
  </si>
  <si>
    <t>REGISTRO ROSCADO DE 4"</t>
  </si>
  <si>
    <t>SUMIDERO DE BRONCE 3" CUADERNO 6PAG 280</t>
  </si>
  <si>
    <t>REGISTRO ROSCADO DE 2" CUADERNO 6 PAG 280</t>
  </si>
  <si>
    <t>REGISTRO ROSCADO DE 4" CUADERNO 6 PAG 280</t>
  </si>
  <si>
    <t>O/C-312</t>
  </si>
  <si>
    <t xml:space="preserve">ABRAZADERAS 3/8 </t>
  </si>
  <si>
    <t>ARANDELA 3/8</t>
  </si>
  <si>
    <t>CAJA CONDULET RECTANGULAR</t>
  </si>
  <si>
    <t>CLAVO DE ACERO DRYWALL X CAJA DE 100 CUADERNO 7  PAG 608</t>
  </si>
  <si>
    <t>CONECTORES PARA TUBO CONDUIT</t>
  </si>
  <si>
    <t xml:space="preserve">CONECTOR TERMINAL DE COMPRESION </t>
  </si>
  <si>
    <t>CURVA DE ACERO CONDUIT  1" X90</t>
  </si>
  <si>
    <t>CURVA DE ACERO CONDUIT 3/4  X 90</t>
  </si>
  <si>
    <t>DOBLADORA DE TUBO CONDUIT  1/4</t>
  </si>
  <si>
    <t>FULMINANTE CALIBRE 22 NIVEL 2</t>
  </si>
  <si>
    <t>JUEGO DE PUNTAS INDUSTRIALES DE ACERO PH2</t>
  </si>
  <si>
    <t>TACO EXPANSOR DE 3/8</t>
  </si>
  <si>
    <t>TACO EXPANSOR DE 1/2</t>
  </si>
  <si>
    <t>TORNILLO MADERA SHIP 5" X 50MM</t>
  </si>
  <si>
    <t xml:space="preserve">TORNILLO AUTOPERFORANTE WAFER </t>
  </si>
  <si>
    <t>O/C 611 - 1093</t>
  </si>
  <si>
    <t>O/C 611 - 1081</t>
  </si>
  <si>
    <t>O/C 611 - 1069</t>
  </si>
  <si>
    <t>O/C 611 - 1057</t>
  </si>
  <si>
    <t>O/C 611 - 1045</t>
  </si>
  <si>
    <t>O/C 611 - 1033</t>
  </si>
  <si>
    <t>O/C 611 - 1021</t>
  </si>
  <si>
    <t>O/C 611 - 1009</t>
  </si>
  <si>
    <t>O/C 611 - 997</t>
  </si>
  <si>
    <t>O/C 611 - 985</t>
  </si>
  <si>
    <t>O/C 611 - 973</t>
  </si>
  <si>
    <t>O/C 611 - 961</t>
  </si>
  <si>
    <t>O/C 611 - 949</t>
  </si>
  <si>
    <t>O/C 611 - 937</t>
  </si>
  <si>
    <t>O/C 611 - 925</t>
  </si>
  <si>
    <t>O/C 611 - 913</t>
  </si>
  <si>
    <t>O/C 611 - 901</t>
  </si>
  <si>
    <t>O/C 611 - 889</t>
  </si>
  <si>
    <t>O/C 611 - 877</t>
  </si>
  <si>
    <t>O/C 611 - 865</t>
  </si>
  <si>
    <t>O/C 611 - 853</t>
  </si>
  <si>
    <t>O/C 611 - 841</t>
  </si>
  <si>
    <t>O/C 611 - 829</t>
  </si>
  <si>
    <t>O/C 611 - 817</t>
  </si>
  <si>
    <t>O/C 611 - 805</t>
  </si>
  <si>
    <t>O/C 611 - 793</t>
  </si>
  <si>
    <t xml:space="preserve">ABRAZADERAS 1 1/2  </t>
  </si>
  <si>
    <t>ARANDELA 3/8  A 1/2</t>
  </si>
  <si>
    <t>ENGRAMPADOR DE METAL CUADERNO 5 PAG 262</t>
  </si>
  <si>
    <t>ERIKA AMPUERO</t>
  </si>
  <si>
    <t>IMPLEMTO DE SEGURIDAD</t>
  </si>
  <si>
    <t>ABRAZADERAS 1 1/2  CUADERNO 7 PAG 380</t>
  </si>
  <si>
    <t>ABRAZADERAS 3/8 CUADERNO 7 PAG 380</t>
  </si>
  <si>
    <t>ARANDELA 1/2 CAUDERNO 7 PAG 380</t>
  </si>
  <si>
    <t>ARANDELA 3/8 CUADERNO 7 PAG 380</t>
  </si>
  <si>
    <t>CAJA CONDULET CUADERNO 7 PAG 380</t>
  </si>
  <si>
    <t>REDUCCION DE 3/4 A 1/2 A PRESION CUADERNO 4 PAG 108</t>
  </si>
  <si>
    <t xml:space="preserve">ESPEJO </t>
  </si>
  <si>
    <t>O/C-309-2022</t>
  </si>
  <si>
    <t>ESPEJO CUADERNO 7 PAG 730</t>
  </si>
  <si>
    <t>BROCA 3/8 PARA CONCRETO CUADERNO 5 PAG 478</t>
  </si>
  <si>
    <t>HECTOR ARAMBURU</t>
  </si>
  <si>
    <t>LENTES ANTIPARRA DE SEGURIDAD CUADERNO 5 PAG 568</t>
  </si>
  <si>
    <t>JEREMY CCORAHUA</t>
  </si>
  <si>
    <t>SERGIO HUAMAN</t>
  </si>
  <si>
    <t>DINO CONDORI</t>
  </si>
  <si>
    <t>TARUGO ESPANSOR 3/8</t>
  </si>
  <si>
    <t>TARUGO  PLOMO</t>
  </si>
  <si>
    <t>YEE PVC SAL DE 3 X 2  CUADERNO 4 PAG 208</t>
  </si>
  <si>
    <t>TORNILLO SPACK 11/2</t>
  </si>
  <si>
    <t>TORNILLO SPACK  DE 5"X500M</t>
  </si>
  <si>
    <t>TUBERIA CONDUIT 1 1/2</t>
  </si>
  <si>
    <t>TUBO CONDUIT 3/4</t>
  </si>
  <si>
    <t>TUERCA   1/2</t>
  </si>
  <si>
    <t>TUERCA DE 3/8</t>
  </si>
  <si>
    <t>UNION CONDUIT  1 1/2</t>
  </si>
  <si>
    <t>UNION CONDUIT 3/4</t>
  </si>
  <si>
    <t>PARA USO EN CARRETILLAS</t>
  </si>
  <si>
    <t xml:space="preserve">KIT DE LIQUIDOS PENETRANTES PARA INSPECCION </t>
  </si>
  <si>
    <t>O/C-334</t>
  </si>
  <si>
    <t xml:space="preserve">INVERSIONES NUEVO MUNDO </t>
  </si>
  <si>
    <t>O/C-334-2022</t>
  </si>
  <si>
    <t>KIT DE LIQUIDOS PENETRANTES PARA INSPECCION  CUADERNO 7 PAG 368</t>
  </si>
  <si>
    <t>LUNAS CLARAS</t>
  </si>
  <si>
    <t>LUNAS CLARAS CUADERNO 7 PAG 368</t>
  </si>
  <si>
    <t>ESCOBILLA TIPO COPA DE ALAMBRE CUADERNO 7 PAG 368</t>
  </si>
  <si>
    <t>ESCOBILLA TIPO COPA DE ALAMBRE</t>
  </si>
  <si>
    <t xml:space="preserve">LIJA DE METAL  N° 100 CUADERNO 7 PAG 368 </t>
  </si>
  <si>
    <t>LIJA DE METAL  N° 100</t>
  </si>
  <si>
    <t xml:space="preserve">MONITOR :PANTALLA LCD CON RETROILUMINACION LED </t>
  </si>
  <si>
    <t xml:space="preserve">UNIDAD CENTRAL PROCESADOR AMD </t>
  </si>
  <si>
    <t>O/C-356-2022</t>
  </si>
  <si>
    <t>MONITOR :PANTALLA LCD CON RETROILUMINACION LED CUADERNO 7 PAG 466</t>
  </si>
  <si>
    <t>UNIDAD CENTRAL PROCESADOR AMD CUADERNO 7 PAG 466</t>
  </si>
  <si>
    <t>MATERIALES DE PRIMEROS AUXILIOS</t>
  </si>
  <si>
    <t>MATERIALES DE PRIMEROS AUXILIO</t>
  </si>
  <si>
    <t>O/C-410-2022</t>
  </si>
  <si>
    <t>DICLOFENACO EN GEL 1% CUADENO 7 PAG 268</t>
  </si>
  <si>
    <t>DICLOFENACO EN GEL 1%</t>
  </si>
  <si>
    <t>GORRO DESCARTABLE X 100 UND CUADERNO 7 PAG 268</t>
  </si>
  <si>
    <t xml:space="preserve">GORRO DESCARTABLE X 100 UND </t>
  </si>
  <si>
    <t>MANDIL QUIRURGICO  CUADERNO 5 PAG 388</t>
  </si>
  <si>
    <t xml:space="preserve">MANDIL QUIRURGICO </t>
  </si>
  <si>
    <t>GUANTES DESCARTABLES CUADERNO 7 PAG 268</t>
  </si>
  <si>
    <t>GUANTES DESCARTABLES</t>
  </si>
  <si>
    <t>GUANTES QUIRURGICO CUADERNO 7 PAG 268</t>
  </si>
  <si>
    <t xml:space="preserve">GUANTES QUIRURGICO </t>
  </si>
  <si>
    <t>NAPROXENO CUADERNO 7 PAG 268</t>
  </si>
  <si>
    <t>PARA CETAMOL CUADERNO 7 PAG 268</t>
  </si>
  <si>
    <t>NAPROXENO</t>
  </si>
  <si>
    <t>PARA CETAMOL</t>
  </si>
  <si>
    <t>AGUA OXIGENADA CUADERNO 7 PAG 268</t>
  </si>
  <si>
    <t xml:space="preserve">AGUA OXIGENADA </t>
  </si>
  <si>
    <t>RIÑONERA DE ACERO QUIRURGICO CUADERNO 7 PAG 270</t>
  </si>
  <si>
    <t>RIÑONERA DE ACERO QUIRURGICO</t>
  </si>
  <si>
    <t>TENSIOMETRO DIGITAL</t>
  </si>
  <si>
    <t>YODO POVIDONA CUADERNO 7 PAG 270</t>
  </si>
  <si>
    <t xml:space="preserve">YODO POVIDONA </t>
  </si>
  <si>
    <t xml:space="preserve">VENDA ELASTICA MEDICINAL </t>
  </si>
  <si>
    <t xml:space="preserve">CAMARA IP WIFI </t>
  </si>
  <si>
    <t>CAMARA IP PTZ POE</t>
  </si>
  <si>
    <t>O/C 611 - 1771</t>
  </si>
  <si>
    <t>CAMARA IP WIFI CUADERNO 7 PAG 596</t>
  </si>
  <si>
    <t>CAMARA IP PTZ POE CUADERNO 7 PAG 596</t>
  </si>
  <si>
    <t>O/C-155-2022</t>
  </si>
  <si>
    <t>PARA INSTALACIOENS DE GABINETES</t>
  </si>
  <si>
    <t>CONECTORES PARA TUBO CONDUIT  3/4 CUADERNO 7 PAG 370</t>
  </si>
  <si>
    <t>CONECTOR TERMINAL DE COMPRESION CUADERNO 7 PAG 370</t>
  </si>
  <si>
    <t>CURVA DE ACERO CONDUIT 3/4  CUADERNO 7 PAG 370</t>
  </si>
  <si>
    <t>DOBLADORA DE TUBO CONDUIT  1/4 CUADERNO 7 PAG 370</t>
  </si>
  <si>
    <t>JUEGO DE PUNTAS INDUSTRIALES DE ACERO PH2 CUADERNO 7 PAG 378</t>
  </si>
  <si>
    <t>FULMINANTE CALIBRE 22 NIVEL 2 CUADERNO 7 PAG 378</t>
  </si>
  <si>
    <t>TACO EXPANSOR DE 1/2 CUADERNO 7 PAG 378</t>
  </si>
  <si>
    <t>TACO EXPANSOR DE 3/8 CUADERNO 7 PAG 376</t>
  </si>
  <si>
    <t>TARUGO ESPANSOR 3/8 CUADERNO 7 PAG 376</t>
  </si>
  <si>
    <t>TARUGO  PLOMO CUADERNO 7 PAG 376</t>
  </si>
  <si>
    <t>TORNILLO MADERA SHIP 5" X 50MM  CUADERNO 7 PAG 374</t>
  </si>
  <si>
    <t>TORNILLO AUTOPERFORANTE WAFER  CUADERNO 7 PAG 374</t>
  </si>
  <si>
    <t>TORNILLO SPACK 11/2 CUADERNO 7 PAG 374</t>
  </si>
  <si>
    <t>TUBERIA CONDUIT 1 1/2 CUADERNO 7 PAG 374</t>
  </si>
  <si>
    <t>TUBO CONDUIT 3/4 CUADERNO 7 PAG 374</t>
  </si>
  <si>
    <t>TUERCA   1/2 CUADERNO 7 PAG 372</t>
  </si>
  <si>
    <t>TUERCA DE 3/8 CUADERNO 7 PAG 372</t>
  </si>
  <si>
    <t>UNION CONDUIT  1 1/2 CUADERNO 7 PAG 372</t>
  </si>
  <si>
    <t>UNION CONDUIT 3/4 CUADERNO 7 PAG 372</t>
  </si>
  <si>
    <t xml:space="preserve">CHEMA REP -MONTERO DE REPARACION </t>
  </si>
  <si>
    <t>TENSIOMETRO DIGITAL CUADERNO 7 PAG 270</t>
  </si>
  <si>
    <t>O/C-315-2022</t>
  </si>
  <si>
    <t>PUENTE ADHERENTE PARA CONCRETO CUADERNO 7 PAG 368</t>
  </si>
  <si>
    <t xml:space="preserve">PUENTE ADHERENTE PARA CONCRETO </t>
  </si>
  <si>
    <t>MICROCEMENTO PARA PISO CUADERNO 7 PAG 366</t>
  </si>
  <si>
    <t xml:space="preserve">MICROCEMENTO PARA PISO </t>
  </si>
  <si>
    <t>SELLADOR ACRILICO PARA CONCRETO</t>
  </si>
  <si>
    <t>FILM STRECH  TRANSPARENTE CUADERNO 5 PAG 678</t>
  </si>
  <si>
    <t>CINTA DE EMBALAJE CUADERNO 5 PAG 146</t>
  </si>
  <si>
    <t>PARA USO EN GABINETES ELECTRICOS</t>
  </si>
  <si>
    <t>PARA INSTALACIONES EN OBRA</t>
  </si>
  <si>
    <t>ALCOHOL EN GEL CUADERNO 7 PAG 248</t>
  </si>
  <si>
    <t>TRAMPA DE GRASA CUADERNO 7 PAG 364</t>
  </si>
  <si>
    <t xml:space="preserve">TRAMPA DE GRASA </t>
  </si>
  <si>
    <t>O/C-128-2022</t>
  </si>
  <si>
    <t>DISCO DIAMANTADO PARA PULIR DE CONCRETO  4 1/2 CUADERNO 7 PAG 362</t>
  </si>
  <si>
    <t xml:space="preserve">TUBO PVC SAP 3" PESADO CUADERNO 7 PAG 366 </t>
  </si>
  <si>
    <t>ZAPATOS DE CUERO CON PUNTA ACERO PERSONAL OBRERO  CUADERNO 7 PAG 262</t>
  </si>
  <si>
    <t>DILMER CASTAÑEDA</t>
  </si>
  <si>
    <t>SAUL SOLIS</t>
  </si>
  <si>
    <t>DENIS CRUZ</t>
  </si>
  <si>
    <t>BRAULIO SOSA</t>
  </si>
  <si>
    <t>CAMARA FOTOGRAFICA</t>
  </si>
  <si>
    <t>O/C-426-2022</t>
  </si>
  <si>
    <t>CAMARA FOTOGRAFICA CANON -MODELO EOS 90D 18-55MM 4K CUADERNO 7 PAF 364</t>
  </si>
  <si>
    <t xml:space="preserve">CANTONERAS DE ALUMINIO PARA ESCALERA </t>
  </si>
  <si>
    <t xml:space="preserve">PERFIL DE ALUMINIO CURVO MAT DE 12MMX2.40MM </t>
  </si>
  <si>
    <t>O/C-451-2022</t>
  </si>
  <si>
    <t>CANTONERAS DE ALUMINIO PARA ESCALERA CUADERNO 7 PAG 448</t>
  </si>
  <si>
    <t>PERFIL DE ALUMINIO CURVO MAT DE 12MMX2.40MM CUADERNO 7 PAG 448</t>
  </si>
  <si>
    <t>PARA USO EN CARPITERIA</t>
  </si>
  <si>
    <t>RODILLO DE 9"  IN CUADERNO 5 PAG 204</t>
  </si>
  <si>
    <t>WILBER ANAMPA</t>
  </si>
  <si>
    <t>GUANTES DE CUERO CUADERNO 7  PAG 272</t>
  </si>
  <si>
    <t>ALFREDO ÑAHUI</t>
  </si>
  <si>
    <t>IMPLENTOS DE SEGURIDAD</t>
  </si>
  <si>
    <t xml:space="preserve">TORNILLO SPACK  DE  2" CUADERNO  7 PAG 376 </t>
  </si>
  <si>
    <t>PARA INSTALACIONES DE OVALINAS</t>
  </si>
  <si>
    <t>: 043- 2022</t>
  </si>
  <si>
    <t>PINTURA  ESMALTE  ANIPSA CUADERNO 4 PAG 18</t>
  </si>
  <si>
    <t>TUBO PVC SELL 3/4 PESADO CUADERNO 7 PAG 358</t>
  </si>
  <si>
    <t>PLANCHA GALVANIZADA LISO 2MMX 1.20 X 2.4MTRS CUADERNO 7 PAG 714</t>
  </si>
  <si>
    <t>LENTES DE SEGURIDAD -OSCURO CUADERNO 7 PAG 258</t>
  </si>
  <si>
    <t>KIT COMPLETO DE LABORATORIO</t>
  </si>
  <si>
    <t>O/C-321-2022</t>
  </si>
  <si>
    <t>KIT COMPLETO DE LABORATORIO CUADERNO 7 PAG 364</t>
  </si>
  <si>
    <t>PLANCHA DE ACERO LAC  1,20MX2.40 E=6MM</t>
  </si>
  <si>
    <t>PLANCHA DE ACERO LAC  1,20MX2.40 E=12MM</t>
  </si>
  <si>
    <t>PLANCHA DE ACERO LAC  1,20MX2.40 E=3/8"</t>
  </si>
  <si>
    <t>O/C-585-2022</t>
  </si>
  <si>
    <t>PLANCHA DE ACERO LAC  1,20MX2.40 E=6MM CUADERNO 7 PAG 364</t>
  </si>
  <si>
    <t>PLANCHA DE ACERO LAC  1,20MX2.40 E=12MM CUADERNO 7 PAG 362</t>
  </si>
  <si>
    <t>PLANCHA DE ACERO LAC  1,20MX2.40 E=3/8" CUADERNO 7 PAG 362</t>
  </si>
  <si>
    <t>O/C-555</t>
  </si>
  <si>
    <t>GRUPO STEFFEN IVON E.I.R.L</t>
  </si>
  <si>
    <t>O/C-555-2022</t>
  </si>
  <si>
    <t>ACEITE DE MOTOR 25W50 CUADERNO 7 PAG 356</t>
  </si>
  <si>
    <t>CEBADORA DE COMBUSTIBLE</t>
  </si>
  <si>
    <t>CEBADORA DE COMBUSTIBLE  7 PAG 356</t>
  </si>
  <si>
    <t>ESPEJO RETROVISOR IZQUIERDA CUADERNO 7 PAG 356</t>
  </si>
  <si>
    <t>FILTRO DE PETROLEO PARA CAMION VOLQUETE CUADERNO 7 PAG 356</t>
  </si>
  <si>
    <t>LUCES LATERALES DE 24 V CUADERNO 7 PAG 356</t>
  </si>
  <si>
    <t>LUNA LATERAL DE PUERTA CUADERNO 7 PAG 354</t>
  </si>
  <si>
    <t>ACEITE DE MOTOR 25W50</t>
  </si>
  <si>
    <t xml:space="preserve">ESPEJO RETROVISOR IZQUIERDA </t>
  </si>
  <si>
    <t>FILTRO DE PETROLEO PARA CAMION VOLQUETE</t>
  </si>
  <si>
    <t>LUCES LATERALES DE 24 V</t>
  </si>
  <si>
    <t>LUNA LATERAL DE PUERTA</t>
  </si>
  <si>
    <t>PARA PINTADO DE PARED</t>
  </si>
  <si>
    <t xml:space="preserve"> FILTRO DE ACEITE PARA CAMION VOLQUETE CUADERNO 7 PAG 354</t>
  </si>
  <si>
    <t>PARABRISAS FRONTAL CUADERNO 7 PAG 354</t>
  </si>
  <si>
    <t>ACEITE HIDRAULICO</t>
  </si>
  <si>
    <t>ACEITE HIDRAULICO CUADERNO 7 PAG 354</t>
  </si>
  <si>
    <t xml:space="preserve"> FILTRO DE ACEITE PARA CAMION VOLQUETE</t>
  </si>
  <si>
    <t xml:space="preserve">PARABRISAS FRONTAL </t>
  </si>
  <si>
    <t>O/C-556-2022</t>
  </si>
  <si>
    <t>O/C-29-2022</t>
  </si>
  <si>
    <t>SUMIDERO CUADRADO ACERO INOX 20CMX20CM</t>
  </si>
  <si>
    <t>SUMIDERO CUADRADO ACERO INOX 20CMX20CM CUADERNO 7 PAG 354</t>
  </si>
  <si>
    <t>PINTURA ESMALTE BLANCO-ECOCOLOR-745-000C CUADERNO 7 PAG 408</t>
  </si>
  <si>
    <t>BROCHA DE 2"CUADERNO 4 PAG 244</t>
  </si>
  <si>
    <t>SELLADOR ACRILICO PARA CONCRETO  CUADERNO 7 PAG 366</t>
  </si>
  <si>
    <t>LUMINARIAS LED PARA EXTERIORES 80 W CUADERNO 7 PAG 454</t>
  </si>
  <si>
    <t xml:space="preserve">LUCES DE EMERGENCIA </t>
  </si>
  <si>
    <t>O/C-725-2022</t>
  </si>
  <si>
    <t>O/C-745-2022</t>
  </si>
  <si>
    <t>LUCES DE EMERGENCIA CUADERNO 7 PAG 518</t>
  </si>
  <si>
    <t>O/C-693-2022</t>
  </si>
  <si>
    <t>ALCOHOLIMETRO CUADERNO 7 PAG 514</t>
  </si>
  <si>
    <t>PURIFICADOR DE AGUA CUADERNO 7 PAG 514</t>
  </si>
  <si>
    <t>ALCOHOLIMETRO</t>
  </si>
  <si>
    <t>PURIFICADOR DE AGUA</t>
  </si>
  <si>
    <t>BROCHA DE 4"CUADERNO 7 PAG 352</t>
  </si>
  <si>
    <t>SIERRA CIRCULAR 7 1/4 X 24 DIENTES TRUPER CUADERNO 7 PAG 696</t>
  </si>
  <si>
    <t>F/E-4245</t>
  </si>
  <si>
    <t>COFELI COMERCIAL FELICIANO</t>
  </si>
  <si>
    <t>RENEN ALANOCA</t>
  </si>
  <si>
    <t>RELOJ DE PARED CUADERNO 7 PAG 616</t>
  </si>
  <si>
    <t>O/C-668-2022</t>
  </si>
  <si>
    <t xml:space="preserve">RELOJ DE PARED </t>
  </si>
  <si>
    <t>CAMPANA EXTRACTORA  CUADERNO 7 PAG 658</t>
  </si>
  <si>
    <t>CHAQUETA JEANS</t>
  </si>
  <si>
    <t>2.6.22.3</t>
  </si>
  <si>
    <t>2.6.22.2</t>
  </si>
  <si>
    <t>2.6.22.1</t>
  </si>
  <si>
    <t>PANTALON JEANS</t>
  </si>
  <si>
    <t xml:space="preserve">CAPUCHA PAR SOLDAR </t>
  </si>
  <si>
    <t>O/C-732-2022</t>
  </si>
  <si>
    <t>MAMELUCO IMPERMIABLE</t>
  </si>
  <si>
    <t>2.6.22.0</t>
  </si>
  <si>
    <t xml:space="preserve">CAMPANA EXTRACTORA  </t>
  </si>
  <si>
    <t>CAPUCHA PAR SOLDAR CUADERNO 7 PAG 276</t>
  </si>
  <si>
    <t>MAMELUCO IMPERMIABLE CUADERNO 7 PAG 276</t>
  </si>
  <si>
    <t>DILUYENTE REMOVEDOR DE PINTURA  CUADERNO 4 PAG 146</t>
  </si>
  <si>
    <t>PIEDRA  CHANCADA DE 3/4  CAUDERNO 7 PAG 350</t>
  </si>
  <si>
    <t>FRANCISCO MENDOZA</t>
  </si>
  <si>
    <t>PARA USO EN VOLQUETE CAMION</t>
  </si>
  <si>
    <t>TAPON AUDITIVO CUADERNO 7 PAG 36</t>
  </si>
  <si>
    <t>PUERTA CORTA FUEGO CUADERNO 7 PAG 378</t>
  </si>
  <si>
    <t>PUERTA CORTA FUEGO</t>
  </si>
  <si>
    <t>O/C-653-2022</t>
  </si>
  <si>
    <t>TIJERA</t>
  </si>
  <si>
    <t>O/C 3270</t>
  </si>
  <si>
    <t>O/C 3271</t>
  </si>
  <si>
    <t>O/C-543</t>
  </si>
  <si>
    <t>CONDUCTOR DE COBRE AZUL 4MM CUADERNO 6 PAG 272</t>
  </si>
  <si>
    <t>CHAQUETA JEANS CUADERNO 7 PAG 280</t>
  </si>
  <si>
    <t>PANTALON JEAN CUADERNO 7 PAG 280</t>
  </si>
  <si>
    <t>JHON RIVERA</t>
  </si>
  <si>
    <t>GUIDO ELGUERA</t>
  </si>
  <si>
    <t>PARA ENCOFRADO DE OBRA</t>
  </si>
  <si>
    <t>PARA  CORTE DE ACERO</t>
  </si>
  <si>
    <t>EUTROPIO CASTRO</t>
  </si>
  <si>
    <t>MIGUEL RAMOS</t>
  </si>
  <si>
    <t>PARA ACABADOS ENCHAPE</t>
  </si>
  <si>
    <t>MES DE ABRIL DEL 2022</t>
  </si>
  <si>
    <t>MES DE ABRIL  DEL 2022</t>
  </si>
  <si>
    <t>PARA PUESTA A TIERRA</t>
  </si>
  <si>
    <t>PARA PUESTAS A TIERRA</t>
  </si>
  <si>
    <t>GIAMPIERRE TAPIA</t>
  </si>
  <si>
    <t>FRANCISCO PALOMINO</t>
  </si>
  <si>
    <t>FUENTE DE ALIMENTACION  DE 800W 1000V-240 VAC</t>
  </si>
  <si>
    <t>TARJETA CONTROLADORA SAS</t>
  </si>
  <si>
    <t>O/C-904</t>
  </si>
  <si>
    <t>XILUX ENGINEERING SOLUTIONS E,I,R,L</t>
  </si>
  <si>
    <t>O/C-0904-2022</t>
  </si>
  <si>
    <t>O/C-904-2022</t>
  </si>
  <si>
    <t>FUENTE DE ALIMENTACION  DE 800W 1000V-240 VAC CUADERNO 7 PAG 404</t>
  </si>
  <si>
    <t>TARJETA CONTROLADORA SAS CUADERNO 7 PAG 404</t>
  </si>
  <si>
    <t>PARA INSTALACIONES EN GABINETE</t>
  </si>
  <si>
    <t>F/E-F001-1597</t>
  </si>
  <si>
    <t>KALLPA ANDINA</t>
  </si>
  <si>
    <t>GRASS MIX SIERRA X KG CUADERNO 7 PAG 696</t>
  </si>
  <si>
    <t xml:space="preserve">GRASS MIX SIERRA X KG </t>
  </si>
  <si>
    <t>F/E-001-1597</t>
  </si>
  <si>
    <t>PARA USO EN ARE VERDE</t>
  </si>
  <si>
    <t>CODO PVC SAP 2X45 CUADERNO 7 PAG 696</t>
  </si>
  <si>
    <t>CODO PVC SAL 2X90 CUADERNO 7 PAG 696</t>
  </si>
  <si>
    <t>OCRE COLOR ROJO  CUADERNO 7 PAG 696</t>
  </si>
  <si>
    <t>PARA INSTALACIOENS DE AGUA</t>
  </si>
  <si>
    <t>RAUL ACRIBIA</t>
  </si>
  <si>
    <t>PARA OCREADO EN PISO VEREDA</t>
  </si>
  <si>
    <t>CODO PVC SAP 2X45</t>
  </si>
  <si>
    <t>CODO PVC SAL 2X90</t>
  </si>
  <si>
    <t xml:space="preserve">OCRE COLOR ROJO </t>
  </si>
  <si>
    <t>PARA CORTE DE ACERO</t>
  </si>
  <si>
    <t>AMERICO CAMACHO</t>
  </si>
  <si>
    <t>CASILLERO DE MELAMINA  LOCKERS TIPO III (56.5 CM) M2-03 CUADERNO 7 PAG 348</t>
  </si>
  <si>
    <t>CASILLERO DE MELAMINA  LOCKERS TIPO III (56.5 CM) M2-03</t>
  </si>
  <si>
    <t>CASILLERO DE MELAMINA  LOCKERS TIPO I (83 CM) M3-03</t>
  </si>
  <si>
    <t>CASILLERO DE MELAMINA   LOCKERS TIPO I (137CM) M5-03  CUADERNO 7 PAG 348</t>
  </si>
  <si>
    <t>CASILLERO DE MELAMINA  LOCKERS TIPO I (83 CM) M3-03  CUADERNO 7 PAG 348</t>
  </si>
  <si>
    <t xml:space="preserve">CASILLERO DE MELAMINA   LOCKERS TIPO I (137CM) M5-03  </t>
  </si>
  <si>
    <t>TOMA INDUSTRIAL TIPO HEMBRA 32 A CUADERNO 7 PAG  386</t>
  </si>
  <si>
    <t>FERRETERIA YUDITH</t>
  </si>
  <si>
    <t>PARA INSTALACIONES</t>
  </si>
  <si>
    <t>B/ V-384</t>
  </si>
  <si>
    <t>B/V/E=001-23315</t>
  </si>
  <si>
    <t xml:space="preserve">FERRETERIA JUVETUD </t>
  </si>
  <si>
    <t>1/04/1/42022</t>
  </si>
  <si>
    <t>F/E-001-74</t>
  </si>
  <si>
    <t>PARA INSTALACIONES DE PASO A TIERRA</t>
  </si>
  <si>
    <t xml:space="preserve">PARA OCREADO DE PISO </t>
  </si>
  <si>
    <t>F/E-001-7370</t>
  </si>
  <si>
    <t xml:space="preserve">FERRETERIA JUVENTUD </t>
  </si>
  <si>
    <t>UNION DE MULTISERVICIOS GENERALES E.I.R.L</t>
  </si>
  <si>
    <t>PARA ACBADOS , NIVELACION</t>
  </si>
  <si>
    <t>B/V-7108</t>
  </si>
  <si>
    <t>MULTISERVIS ROSS</t>
  </si>
  <si>
    <t xml:space="preserve">PARA USO EN OFICINA </t>
  </si>
  <si>
    <t>F/E-001-19</t>
  </si>
  <si>
    <t>FARFAN CACERES CELSO</t>
  </si>
  <si>
    <t>B/E-10720</t>
  </si>
  <si>
    <t>PARA USO EN MAQUINAS</t>
  </si>
  <si>
    <t>B/V/E-001-618</t>
  </si>
  <si>
    <t>TAYA LLANCAPALLO TOMAS</t>
  </si>
  <si>
    <t>APUGAS NUESTRO GAS</t>
  </si>
  <si>
    <t>B/V.1119</t>
  </si>
  <si>
    <t>PARA USO EN INSTALACIONES DE TUBOS</t>
  </si>
  <si>
    <t>PARA USO EN IMPRESORA</t>
  </si>
  <si>
    <t>B/V-180</t>
  </si>
  <si>
    <t>DISTRIBUCIONES JOSELITO</t>
  </si>
  <si>
    <t>ALEXIIS CORONEL</t>
  </si>
  <si>
    <t>B/V-1577</t>
  </si>
  <si>
    <t>MULTISERVICIOS TRANSPORTES J.A.D</t>
  </si>
  <si>
    <t>PARA PUNTOS , TRASOS</t>
  </si>
  <si>
    <t>VALVULA CLOK CUADERNO 7 PAG 696</t>
  </si>
  <si>
    <t>PEGAMENTO AZUL CUADENO 7 PAG 696</t>
  </si>
  <si>
    <t>OCRE COLOR ROJO CUADERNO 7 PAG 698</t>
  </si>
  <si>
    <t>SAL INDUSTRIAL DE 50 KLG CUADERNO 7 PAG 698</t>
  </si>
  <si>
    <t>MASILLA VELOZ FLEX ANYPSA CUADERNO 7 PAG 698</t>
  </si>
  <si>
    <t>SELLO TRODAT CUADERNO 7 PAG 698</t>
  </si>
  <si>
    <t>ACCESORIOS PARA BAÑO CON ALANCA BLANCO YTREBOL CUADERNO 7 PAG 698</t>
  </si>
  <si>
    <t>CAÑO LAVATORIO TREBOL CUADERNO 7 PAG 698</t>
  </si>
  <si>
    <t>CAÑO CINVAL JARDIN CUADERNO 7 PAG 698</t>
  </si>
  <si>
    <t>FAJA DINAFLEX A-73 CUADERNO 7 PAG 698</t>
  </si>
  <si>
    <t>TUBO  PVC SAP 1"  CUADERNO 7 PAG 698</t>
  </si>
  <si>
    <t>ADAPTADOR PVC SAP 1" CUADERNO 7 PAG 698</t>
  </si>
  <si>
    <t>BALON DE GAS X 5 KLG CUADERNO 7 PAG 698</t>
  </si>
  <si>
    <t>PERNO CABEZA PARA ALLEN CUADERNO 7 PAG 698</t>
  </si>
  <si>
    <t>F/E-001-10111</t>
  </si>
  <si>
    <t>COFELI COMERCIAL</t>
  </si>
  <si>
    <t>PARA USO EN REPUESTOS</t>
  </si>
  <si>
    <t>ALFREDO ZAMALOA</t>
  </si>
  <si>
    <t>TINTA HP 711 YELOW CUADERNO 7 PAG 698</t>
  </si>
  <si>
    <t>BALON DE GAS DE 5 KLG CUADERNO 7 PAG 702</t>
  </si>
  <si>
    <t>SACO DE YESO X 25KLG CUADERNO 7 PAG 702</t>
  </si>
  <si>
    <t>PINTURA ACRILICA CERAMICO -ECOCOLOR CUADERNO 7 PAG 428</t>
  </si>
  <si>
    <t>PARA INSTALCIONES EN OBRA</t>
  </si>
  <si>
    <t>LITRO</t>
  </si>
  <si>
    <t>JUSTINO ANCCO</t>
  </si>
  <si>
    <t>WALTHER TAYPE</t>
  </si>
  <si>
    <t>TRAJE TYVEK CUADERNO 7 PAG 282</t>
  </si>
  <si>
    <t>REGISTRO C/ROSCA DE 4" CUADERNO 4 PAG 86</t>
  </si>
  <si>
    <t>REGISTRO C/ROSCA DE BRONCE 3" CUADERNO 4 PAG 86</t>
  </si>
  <si>
    <t>PARA EMPASTADO EN OBRA</t>
  </si>
  <si>
    <t>CARETA CON PROTECTOR FACIAL DE PROPILENO IMPACTADO CUADERNO 7 PAG 270</t>
  </si>
  <si>
    <t>METROS CUBICO</t>
  </si>
  <si>
    <t>B/V/E-01-442</t>
  </si>
  <si>
    <t>MERSA INDUSTRIAL S.R.L</t>
  </si>
  <si>
    <t>PARA OXI CORTE EN SOLDADURA</t>
  </si>
  <si>
    <t>OXIGENO INDUSTRIAL  CUADERNO 7 PAG 702</t>
  </si>
  <si>
    <t xml:space="preserve">SAL INDUSTRIAL DE 50 KLG </t>
  </si>
  <si>
    <t>MASILLA VELOZ FLEX ANYPSA</t>
  </si>
  <si>
    <t>SELLO TRODAT</t>
  </si>
  <si>
    <t>ACCESORIOS PARA BAÑO CON ALANCA BLANCO YTREBOL</t>
  </si>
  <si>
    <t xml:space="preserve">CAÑO LAVATORIO TREBOL </t>
  </si>
  <si>
    <t xml:space="preserve">CAÑO CINVAL JARDIN </t>
  </si>
  <si>
    <t>FAJA DINAFLEX A-73</t>
  </si>
  <si>
    <t>B/E-001.10720</t>
  </si>
  <si>
    <t>TUBO  PVC SAP 1"</t>
  </si>
  <si>
    <t>ADAPTADOR PVC SAP 1"</t>
  </si>
  <si>
    <t xml:space="preserve">BALON DE GAS X 5 KLG </t>
  </si>
  <si>
    <t>B/V-1119</t>
  </si>
  <si>
    <t>PERNO CABEZA PARA ALLEN</t>
  </si>
  <si>
    <t>B/E-10111</t>
  </si>
  <si>
    <t>BALON DE GAS DE 5 KLG</t>
  </si>
  <si>
    <t xml:space="preserve">SACO DE YESO X 25KLG </t>
  </si>
  <si>
    <t>VALVULA CLOK</t>
  </si>
  <si>
    <t>B/V-384</t>
  </si>
  <si>
    <t xml:space="preserve">PEGAMENTO AZUL </t>
  </si>
  <si>
    <t>B/V/E-001-23315</t>
  </si>
  <si>
    <t>PUNTO DE ACCESO INALAMBRICO ACCES POINT CUADERNO 7 PAG 572</t>
  </si>
  <si>
    <t xml:space="preserve">PUNTO DE ACCESO INALAMBRICO ACCES POINT </t>
  </si>
  <si>
    <t>O/C-448-2022</t>
  </si>
  <si>
    <t>O/C-864-2022</t>
  </si>
  <si>
    <t>PARA INSTALACIONES ESPECIALES</t>
  </si>
  <si>
    <t xml:space="preserve">BATERIA ACUSTICA </t>
  </si>
  <si>
    <t>MICROFONOS</t>
  </si>
  <si>
    <t>PEDESTAL DE METAL</t>
  </si>
  <si>
    <t>PLATILLO</t>
  </si>
  <si>
    <t>O/C-917-2022</t>
  </si>
  <si>
    <t>BATERIA ACUSTICA  CUADERNO 7 PAG 514</t>
  </si>
  <si>
    <t>MICROFONOS   CUADERNO 7 PAG 514</t>
  </si>
  <si>
    <t>PEDESTAL DE METAL   CUADERNO 7 PAG 514</t>
  </si>
  <si>
    <t>PLATILLO   CUADERNO 7 PAG 514</t>
  </si>
  <si>
    <t>DETECTOR DE HUMO ELECTRICO CUADERNO 5 PAG 356</t>
  </si>
  <si>
    <t>B/V/E-01-443</t>
  </si>
  <si>
    <t>OXIGENO INDUSTRIAL</t>
  </si>
  <si>
    <t xml:space="preserve">OXIGENO INDUSTRIAL  </t>
  </si>
  <si>
    <t>METROS CUBICOS</t>
  </si>
  <si>
    <t>B/V-01-443</t>
  </si>
  <si>
    <t>B/V-01-442</t>
  </si>
  <si>
    <t>PISO VINILICO E=3MM 18CMX122CM CUADERNO 7 PAG 346</t>
  </si>
  <si>
    <t>ISO VINILICO E=3MM 18CMX122CM</t>
  </si>
  <si>
    <t>O/C 3317</t>
  </si>
  <si>
    <t>METRO L.</t>
  </si>
  <si>
    <t>PISO BOLEADO C/RODON PARA PISO VINILICO  DE 1.2CMX7CMX2.40CM CUADERNO 7 PAG 344</t>
  </si>
  <si>
    <t xml:space="preserve">PISO BOLEADO C/RODON PARA PISO VINILICO  DE 1.2CMX7CMX2.40CM </t>
  </si>
  <si>
    <t>O/C-1096-2022</t>
  </si>
  <si>
    <t>PARA INSTALACIONES DE AGUAS PLUVIALES</t>
  </si>
  <si>
    <t>PRESTAMO DE OBRA VALLEJO</t>
  </si>
  <si>
    <t>MACETERO Y BASE DE TERRAZO CUADERNO 7 PAG 348</t>
  </si>
  <si>
    <t>MACETERO Y BASE DE TERRAZO</t>
  </si>
  <si>
    <t>O/C-435-2022</t>
  </si>
  <si>
    <t>PROYECTOR MULTIMEDIA CUADERNO 7 PAG 348</t>
  </si>
  <si>
    <t>PROYECTOR MULTIMEDIA</t>
  </si>
  <si>
    <t>O/C-1107-2022</t>
  </si>
  <si>
    <t>ALBERTO TAYPE</t>
  </si>
  <si>
    <t>B/V-65</t>
  </si>
  <si>
    <t>B/V622</t>
  </si>
  <si>
    <t>COMPUTADORAS Y ACCESORIOS</t>
  </si>
  <si>
    <t>CODO PVC 2X90 CUADERNO 7 PAG 702</t>
  </si>
  <si>
    <t>CODO PVC 2X45 CUADERNO 7 PAG 702</t>
  </si>
  <si>
    <t>YESO X 45KG CUADERNO 7 PAG 702</t>
  </si>
  <si>
    <t>CODOS DE 2X90M CUADERNO 7 PAG 702</t>
  </si>
  <si>
    <t>DISCO DE ACERO NORTON DE 7 1/4 CUADERNO Y PAG 702</t>
  </si>
  <si>
    <t>CODO PVC SAL 4X45 CUADERNO 7 PAG 70</t>
  </si>
  <si>
    <t>TORNILLO 3/8 X 24 CUADERNO 7 PAG 702</t>
  </si>
  <si>
    <t>PARA IUNION DE PIEZAS METALICAS</t>
  </si>
  <si>
    <t>ABRAZADERA GALVANIZADA DE 3" X IM CUADERNO 7 PAG 702</t>
  </si>
  <si>
    <t>CODO DE 1/2 X 90 GALVANIZADO</t>
  </si>
  <si>
    <t>PARA SUJETAR CABLES .TUBOS</t>
  </si>
  <si>
    <t>B/V-66</t>
  </si>
  <si>
    <t>CABEZAL PARA IMPRESORA HP DESIGNJET T120 CUADERNO 7 PAG 738</t>
  </si>
  <si>
    <t>LLAVE DE DUCHA TREBOL CUADERNO 7 PAG 738</t>
  </si>
  <si>
    <t>CODO PVC SAL 4X45 CUADERNO 7 PAG 738</t>
  </si>
  <si>
    <t>B/V-3255</t>
  </si>
  <si>
    <t>DISTRIBUCIONES JH MUNARES E.I.R.L</t>
  </si>
  <si>
    <t>PARA USO EN ANCLAJE DE TUBOS</t>
  </si>
  <si>
    <t>BALON POR 10 KLG CUADERNO 7 PAG 738</t>
  </si>
  <si>
    <t>YEE 3"X 3" CUADERNO 5 PAG 178</t>
  </si>
  <si>
    <t>PARA USO WEN RESICENDIA</t>
  </si>
  <si>
    <t xml:space="preserve">MAFRILIA AEDO </t>
  </si>
  <si>
    <t>O/C.1093-2022</t>
  </si>
  <si>
    <t xml:space="preserve">PANTALLA LCD TACTIL </t>
  </si>
  <si>
    <t>O/C-333-2022</t>
  </si>
  <si>
    <t>PANTALLA LCD TACTIL   86"CUADERNO 7 PAG 348</t>
  </si>
  <si>
    <t>DISCO DIAMANTE GRES PORCELANICO 4 1/2 CUADERNO 7 PAG 430</t>
  </si>
  <si>
    <t>ACCESORIOS SANITARIOS</t>
  </si>
  <si>
    <t>O/C-1088</t>
  </si>
  <si>
    <t>SUPER PC PERU SAC</t>
  </si>
  <si>
    <t>O/C-1088-2022</t>
  </si>
  <si>
    <t>2.6.22.27</t>
  </si>
  <si>
    <t>BARRA DE SEGURIDAD EN U PARA URINARIO CUADERNO 7 PAG 342</t>
  </si>
  <si>
    <t xml:space="preserve">DISPENSADOR DE JABON LIQUIDO </t>
  </si>
  <si>
    <t>BARRA DE SEGURIDAD DE ACERO L=0.90M  CUADERNO 7 PAG 342</t>
  </si>
  <si>
    <t>DISPENSADOR DE JABON LIQUIDO  CUADERNO 7 PAG 342</t>
  </si>
  <si>
    <t>SOPORTE PORTA PAPEL HIGENICO</t>
  </si>
  <si>
    <t>SOPORTE PORTA PAPEL HIGENICO CUADERNO 7 PAG 340</t>
  </si>
  <si>
    <t>DOSIFICADOR DE JABON AUTOMATICO CUADERNO 7 PAG 340</t>
  </si>
  <si>
    <t>BARRA DE SEGURIDAD EN U PARA URINARIO</t>
  </si>
  <si>
    <t xml:space="preserve">BARRA DE SEGURIDAD DE ACERO L=0.90M </t>
  </si>
  <si>
    <t>DOSIFICADOR DE JABON AUTOMATICO</t>
  </si>
  <si>
    <t>DIFUSOR DE DUCHA Y LAVA OJOS DE EMERGENCIA CUADERNO 7 PAG 338</t>
  </si>
  <si>
    <t>DIFUSOR DE DUCHA Y LAVA OJOS DE EMERGENCIA</t>
  </si>
  <si>
    <t>DIFUSOR DE DUCHA TELEFONO CON SOPORTE BARRA REGULABLE CUADERNO 7 PAG 338</t>
  </si>
  <si>
    <t>DIFUSOR DE DUCHA TELEFONO CON SOPORTE BARRA REGULABLE</t>
  </si>
  <si>
    <t>GRIFOS ESFERICOS DOBLE MANGUERA CUADERNO 7 PAG 338</t>
  </si>
  <si>
    <t>GRIFOS ESFERICOS DOBLE MANGUERA</t>
  </si>
  <si>
    <t>PORTA JABON CROMADO , ADOSADO CUADERNO 7 PAG 338</t>
  </si>
  <si>
    <t xml:space="preserve">PORTA JABON CROMADO , ADOSADO </t>
  </si>
  <si>
    <t>DIFUSOR DE DUCHA CROMADA DE 1"</t>
  </si>
  <si>
    <t>DIFUSOR DE DUCHA CROMADA DE 1" CAUDERNO 7 PAG 338</t>
  </si>
  <si>
    <t>LLAVE DE LAVATORIO TIPO CUELLO DE CISNE 1/2CUADERNO 7 PAG 338</t>
  </si>
  <si>
    <t xml:space="preserve">LLAVE DE LAVATORIO TEMPORALIZADA  CROMADO </t>
  </si>
  <si>
    <t>LLAVE DE LAVATORIO TIPO CUELLO DE CISNE 1/2</t>
  </si>
  <si>
    <t>LLAVE DE LAVATORIO TEMPORALIZADA  CROMADO CUADERNO 7 PAG 336</t>
  </si>
  <si>
    <t>LLAVE DE LAVADERO TIPO CUELLO DE CISNE 1/2-COCINA MONOCROMADO  CUADERNO 7 PAG 336</t>
  </si>
  <si>
    <t>LLAVE DE LAVADERO TIPO CUELLO DE CISNE 1/2-COCINA MONOCROMADO</t>
  </si>
  <si>
    <t>LLAVE DE LAVATORIO TIPO CUELLO DE CISNE  1/2 -COCINA PARA EMPOTRAR AL PISO CUADERNO 7 PAG 336</t>
  </si>
  <si>
    <t>LLAVE DE LAVATORIO TIPO CUELLO DE CISNE  1/2 -COCINA PARA EMPOTRAR AL PISO</t>
  </si>
  <si>
    <t>PERCHA SIMPLE CROMADO PARA ADOSAR CUADERNO 7 PAG 334</t>
  </si>
  <si>
    <t xml:space="preserve">PERCHA SIMPLE CROMADO PARA ADOSAR </t>
  </si>
  <si>
    <t>PERCHERO DE ALUMINIO CON 4 GANCHOSPARA ADOSAR CUADERNO 7 PAG 334</t>
  </si>
  <si>
    <t>PERCHERO DE ALUMINIO CON 4 GANCHOSPARA ADOSAR</t>
  </si>
  <si>
    <t>SECADOR DE MANOS AUTOMATICO DE PARED CUADERNO 7 PAG 336</t>
  </si>
  <si>
    <t>SECADOR DE MANOS AUTOMATICO DE PARED</t>
  </si>
  <si>
    <t>SILLA REBATIBLE PARA DUCHA CUADERNO 7 PAG 332</t>
  </si>
  <si>
    <t>SILLA REBATIBLE PARA DUCHA</t>
  </si>
  <si>
    <t>TACHO DE ACERO INOXIDABLE  DE 7 L CUADERNO 7 PAG 332</t>
  </si>
  <si>
    <t xml:space="preserve">TACHO DE ACERO INOXIDABLE  DE 7 L </t>
  </si>
  <si>
    <t>2.6.22.28</t>
  </si>
  <si>
    <t>2.6.22.29</t>
  </si>
  <si>
    <t>2.6.22.30</t>
  </si>
  <si>
    <t>2.6.22.31</t>
  </si>
  <si>
    <t>2.6.22.32</t>
  </si>
  <si>
    <t>2.6.22.33</t>
  </si>
  <si>
    <t>2.6.22.34</t>
  </si>
  <si>
    <t>2.6.22.35</t>
  </si>
  <si>
    <t>2.6.22.36</t>
  </si>
  <si>
    <t>2.6.22.37</t>
  </si>
  <si>
    <t>2.6.22.38</t>
  </si>
  <si>
    <t>2.6.22.39</t>
  </si>
  <si>
    <t>2.6.22.40</t>
  </si>
  <si>
    <t>2.6.22.41</t>
  </si>
  <si>
    <t>2.6.22.42</t>
  </si>
  <si>
    <t>CONECTORES NEUTRIK-AUDIO SNAKES</t>
  </si>
  <si>
    <t>O/C-1082-2022</t>
  </si>
  <si>
    <t>CONECTORES NEUTRIK-AUDIO SNAKES CUADERNO 7 PAG 514</t>
  </si>
  <si>
    <t>CABLE DE MICROFONO XLR/XLR X 15 MTR CUADERNO 7 PAG 514</t>
  </si>
  <si>
    <t>MICROFONO VOCAL DINAMICO CUADERNO 7 PAG 514</t>
  </si>
  <si>
    <t>MICROFONO VOCAL DINAMICO</t>
  </si>
  <si>
    <t>MICROFONO CUELLO GANSO CUADERNO 7 PAG 514</t>
  </si>
  <si>
    <t>MICROFONO CUELLO GANSO</t>
  </si>
  <si>
    <t>MICROFONO DINAMICO DE INSTRUMENTO CUADERNO 7 PAG 512</t>
  </si>
  <si>
    <t>MICROFONO DINAMICO DE INSTRUMENTO</t>
  </si>
  <si>
    <t>MICROFONO DINAMICO CARDIOIDE CUADERNO 7 PAG 512</t>
  </si>
  <si>
    <t xml:space="preserve">MICROFONO DINAMICO CARDIOIDE </t>
  </si>
  <si>
    <t>PEDESTAL DE MICROFONO CUADERNO 7 PAG 512</t>
  </si>
  <si>
    <t>PEDESTAL DE MICROFONO</t>
  </si>
  <si>
    <t>CABLE DE MICROFONO XLR/XLR X 15 MTR</t>
  </si>
  <si>
    <t>TUBERIA METALICA DE 1/2  CONDUIT CUADERNO 7 PAG 652</t>
  </si>
  <si>
    <t>CURVA DE ACERO CONDUIT  1"1/2 CUADERNO 7 PAG 370</t>
  </si>
  <si>
    <t>RIEL A=42MM B=20 MM E=1.2MM CUADERNO 7 PAG 612</t>
  </si>
  <si>
    <t>JEREMMY CCORAHUA</t>
  </si>
  <si>
    <t>PARA VACIADO DE ESTRUCTURA , COLUMNA</t>
  </si>
  <si>
    <t xml:space="preserve">PARA VACIADO DE COLUMNAS </t>
  </si>
  <si>
    <t xml:space="preserve">CODO PVC 2X90 </t>
  </si>
  <si>
    <t>CODO PVC 2X45</t>
  </si>
  <si>
    <t xml:space="preserve">YESO X 45KG </t>
  </si>
  <si>
    <t>CODOS DE 2X90M</t>
  </si>
  <si>
    <t>DISCO DE ACERO NORTON DE 7 1/4</t>
  </si>
  <si>
    <t xml:space="preserve">CODO PVC SAL 4X45 </t>
  </si>
  <si>
    <t xml:space="preserve">TORNILLO 3/8 X 24 </t>
  </si>
  <si>
    <t>ABRAZADERA GALVANIZADA DE 3" X IM</t>
  </si>
  <si>
    <t>CODO PVC SAL 4X45</t>
  </si>
  <si>
    <t xml:space="preserve">LLAVE DE DUCHA TREBOL </t>
  </si>
  <si>
    <t>CABEZAL PARA IMPRESORA HP DESIGNJET T120</t>
  </si>
  <si>
    <t>BALON POR 10 KLG</t>
  </si>
  <si>
    <t>MES DE ABRIL  DEL AÑO 2022</t>
  </si>
  <si>
    <t>: ABRIL DEL AÑO 2022</t>
  </si>
  <si>
    <t>VACIADO DE VEREDA EN AV. GARCILASO , CONCRETO ESTAMPADO DETRÁS DEL BLOQ 2</t>
  </si>
  <si>
    <t>PARA TRASLADO DE CEMENTO</t>
  </si>
  <si>
    <t>SAUL HUAMAN</t>
  </si>
  <si>
    <t>PINTURA ESMALTE GRIS CIELO-ECOCOLOR CUADERNO 7 PAG 414</t>
  </si>
  <si>
    <t>PARA CORTE DE CONCRETO EN INSTALACIONES DE OVALIV</t>
  </si>
  <si>
    <t>PARA USO EN TARUGOS -INSTALACIONES DE LUCES EMERGENCIA</t>
  </si>
  <si>
    <t>PARA USO EN CAR´PINETRIA</t>
  </si>
  <si>
    <t>PARA VACIADO DE CONCRETO ESTAMPADO DETRÁS DEL BLO 2.COLUMNAS ESTATUA DE VIRGEN</t>
  </si>
  <si>
    <t>TRASLADO DE CEMENTO DE OBRA VALLEJO A OBRA SANTA ROSA</t>
  </si>
  <si>
    <t>PARA ASENTADO DE LADRILLO COSTADO DE CASETA PRIMARIA</t>
  </si>
  <si>
    <t>PARA TARRAJEO Y ASENTADO DE LADRILLO</t>
  </si>
  <si>
    <t>PARA VACIADO DE PISO ESTAMPADO FRENTE AL BLOQ 2</t>
  </si>
  <si>
    <t>PARA INSTALACIONES EN TABLEROS</t>
  </si>
  <si>
    <t>ALVAREZ NUÑEZ CATHERINE FOR DE MARIA</t>
  </si>
  <si>
    <t>ERIBERTO LEON</t>
  </si>
  <si>
    <t>RAMON HURTADO</t>
  </si>
  <si>
    <t>FERNANDO TRELLES</t>
  </si>
  <si>
    <t>ENCARNACION DAMIAN</t>
  </si>
  <si>
    <t>RAUL CAMACHO</t>
  </si>
  <si>
    <t>ANA LLANCARI</t>
  </si>
  <si>
    <t>ROSA TRIALES</t>
  </si>
  <si>
    <t>TINTA HP -711 NEGRO  CUADERNO 7 PAG 698</t>
  </si>
  <si>
    <t>B/V002-112</t>
  </si>
  <si>
    <t>LURKER COMPUTERS</t>
  </si>
  <si>
    <t xml:space="preserve">TINTA HP 711 YELOW </t>
  </si>
  <si>
    <t>TINTA HP -711 NEGRO</t>
  </si>
  <si>
    <t>B/V-002-112</t>
  </si>
  <si>
    <t>PARA USO EN EMCHAPADO</t>
  </si>
  <si>
    <t>PARA VACIADO DE COLUMNAS , PROTECCION TUBERIA FLUVIAL , ASENTADO LADRILLO</t>
  </si>
  <si>
    <t>MES  DE MAYO  DEL 2022</t>
  </si>
  <si>
    <t>MES  DE MAYO AÑO 2022</t>
  </si>
  <si>
    <t>MAYO DEL AÑO 2022</t>
  </si>
  <si>
    <t>HORAS TRABAJADAS MES DE MAYO 2022</t>
  </si>
  <si>
    <t>JOSE LUIS POCCOHUANCA</t>
  </si>
  <si>
    <t>F/E=E001-37</t>
  </si>
  <si>
    <t>SALDO ANTEIROR</t>
  </si>
  <si>
    <t>INVERSIONES CAMITEX .A.C</t>
  </si>
  <si>
    <t>POLOS MANGA LARGA (CAMISA MANGA LARGA) CUADERNO 7 PAG 288</t>
  </si>
  <si>
    <t>JOSIAS GUTIERRES</t>
  </si>
  <si>
    <t>ROSA TRELLES</t>
  </si>
  <si>
    <t>F/E-FFF1-163</t>
  </si>
  <si>
    <t>SERVICIOS DE INGIENIERIA Y SUMINISTROS S.A</t>
  </si>
  <si>
    <t>SERVICIOS DE INGENIERIA Y SUMINISTROS S.A</t>
  </si>
  <si>
    <t>ALEJANDRO OLIVERA</t>
  </si>
  <si>
    <t>SLDO ANTERIOR</t>
  </si>
  <si>
    <t xml:space="preserve">Y SUMINISTROS S.A DE INGENIERIA </t>
  </si>
  <si>
    <t xml:space="preserve">PARA VACIADO DE PISO ESTAMPADO SOTANO DEL BLO 5, ENTRE BLOQ 4Y5 </t>
  </si>
  <si>
    <t>PARA INSTAALCIONES EN OBRA</t>
  </si>
  <si>
    <t>PAR ARMADO DE COLUMNAS - ESTRIBOS</t>
  </si>
  <si>
    <t>PARA ARMADO DE CANASTILLA AGUAS PLIVIALES</t>
  </si>
  <si>
    <t>PARA VACIADO DE ZAPATA EN COLUMNA PRINCIPAL</t>
  </si>
  <si>
    <t>PARA VACIADO DE ZAPATA COLUMNA EN ENTRADA PRINCIPAL</t>
  </si>
  <si>
    <t xml:space="preserve">REFLECTORES DE 50W </t>
  </si>
  <si>
    <t>SOLUCIONES Y NEGOCIOS MAGDISABEL E.I.R.</t>
  </si>
  <si>
    <t>O/C-1034-F/E-744</t>
  </si>
  <si>
    <t>O/C-1034-2022</t>
  </si>
  <si>
    <t>REFLECTORES DE 50W CUADERNO 7 PAG 512</t>
  </si>
  <si>
    <t>PARA VACIADO DE PISO ESTAMPADO LOSA PRIMARIA BLOQ 5</t>
  </si>
  <si>
    <t>PARA PINTADO EN OBRA</t>
  </si>
  <si>
    <t>O/C-190-F/E-317</t>
  </si>
  <si>
    <t>THOUSAND JOBS S.A.C</t>
  </si>
  <si>
    <t>PARA USO EN EQUIPO</t>
  </si>
  <si>
    <t>PARA USO EN INSTALACIONES ELECTRICAS</t>
  </si>
  <si>
    <t>TRASLADO DE TIERRA NEGRA A OBRA SANTA ROSA</t>
  </si>
  <si>
    <t>PARA INSTALACIOENS PUESTA A TIERRA</t>
  </si>
  <si>
    <t>PARA EXCAVACION DE TIERRA NEGRA</t>
  </si>
  <si>
    <t>EVARISTO</t>
  </si>
  <si>
    <t>PARA USO EN INSTALACIONES DE LUMINARIAS</t>
  </si>
  <si>
    <t>PARA USO EN ALMACEN</t>
  </si>
  <si>
    <t>MELISSA</t>
  </si>
  <si>
    <t>PARA LECHADO Y PREPARADO DE OCRE</t>
  </si>
  <si>
    <t>PARA TRASLADO DE TIERRA NEGRA</t>
  </si>
  <si>
    <t>PARA VACIADO DE PISO ESTAMPADO EN LOSA</t>
  </si>
  <si>
    <t xml:space="preserve">PARA INSTALACIONES EN AGUAS PLUVIALES </t>
  </si>
  <si>
    <t xml:space="preserve">PARA INSTALACIONES DE AGUAS PLUVIALES </t>
  </si>
  <si>
    <t>PARA INSTALACIONES TEMPERATURA PISO</t>
  </si>
  <si>
    <t>DEVOLUCION A FERRETERIA INVERSIONES GENERALES HERRERA E.I.R.L</t>
  </si>
  <si>
    <t>AMERICO HERERA YUPANQUI</t>
  </si>
  <si>
    <t>EVARISTO VACA</t>
  </si>
  <si>
    <t>AGUTIN AYCHO</t>
  </si>
  <si>
    <t xml:space="preserve">PARA ELIMINACION DE MATERIAL </t>
  </si>
  <si>
    <t>PARA TRASLADO DEVULUCION DE VARILLAS A FERRETERIA INVERSIONES GENERALES HERRERA</t>
  </si>
  <si>
    <t>: AL 07 DE MAYO DEL  2022</t>
  </si>
  <si>
    <t>: AL 07 MAYO 2022</t>
  </si>
  <si>
    <t>LUZ MARINA</t>
  </si>
  <si>
    <t>LINO DAMIAN</t>
  </si>
  <si>
    <t>MES DE MAYO 2022</t>
  </si>
  <si>
    <t>PARA VACIADO DE PISO ESTAMPADO</t>
  </si>
  <si>
    <t>OCRE COLOR ROJO CUADERNO 7 PAG 378</t>
  </si>
  <si>
    <t>1/%</t>
  </si>
  <si>
    <t>MELISA BRAVO</t>
  </si>
  <si>
    <t>ANA PAOLA</t>
  </si>
  <si>
    <t>ELBERTINA ACUÑA</t>
  </si>
  <si>
    <t>OSWAL JAVIER</t>
  </si>
  <si>
    <t>JHAN CARLOS ZAPATA</t>
  </si>
  <si>
    <t>MANUE LIVANO</t>
  </si>
  <si>
    <t>PARA USO LIJADO DE PARED</t>
  </si>
  <si>
    <t>O/C-879</t>
  </si>
  <si>
    <t>ELECTRO LAMPARAS E.I.R.L</t>
  </si>
  <si>
    <t>SILBATO DE SEGURIDAD</t>
  </si>
  <si>
    <t>LINTERNA PARA SEGURIDAD</t>
  </si>
  <si>
    <t>PARA USO DE SEGURIDAD</t>
  </si>
  <si>
    <t>PARA VACIADO DE CONCRETO ESTAMPADO DETRÁS DEL BLO 2.EN COLUMNAS PARA PROTECCION  ESTATUA DE VIRGEN</t>
  </si>
  <si>
    <t>PARA VACIADO DE COLUMNAS , PROTECCION TUBERIA PLUVIAL</t>
  </si>
  <si>
    <t>PARA VACIADO DE ZAPATA EN COLUMNA PRINCIPAL , PUERTA DE INGRESO VEHICULAR</t>
  </si>
  <si>
    <t>PARA VACIADO DE PAVIMENTO DE INGRESO VEHICULAR</t>
  </si>
  <si>
    <t>MEZCLADORA DE CONCRETO PROPIO 2</t>
  </si>
  <si>
    <t>MEZCLADORA DE CONCRETO PROPIO 1</t>
  </si>
  <si>
    <t>RETROEXCAVADORA</t>
  </si>
  <si>
    <t>PARA VACIADO DE CONCRETO EN PAVIMENTO PUERTA DE INGRESO VEHICULAR PROTECCION TUBERIA DE AGUAS PLUVIALES,TECHO GRESTA ESTATUA DE S.R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</si>
</sst>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_-&quot;S/&quot;* #,##0.00_-;\-&quot;S/&quot;* #,##0.00_-;_-&quot;S/&quot;* &quot;-&quot;??_-;_-@_-"/>
    <numFmt numFmtId="165" formatCode="_-* #,##0.00\ _€_-;\-* #,##0.00\ _€_-;_-* &quot;-&quot;??\ _€_-;_-@_-"/>
    <numFmt numFmtId="166" formatCode="_ &quot;S/.&quot;\ * #,##0.00_ ;_ &quot;S/.&quot;\ * \-#,##0.00_ ;_ &quot;S/.&quot;\ * &quot;-&quot;??_ ;_ @_ "/>
    <numFmt numFmtId="167" formatCode="_ * #,##0.00_ ;_ * \-#,##0.00_ ;_ * &quot;-&quot;??_ ;_ @_ "/>
    <numFmt numFmtId="168" formatCode="000"/>
    <numFmt numFmtId="169" formatCode="_ * #,##0_ ;_ * \-#,##0_ ;_ * &quot;-&quot;??_ ;_ @_ "/>
    <numFmt numFmtId="170" formatCode="0.0"/>
    <numFmt numFmtId="171" formatCode="00"/>
    <numFmt numFmtId="172" formatCode="dd/mm/yy;@"/>
    <numFmt numFmtId="173" formatCode="&quot;S/.&quot;\ #,##0.00"/>
    <numFmt numFmtId="174" formatCode="&quot;S/.&quot;\ #,##0.000"/>
    <numFmt numFmtId="175" formatCode="[$-280A]hh:mm:ss\ AM/PM;@"/>
    <numFmt numFmtId="176" formatCode="_(* #,##0.00_);_(* \(#,##0.00\);_(* &quot;-&quot;??_);_(@_)"/>
    <numFmt numFmtId="177" formatCode="#,##0.0000000000000"/>
    <numFmt numFmtId="178" formatCode="&quot;S/&quot;\ #,##0.00"/>
  </numFmts>
  <fonts count="73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u/>
      <sz val="14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u/>
      <sz val="16"/>
      <color rgb="FF000000"/>
      <name val="Calibri"/>
      <family val="2"/>
      <scheme val="minor"/>
    </font>
    <font>
      <sz val="18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22"/>
      <name val="Calibri"/>
      <family val="2"/>
      <scheme val="minor"/>
    </font>
    <font>
      <b/>
      <sz val="26"/>
      <name val="Calibri"/>
      <family val="2"/>
      <scheme val="minor"/>
    </font>
    <font>
      <b/>
      <sz val="28"/>
      <name val="Calibri"/>
      <family val="2"/>
      <scheme val="minor"/>
    </font>
    <font>
      <u/>
      <sz val="9"/>
      <name val="Calibri"/>
      <family val="2"/>
      <scheme val="minor"/>
    </font>
    <font>
      <b/>
      <u/>
      <sz val="26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u/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entury Gothic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u/>
      <sz val="12"/>
      <name val="Calibri"/>
      <family val="2"/>
      <scheme val="minor"/>
    </font>
    <font>
      <b/>
      <sz val="12"/>
      <name val="Arial Narrow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Arial Narrow"/>
      <family val="2"/>
    </font>
    <font>
      <b/>
      <sz val="12"/>
      <name val="Arial"/>
      <family val="2"/>
    </font>
    <font>
      <sz val="12"/>
      <name val="Arial"/>
      <family val="2"/>
    </font>
    <font>
      <b/>
      <sz val="12"/>
      <color rgb="FFFF0000"/>
      <name val="Arial"/>
      <family val="2"/>
    </font>
    <font>
      <b/>
      <sz val="11"/>
      <name val="Arial"/>
      <family val="2"/>
    </font>
    <font>
      <b/>
      <sz val="24"/>
      <color theme="1"/>
      <name val="Calibri"/>
      <family val="2"/>
      <scheme val="minor"/>
    </font>
    <font>
      <sz val="24"/>
      <name val="Calibri"/>
      <family val="2"/>
      <scheme val="minor"/>
    </font>
    <font>
      <b/>
      <sz val="24"/>
      <name val="Calibri"/>
      <family val="2"/>
      <scheme val="minor"/>
    </font>
    <font>
      <b/>
      <sz val="9"/>
      <name val="Century Gothic"/>
      <family val="2"/>
    </font>
    <font>
      <sz val="14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36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E699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rgb="FF000000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22">
    <xf numFmtId="0" fontId="0" fillId="0" borderId="0"/>
    <xf numFmtId="167" fontId="21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17" fillId="0" borderId="0"/>
    <xf numFmtId="167" fontId="17" fillId="0" borderId="0" applyFont="0" applyFill="0" applyBorder="0" applyAlignment="0" applyProtection="0"/>
    <xf numFmtId="0" fontId="16" fillId="0" borderId="0"/>
    <xf numFmtId="167" fontId="16" fillId="0" borderId="0" applyFont="0" applyFill="0" applyBorder="0" applyAlignment="0" applyProtection="0"/>
    <xf numFmtId="0" fontId="16" fillId="0" borderId="0"/>
    <xf numFmtId="167" fontId="16" fillId="0" borderId="0" applyFont="0" applyFill="0" applyBorder="0" applyAlignment="0" applyProtection="0"/>
    <xf numFmtId="0" fontId="15" fillId="0" borderId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4" fillId="0" borderId="0"/>
    <xf numFmtId="167" fontId="14" fillId="0" borderId="0" applyFont="0" applyFill="0" applyBorder="0" applyAlignment="0" applyProtection="0"/>
    <xf numFmtId="0" fontId="9" fillId="0" borderId="0"/>
    <xf numFmtId="0" fontId="8" fillId="0" borderId="0"/>
    <xf numFmtId="167" fontId="7" fillId="0" borderId="0" applyFont="0" applyFill="0" applyBorder="0" applyAlignment="0" applyProtection="0"/>
    <xf numFmtId="164" fontId="70" fillId="0" borderId="0" applyFont="0" applyFill="0" applyBorder="0" applyAlignment="0" applyProtection="0"/>
  </cellStyleXfs>
  <cellXfs count="4537">
    <xf numFmtId="0" fontId="0" fillId="0" borderId="0" xfId="0"/>
    <xf numFmtId="168" fontId="19" fillId="2" borderId="2" xfId="3" applyNumberFormat="1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1" fontId="19" fillId="2" borderId="2" xfId="3" applyNumberFormat="1" applyFont="1" applyFill="1" applyBorder="1" applyAlignment="1">
      <alignment vertical="center"/>
    </xf>
    <xf numFmtId="0" fontId="19" fillId="2" borderId="2" xfId="3" applyFont="1" applyFill="1" applyBorder="1" applyAlignment="1">
      <alignment horizontal="center" vertical="center" wrapText="1"/>
    </xf>
    <xf numFmtId="0" fontId="19" fillId="2" borderId="2" xfId="3" applyFont="1" applyFill="1" applyBorder="1" applyAlignment="1">
      <alignment vertical="center" wrapText="1"/>
    </xf>
    <xf numFmtId="1" fontId="19" fillId="2" borderId="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vertical="center"/>
    </xf>
    <xf numFmtId="0" fontId="29" fillId="2" borderId="19" xfId="3" applyFont="1" applyFill="1" applyBorder="1" applyAlignment="1">
      <alignment vertical="center"/>
    </xf>
    <xf numFmtId="168" fontId="19" fillId="2" borderId="19" xfId="3" applyNumberFormat="1" applyFont="1" applyFill="1" applyBorder="1" applyAlignment="1">
      <alignment horizontal="left" vertical="center"/>
    </xf>
    <xf numFmtId="171" fontId="29" fillId="2" borderId="2" xfId="3" applyNumberFormat="1" applyFont="1" applyFill="1" applyBorder="1" applyAlignment="1">
      <alignment horizontal="center" vertical="center"/>
    </xf>
    <xf numFmtId="168" fontId="25" fillId="2" borderId="8" xfId="3" applyNumberFormat="1" applyFont="1" applyFill="1" applyBorder="1" applyAlignment="1">
      <alignment vertical="center"/>
    </xf>
    <xf numFmtId="168" fontId="25" fillId="2" borderId="19" xfId="3" applyNumberFormat="1" applyFont="1" applyFill="1" applyBorder="1" applyAlignment="1">
      <alignment vertical="center"/>
    </xf>
    <xf numFmtId="1" fontId="29" fillId="2" borderId="8" xfId="3" applyNumberFormat="1" applyFont="1" applyFill="1" applyBorder="1" applyAlignment="1">
      <alignment horizontal="left" vertical="center"/>
    </xf>
    <xf numFmtId="0" fontId="26" fillId="5" borderId="0" xfId="0" applyFont="1" applyFill="1" applyAlignment="1">
      <alignment vertical="center"/>
    </xf>
    <xf numFmtId="4" fontId="36" fillId="2" borderId="0" xfId="0" applyNumberFormat="1" applyFont="1" applyFill="1" applyBorder="1" applyAlignment="1">
      <alignment horizontal="left" vertical="center" wrapText="1"/>
    </xf>
    <xf numFmtId="0" fontId="36" fillId="2" borderId="0" xfId="0" applyFont="1" applyFill="1" applyBorder="1" applyAlignment="1">
      <alignment horizontal="center" vertical="center" wrapText="1"/>
    </xf>
    <xf numFmtId="0" fontId="37" fillId="2" borderId="0" xfId="0" applyFont="1" applyFill="1" applyBorder="1" applyAlignment="1">
      <alignment horizontal="center" vertical="center" wrapText="1"/>
    </xf>
    <xf numFmtId="0" fontId="37" fillId="2" borderId="0" xfId="0" applyFont="1" applyFill="1" applyBorder="1" applyAlignment="1">
      <alignment horizontal="left" vertical="center" wrapText="1"/>
    </xf>
    <xf numFmtId="0" fontId="36" fillId="2" borderId="0" xfId="0" applyFont="1" applyFill="1" applyBorder="1" applyAlignment="1">
      <alignment horizontal="left" vertical="center" wrapText="1"/>
    </xf>
    <xf numFmtId="1" fontId="37" fillId="2" borderId="0" xfId="0" applyNumberFormat="1" applyFont="1" applyFill="1" applyBorder="1" applyAlignment="1">
      <alignment horizontal="left" vertical="center" wrapText="1"/>
    </xf>
    <xf numFmtId="0" fontId="30" fillId="2" borderId="0" xfId="0" applyFont="1" applyFill="1" applyBorder="1" applyAlignment="1">
      <alignment horizontal="left" vertical="center" wrapText="1"/>
    </xf>
    <xf numFmtId="4" fontId="36" fillId="3" borderId="0" xfId="0" applyNumberFormat="1" applyFont="1" applyFill="1" applyBorder="1" applyAlignment="1">
      <alignment horizontal="center" vertical="center" wrapText="1"/>
    </xf>
    <xf numFmtId="4" fontId="36" fillId="3" borderId="0" xfId="0" applyNumberFormat="1" applyFont="1" applyFill="1" applyBorder="1" applyAlignment="1">
      <alignment vertical="center" wrapText="1"/>
    </xf>
    <xf numFmtId="0" fontId="36" fillId="3" borderId="0" xfId="0" applyFont="1" applyFill="1" applyBorder="1" applyAlignment="1">
      <alignment horizontal="center" vertical="center" wrapText="1"/>
    </xf>
    <xf numFmtId="0" fontId="26" fillId="5" borderId="0" xfId="0" applyFont="1" applyFill="1" applyBorder="1" applyAlignment="1">
      <alignment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4" fontId="29" fillId="2" borderId="2" xfId="0" applyNumberFormat="1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vertical="center"/>
    </xf>
    <xf numFmtId="1" fontId="29" fillId="2" borderId="27" xfId="3" applyNumberFormat="1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4" fontId="29" fillId="2" borderId="2" xfId="3" applyNumberFormat="1" applyFont="1" applyFill="1" applyBorder="1" applyAlignment="1">
      <alignment horizontal="center" vertical="center" wrapText="1" shrinkToFit="1"/>
    </xf>
    <xf numFmtId="0" fontId="29" fillId="2" borderId="2" xfId="0" applyFont="1" applyFill="1" applyBorder="1" applyAlignment="1">
      <alignment vertical="center"/>
    </xf>
    <xf numFmtId="0" fontId="29" fillId="5" borderId="0" xfId="0" applyFont="1" applyFill="1" applyAlignment="1">
      <alignment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4" fontId="36" fillId="2" borderId="0" xfId="0" applyNumberFormat="1" applyFont="1" applyFill="1" applyBorder="1" applyAlignment="1">
      <alignment horizontal="center" vertical="center" wrapText="1"/>
    </xf>
    <xf numFmtId="4" fontId="36" fillId="2" borderId="0" xfId="0" applyNumberFormat="1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/>
    </xf>
    <xf numFmtId="0" fontId="26" fillId="3" borderId="0" xfId="0" applyFont="1" applyFill="1" applyBorder="1" applyAlignment="1">
      <alignment vertical="center"/>
    </xf>
    <xf numFmtId="0" fontId="26" fillId="2" borderId="0" xfId="0" applyFont="1" applyFill="1" applyAlignment="1">
      <alignment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71" fontId="29" fillId="10" borderId="2" xfId="3" applyNumberFormat="1" applyFont="1" applyFill="1" applyBorder="1" applyAlignment="1">
      <alignment horizontal="center" vertical="center"/>
    </xf>
    <xf numFmtId="4" fontId="36" fillId="3" borderId="29" xfId="0" applyNumberFormat="1" applyFont="1" applyFill="1" applyBorder="1" applyAlignment="1">
      <alignment horizontal="center" vertical="center" wrapText="1"/>
    </xf>
    <xf numFmtId="4" fontId="36" fillId="3" borderId="0" xfId="0" applyNumberFormat="1" applyFont="1" applyFill="1" applyAlignment="1">
      <alignment vertical="center" wrapText="1"/>
    </xf>
    <xf numFmtId="0" fontId="36" fillId="3" borderId="0" xfId="0" applyFont="1" applyFill="1" applyAlignment="1">
      <alignment horizontal="center" vertical="center" wrapText="1"/>
    </xf>
    <xf numFmtId="0" fontId="26" fillId="3" borderId="0" xfId="0" applyFont="1" applyFill="1" applyAlignment="1">
      <alignment vertical="center"/>
    </xf>
    <xf numFmtId="0" fontId="31" fillId="5" borderId="11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4" fontId="29" fillId="2" borderId="0" xfId="0" applyNumberFormat="1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6" fillId="2" borderId="22" xfId="0" applyFont="1" applyFill="1" applyBorder="1" applyAlignment="1">
      <alignment vertical="center"/>
    </xf>
    <xf numFmtId="171" fontId="31" fillId="2" borderId="22" xfId="3" applyNumberFormat="1" applyFont="1" applyFill="1" applyBorder="1" applyAlignment="1">
      <alignment horizontal="center" vertical="center"/>
    </xf>
    <xf numFmtId="4" fontId="29" fillId="2" borderId="22" xfId="3" applyNumberFormat="1" applyFont="1" applyFill="1" applyBorder="1" applyAlignment="1">
      <alignment horizontal="center" vertical="center" wrapText="1" shrinkToFit="1"/>
    </xf>
    <xf numFmtId="168" fontId="29" fillId="2" borderId="0" xfId="3" applyNumberFormat="1" applyFont="1" applyFill="1" applyBorder="1" applyAlignment="1">
      <alignment horizontal="center" vertical="center"/>
    </xf>
    <xf numFmtId="172" fontId="29" fillId="2" borderId="0" xfId="3" applyNumberFormat="1" applyFont="1" applyFill="1" applyBorder="1" applyAlignment="1">
      <alignment horizontal="center" vertical="center"/>
    </xf>
    <xf numFmtId="1" fontId="29" fillId="2" borderId="0" xfId="3" applyNumberFormat="1" applyFont="1" applyFill="1" applyBorder="1" applyAlignment="1">
      <alignment horizontal="center" vertical="center"/>
    </xf>
    <xf numFmtId="171" fontId="31" fillId="2" borderId="0" xfId="3" applyNumberFormat="1" applyFont="1" applyFill="1" applyBorder="1" applyAlignment="1">
      <alignment horizontal="center" vertical="center"/>
    </xf>
    <xf numFmtId="4" fontId="29" fillId="2" borderId="0" xfId="3" applyNumberFormat="1" applyFont="1" applyFill="1" applyBorder="1" applyAlignment="1">
      <alignment horizontal="center" vertical="center" wrapText="1" shrinkToFit="1"/>
    </xf>
    <xf numFmtId="4" fontId="31" fillId="3" borderId="12" xfId="3" applyNumberFormat="1" applyFont="1" applyFill="1" applyBorder="1" applyAlignment="1">
      <alignment horizontal="center" vertical="center"/>
    </xf>
    <xf numFmtId="4" fontId="31" fillId="3" borderId="0" xfId="3" applyNumberFormat="1" applyFont="1" applyFill="1" applyAlignment="1">
      <alignment vertical="center"/>
    </xf>
    <xf numFmtId="0" fontId="31" fillId="3" borderId="0" xfId="3" applyFont="1" applyFill="1" applyAlignment="1">
      <alignment horizontal="center" vertical="center"/>
    </xf>
    <xf numFmtId="168" fontId="29" fillId="2" borderId="2" xfId="3" applyNumberFormat="1" applyFont="1" applyFill="1" applyBorder="1" applyAlignment="1">
      <alignment horizontal="center" vertical="center"/>
    </xf>
    <xf numFmtId="172" fontId="29" fillId="2" borderId="2" xfId="0" applyNumberFormat="1" applyFont="1" applyFill="1" applyBorder="1" applyAlignment="1">
      <alignment horizontal="left" vertical="center" wrapText="1"/>
    </xf>
    <xf numFmtId="171" fontId="31" fillId="2" borderId="2" xfId="3" applyNumberFormat="1" applyFont="1" applyFill="1" applyBorder="1" applyAlignment="1">
      <alignment horizontal="center" vertical="center"/>
    </xf>
    <xf numFmtId="172" fontId="29" fillId="2" borderId="0" xfId="0" applyNumberFormat="1" applyFont="1" applyFill="1" applyBorder="1" applyAlignment="1">
      <alignment horizontal="left" vertical="center" wrapText="1"/>
    </xf>
    <xf numFmtId="0" fontId="29" fillId="2" borderId="0" xfId="0" applyFont="1" applyFill="1" applyAlignment="1">
      <alignment vertical="center"/>
    </xf>
    <xf numFmtId="0" fontId="30" fillId="2" borderId="2" xfId="3" applyFont="1" applyFill="1" applyBorder="1" applyAlignment="1">
      <alignment horizontal="center" vertical="center"/>
    </xf>
    <xf numFmtId="4" fontId="31" fillId="2" borderId="0" xfId="3" applyNumberFormat="1" applyFont="1" applyFill="1" applyAlignment="1">
      <alignment horizontal="center" vertical="center"/>
    </xf>
    <xf numFmtId="4" fontId="31" fillId="2" borderId="0" xfId="3" applyNumberFormat="1" applyFont="1" applyFill="1" applyAlignment="1">
      <alignment vertical="center"/>
    </xf>
    <xf numFmtId="0" fontId="31" fillId="2" borderId="0" xfId="3" applyFont="1" applyFill="1" applyAlignment="1">
      <alignment horizontal="center" vertical="center"/>
    </xf>
    <xf numFmtId="4" fontId="31" fillId="3" borderId="0" xfId="3" applyNumberFormat="1" applyFont="1" applyFill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vertical="center"/>
    </xf>
    <xf numFmtId="171" fontId="29" fillId="2" borderId="0" xfId="3" applyNumberFormat="1" applyFont="1" applyFill="1" applyBorder="1" applyAlignment="1">
      <alignment horizontal="center" vertical="center"/>
    </xf>
    <xf numFmtId="1" fontId="29" fillId="2" borderId="0" xfId="3" applyNumberFormat="1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/>
    </xf>
    <xf numFmtId="0" fontId="31" fillId="5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/>
    </xf>
    <xf numFmtId="4" fontId="31" fillId="2" borderId="0" xfId="3" applyNumberFormat="1" applyFont="1" applyFill="1" applyBorder="1" applyAlignment="1">
      <alignment horizontal="center" vertical="center"/>
    </xf>
    <xf numFmtId="4" fontId="31" fillId="3" borderId="0" xfId="3" applyNumberFormat="1" applyFont="1" applyFill="1" applyBorder="1" applyAlignment="1">
      <alignment horizontal="center" vertical="center"/>
    </xf>
    <xf numFmtId="4" fontId="31" fillId="3" borderId="2" xfId="3" applyNumberFormat="1" applyFont="1" applyFill="1" applyBorder="1" applyAlignment="1">
      <alignment vertical="center"/>
    </xf>
    <xf numFmtId="0" fontId="31" fillId="3" borderId="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4" fontId="29" fillId="2" borderId="7" xfId="0" applyNumberFormat="1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/>
    </xf>
    <xf numFmtId="0" fontId="26" fillId="2" borderId="7" xfId="0" applyFont="1" applyFill="1" applyBorder="1" applyAlignment="1">
      <alignment horizontal="center" vertical="center"/>
    </xf>
    <xf numFmtId="4" fontId="29" fillId="2" borderId="7" xfId="3" applyNumberFormat="1" applyFont="1" applyFill="1" applyBorder="1" applyAlignment="1">
      <alignment horizontal="center" vertical="center" wrapText="1" shrinkToFit="1"/>
    </xf>
    <xf numFmtId="1" fontId="29" fillId="2" borderId="7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4" fontId="31" fillId="2" borderId="12" xfId="3" applyNumberFormat="1" applyFont="1" applyFill="1" applyBorder="1" applyAlignment="1">
      <alignment horizontal="center" vertical="center"/>
    </xf>
    <xf numFmtId="0" fontId="31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31" fillId="2" borderId="10" xfId="3" applyNumberFormat="1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" fontId="29" fillId="2" borderId="4" xfId="3" applyNumberFormat="1" applyFont="1" applyFill="1" applyBorder="1" applyAlignment="1">
      <alignment horizontal="center" vertical="center"/>
    </xf>
    <xf numFmtId="0" fontId="29" fillId="2" borderId="11" xfId="3" applyFont="1" applyFill="1" applyBorder="1" applyAlignment="1">
      <alignment horizontal="center" vertical="center" wrapText="1"/>
    </xf>
    <xf numFmtId="0" fontId="29" fillId="2" borderId="22" xfId="0" applyFont="1" applyFill="1" applyBorder="1" applyAlignment="1">
      <alignment vertical="center"/>
    </xf>
    <xf numFmtId="0" fontId="29" fillId="2" borderId="22" xfId="3" applyFont="1" applyFill="1" applyBorder="1" applyAlignment="1">
      <alignment vertical="center"/>
    </xf>
    <xf numFmtId="171" fontId="29" fillId="2" borderId="22" xfId="3" applyNumberFormat="1" applyFont="1" applyFill="1" applyBorder="1" applyAlignment="1">
      <alignment horizontal="center" vertical="center"/>
    </xf>
    <xf numFmtId="0" fontId="29" fillId="2" borderId="0" xfId="0" applyFont="1" applyFill="1" applyBorder="1" applyAlignment="1">
      <alignment vertical="center"/>
    </xf>
    <xf numFmtId="0" fontId="31" fillId="2" borderId="2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4" fontId="29" fillId="2" borderId="11" xfId="0" applyNumberFormat="1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vertical="center"/>
    </xf>
    <xf numFmtId="1" fontId="29" fillId="2" borderId="11" xfId="3" applyNumberFormat="1" applyFont="1" applyFill="1" applyBorder="1" applyAlignment="1">
      <alignment horizontal="center" vertical="center" wrapText="1"/>
    </xf>
    <xf numFmtId="14" fontId="29" fillId="2" borderId="2" xfId="0" applyNumberFormat="1" applyFont="1" applyFill="1" applyBorder="1" applyAlignment="1">
      <alignment horizontal="left" vertical="center" wrapText="1"/>
    </xf>
    <xf numFmtId="1" fontId="31" fillId="2" borderId="2" xfId="3" applyNumberFormat="1" applyFont="1" applyFill="1" applyBorder="1" applyAlignment="1">
      <alignment horizontal="center" vertical="center"/>
    </xf>
    <xf numFmtId="1" fontId="31" fillId="2" borderId="2" xfId="3" applyNumberFormat="1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/>
    </xf>
    <xf numFmtId="1" fontId="31" fillId="2" borderId="0" xfId="3" applyNumberFormat="1" applyFont="1" applyFill="1" applyBorder="1" applyAlignment="1">
      <alignment horizontal="center" vertical="center"/>
    </xf>
    <xf numFmtId="14" fontId="29" fillId="2" borderId="2" xfId="3" applyNumberFormat="1" applyFont="1" applyFill="1" applyBorder="1" applyAlignment="1">
      <alignment horizontal="center" vertical="center"/>
    </xf>
    <xf numFmtId="14" fontId="29" fillId="2" borderId="0" xfId="3" applyNumberFormat="1" applyFont="1" applyFill="1" applyBorder="1" applyAlignment="1">
      <alignment horizontal="center" vertical="center"/>
    </xf>
    <xf numFmtId="0" fontId="29" fillId="3" borderId="0" xfId="0" applyFont="1" applyFill="1" applyAlignment="1">
      <alignment vertical="center"/>
    </xf>
    <xf numFmtId="14" fontId="29" fillId="2" borderId="7" xfId="3" applyNumberFormat="1" applyFont="1" applyFill="1" applyBorder="1" applyAlignment="1">
      <alignment horizontal="center" vertical="center"/>
    </xf>
    <xf numFmtId="0" fontId="26" fillId="0" borderId="0" xfId="0" applyFont="1" applyAlignment="1">
      <alignment vertical="center"/>
    </xf>
    <xf numFmtId="4" fontId="31" fillId="2" borderId="2" xfId="3" applyNumberFormat="1" applyFont="1" applyFill="1" applyBorder="1" applyAlignment="1">
      <alignment horizontal="center" vertical="center"/>
    </xf>
    <xf numFmtId="1" fontId="29" fillId="2" borderId="7" xfId="3" applyNumberFormat="1" applyFont="1" applyFill="1" applyBorder="1" applyAlignment="1">
      <alignment horizontal="center" vertical="center" wrapText="1"/>
    </xf>
    <xf numFmtId="1" fontId="29" fillId="2" borderId="5" xfId="3" applyNumberFormat="1" applyFont="1" applyFill="1" applyBorder="1" applyAlignment="1">
      <alignment horizontal="center" vertical="center" wrapText="1"/>
    </xf>
    <xf numFmtId="0" fontId="29" fillId="2" borderId="8" xfId="0" applyFont="1" applyFill="1" applyBorder="1" applyAlignment="1">
      <alignment horizontal="center" vertical="center"/>
    </xf>
    <xf numFmtId="0" fontId="29" fillId="2" borderId="19" xfId="0" applyFont="1" applyFill="1" applyBorder="1" applyAlignment="1">
      <alignment horizontal="center" vertical="center"/>
    </xf>
    <xf numFmtId="14" fontId="29" fillId="2" borderId="2" xfId="0" applyNumberFormat="1" applyFont="1" applyFill="1" applyBorder="1" applyAlignment="1" applyProtection="1">
      <alignment horizontal="center" vertical="center" wrapText="1"/>
    </xf>
    <xf numFmtId="14" fontId="29" fillId="2" borderId="0" xfId="0" applyNumberFormat="1" applyFont="1" applyFill="1" applyBorder="1" applyAlignment="1" applyProtection="1">
      <alignment horizontal="center" vertical="center" wrapText="1"/>
    </xf>
    <xf numFmtId="0" fontId="31" fillId="11" borderId="2" xfId="3" applyFont="1" applyFill="1" applyBorder="1" applyAlignment="1">
      <alignment horizontal="center" vertical="center" wrapText="1"/>
    </xf>
    <xf numFmtId="1" fontId="31" fillId="2" borderId="0" xfId="3" applyNumberFormat="1" applyFont="1" applyFill="1" applyBorder="1" applyAlignment="1">
      <alignment horizontal="center" vertical="center" wrapText="1"/>
    </xf>
    <xf numFmtId="0" fontId="31" fillId="5" borderId="23" xfId="3" applyFont="1" applyFill="1" applyBorder="1" applyAlignment="1">
      <alignment horizontal="center" vertical="center"/>
    </xf>
    <xf numFmtId="0" fontId="31" fillId="5" borderId="20" xfId="3" applyFont="1" applyFill="1" applyBorder="1" applyAlignment="1">
      <alignment horizontal="center" vertical="center"/>
    </xf>
    <xf numFmtId="0" fontId="31" fillId="5" borderId="15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left" vertical="center" wrapText="1"/>
    </xf>
    <xf numFmtId="2" fontId="29" fillId="2" borderId="0" xfId="3" applyNumberFormat="1" applyFont="1" applyFill="1" applyBorder="1" applyAlignment="1">
      <alignment horizontal="center" vertical="center" wrapText="1"/>
    </xf>
    <xf numFmtId="2" fontId="29" fillId="2" borderId="2" xfId="3" applyNumberFormat="1" applyFont="1" applyFill="1" applyBorder="1" applyAlignment="1">
      <alignment horizontal="center" vertical="center" wrapText="1"/>
    </xf>
    <xf numFmtId="0" fontId="29" fillId="11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 wrapText="1"/>
    </xf>
    <xf numFmtId="2" fontId="29" fillId="2" borderId="10" xfId="3" applyNumberFormat="1" applyFont="1" applyFill="1" applyBorder="1" applyAlignment="1">
      <alignment vertical="center" wrapText="1"/>
    </xf>
    <xf numFmtId="167" fontId="29" fillId="2" borderId="0" xfId="1" applyFont="1" applyFill="1" applyBorder="1" applyAlignment="1">
      <alignment vertical="center" wrapText="1"/>
    </xf>
    <xf numFmtId="0" fontId="29" fillId="13" borderId="0" xfId="3" applyFont="1" applyFill="1" applyBorder="1" applyAlignment="1">
      <alignment horizontal="center" vertical="center"/>
    </xf>
    <xf numFmtId="0" fontId="29" fillId="13" borderId="0" xfId="3" applyFont="1" applyFill="1" applyBorder="1" applyAlignment="1">
      <alignment horizontal="center" vertical="center" wrapText="1"/>
    </xf>
    <xf numFmtId="4" fontId="29" fillId="13" borderId="0" xfId="3" applyNumberFormat="1" applyFont="1" applyFill="1" applyBorder="1" applyAlignment="1">
      <alignment horizontal="center" vertical="center" wrapText="1" shrinkToFit="1"/>
    </xf>
    <xf numFmtId="0" fontId="29" fillId="13" borderId="0" xfId="0" applyFont="1" applyFill="1" applyAlignment="1">
      <alignment vertical="center"/>
    </xf>
    <xf numFmtId="0" fontId="29" fillId="2" borderId="24" xfId="3" applyFont="1" applyFill="1" applyBorder="1" applyAlignment="1">
      <alignment horizontal="center" vertical="center" wrapText="1"/>
    </xf>
    <xf numFmtId="172" fontId="31" fillId="2" borderId="0" xfId="3" applyNumberFormat="1" applyFont="1" applyFill="1" applyBorder="1" applyAlignment="1">
      <alignment horizontal="center" vertical="center"/>
    </xf>
    <xf numFmtId="169" fontId="31" fillId="2" borderId="0" xfId="1" applyNumberFormat="1" applyFont="1" applyFill="1" applyBorder="1" applyAlignment="1">
      <alignment horizontal="left" vertical="center"/>
    </xf>
    <xf numFmtId="4" fontId="31" fillId="2" borderId="0" xfId="3" applyNumberFormat="1" applyFont="1" applyFill="1" applyBorder="1" applyAlignment="1">
      <alignment horizontal="center" vertical="center" wrapText="1" shrinkToFit="1"/>
    </xf>
    <xf numFmtId="0" fontId="38" fillId="2" borderId="0" xfId="0" applyFont="1" applyFill="1" applyBorder="1" applyAlignment="1">
      <alignment vertical="center"/>
    </xf>
    <xf numFmtId="172" fontId="31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/>
    </xf>
    <xf numFmtId="4" fontId="31" fillId="2" borderId="2" xfId="3" applyNumberFormat="1" applyFont="1" applyFill="1" applyBorder="1" applyAlignment="1">
      <alignment horizontal="center" vertical="center" wrapText="1" shrinkToFit="1"/>
    </xf>
    <xf numFmtId="0" fontId="38" fillId="2" borderId="2" xfId="0" applyFont="1" applyFill="1" applyBorder="1" applyAlignment="1">
      <alignment vertical="center"/>
    </xf>
    <xf numFmtId="3" fontId="29" fillId="2" borderId="2" xfId="3" applyNumberFormat="1" applyFont="1" applyFill="1" applyBorder="1" applyAlignment="1">
      <alignment horizontal="center" vertical="center" wrapText="1"/>
    </xf>
    <xf numFmtId="3" fontId="29" fillId="2" borderId="0" xfId="3" applyNumberFormat="1" applyFont="1" applyFill="1" applyBorder="1" applyAlignment="1">
      <alignment horizontal="center" vertical="center" wrapText="1"/>
    </xf>
    <xf numFmtId="172" fontId="29" fillId="2" borderId="2" xfId="3" applyNumberFormat="1" applyFont="1" applyFill="1" applyBorder="1" applyAlignment="1">
      <alignment horizontal="center" vertical="center"/>
    </xf>
    <xf numFmtId="0" fontId="26" fillId="4" borderId="0" xfId="0" applyFont="1" applyFill="1" applyAlignment="1">
      <alignment vertical="center"/>
    </xf>
    <xf numFmtId="167" fontId="29" fillId="2" borderId="2" xfId="1" applyFont="1" applyFill="1" applyBorder="1" applyAlignment="1">
      <alignment horizontal="center" vertical="center" wrapText="1"/>
    </xf>
    <xf numFmtId="3" fontId="29" fillId="12" borderId="2" xfId="3" applyNumberFormat="1" applyFont="1" applyFill="1" applyBorder="1" applyAlignment="1">
      <alignment horizontal="center" vertical="center" wrapText="1"/>
    </xf>
    <xf numFmtId="167" fontId="29" fillId="2" borderId="0" xfId="1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left" vertical="center" wrapText="1"/>
    </xf>
    <xf numFmtId="166" fontId="29" fillId="2" borderId="2" xfId="1" applyNumberFormat="1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left" vertical="center" wrapText="1"/>
    </xf>
    <xf numFmtId="166" fontId="29" fillId="2" borderId="0" xfId="1" applyNumberFormat="1" applyFont="1" applyFill="1" applyBorder="1" applyAlignment="1">
      <alignment horizontal="center" vertical="center" wrapText="1"/>
    </xf>
    <xf numFmtId="1" fontId="29" fillId="2" borderId="10" xfId="3" applyNumberFormat="1" applyFont="1" applyFill="1" applyBorder="1" applyAlignment="1">
      <alignment horizontal="center" vertical="center" wrapText="1"/>
    </xf>
    <xf numFmtId="4" fontId="29" fillId="2" borderId="2" xfId="3" applyNumberFormat="1" applyFont="1" applyFill="1" applyBorder="1" applyAlignment="1">
      <alignment horizontal="left" vertical="center" wrapText="1" shrinkToFit="1"/>
    </xf>
    <xf numFmtId="0" fontId="29" fillId="2" borderId="2" xfId="3" applyFont="1" applyFill="1" applyBorder="1" applyAlignment="1">
      <alignment horizontal="left" vertical="center"/>
    </xf>
    <xf numFmtId="170" fontId="29" fillId="2" borderId="0" xfId="3" applyNumberFormat="1" applyFont="1" applyFill="1" applyBorder="1" applyAlignment="1">
      <alignment horizontal="center" vertical="center" wrapText="1"/>
    </xf>
    <xf numFmtId="14" fontId="29" fillId="2" borderId="7" xfId="0" applyNumberFormat="1" applyFont="1" applyFill="1" applyBorder="1" applyAlignment="1" applyProtection="1">
      <alignment horizontal="center" vertical="center" wrapText="1"/>
    </xf>
    <xf numFmtId="0" fontId="29" fillId="2" borderId="22" xfId="3" applyFont="1" applyFill="1" applyBorder="1" applyAlignment="1">
      <alignment horizontal="left" vertical="center"/>
    </xf>
    <xf numFmtId="170" fontId="29" fillId="2" borderId="22" xfId="3" applyNumberFormat="1" applyFont="1" applyFill="1" applyBorder="1" applyAlignment="1">
      <alignment horizontal="center" vertical="center" wrapText="1"/>
    </xf>
    <xf numFmtId="14" fontId="29" fillId="2" borderId="11" xfId="3" applyNumberFormat="1" applyFont="1" applyFill="1" applyBorder="1" applyAlignment="1">
      <alignment horizontal="center" vertical="center"/>
    </xf>
    <xf numFmtId="0" fontId="29" fillId="2" borderId="18" xfId="3" applyFont="1" applyFill="1" applyBorder="1" applyAlignment="1">
      <alignment horizontal="center" vertical="center"/>
    </xf>
    <xf numFmtId="1" fontId="29" fillId="2" borderId="18" xfId="3" applyNumberFormat="1" applyFont="1" applyFill="1" applyBorder="1" applyAlignment="1">
      <alignment horizontal="center" vertical="center"/>
    </xf>
    <xf numFmtId="0" fontId="26" fillId="2" borderId="18" xfId="0" applyFont="1" applyFill="1" applyBorder="1" applyAlignment="1">
      <alignment vertical="center"/>
    </xf>
    <xf numFmtId="171" fontId="29" fillId="2" borderId="18" xfId="3" applyNumberFormat="1" applyFont="1" applyFill="1" applyBorder="1" applyAlignment="1">
      <alignment horizontal="center" vertical="center"/>
    </xf>
    <xf numFmtId="4" fontId="29" fillId="2" borderId="18" xfId="3" applyNumberFormat="1" applyFont="1" applyFill="1" applyBorder="1" applyAlignment="1">
      <alignment horizontal="center" vertical="center" wrapText="1" shrinkToFit="1"/>
    </xf>
    <xf numFmtId="0" fontId="26" fillId="4" borderId="0" xfId="0" applyFont="1" applyFill="1" applyBorder="1" applyAlignment="1">
      <alignment vertical="center"/>
    </xf>
    <xf numFmtId="0" fontId="29" fillId="3" borderId="0" xfId="0" applyFont="1" applyFill="1" applyBorder="1" applyAlignment="1">
      <alignment vertical="center"/>
    </xf>
    <xf numFmtId="2" fontId="29" fillId="2" borderId="2" xfId="3" applyNumberFormat="1" applyFont="1" applyFill="1" applyBorder="1" applyAlignment="1">
      <alignment horizontal="center" vertical="center"/>
    </xf>
    <xf numFmtId="14" fontId="29" fillId="2" borderId="2" xfId="3" applyNumberFormat="1" applyFont="1" applyFill="1" applyBorder="1" applyAlignment="1">
      <alignment horizontal="center" vertical="center" wrapText="1"/>
    </xf>
    <xf numFmtId="4" fontId="29" fillId="2" borderId="2" xfId="3" applyNumberFormat="1" applyFont="1" applyFill="1" applyBorder="1" applyAlignment="1">
      <alignment horizontal="center" vertical="center" shrinkToFit="1"/>
    </xf>
    <xf numFmtId="14" fontId="29" fillId="2" borderId="2" xfId="0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vertical="center"/>
    </xf>
    <xf numFmtId="0" fontId="29" fillId="2" borderId="18" xfId="3" applyFont="1" applyFill="1" applyBorder="1" applyAlignment="1">
      <alignment horizontal="center" vertical="center" wrapText="1"/>
    </xf>
    <xf numFmtId="0" fontId="26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vertical="center"/>
    </xf>
    <xf numFmtId="1" fontId="26" fillId="2" borderId="0" xfId="0" applyNumberFormat="1" applyFont="1" applyFill="1" applyAlignment="1">
      <alignment vertical="center"/>
    </xf>
    <xf numFmtId="14" fontId="29" fillId="2" borderId="0" xfId="0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 wrapText="1"/>
    </xf>
    <xf numFmtId="172" fontId="31" fillId="13" borderId="0" xfId="0" applyNumberFormat="1" applyFont="1" applyFill="1" applyBorder="1" applyAlignment="1" applyProtection="1">
      <alignment horizontal="center" vertical="center" wrapText="1"/>
    </xf>
    <xf numFmtId="0" fontId="31" fillId="13" borderId="0" xfId="3" applyFont="1" applyFill="1" applyBorder="1" applyAlignment="1">
      <alignment horizontal="center" vertical="center"/>
    </xf>
    <xf numFmtId="2" fontId="31" fillId="13" borderId="0" xfId="3" applyNumberFormat="1" applyFont="1" applyFill="1" applyBorder="1" applyAlignment="1">
      <alignment horizontal="center" vertical="center"/>
    </xf>
    <xf numFmtId="1" fontId="31" fillId="13" borderId="0" xfId="3" applyNumberFormat="1" applyFont="1" applyFill="1" applyBorder="1" applyAlignment="1">
      <alignment horizontal="center" vertical="center"/>
    </xf>
    <xf numFmtId="0" fontId="31" fillId="13" borderId="0" xfId="3" applyFont="1" applyFill="1" applyBorder="1" applyAlignment="1">
      <alignment horizontal="center" vertical="center" wrapText="1"/>
    </xf>
    <xf numFmtId="0" fontId="38" fillId="13" borderId="0" xfId="0" applyFont="1" applyFill="1" applyBorder="1" applyAlignment="1">
      <alignment vertical="center"/>
    </xf>
    <xf numFmtId="171" fontId="31" fillId="13" borderId="0" xfId="3" applyNumberFormat="1" applyFont="1" applyFill="1" applyBorder="1" applyAlignment="1">
      <alignment horizontal="center" vertical="center"/>
    </xf>
    <xf numFmtId="4" fontId="31" fillId="13" borderId="0" xfId="3" applyNumberFormat="1" applyFont="1" applyFill="1" applyBorder="1" applyAlignment="1">
      <alignment horizontal="center" vertical="center" wrapText="1" shrinkToFit="1"/>
    </xf>
    <xf numFmtId="0" fontId="31" fillId="13" borderId="0" xfId="0" applyFont="1" applyFill="1" applyAlignment="1">
      <alignment vertical="center"/>
    </xf>
    <xf numFmtId="4" fontId="29" fillId="2" borderId="0" xfId="3" applyNumberFormat="1" applyFont="1" applyFill="1" applyBorder="1" applyAlignment="1">
      <alignment horizontal="center" vertical="center"/>
    </xf>
    <xf numFmtId="0" fontId="26" fillId="11" borderId="0" xfId="0" applyFont="1" applyFill="1" applyAlignment="1">
      <alignment vertical="center"/>
    </xf>
    <xf numFmtId="0" fontId="29" fillId="2" borderId="2" xfId="3" applyNumberFormat="1" applyFont="1" applyFill="1" applyBorder="1" applyAlignment="1">
      <alignment horizontal="center" vertical="center"/>
    </xf>
    <xf numFmtId="172" fontId="29" fillId="2" borderId="0" xfId="0" applyNumberFormat="1" applyFont="1" applyFill="1" applyBorder="1" applyAlignment="1" applyProtection="1">
      <alignment horizontal="center" vertical="center" wrapText="1"/>
    </xf>
    <xf numFmtId="2" fontId="29" fillId="2" borderId="2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vertical="center"/>
    </xf>
    <xf numFmtId="1" fontId="29" fillId="2" borderId="19" xfId="3" applyNumberFormat="1" applyFont="1" applyFill="1" applyBorder="1" applyAlignment="1">
      <alignment vertical="center"/>
    </xf>
    <xf numFmtId="4" fontId="29" fillId="13" borderId="12" xfId="3" applyNumberFormat="1" applyFont="1" applyFill="1" applyBorder="1" applyAlignment="1">
      <alignment horizontal="center" vertical="center"/>
    </xf>
    <xf numFmtId="0" fontId="39" fillId="13" borderId="0" xfId="0" applyFont="1" applyFill="1" applyBorder="1" applyAlignment="1">
      <alignment horizontal="center" vertical="center"/>
    </xf>
    <xf numFmtId="0" fontId="26" fillId="13" borderId="0" xfId="0" applyFont="1" applyFill="1" applyBorder="1" applyAlignment="1">
      <alignment vertical="center"/>
    </xf>
    <xf numFmtId="1" fontId="26" fillId="13" borderId="13" xfId="0" applyNumberFormat="1" applyFont="1" applyFill="1" applyBorder="1" applyAlignment="1">
      <alignment vertical="center"/>
    </xf>
    <xf numFmtId="0" fontId="26" fillId="13" borderId="0" xfId="0" applyFont="1" applyFill="1" applyAlignment="1">
      <alignment vertical="center"/>
    </xf>
    <xf numFmtId="171" fontId="29" fillId="2" borderId="7" xfId="3" applyNumberFormat="1" applyFont="1" applyFill="1" applyBorder="1" applyAlignment="1">
      <alignment horizontal="center" vertical="center"/>
    </xf>
    <xf numFmtId="1" fontId="31" fillId="5" borderId="27" xfId="3" applyNumberFormat="1" applyFont="1" applyFill="1" applyBorder="1" applyAlignment="1">
      <alignment horizontal="center" vertical="center" wrapText="1"/>
    </xf>
    <xf numFmtId="2" fontId="29" fillId="2" borderId="0" xfId="3" applyNumberFormat="1" applyFont="1" applyFill="1" applyBorder="1" applyAlignment="1">
      <alignment horizontal="center" vertical="center"/>
    </xf>
    <xf numFmtId="1" fontId="29" fillId="2" borderId="13" xfId="3" applyNumberFormat="1" applyFont="1" applyFill="1" applyBorder="1" applyAlignment="1">
      <alignment horizontal="center" vertical="center"/>
    </xf>
    <xf numFmtId="1" fontId="31" fillId="5" borderId="4" xfId="3" applyNumberFormat="1" applyFont="1" applyFill="1" applyBorder="1" applyAlignment="1">
      <alignment horizontal="center" vertical="center" wrapText="1"/>
    </xf>
    <xf numFmtId="0" fontId="31" fillId="5" borderId="1" xfId="3" applyFont="1" applyFill="1" applyBorder="1" applyAlignment="1">
      <alignment horizontal="center" vertical="center"/>
    </xf>
    <xf numFmtId="0" fontId="31" fillId="5" borderId="1" xfId="3" applyFont="1" applyFill="1" applyBorder="1" applyAlignment="1">
      <alignment horizontal="center" vertical="center" wrapText="1"/>
    </xf>
    <xf numFmtId="14" fontId="31" fillId="2" borderId="0" xfId="3" applyNumberFormat="1" applyFont="1" applyFill="1" applyBorder="1" applyAlignment="1">
      <alignment horizontal="center" vertical="center"/>
    </xf>
    <xf numFmtId="1" fontId="31" fillId="2" borderId="22" xfId="3" applyNumberFormat="1" applyFont="1" applyFill="1" applyBorder="1" applyAlignment="1">
      <alignment horizontal="center" vertical="center" wrapText="1"/>
    </xf>
    <xf numFmtId="0" fontId="31" fillId="5" borderId="0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/>
    </xf>
    <xf numFmtId="0" fontId="31" fillId="5" borderId="36" xfId="3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30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vertical="center"/>
    </xf>
    <xf numFmtId="0" fontId="31" fillId="5" borderId="3" xfId="3" applyFont="1" applyFill="1" applyBorder="1" applyAlignment="1">
      <alignment horizontal="center" vertical="center"/>
    </xf>
    <xf numFmtId="0" fontId="31" fillId="5" borderId="3" xfId="3" applyFont="1" applyFill="1" applyBorder="1" applyAlignment="1">
      <alignment horizontal="center" vertical="center" wrapText="1"/>
    </xf>
    <xf numFmtId="14" fontId="29" fillId="2" borderId="11" xfId="0" applyNumberFormat="1" applyFont="1" applyFill="1" applyBorder="1" applyAlignment="1" applyProtection="1">
      <alignment horizontal="center" vertical="center" wrapText="1"/>
    </xf>
    <xf numFmtId="4" fontId="31" fillId="3" borderId="2" xfId="3" applyNumberFormat="1" applyFont="1" applyFill="1" applyBorder="1" applyAlignment="1">
      <alignment horizontal="center" vertical="center"/>
    </xf>
    <xf numFmtId="0" fontId="31" fillId="2" borderId="6" xfId="3" applyFont="1" applyFill="1" applyBorder="1" applyAlignment="1">
      <alignment horizontal="center" vertical="center" wrapText="1"/>
    </xf>
    <xf numFmtId="1" fontId="31" fillId="2" borderId="6" xfId="3" applyNumberFormat="1" applyFont="1" applyFill="1" applyBorder="1" applyAlignment="1">
      <alignment horizontal="center" vertical="center" wrapText="1"/>
    </xf>
    <xf numFmtId="0" fontId="26" fillId="2" borderId="22" xfId="0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5" fillId="13" borderId="0" xfId="0" applyFont="1" applyFill="1" applyAlignment="1">
      <alignment vertical="center"/>
    </xf>
    <xf numFmtId="0" fontId="35" fillId="13" borderId="0" xfId="0" applyFont="1" applyFill="1" applyAlignment="1">
      <alignment horizontal="center" vertical="center"/>
    </xf>
    <xf numFmtId="1" fontId="35" fillId="13" borderId="0" xfId="0" applyNumberFormat="1" applyFont="1" applyFill="1" applyAlignment="1">
      <alignment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6" fillId="13" borderId="22" xfId="0" applyFont="1" applyFill="1" applyBorder="1" applyAlignment="1">
      <alignment vertical="center"/>
    </xf>
    <xf numFmtId="0" fontId="29" fillId="13" borderId="22" xfId="3" applyFont="1" applyFill="1" applyBorder="1" applyAlignment="1">
      <alignment horizontal="center" vertical="center"/>
    </xf>
    <xf numFmtId="171" fontId="29" fillId="13" borderId="22" xfId="3" applyNumberFormat="1" applyFont="1" applyFill="1" applyBorder="1" applyAlignment="1">
      <alignment horizontal="center" vertical="center"/>
    </xf>
    <xf numFmtId="0" fontId="29" fillId="13" borderId="22" xfId="3" applyFont="1" applyFill="1" applyBorder="1" applyAlignment="1">
      <alignment horizontal="center" vertical="center" wrapText="1"/>
    </xf>
    <xf numFmtId="1" fontId="29" fillId="13" borderId="2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/>
    </xf>
    <xf numFmtId="0" fontId="31" fillId="5" borderId="0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43" fillId="13" borderId="0" xfId="3" applyFont="1" applyFill="1" applyBorder="1" applyAlignment="1">
      <alignment horizontal="center" vertical="center" wrapText="1"/>
    </xf>
    <xf numFmtId="14" fontId="43" fillId="13" borderId="0" xfId="3" applyNumberFormat="1" applyFont="1" applyFill="1" applyBorder="1" applyAlignment="1">
      <alignment horizontal="center" vertical="center"/>
    </xf>
    <xf numFmtId="0" fontId="43" fillId="13" borderId="0" xfId="3" applyFont="1" applyFill="1" applyBorder="1" applyAlignment="1">
      <alignment horizontal="center" vertical="center"/>
    </xf>
    <xf numFmtId="171" fontId="40" fillId="13" borderId="0" xfId="3" applyNumberFormat="1" applyFont="1" applyFill="1" applyBorder="1" applyAlignment="1">
      <alignment horizontal="right" vertical="center"/>
    </xf>
    <xf numFmtId="1" fontId="43" fillId="13" borderId="0" xfId="3" applyNumberFormat="1" applyFont="1" applyFill="1" applyBorder="1" applyAlignment="1">
      <alignment horizontal="center" vertical="center"/>
    </xf>
    <xf numFmtId="171" fontId="40" fillId="13" borderId="0" xfId="3" applyNumberFormat="1" applyFont="1" applyFill="1" applyBorder="1" applyAlignment="1">
      <alignment horizontal="center" vertical="center"/>
    </xf>
    <xf numFmtId="4" fontId="43" fillId="13" borderId="0" xfId="3" applyNumberFormat="1" applyFont="1" applyFill="1" applyBorder="1" applyAlignment="1">
      <alignment horizontal="center" vertical="center" wrapText="1" shrinkToFit="1"/>
    </xf>
    <xf numFmtId="0" fontId="43" fillId="13" borderId="0" xfId="0" applyFont="1" applyFill="1" applyAlignment="1">
      <alignment vertical="center"/>
    </xf>
    <xf numFmtId="4" fontId="40" fillId="13" borderId="12" xfId="3" applyNumberFormat="1" applyFont="1" applyFill="1" applyBorder="1" applyAlignment="1">
      <alignment horizontal="center" vertical="center"/>
    </xf>
    <xf numFmtId="172" fontId="43" fillId="13" borderId="0" xfId="0" applyNumberFormat="1" applyFont="1" applyFill="1" applyBorder="1" applyAlignment="1" applyProtection="1">
      <alignment horizontal="center" vertical="center" wrapText="1"/>
    </xf>
    <xf numFmtId="0" fontId="40" fillId="13" borderId="0" xfId="3" applyFont="1" applyFill="1" applyBorder="1" applyAlignment="1">
      <alignment horizontal="center" vertical="center"/>
    </xf>
    <xf numFmtId="2" fontId="40" fillId="13" borderId="0" xfId="3" applyNumberFormat="1" applyFont="1" applyFill="1" applyBorder="1" applyAlignment="1">
      <alignment horizontal="center" vertical="center"/>
    </xf>
    <xf numFmtId="1" fontId="40" fillId="13" borderId="0" xfId="3" applyNumberFormat="1" applyFont="1" applyFill="1" applyBorder="1" applyAlignment="1">
      <alignment horizontal="center" vertical="center"/>
    </xf>
    <xf numFmtId="0" fontId="44" fillId="13" borderId="0" xfId="0" applyFont="1" applyFill="1" applyBorder="1" applyAlignment="1">
      <alignment vertical="center"/>
    </xf>
    <xf numFmtId="0" fontId="44" fillId="13" borderId="0" xfId="0" applyFont="1" applyFill="1" applyAlignment="1">
      <alignment vertical="center"/>
    </xf>
    <xf numFmtId="0" fontId="31" fillId="2" borderId="18" xfId="3" applyFont="1" applyFill="1" applyBorder="1" applyAlignment="1">
      <alignment horizontal="center" vertical="center" wrapText="1"/>
    </xf>
    <xf numFmtId="1" fontId="31" fillId="2" borderId="18" xfId="3" applyNumberFormat="1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3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5" xfId="3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0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left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horizontal="center" vertical="center" wrapText="1"/>
    </xf>
    <xf numFmtId="0" fontId="30" fillId="2" borderId="8" xfId="3" applyFont="1" applyFill="1" applyBorder="1" applyAlignment="1">
      <alignment horizontal="center" vertical="center"/>
    </xf>
    <xf numFmtId="0" fontId="30" fillId="2" borderId="19" xfId="3" applyFont="1" applyFill="1" applyBorder="1" applyAlignment="1">
      <alignment horizontal="center" vertical="center"/>
    </xf>
    <xf numFmtId="0" fontId="29" fillId="2" borderId="5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 wrapText="1"/>
    </xf>
    <xf numFmtId="1" fontId="29" fillId="2" borderId="5" xfId="3" applyNumberFormat="1" applyFont="1" applyFill="1" applyBorder="1" applyAlignment="1">
      <alignment horizontal="center" vertical="center"/>
    </xf>
    <xf numFmtId="1" fontId="29" fillId="2" borderId="9" xfId="3" applyNumberFormat="1" applyFont="1" applyFill="1" applyBorder="1" applyAlignment="1">
      <alignment horizontal="center" vertical="center"/>
    </xf>
    <xf numFmtId="0" fontId="29" fillId="2" borderId="5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18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71" fontId="29" fillId="14" borderId="2" xfId="3" applyNumberFormat="1" applyFont="1" applyFill="1" applyBorder="1" applyAlignment="1">
      <alignment horizontal="center" vertical="center"/>
    </xf>
    <xf numFmtId="171" fontId="31" fillId="14" borderId="2" xfId="3" applyNumberFormat="1" applyFont="1" applyFill="1" applyBorder="1" applyAlignment="1">
      <alignment horizontal="center" vertical="center"/>
    </xf>
    <xf numFmtId="171" fontId="29" fillId="14" borderId="7" xfId="3" applyNumberFormat="1" applyFont="1" applyFill="1" applyBorder="1" applyAlignment="1">
      <alignment horizontal="center" vertical="center" wrapText="1"/>
    </xf>
    <xf numFmtId="0" fontId="29" fillId="14" borderId="7" xfId="3" applyFont="1" applyFill="1" applyBorder="1" applyAlignment="1">
      <alignment horizontal="center" vertical="center" wrapText="1"/>
    </xf>
    <xf numFmtId="0" fontId="31" fillId="14" borderId="7" xfId="3" applyFont="1" applyFill="1" applyBorder="1" applyAlignment="1">
      <alignment horizontal="center" vertical="center" wrapText="1"/>
    </xf>
    <xf numFmtId="0" fontId="29" fillId="14" borderId="2" xfId="3" applyFont="1" applyFill="1" applyBorder="1" applyAlignment="1">
      <alignment horizontal="center" vertical="center" wrapText="1"/>
    </xf>
    <xf numFmtId="0" fontId="19" fillId="2" borderId="8" xfId="3" applyFont="1" applyFill="1" applyBorder="1" applyAlignment="1">
      <alignment horizontal="left" vertical="center"/>
    </xf>
    <xf numFmtId="0" fontId="19" fillId="2" borderId="2" xfId="3" applyFont="1" applyFill="1" applyBorder="1" applyAlignment="1">
      <alignment vertical="center"/>
    </xf>
    <xf numFmtId="0" fontId="31" fillId="14" borderId="2" xfId="3" applyFont="1" applyFill="1" applyBorder="1" applyAlignment="1">
      <alignment horizontal="center" vertical="center" wrapText="1"/>
    </xf>
    <xf numFmtId="171" fontId="29" fillId="14" borderId="2" xfId="3" applyNumberFormat="1" applyFont="1" applyFill="1" applyBorder="1" applyAlignment="1">
      <alignment horizontal="center" vertical="center" wrapText="1"/>
    </xf>
    <xf numFmtId="171" fontId="29" fillId="14" borderId="11" xfId="3" applyNumberFormat="1" applyFont="1" applyFill="1" applyBorder="1" applyAlignment="1">
      <alignment horizontal="center" vertical="center"/>
    </xf>
    <xf numFmtId="171" fontId="31" fillId="14" borderId="2" xfId="3" applyNumberFormat="1" applyFont="1" applyFill="1" applyBorder="1" applyAlignment="1">
      <alignment horizontal="center" vertical="center" wrapText="1"/>
    </xf>
    <xf numFmtId="4" fontId="29" fillId="13" borderId="0" xfId="3" applyNumberFormat="1" applyFont="1" applyFill="1" applyBorder="1" applyAlignment="1">
      <alignment horizontal="center" vertical="center"/>
    </xf>
    <xf numFmtId="1" fontId="29" fillId="13" borderId="0" xfId="3" applyNumberFormat="1" applyFont="1" applyFill="1" applyBorder="1" applyAlignment="1">
      <alignment horizontal="center" vertical="center"/>
    </xf>
    <xf numFmtId="172" fontId="40" fillId="13" borderId="0" xfId="3" applyNumberFormat="1" applyFont="1" applyFill="1" applyBorder="1" applyAlignment="1">
      <alignment horizontal="left" vertical="center"/>
    </xf>
    <xf numFmtId="2" fontId="46" fillId="13" borderId="0" xfId="3" applyNumberFormat="1" applyFont="1" applyFill="1" applyBorder="1" applyAlignment="1">
      <alignment horizontal="center" vertical="center"/>
    </xf>
    <xf numFmtId="4" fontId="47" fillId="13" borderId="12" xfId="3" applyNumberFormat="1" applyFont="1" applyFill="1" applyBorder="1" applyAlignment="1">
      <alignment horizontal="left" vertical="center"/>
    </xf>
    <xf numFmtId="0" fontId="31" fillId="13" borderId="22" xfId="3" applyFont="1" applyFill="1" applyBorder="1" applyAlignment="1">
      <alignment horizontal="center" vertical="center" wrapText="1"/>
    </xf>
    <xf numFmtId="1" fontId="31" fillId="13" borderId="22" xfId="3" applyNumberFormat="1" applyFont="1" applyFill="1" applyBorder="1" applyAlignment="1">
      <alignment horizontal="center" vertical="center" wrapText="1"/>
    </xf>
    <xf numFmtId="0" fontId="46" fillId="13" borderId="0" xfId="3" applyFont="1" applyFill="1" applyBorder="1" applyAlignment="1">
      <alignment horizontal="left" vertical="center"/>
    </xf>
    <xf numFmtId="0" fontId="48" fillId="13" borderId="0" xfId="3" applyFont="1" applyFill="1" applyBorder="1" applyAlignment="1">
      <alignment horizontal="center" vertical="center"/>
    </xf>
    <xf numFmtId="0" fontId="16" fillId="0" borderId="0" xfId="9" applyAlignment="1">
      <alignment vertical="center"/>
    </xf>
    <xf numFmtId="0" fontId="16" fillId="0" borderId="0" xfId="9" applyAlignment="1">
      <alignment horizontal="center" vertical="center"/>
    </xf>
    <xf numFmtId="173" fontId="24" fillId="6" borderId="2" xfId="9" applyNumberFormat="1" applyFont="1" applyFill="1" applyBorder="1" applyAlignment="1">
      <alignment horizontal="center" vertical="center"/>
    </xf>
    <xf numFmtId="173" fontId="19" fillId="2" borderId="2" xfId="10" applyNumberFormat="1" applyFont="1" applyFill="1" applyBorder="1" applyAlignment="1">
      <alignment horizontal="center" vertical="center" wrapText="1"/>
    </xf>
    <xf numFmtId="171" fontId="29" fillId="2" borderId="2" xfId="9" applyNumberFormat="1" applyFont="1" applyFill="1" applyBorder="1" applyAlignment="1">
      <alignment horizontal="center" vertical="center"/>
    </xf>
    <xf numFmtId="0" fontId="29" fillId="2" borderId="2" xfId="9" applyFont="1" applyFill="1" applyBorder="1" applyAlignment="1">
      <alignment horizontal="center" vertical="center"/>
    </xf>
    <xf numFmtId="1" fontId="29" fillId="2" borderId="2" xfId="9" applyNumberFormat="1" applyFont="1" applyFill="1" applyBorder="1" applyAlignment="1">
      <alignment horizontal="center" vertical="center"/>
    </xf>
    <xf numFmtId="0" fontId="19" fillId="2" borderId="2" xfId="9" applyFont="1" applyFill="1" applyBorder="1" applyAlignment="1">
      <alignment horizontal="center" vertical="center"/>
    </xf>
    <xf numFmtId="169" fontId="19" fillId="2" borderId="2" xfId="10" applyNumberFormat="1" applyFont="1" applyFill="1" applyBorder="1" applyAlignment="1">
      <alignment horizontal="center" vertical="center"/>
    </xf>
    <xf numFmtId="167" fontId="19" fillId="2" borderId="2" xfId="10" applyFont="1" applyFill="1" applyBorder="1" applyAlignment="1">
      <alignment horizontal="center" vertical="center"/>
    </xf>
    <xf numFmtId="4" fontId="19" fillId="2" borderId="2" xfId="9" applyNumberFormat="1" applyFont="1" applyFill="1" applyBorder="1" applyAlignment="1">
      <alignment vertical="center" wrapText="1"/>
    </xf>
    <xf numFmtId="4" fontId="29" fillId="2" borderId="2" xfId="9" applyNumberFormat="1" applyFont="1" applyFill="1" applyBorder="1" applyAlignment="1">
      <alignment horizontal="center" vertical="center"/>
    </xf>
    <xf numFmtId="171" fontId="29" fillId="7" borderId="2" xfId="9" applyNumberFormat="1" applyFont="1" applyFill="1" applyBorder="1" applyAlignment="1">
      <alignment horizontal="center" vertical="center"/>
    </xf>
    <xf numFmtId="4" fontId="19" fillId="2" borderId="2" xfId="9" applyNumberFormat="1" applyFont="1" applyFill="1" applyBorder="1" applyAlignment="1">
      <alignment vertical="center"/>
    </xf>
    <xf numFmtId="169" fontId="19" fillId="2" borderId="2" xfId="10" applyNumberFormat="1" applyFont="1" applyFill="1" applyBorder="1" applyAlignment="1">
      <alignment horizontal="center" vertical="center" wrapText="1"/>
    </xf>
    <xf numFmtId="4" fontId="32" fillId="2" borderId="19" xfId="9" applyNumberFormat="1" applyFont="1" applyFill="1" applyBorder="1" applyAlignment="1">
      <alignment vertical="center"/>
    </xf>
    <xf numFmtId="4" fontId="32" fillId="2" borderId="8" xfId="9" applyNumberFormat="1" applyFont="1" applyFill="1" applyBorder="1" applyAlignment="1">
      <alignment vertical="center"/>
    </xf>
    <xf numFmtId="4" fontId="19" fillId="2" borderId="19" xfId="9" applyNumberFormat="1" applyFont="1" applyFill="1" applyBorder="1" applyAlignment="1">
      <alignment horizontal="left" vertical="center"/>
    </xf>
    <xf numFmtId="4" fontId="25" fillId="2" borderId="2" xfId="9" applyNumberFormat="1" applyFont="1" applyFill="1" applyBorder="1" applyAlignment="1">
      <alignment vertical="center"/>
    </xf>
    <xf numFmtId="4" fontId="25" fillId="2" borderId="8" xfId="9" applyNumberFormat="1" applyFont="1" applyFill="1" applyBorder="1" applyAlignment="1">
      <alignment vertical="center"/>
    </xf>
    <xf numFmtId="0" fontId="16" fillId="2" borderId="0" xfId="9" applyFill="1" applyAlignment="1">
      <alignment vertical="center"/>
    </xf>
    <xf numFmtId="0" fontId="26" fillId="2" borderId="2" xfId="9" applyFont="1" applyFill="1" applyBorder="1" applyAlignment="1">
      <alignment horizontal="center" vertical="center"/>
    </xf>
    <xf numFmtId="1" fontId="26" fillId="2" borderId="2" xfId="9" applyNumberFormat="1" applyFont="1" applyFill="1" applyBorder="1" applyAlignment="1">
      <alignment horizontal="center" vertical="center"/>
    </xf>
    <xf numFmtId="0" fontId="16" fillId="2" borderId="2" xfId="9" applyFill="1" applyBorder="1" applyAlignment="1">
      <alignment horizontal="center" vertical="center"/>
    </xf>
    <xf numFmtId="169" fontId="16" fillId="2" borderId="2" xfId="10" applyNumberFormat="1" applyFont="1" applyFill="1" applyBorder="1" applyAlignment="1">
      <alignment horizontal="center" vertical="center"/>
    </xf>
    <xf numFmtId="0" fontId="25" fillId="2" borderId="19" xfId="9" applyFont="1" applyFill="1" applyBorder="1" applyAlignment="1">
      <alignment vertical="center"/>
    </xf>
    <xf numFmtId="0" fontId="25" fillId="2" borderId="8" xfId="9" applyFont="1" applyFill="1" applyBorder="1" applyAlignment="1">
      <alignment vertical="center"/>
    </xf>
    <xf numFmtId="4" fontId="25" fillId="2" borderId="19" xfId="9" applyNumberFormat="1" applyFont="1" applyFill="1" applyBorder="1" applyAlignment="1">
      <alignment vertical="center"/>
    </xf>
    <xf numFmtId="4" fontId="19" fillId="2" borderId="2" xfId="9" applyNumberFormat="1" applyFont="1" applyFill="1" applyBorder="1" applyAlignment="1">
      <alignment horizontal="center" vertical="center"/>
    </xf>
    <xf numFmtId="1" fontId="19" fillId="2" borderId="2" xfId="9" applyNumberFormat="1" applyFont="1" applyFill="1" applyBorder="1" applyAlignment="1">
      <alignment horizontal="center" vertical="center"/>
    </xf>
    <xf numFmtId="2" fontId="19" fillId="2" borderId="2" xfId="9" applyNumberFormat="1" applyFont="1" applyFill="1" applyBorder="1" applyAlignment="1">
      <alignment horizontal="center" vertical="center"/>
    </xf>
    <xf numFmtId="0" fontId="33" fillId="2" borderId="2" xfId="3" applyFont="1" applyFill="1" applyBorder="1" applyAlignment="1">
      <alignment horizontal="center" vertical="center" wrapText="1"/>
    </xf>
    <xf numFmtId="4" fontId="24" fillId="2" borderId="2" xfId="9" applyNumberFormat="1" applyFont="1" applyFill="1" applyBorder="1" applyAlignment="1">
      <alignment horizontal="center" vertical="center"/>
    </xf>
    <xf numFmtId="173" fontId="29" fillId="2" borderId="2" xfId="10" applyNumberFormat="1" applyFont="1" applyFill="1" applyBorder="1" applyAlignment="1">
      <alignment horizontal="center" vertical="center" wrapText="1"/>
    </xf>
    <xf numFmtId="169" fontId="29" fillId="2" borderId="2" xfId="10" applyNumberFormat="1" applyFont="1" applyFill="1" applyBorder="1" applyAlignment="1">
      <alignment horizontal="center" vertical="center"/>
    </xf>
    <xf numFmtId="4" fontId="29" fillId="2" borderId="2" xfId="9" applyNumberFormat="1" applyFont="1" applyFill="1" applyBorder="1" applyAlignment="1">
      <alignment vertical="center"/>
    </xf>
    <xf numFmtId="173" fontId="31" fillId="9" borderId="11" xfId="9" applyNumberFormat="1" applyFont="1" applyFill="1" applyBorder="1" applyAlignment="1">
      <alignment horizontal="center" vertical="center" wrapText="1"/>
    </xf>
    <xf numFmtId="2" fontId="31" fillId="9" borderId="11" xfId="9" applyNumberFormat="1" applyFont="1" applyFill="1" applyBorder="1" applyAlignment="1">
      <alignment horizontal="center" vertical="center" wrapText="1"/>
    </xf>
    <xf numFmtId="0" fontId="31" fillId="9" borderId="11" xfId="9" applyFont="1" applyFill="1" applyBorder="1" applyAlignment="1">
      <alignment horizontal="center" vertical="center" wrapText="1"/>
    </xf>
    <xf numFmtId="173" fontId="31" fillId="9" borderId="8" xfId="9" applyNumberFormat="1" applyFont="1" applyFill="1" applyBorder="1" applyAlignment="1">
      <alignment vertical="center"/>
    </xf>
    <xf numFmtId="2" fontId="31" fillId="9" borderId="8" xfId="9" applyNumberFormat="1" applyFont="1" applyFill="1" applyBorder="1" applyAlignment="1">
      <alignment horizontal="center" vertical="center" wrapText="1"/>
    </xf>
    <xf numFmtId="4" fontId="33" fillId="2" borderId="0" xfId="9" applyNumberFormat="1" applyFont="1" applyFill="1" applyAlignment="1">
      <alignment horizontal="center" vertical="center" wrapText="1"/>
    </xf>
    <xf numFmtId="0" fontId="33" fillId="2" borderId="0" xfId="9" applyFont="1" applyFill="1" applyAlignment="1">
      <alignment horizontal="center" vertical="center" wrapText="1"/>
    </xf>
    <xf numFmtId="17" fontId="33" fillId="2" borderId="0" xfId="9" applyNumberFormat="1" applyFont="1" applyFill="1" applyAlignment="1">
      <alignment vertical="center" wrapText="1"/>
    </xf>
    <xf numFmtId="0" fontId="34" fillId="2" borderId="0" xfId="9" applyFont="1" applyFill="1" applyAlignment="1">
      <alignment horizontal="left" vertical="center" wrapText="1"/>
    </xf>
    <xf numFmtId="0" fontId="33" fillId="2" borderId="0" xfId="9" applyFont="1" applyFill="1" applyAlignment="1">
      <alignment horizontal="left" vertical="center" wrapText="1"/>
    </xf>
    <xf numFmtId="0" fontId="49" fillId="2" borderId="0" xfId="9" applyFont="1" applyFill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50" fillId="13" borderId="0" xfId="0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5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6" borderId="2" xfId="3" applyFont="1" applyFill="1" applyBorder="1" applyAlignment="1">
      <alignment horizontal="center" vertical="center"/>
    </xf>
    <xf numFmtId="0" fontId="15" fillId="0" borderId="0" xfId="13" applyAlignment="1">
      <alignment horizontal="center" vertical="center"/>
    </xf>
    <xf numFmtId="46" fontId="24" fillId="2" borderId="0" xfId="13" applyNumberFormat="1" applyFont="1" applyFill="1" applyAlignment="1">
      <alignment horizontal="center" vertical="center"/>
    </xf>
    <xf numFmtId="175" fontId="24" fillId="2" borderId="0" xfId="15" applyNumberFormat="1" applyFont="1" applyFill="1" applyBorder="1" applyAlignment="1">
      <alignment horizontal="center" vertical="center"/>
    </xf>
    <xf numFmtId="0" fontId="24" fillId="2" borderId="0" xfId="13" applyFont="1" applyFill="1" applyAlignment="1">
      <alignment horizontal="center" vertical="center"/>
    </xf>
    <xf numFmtId="175" fontId="24" fillId="2" borderId="2" xfId="15" applyNumberFormat="1" applyFont="1" applyFill="1" applyBorder="1" applyAlignment="1">
      <alignment horizontal="center" vertical="center"/>
    </xf>
    <xf numFmtId="0" fontId="19" fillId="2" borderId="0" xfId="2" applyFont="1" applyFill="1" applyAlignment="1">
      <alignment horizontal="center" vertical="center"/>
    </xf>
    <xf numFmtId="4" fontId="24" fillId="2" borderId="0" xfId="13" applyNumberFormat="1" applyFont="1" applyFill="1" applyAlignment="1">
      <alignment horizontal="center" vertical="center"/>
    </xf>
    <xf numFmtId="175" fontId="19" fillId="2" borderId="2" xfId="15" applyNumberFormat="1" applyFont="1" applyFill="1" applyBorder="1" applyAlignment="1">
      <alignment horizontal="center" vertical="center"/>
    </xf>
    <xf numFmtId="46" fontId="19" fillId="2" borderId="2" xfId="13" applyNumberFormat="1" applyFont="1" applyFill="1" applyBorder="1" applyAlignment="1">
      <alignment horizontal="center" vertical="center"/>
    </xf>
    <xf numFmtId="4" fontId="24" fillId="2" borderId="0" xfId="13" applyNumberFormat="1" applyFont="1" applyFill="1" applyAlignment="1">
      <alignment horizontal="left" vertical="center"/>
    </xf>
    <xf numFmtId="46" fontId="24" fillId="8" borderId="2" xfId="13" applyNumberFormat="1" applyFont="1" applyFill="1" applyBorder="1" applyAlignment="1">
      <alignment horizontal="center" vertical="center"/>
    </xf>
    <xf numFmtId="172" fontId="19" fillId="2" borderId="0" xfId="13" applyNumberFormat="1" applyFont="1" applyFill="1" applyAlignment="1">
      <alignment horizontal="center" vertical="center" wrapText="1" shrinkToFit="1"/>
    </xf>
    <xf numFmtId="0" fontId="15" fillId="0" borderId="0" xfId="13"/>
    <xf numFmtId="0" fontId="19" fillId="2" borderId="2" xfId="13" applyFont="1" applyFill="1" applyBorder="1"/>
    <xf numFmtId="165" fontId="19" fillId="2" borderId="2" xfId="15" applyNumberFormat="1" applyFont="1" applyFill="1" applyBorder="1" applyAlignment="1">
      <alignment horizontal="center"/>
    </xf>
    <xf numFmtId="2" fontId="19" fillId="2" borderId="2" xfId="15" applyNumberFormat="1" applyFont="1" applyFill="1" applyBorder="1" applyAlignment="1">
      <alignment horizontal="center"/>
    </xf>
    <xf numFmtId="2" fontId="19" fillId="2" borderId="2" xfId="13" applyNumberFormat="1" applyFont="1" applyFill="1" applyBorder="1" applyAlignment="1">
      <alignment horizontal="center"/>
    </xf>
    <xf numFmtId="49" fontId="19" fillId="2" borderId="2" xfId="13" applyNumberFormat="1" applyFont="1" applyFill="1" applyBorder="1" applyAlignment="1">
      <alignment horizontal="left" vertical="center"/>
    </xf>
    <xf numFmtId="0" fontId="19" fillId="2" borderId="2" xfId="3" applyFont="1" applyFill="1" applyBorder="1" applyAlignment="1">
      <alignment horizontal="left" vertical="center" wrapText="1"/>
    </xf>
    <xf numFmtId="2" fontId="19" fillId="2" borderId="2" xfId="5" applyNumberFormat="1" applyFont="1" applyFill="1" applyBorder="1" applyAlignment="1">
      <alignment horizontal="center"/>
    </xf>
    <xf numFmtId="0" fontId="19" fillId="2" borderId="2" xfId="2" applyFont="1" applyFill="1" applyBorder="1"/>
    <xf numFmtId="0" fontId="55" fillId="0" borderId="0" xfId="13" applyFont="1"/>
    <xf numFmtId="0" fontId="55" fillId="0" borderId="0" xfId="13" applyFont="1" applyAlignment="1">
      <alignment wrapText="1"/>
    </xf>
    <xf numFmtId="0" fontId="45" fillId="0" borderId="0" xfId="13" applyFont="1" applyAlignment="1">
      <alignment vertical="center"/>
    </xf>
    <xf numFmtId="0" fontId="56" fillId="0" borderId="0" xfId="13" applyFont="1" applyAlignment="1">
      <alignment vertical="center"/>
    </xf>
    <xf numFmtId="49" fontId="45" fillId="0" borderId="0" xfId="13" applyNumberFormat="1" applyFont="1" applyAlignment="1">
      <alignment horizontal="left" vertical="center"/>
    </xf>
    <xf numFmtId="4" fontId="45" fillId="0" borderId="0" xfId="13" applyNumberFormat="1" applyFont="1" applyAlignment="1">
      <alignment vertical="center"/>
    </xf>
    <xf numFmtId="0" fontId="45" fillId="0" borderId="0" xfId="3" applyFont="1" applyAlignment="1">
      <alignment vertical="center"/>
    </xf>
    <xf numFmtId="0" fontId="55" fillId="2" borderId="0" xfId="13" applyFont="1" applyFill="1"/>
    <xf numFmtId="2" fontId="58" fillId="2" borderId="0" xfId="13" applyNumberFormat="1" applyFont="1" applyFill="1" applyAlignment="1">
      <alignment horizontal="center" vertical="center"/>
    </xf>
    <xf numFmtId="176" fontId="58" fillId="2" borderId="0" xfId="13" applyNumberFormat="1" applyFont="1" applyFill="1" applyAlignment="1">
      <alignment vertical="center"/>
    </xf>
    <xf numFmtId="176" fontId="58" fillId="2" borderId="0" xfId="13" applyNumberFormat="1" applyFont="1" applyFill="1" applyAlignment="1">
      <alignment horizontal="center" vertical="center"/>
    </xf>
    <xf numFmtId="0" fontId="59" fillId="2" borderId="0" xfId="13" applyFont="1" applyFill="1" applyAlignment="1">
      <alignment horizontal="center" vertical="center"/>
    </xf>
    <xf numFmtId="14" fontId="60" fillId="2" borderId="0" xfId="13" applyNumberFormat="1" applyFont="1" applyFill="1" applyAlignment="1">
      <alignment horizontal="center" vertical="center"/>
    </xf>
    <xf numFmtId="14" fontId="58" fillId="2" borderId="0" xfId="13" applyNumberFormat="1" applyFont="1" applyFill="1" applyAlignment="1">
      <alignment horizontal="left" vertical="center"/>
    </xf>
    <xf numFmtId="176" fontId="58" fillId="3" borderId="42" xfId="13" applyNumberFormat="1" applyFont="1" applyFill="1" applyBorder="1" applyAlignment="1">
      <alignment vertical="center"/>
    </xf>
    <xf numFmtId="176" fontId="58" fillId="3" borderId="43" xfId="13" applyNumberFormat="1" applyFont="1" applyFill="1" applyBorder="1" applyAlignment="1">
      <alignment horizontal="center" vertical="center"/>
    </xf>
    <xf numFmtId="2" fontId="58" fillId="3" borderId="42" xfId="13" applyNumberFormat="1" applyFont="1" applyFill="1" applyBorder="1" applyAlignment="1">
      <alignment horizontal="center" vertical="center"/>
    </xf>
    <xf numFmtId="0" fontId="59" fillId="3" borderId="42" xfId="13" applyFont="1" applyFill="1" applyBorder="1" applyAlignment="1">
      <alignment horizontal="center" vertical="center"/>
    </xf>
    <xf numFmtId="14" fontId="60" fillId="3" borderId="44" xfId="13" applyNumberFormat="1" applyFont="1" applyFill="1" applyBorder="1" applyAlignment="1">
      <alignment horizontal="center" vertical="center"/>
    </xf>
    <xf numFmtId="14" fontId="58" fillId="3" borderId="45" xfId="13" applyNumberFormat="1" applyFont="1" applyFill="1" applyBorder="1" applyAlignment="1">
      <alignment horizontal="left" vertical="center"/>
    </xf>
    <xf numFmtId="0" fontId="61" fillId="5" borderId="42" xfId="13" applyFont="1" applyFill="1" applyBorder="1" applyAlignment="1">
      <alignment horizontal="center" vertical="center"/>
    </xf>
    <xf numFmtId="0" fontId="61" fillId="5" borderId="42" xfId="13" applyFont="1" applyFill="1" applyBorder="1" applyAlignment="1">
      <alignment horizontal="center" vertical="center" wrapText="1"/>
    </xf>
    <xf numFmtId="0" fontId="61" fillId="5" borderId="43" xfId="13" applyFont="1" applyFill="1" applyBorder="1" applyAlignment="1">
      <alignment horizontal="center" vertical="center" wrapText="1"/>
    </xf>
    <xf numFmtId="0" fontId="61" fillId="5" borderId="44" xfId="13" applyFont="1" applyFill="1" applyBorder="1" applyAlignment="1">
      <alignment horizontal="center" vertical="center" wrapText="1"/>
    </xf>
    <xf numFmtId="0" fontId="59" fillId="0" borderId="0" xfId="13" applyFont="1"/>
    <xf numFmtId="0" fontId="61" fillId="0" borderId="0" xfId="13" applyFont="1"/>
    <xf numFmtId="4" fontId="61" fillId="0" borderId="0" xfId="13" applyNumberFormat="1" applyFont="1"/>
    <xf numFmtId="0" fontId="62" fillId="0" borderId="0" xfId="13" applyFont="1" applyAlignment="1">
      <alignment horizontal="center" vertical="center"/>
    </xf>
    <xf numFmtId="0" fontId="61" fillId="0" borderId="0" xfId="3" applyFont="1"/>
    <xf numFmtId="0" fontId="62" fillId="0" borderId="0" xfId="13" applyFont="1"/>
    <xf numFmtId="0" fontId="61" fillId="0" borderId="0" xfId="13" applyFont="1" applyAlignment="1">
      <alignment vertical="center"/>
    </xf>
    <xf numFmtId="4" fontId="61" fillId="0" borderId="0" xfId="13" applyNumberFormat="1" applyFont="1" applyAlignment="1">
      <alignment vertical="center"/>
    </xf>
    <xf numFmtId="2" fontId="58" fillId="2" borderId="0" xfId="13" applyNumberFormat="1" applyFont="1" applyFill="1" applyAlignment="1">
      <alignment horizontal="right" vertical="center"/>
    </xf>
    <xf numFmtId="0" fontId="55" fillId="3" borderId="0" xfId="13" applyFont="1" applyFill="1"/>
    <xf numFmtId="2" fontId="58" fillId="3" borderId="46" xfId="13" applyNumberFormat="1" applyFont="1" applyFill="1" applyBorder="1" applyAlignment="1">
      <alignment horizontal="right" vertical="center"/>
    </xf>
    <xf numFmtId="0" fontId="56" fillId="2" borderId="0" xfId="13" applyFont="1" applyFill="1"/>
    <xf numFmtId="0" fontId="61" fillId="5" borderId="11" xfId="13" applyFont="1" applyFill="1" applyBorder="1" applyAlignment="1">
      <alignment horizontal="center" vertical="center"/>
    </xf>
    <xf numFmtId="0" fontId="61" fillId="5" borderId="11" xfId="13" applyFont="1" applyFill="1" applyBorder="1" applyAlignment="1">
      <alignment horizontal="center" vertical="center" wrapText="1"/>
    </xf>
    <xf numFmtId="0" fontId="61" fillId="5" borderId="24" xfId="13" applyFont="1" applyFill="1" applyBorder="1" applyAlignment="1">
      <alignment horizontal="center" vertical="center" wrapText="1"/>
    </xf>
    <xf numFmtId="0" fontId="61" fillId="5" borderId="25" xfId="13" applyFont="1" applyFill="1" applyBorder="1" applyAlignment="1">
      <alignment horizontal="center" vertical="center" wrapText="1"/>
    </xf>
    <xf numFmtId="0" fontId="62" fillId="0" borderId="0" xfId="13" applyFont="1" applyAlignment="1">
      <alignment horizontal="left"/>
    </xf>
    <xf numFmtId="0" fontId="64" fillId="16" borderId="0" xfId="13" applyFont="1" applyFill="1" applyAlignment="1">
      <alignment vertical="center"/>
    </xf>
    <xf numFmtId="2" fontId="19" fillId="2" borderId="2" xfId="0" applyNumberFormat="1" applyFont="1" applyFill="1" applyBorder="1" applyAlignment="1">
      <alignment horizontal="center"/>
    </xf>
    <xf numFmtId="0" fontId="61" fillId="2" borderId="0" xfId="3" applyFont="1" applyFill="1" applyAlignment="1"/>
    <xf numFmtId="168" fontId="19" fillId="15" borderId="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10" borderId="2" xfId="3" applyNumberFormat="1" applyFont="1" applyFill="1" applyBorder="1" applyAlignment="1">
      <alignment horizontal="center" vertical="center"/>
    </xf>
    <xf numFmtId="0" fontId="29" fillId="17" borderId="7" xfId="3" applyFont="1" applyFill="1" applyBorder="1" applyAlignment="1">
      <alignment horizontal="center" vertical="center" wrapText="1"/>
    </xf>
    <xf numFmtId="171" fontId="29" fillId="17" borderId="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7" fillId="2" borderId="0" xfId="0" applyFont="1" applyFill="1" applyBorder="1" applyAlignment="1">
      <alignment horizontal="left" vertical="center" wrapText="1"/>
    </xf>
    <xf numFmtId="0" fontId="29" fillId="2" borderId="9" xfId="3" applyFont="1" applyFill="1" applyBorder="1" applyAlignment="1">
      <alignment horizontal="center" vertical="center" wrapText="1"/>
    </xf>
    <xf numFmtId="0" fontId="26" fillId="17" borderId="2" xfId="3" applyFont="1" applyFill="1" applyBorder="1" applyAlignment="1">
      <alignment horizontal="center" vertical="center" wrapText="1"/>
    </xf>
    <xf numFmtId="171" fontId="31" fillId="17" borderId="2" xfId="3" applyNumberFormat="1" applyFont="1" applyFill="1" applyBorder="1" applyAlignment="1">
      <alignment horizontal="center" vertical="center"/>
    </xf>
    <xf numFmtId="0" fontId="14" fillId="0" borderId="0" xfId="16" applyAlignment="1">
      <alignment vertical="center"/>
    </xf>
    <xf numFmtId="0" fontId="14" fillId="2" borderId="0" xfId="16" applyFill="1" applyAlignment="1">
      <alignment vertical="center"/>
    </xf>
    <xf numFmtId="0" fontId="19" fillId="2" borderId="0" xfId="16" applyFont="1" applyFill="1" applyAlignment="1">
      <alignment horizontal="right" vertical="center"/>
    </xf>
    <xf numFmtId="0" fontId="19" fillId="2" borderId="0" xfId="16" applyFont="1" applyFill="1" applyAlignment="1">
      <alignment horizontal="center" vertical="center"/>
    </xf>
    <xf numFmtId="0" fontId="19" fillId="2" borderId="0" xfId="16" applyFont="1" applyFill="1" applyAlignment="1">
      <alignment vertical="center"/>
    </xf>
    <xf numFmtId="173" fontId="19" fillId="2" borderId="0" xfId="17" applyNumberFormat="1" applyFont="1" applyFill="1" applyBorder="1" applyAlignment="1">
      <alignment horizontal="right" vertical="center" wrapText="1"/>
    </xf>
    <xf numFmtId="171" fontId="29" fillId="2" borderId="0" xfId="16" applyNumberFormat="1" applyFont="1" applyFill="1" applyAlignment="1">
      <alignment horizontal="center" vertical="center"/>
    </xf>
    <xf numFmtId="0" fontId="29" fillId="2" borderId="0" xfId="16" applyFont="1" applyFill="1" applyAlignment="1">
      <alignment horizontal="center" vertical="center"/>
    </xf>
    <xf numFmtId="1" fontId="29" fillId="2" borderId="0" xfId="16" applyNumberFormat="1" applyFont="1" applyFill="1" applyAlignment="1">
      <alignment horizontal="center" vertical="center"/>
    </xf>
    <xf numFmtId="169" fontId="19" fillId="2" borderId="0" xfId="17" applyNumberFormat="1" applyFont="1" applyFill="1" applyBorder="1" applyAlignment="1">
      <alignment horizontal="center" vertical="center"/>
    </xf>
    <xf numFmtId="167" fontId="19" fillId="2" borderId="0" xfId="17" applyFont="1" applyFill="1" applyBorder="1" applyAlignment="1">
      <alignment horizontal="center" vertical="center"/>
    </xf>
    <xf numFmtId="4" fontId="19" fillId="2" borderId="0" xfId="16" applyNumberFormat="1" applyFont="1" applyFill="1" applyAlignment="1">
      <alignment vertical="center" wrapText="1"/>
    </xf>
    <xf numFmtId="173" fontId="19" fillId="2" borderId="2" xfId="17" applyNumberFormat="1" applyFont="1" applyFill="1" applyBorder="1" applyAlignment="1">
      <alignment horizontal="right" vertical="center" wrapText="1"/>
    </xf>
    <xf numFmtId="171" fontId="29" fillId="2" borderId="2" xfId="16" applyNumberFormat="1" applyFont="1" applyFill="1" applyBorder="1" applyAlignment="1">
      <alignment horizontal="center" vertical="center"/>
    </xf>
    <xf numFmtId="0" fontId="29" fillId="2" borderId="2" xfId="16" applyFont="1" applyFill="1" applyBorder="1" applyAlignment="1">
      <alignment horizontal="center" vertical="center"/>
    </xf>
    <xf numFmtId="1" fontId="29" fillId="7" borderId="2" xfId="16" applyNumberFormat="1" applyFont="1" applyFill="1" applyBorder="1" applyAlignment="1">
      <alignment horizontal="center" vertical="center"/>
    </xf>
    <xf numFmtId="0" fontId="19" fillId="2" borderId="2" xfId="16" applyFont="1" applyFill="1" applyBorder="1" applyAlignment="1">
      <alignment horizontal="center" vertical="center"/>
    </xf>
    <xf numFmtId="169" fontId="19" fillId="2" borderId="2" xfId="17" applyNumberFormat="1" applyFont="1" applyFill="1" applyBorder="1" applyAlignment="1">
      <alignment horizontal="center" vertical="center"/>
    </xf>
    <xf numFmtId="167" fontId="19" fillId="2" borderId="2" xfId="17" applyFont="1" applyFill="1" applyBorder="1" applyAlignment="1">
      <alignment horizontal="center" vertical="center"/>
    </xf>
    <xf numFmtId="4" fontId="40" fillId="2" borderId="2" xfId="16" applyNumberFormat="1" applyFont="1" applyFill="1" applyBorder="1" applyAlignment="1">
      <alignment horizontal="center" vertical="center" wrapText="1"/>
    </xf>
    <xf numFmtId="4" fontId="29" fillId="2" borderId="2" xfId="16" applyNumberFormat="1" applyFont="1" applyFill="1" applyBorder="1" applyAlignment="1">
      <alignment horizontal="right" vertical="center"/>
    </xf>
    <xf numFmtId="171" fontId="29" fillId="13" borderId="2" xfId="16" applyNumberFormat="1" applyFont="1" applyFill="1" applyBorder="1" applyAlignment="1">
      <alignment horizontal="center" vertical="center"/>
    </xf>
    <xf numFmtId="0" fontId="14" fillId="13" borderId="0" xfId="16" applyFill="1" applyAlignment="1">
      <alignment vertical="center"/>
    </xf>
    <xf numFmtId="4" fontId="29" fillId="15" borderId="2" xfId="16" applyNumberFormat="1" applyFont="1" applyFill="1" applyBorder="1" applyAlignment="1">
      <alignment horizontal="right" vertical="center"/>
    </xf>
    <xf numFmtId="173" fontId="19" fillId="15" borderId="2" xfId="17" applyNumberFormat="1" applyFont="1" applyFill="1" applyBorder="1" applyAlignment="1">
      <alignment horizontal="right" vertical="center" wrapText="1"/>
    </xf>
    <xf numFmtId="0" fontId="29" fillId="15" borderId="2" xfId="16" applyFont="1" applyFill="1" applyBorder="1" applyAlignment="1">
      <alignment horizontal="center" vertical="center"/>
    </xf>
    <xf numFmtId="1" fontId="29" fillId="15" borderId="2" xfId="16" applyNumberFormat="1" applyFont="1" applyFill="1" applyBorder="1" applyAlignment="1">
      <alignment horizontal="center" vertical="center"/>
    </xf>
    <xf numFmtId="169" fontId="19" fillId="15" borderId="2" xfId="17" applyNumberFormat="1" applyFont="1" applyFill="1" applyBorder="1" applyAlignment="1">
      <alignment horizontal="center" vertical="center"/>
    </xf>
    <xf numFmtId="4" fontId="19" fillId="2" borderId="19" xfId="16" applyNumberFormat="1" applyFont="1" applyFill="1" applyBorder="1" applyAlignment="1">
      <alignment horizontal="left" vertical="center" wrapText="1"/>
    </xf>
    <xf numFmtId="4" fontId="19" fillId="2" borderId="2" xfId="16" applyNumberFormat="1" applyFont="1" applyFill="1" applyBorder="1" applyAlignment="1">
      <alignment vertical="center"/>
    </xf>
    <xf numFmtId="0" fontId="23" fillId="2" borderId="0" xfId="16" applyFont="1" applyFill="1" applyAlignment="1">
      <alignment vertical="center"/>
    </xf>
    <xf numFmtId="169" fontId="19" fillId="2" borderId="2" xfId="17" applyNumberFormat="1" applyFont="1" applyFill="1" applyBorder="1" applyAlignment="1">
      <alignment horizontal="center" vertical="center" wrapText="1"/>
    </xf>
    <xf numFmtId="1" fontId="19" fillId="2" borderId="2" xfId="16" applyNumberFormat="1" applyFont="1" applyFill="1" applyBorder="1" applyAlignment="1">
      <alignment horizontal="center" vertical="center"/>
    </xf>
    <xf numFmtId="4" fontId="19" fillId="2" borderId="19" xfId="16" applyNumberFormat="1" applyFont="1" applyFill="1" applyBorder="1" applyAlignment="1">
      <alignment horizontal="left" vertical="center"/>
    </xf>
    <xf numFmtId="169" fontId="19" fillId="2" borderId="2" xfId="17" applyNumberFormat="1" applyFont="1" applyFill="1" applyBorder="1" applyAlignment="1">
      <alignment vertical="center"/>
    </xf>
    <xf numFmtId="173" fontId="14" fillId="2" borderId="2" xfId="17" applyNumberFormat="1" applyFont="1" applyFill="1" applyBorder="1" applyAlignment="1">
      <alignment horizontal="right" vertical="center" wrapText="1"/>
    </xf>
    <xf numFmtId="1" fontId="29" fillId="2" borderId="2" xfId="16" applyNumberFormat="1" applyFont="1" applyFill="1" applyBorder="1" applyAlignment="1">
      <alignment horizontal="center" vertical="center"/>
    </xf>
    <xf numFmtId="0" fontId="26" fillId="2" borderId="2" xfId="16" applyFont="1" applyFill="1" applyBorder="1" applyAlignment="1">
      <alignment horizontal="center" vertical="center"/>
    </xf>
    <xf numFmtId="174" fontId="19" fillId="2" borderId="2" xfId="17" applyNumberFormat="1" applyFont="1" applyFill="1" applyBorder="1" applyAlignment="1">
      <alignment horizontal="right" vertical="center" wrapText="1"/>
    </xf>
    <xf numFmtId="0" fontId="19" fillId="15" borderId="2" xfId="16" applyFont="1" applyFill="1" applyBorder="1" applyAlignment="1">
      <alignment horizontal="center" vertical="center"/>
    </xf>
    <xf numFmtId="4" fontId="19" fillId="15" borderId="2" xfId="16" applyNumberFormat="1" applyFont="1" applyFill="1" applyBorder="1" applyAlignment="1">
      <alignment horizontal="center" vertical="center"/>
    </xf>
    <xf numFmtId="3" fontId="19" fillId="2" borderId="2" xfId="16" applyNumberFormat="1" applyFont="1" applyFill="1" applyBorder="1" applyAlignment="1">
      <alignment horizontal="center" vertical="center"/>
    </xf>
    <xf numFmtId="0" fontId="19" fillId="15" borderId="2" xfId="16" applyFont="1" applyFill="1" applyBorder="1" applyAlignment="1">
      <alignment horizontal="right" vertical="center"/>
    </xf>
    <xf numFmtId="1" fontId="19" fillId="15" borderId="2" xfId="16" applyNumberFormat="1" applyFont="1" applyFill="1" applyBorder="1" applyAlignment="1">
      <alignment horizontal="center" vertical="center"/>
    </xf>
    <xf numFmtId="2" fontId="19" fillId="15" borderId="2" xfId="16" applyNumberFormat="1" applyFont="1" applyFill="1" applyBorder="1" applyAlignment="1">
      <alignment horizontal="center" vertical="center"/>
    </xf>
    <xf numFmtId="4" fontId="19" fillId="2" borderId="2" xfId="16" applyNumberFormat="1" applyFont="1" applyFill="1" applyBorder="1" applyAlignment="1">
      <alignment horizontal="center" vertical="center"/>
    </xf>
    <xf numFmtId="0" fontId="14" fillId="15" borderId="0" xfId="16" applyFill="1" applyAlignment="1">
      <alignment vertical="center"/>
    </xf>
    <xf numFmtId="4" fontId="19" fillId="15" borderId="2" xfId="16" applyNumberFormat="1" applyFont="1" applyFill="1" applyBorder="1" applyAlignment="1">
      <alignment vertical="center"/>
    </xf>
    <xf numFmtId="4" fontId="24" fillId="15" borderId="2" xfId="16" applyNumberFormat="1" applyFont="1" applyFill="1" applyBorder="1" applyAlignment="1">
      <alignment vertical="center"/>
    </xf>
    <xf numFmtId="169" fontId="32" fillId="15" borderId="2" xfId="17" applyNumberFormat="1" applyFont="1" applyFill="1" applyBorder="1" applyAlignment="1">
      <alignment horizontal="center" vertical="center"/>
    </xf>
    <xf numFmtId="4" fontId="32" fillId="15" borderId="2" xfId="16" applyNumberFormat="1" applyFont="1" applyFill="1" applyBorder="1" applyAlignment="1">
      <alignment vertical="center"/>
    </xf>
    <xf numFmtId="4" fontId="32" fillId="15" borderId="8" xfId="16" applyNumberFormat="1" applyFont="1" applyFill="1" applyBorder="1" applyAlignment="1">
      <alignment vertical="center"/>
    </xf>
    <xf numFmtId="0" fontId="19" fillId="2" borderId="2" xfId="17" applyNumberFormat="1" applyFont="1" applyFill="1" applyBorder="1" applyAlignment="1">
      <alignment horizontal="center" vertical="center"/>
    </xf>
    <xf numFmtId="169" fontId="29" fillId="2" borderId="2" xfId="17" applyNumberFormat="1" applyFont="1" applyFill="1" applyBorder="1" applyAlignment="1">
      <alignment horizontal="center" vertical="center"/>
    </xf>
    <xf numFmtId="173" fontId="29" fillId="2" borderId="2" xfId="17" applyNumberFormat="1" applyFont="1" applyFill="1" applyBorder="1" applyAlignment="1">
      <alignment horizontal="right" vertical="center" wrapText="1"/>
    </xf>
    <xf numFmtId="0" fontId="26" fillId="2" borderId="0" xfId="16" applyFont="1" applyFill="1" applyAlignment="1">
      <alignment vertical="center"/>
    </xf>
    <xf numFmtId="0" fontId="26" fillId="8" borderId="0" xfId="16" applyFont="1" applyFill="1" applyAlignment="1">
      <alignment vertical="center"/>
    </xf>
    <xf numFmtId="0" fontId="26" fillId="13" borderId="0" xfId="16" applyFont="1" applyFill="1" applyAlignment="1">
      <alignment vertical="center"/>
    </xf>
    <xf numFmtId="4" fontId="29" fillId="13" borderId="2" xfId="16" applyNumberFormat="1" applyFont="1" applyFill="1" applyBorder="1" applyAlignment="1">
      <alignment horizontal="right" vertical="center"/>
    </xf>
    <xf numFmtId="4" fontId="29" fillId="13" borderId="2" xfId="16" applyNumberFormat="1" applyFont="1" applyFill="1" applyBorder="1" applyAlignment="1">
      <alignment horizontal="center" vertical="center"/>
    </xf>
    <xf numFmtId="4" fontId="29" fillId="13" borderId="2" xfId="16" applyNumberFormat="1" applyFont="1" applyFill="1" applyBorder="1" applyAlignment="1">
      <alignment vertical="center"/>
    </xf>
    <xf numFmtId="0" fontId="26" fillId="0" borderId="0" xfId="16" applyFont="1" applyAlignment="1">
      <alignment vertical="center"/>
    </xf>
    <xf numFmtId="2" fontId="31" fillId="9" borderId="2" xfId="16" applyNumberFormat="1" applyFont="1" applyFill="1" applyBorder="1" applyAlignment="1">
      <alignment vertical="center" wrapText="1"/>
    </xf>
    <xf numFmtId="4" fontId="29" fillId="2" borderId="0" xfId="16" applyNumberFormat="1" applyFont="1" applyFill="1" applyAlignment="1">
      <alignment horizontal="right" vertical="center" wrapText="1"/>
    </xf>
    <xf numFmtId="0" fontId="29" fillId="2" borderId="0" xfId="16" applyFont="1" applyFill="1" applyAlignment="1">
      <alignment horizontal="center" vertical="center" wrapText="1"/>
    </xf>
    <xf numFmtId="17" fontId="31" fillId="2" borderId="0" xfId="16" applyNumberFormat="1" applyFont="1" applyFill="1" applyAlignment="1">
      <alignment vertical="center" wrapText="1"/>
    </xf>
    <xf numFmtId="0" fontId="29" fillId="2" borderId="0" xfId="16" applyFont="1" applyFill="1" applyAlignment="1">
      <alignment vertical="center" wrapText="1"/>
    </xf>
    <xf numFmtId="0" fontId="29" fillId="2" borderId="0" xfId="16" applyFont="1" applyFill="1" applyAlignment="1">
      <alignment horizontal="right" vertical="center" wrapText="1"/>
    </xf>
    <xf numFmtId="0" fontId="28" fillId="2" borderId="0" xfId="16" applyFont="1" applyFill="1" applyAlignment="1">
      <alignment horizontal="right" vertical="center" wrapText="1"/>
    </xf>
    <xf numFmtId="0" fontId="28" fillId="2" borderId="0" xfId="16" applyFont="1" applyFill="1" applyAlignment="1">
      <alignment horizontal="center" vertical="center" wrapText="1"/>
    </xf>
    <xf numFmtId="0" fontId="15" fillId="2" borderId="0" xfId="13" applyFill="1"/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10" borderId="2" xfId="3" applyFont="1" applyFill="1" applyBorder="1" applyAlignment="1">
      <alignment horizontal="center" vertical="center"/>
    </xf>
    <xf numFmtId="0" fontId="29" fillId="0" borderId="15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6" borderId="2" xfId="3" applyFont="1" applyFill="1" applyBorder="1" applyAlignment="1">
      <alignment horizontal="center" vertical="center" wrapText="1"/>
    </xf>
    <xf numFmtId="0" fontId="26" fillId="2" borderId="2" xfId="3" applyFont="1" applyFill="1" applyBorder="1" applyAlignment="1">
      <alignment horizontal="center" vertical="center" wrapText="1"/>
    </xf>
    <xf numFmtId="171" fontId="29" fillId="2" borderId="0" xfId="3" applyNumberFormat="1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18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18" xfId="3" applyNumberFormat="1" applyFont="1" applyFill="1" applyBorder="1" applyAlignment="1">
      <alignment horizontal="center" vertical="center" wrapText="1"/>
    </xf>
    <xf numFmtId="0" fontId="31" fillId="18" borderId="2" xfId="3" applyFont="1" applyFill="1" applyBorder="1" applyAlignment="1">
      <alignment horizontal="center" vertical="center" wrapText="1"/>
    </xf>
    <xf numFmtId="0" fontId="29" fillId="10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67" fontId="29" fillId="2" borderId="0" xfId="3" applyNumberFormat="1" applyFont="1" applyFill="1" applyBorder="1" applyAlignment="1">
      <alignment horizontal="center" vertical="center" wrapText="1"/>
    </xf>
    <xf numFmtId="0" fontId="29" fillId="17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5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13" borderId="7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10" borderId="2" xfId="3" applyFont="1" applyFill="1" applyBorder="1" applyAlignment="1">
      <alignment horizontal="center" vertical="center" wrapText="1"/>
    </xf>
    <xf numFmtId="1" fontId="19" fillId="2" borderId="2" xfId="3" applyNumberFormat="1" applyFont="1" applyFill="1" applyBorder="1" applyAlignment="1">
      <alignment horizontal="center" vertical="center" wrapText="1"/>
    </xf>
    <xf numFmtId="14" fontId="29" fillId="2" borderId="0" xfId="3" applyNumberFormat="1" applyFont="1" applyFill="1" applyBorder="1" applyAlignment="1">
      <alignment horizontal="center" vertical="center" wrapText="1"/>
    </xf>
    <xf numFmtId="0" fontId="29" fillId="6" borderId="2" xfId="0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43" fontId="14" fillId="2" borderId="0" xfId="16" applyNumberFormat="1" applyFill="1" applyAlignment="1">
      <alignment vertical="center"/>
    </xf>
    <xf numFmtId="0" fontId="19" fillId="2" borderId="8" xfId="3" applyFont="1" applyFill="1" applyBorder="1" applyAlignment="1">
      <alignment horizontal="center" vertical="center"/>
    </xf>
    <xf numFmtId="3" fontId="29" fillId="10" borderId="2" xfId="3" applyNumberFormat="1" applyFont="1" applyFill="1" applyBorder="1" applyAlignment="1">
      <alignment horizontal="center" vertical="center"/>
    </xf>
    <xf numFmtId="172" fontId="19" fillId="2" borderId="2" xfId="13" applyNumberFormat="1" applyFont="1" applyFill="1" applyBorder="1" applyAlignment="1">
      <alignment horizontal="center" vertical="center" wrapText="1" shrinkToFi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4" fontId="24" fillId="2" borderId="0" xfId="13" applyNumberFormat="1" applyFont="1" applyFill="1" applyAlignment="1">
      <alignment vertical="center"/>
    </xf>
    <xf numFmtId="4" fontId="24" fillId="2" borderId="12" xfId="13" applyNumberFormat="1" applyFont="1" applyFill="1" applyBorder="1" applyAlignment="1">
      <alignment horizontal="left" vertical="top"/>
    </xf>
    <xf numFmtId="0" fontId="24" fillId="2" borderId="12" xfId="3" applyFont="1" applyFill="1" applyBorder="1" applyAlignment="1">
      <alignment horizontal="left" vertical="top"/>
    </xf>
    <xf numFmtId="0" fontId="24" fillId="2" borderId="0" xfId="3" applyNumberFormat="1" applyFont="1" applyFill="1" applyAlignment="1">
      <alignment horizontal="left" vertical="center" wrapText="1"/>
    </xf>
    <xf numFmtId="0" fontId="24" fillId="2" borderId="0" xfId="3" applyFont="1" applyFill="1" applyAlignment="1">
      <alignment vertical="center"/>
    </xf>
    <xf numFmtId="1" fontId="29" fillId="6" borderId="2" xfId="3" applyNumberFormat="1" applyFont="1" applyFill="1" applyBorder="1" applyAlignment="1">
      <alignment horizontal="center" vertical="center"/>
    </xf>
    <xf numFmtId="0" fontId="64" fillId="2" borderId="0" xfId="3" applyFont="1" applyFill="1" applyAlignment="1"/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" fontId="29" fillId="2" borderId="5" xfId="3" applyNumberFormat="1" applyFont="1" applyFill="1" applyBorder="1" applyAlignment="1">
      <alignment horizontal="center" vertical="center"/>
    </xf>
    <xf numFmtId="1" fontId="29" fillId="2" borderId="9" xfId="3" applyNumberFormat="1" applyFont="1" applyFill="1" applyBorder="1" applyAlignment="1">
      <alignment horizontal="center" vertical="center"/>
    </xf>
    <xf numFmtId="0" fontId="30" fillId="2" borderId="8" xfId="3" applyFont="1" applyFill="1" applyBorder="1" applyAlignment="1">
      <alignment horizontal="center" vertical="center"/>
    </xf>
    <xf numFmtId="0" fontId="30" fillId="2" borderId="19" xfId="3" applyFont="1" applyFill="1" applyBorder="1" applyAlignment="1">
      <alignment horizontal="center" vertical="center"/>
    </xf>
    <xf numFmtId="0" fontId="65" fillId="13" borderId="0" xfId="0" applyFont="1" applyFill="1" applyAlignment="1">
      <alignment horizontal="center" vertical="center"/>
    </xf>
    <xf numFmtId="0" fontId="65" fillId="13" borderId="0" xfId="0" applyFont="1" applyFill="1" applyAlignment="1">
      <alignment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6" fillId="2" borderId="2" xfId="3" applyNumberFormat="1" applyFont="1" applyFill="1" applyBorder="1" applyAlignment="1">
      <alignment horizontal="center" vertical="center"/>
    </xf>
    <xf numFmtId="0" fontId="30" fillId="2" borderId="22" xfId="3" applyFont="1" applyFill="1" applyBorder="1" applyAlignment="1">
      <alignment horizontal="center" vertical="center"/>
    </xf>
    <xf numFmtId="0" fontId="30" fillId="2" borderId="2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1" xfId="3" applyFont="1" applyFill="1" applyBorder="1" applyAlignment="1">
      <alignment horizontal="center" vertical="center"/>
    </xf>
    <xf numFmtId="0" fontId="31" fillId="5" borderId="7" xfId="3" applyFont="1" applyFill="1" applyBorder="1" applyAlignment="1">
      <alignment horizontal="center" vertical="center"/>
    </xf>
    <xf numFmtId="0" fontId="31" fillId="5" borderId="1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3" xfId="3" applyFont="1" applyFill="1" applyBorder="1" applyAlignment="1">
      <alignment horizontal="center" vertical="center"/>
    </xf>
    <xf numFmtId="0" fontId="31" fillId="5" borderId="15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19" borderId="2" xfId="3" applyFont="1" applyFill="1" applyBorder="1" applyAlignment="1">
      <alignment horizontal="center" vertical="center" wrapText="1"/>
    </xf>
    <xf numFmtId="0" fontId="31" fillId="6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18" borderId="7" xfId="3" applyFont="1" applyFill="1" applyBorder="1" applyAlignment="1">
      <alignment horizontal="center" vertical="center" wrapText="1"/>
    </xf>
    <xf numFmtId="0" fontId="31" fillId="18" borderId="2" xfId="3" applyFont="1" applyFill="1" applyBorder="1" applyAlignment="1">
      <alignment horizontal="center" vertical="center"/>
    </xf>
    <xf numFmtId="0" fontId="29" fillId="18" borderId="2" xfId="3" applyFont="1" applyFill="1" applyBorder="1" applyAlignment="1">
      <alignment horizontal="center" vertical="center" wrapText="1"/>
    </xf>
    <xf numFmtId="4" fontId="38" fillId="3" borderId="0" xfId="3" applyNumberFormat="1" applyFont="1" applyFill="1" applyAlignment="1">
      <alignment horizontal="center" vertical="center"/>
    </xf>
    <xf numFmtId="4" fontId="38" fillId="3" borderId="0" xfId="3" applyNumberFormat="1" applyFont="1" applyFill="1" applyAlignment="1">
      <alignment vertical="center"/>
    </xf>
    <xf numFmtId="0" fontId="38" fillId="3" borderId="0" xfId="3" applyFont="1" applyFill="1" applyAlignment="1">
      <alignment horizontal="center" vertical="center"/>
    </xf>
    <xf numFmtId="0" fontId="38" fillId="5" borderId="2" xfId="3" applyFont="1" applyFill="1" applyBorder="1" applyAlignment="1">
      <alignment horizontal="center" vertical="center" wrapText="1"/>
    </xf>
    <xf numFmtId="177" fontId="16" fillId="0" borderId="0" xfId="9" applyNumberFormat="1" applyAlignment="1">
      <alignment horizontal="center" vertical="center"/>
    </xf>
    <xf numFmtId="4" fontId="29" fillId="2" borderId="2" xfId="16" applyNumberFormat="1" applyFont="1" applyFill="1" applyBorder="1" applyAlignment="1">
      <alignment vertical="center"/>
    </xf>
    <xf numFmtId="4" fontId="19" fillId="2" borderId="2" xfId="16" applyNumberFormat="1" applyFont="1" applyFill="1" applyBorder="1" applyAlignment="1">
      <alignment horizontal="left" vertical="center"/>
    </xf>
    <xf numFmtId="4" fontId="19" fillId="2" borderId="8" xfId="16" applyNumberFormat="1" applyFont="1" applyFill="1" applyBorder="1" applyAlignment="1">
      <alignment vertical="center"/>
    </xf>
    <xf numFmtId="4" fontId="19" fillId="2" borderId="19" xfId="16" applyNumberFormat="1" applyFont="1" applyFill="1" applyBorder="1" applyAlignment="1">
      <alignment vertical="center"/>
    </xf>
    <xf numFmtId="4" fontId="13" fillId="2" borderId="19" xfId="16" applyNumberFormat="1" applyFont="1" applyFill="1" applyBorder="1" applyAlignment="1">
      <alignment vertical="center"/>
    </xf>
    <xf numFmtId="14" fontId="29" fillId="2" borderId="2" xfId="0" applyNumberFormat="1" applyFont="1" applyFill="1" applyBorder="1" applyAlignment="1">
      <alignment horizontal="center" wrapText="1"/>
    </xf>
    <xf numFmtId="172" fontId="29" fillId="2" borderId="2" xfId="0" applyNumberFormat="1" applyFont="1" applyFill="1" applyBorder="1" applyAlignment="1">
      <alignment horizont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5" borderId="0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51" fillId="2" borderId="0" xfId="3" applyFont="1" applyFill="1" applyBorder="1" applyAlignment="1">
      <alignment horizontal="center" vertical="center" wrapText="1"/>
    </xf>
    <xf numFmtId="173" fontId="16" fillId="0" borderId="0" xfId="9" applyNumberFormat="1" applyAlignment="1">
      <alignment vertical="center"/>
    </xf>
    <xf numFmtId="3" fontId="29" fillId="6" borderId="2" xfId="3" applyNumberFormat="1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4" fontId="16" fillId="0" borderId="0" xfId="9" applyNumberFormat="1" applyAlignment="1">
      <alignment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vertical="center" wrapText="1"/>
    </xf>
    <xf numFmtId="0" fontId="31" fillId="2" borderId="19" xfId="3" applyFont="1" applyFill="1" applyBorder="1" applyAlignment="1">
      <alignment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0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0" borderId="2" xfId="3" applyNumberFormat="1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19" fillId="2" borderId="2" xfId="3" applyNumberFormat="1" applyFont="1" applyFill="1" applyBorder="1" applyAlignment="1">
      <alignment horizontal="center" vertical="center" wrapText="1"/>
    </xf>
    <xf numFmtId="0" fontId="26" fillId="2" borderId="0" xfId="0" applyNumberFormat="1" applyFont="1" applyFill="1" applyAlignment="1">
      <alignment vertical="center"/>
    </xf>
    <xf numFmtId="0" fontId="29" fillId="20" borderId="2" xfId="3" applyNumberFormat="1" applyFont="1" applyFill="1" applyBorder="1" applyAlignment="1">
      <alignment horizontal="center" vertical="center"/>
    </xf>
    <xf numFmtId="0" fontId="29" fillId="20" borderId="2" xfId="3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3" fontId="29" fillId="20" borderId="2" xfId="3" applyNumberFormat="1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19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2" xfId="16" applyFont="1" applyFill="1" applyBorder="1" applyAlignment="1">
      <alignment horizontal="center" vertical="center"/>
    </xf>
    <xf numFmtId="171" fontId="29" fillId="19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19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0" borderId="2" xfId="0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2" xfId="0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7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31" fillId="5" borderId="19" xfId="3" applyFont="1" applyFill="1" applyBorder="1" applyAlignment="1">
      <alignment horizontal="center" vertical="center" wrapText="1"/>
    </xf>
    <xf numFmtId="0" fontId="31" fillId="5" borderId="5" xfId="3" applyFont="1" applyFill="1" applyBorder="1" applyAlignment="1">
      <alignment horizontal="center" vertical="center"/>
    </xf>
    <xf numFmtId="1" fontId="29" fillId="2" borderId="24" xfId="3" applyNumberFormat="1" applyFont="1" applyFill="1" applyBorder="1" applyAlignment="1">
      <alignment horizontal="center" vertical="center"/>
    </xf>
    <xf numFmtId="4" fontId="31" fillId="3" borderId="11" xfId="3" applyNumberFormat="1" applyFont="1" applyFill="1" applyBorder="1" applyAlignment="1">
      <alignment vertical="center"/>
    </xf>
    <xf numFmtId="0" fontId="31" fillId="5" borderId="24" xfId="3" applyFont="1" applyFill="1" applyBorder="1" applyAlignment="1">
      <alignment horizontal="center" vertical="center"/>
    </xf>
    <xf numFmtId="0" fontId="31" fillId="3" borderId="11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18" borderId="11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5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171" fontId="31" fillId="2" borderId="22" xfId="3" applyNumberFormat="1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4" fillId="2" borderId="0" xfId="13" applyFont="1" applyFill="1" applyAlignment="1">
      <alignment horizontal="center" vertical="center"/>
    </xf>
    <xf numFmtId="4" fontId="24" fillId="2" borderId="0" xfId="13" applyNumberFormat="1" applyFont="1" applyFill="1" applyAlignment="1">
      <alignment horizontal="center" vertical="center" wrapText="1"/>
    </xf>
    <xf numFmtId="0" fontId="19" fillId="2" borderId="0" xfId="13" applyFont="1" applyFill="1" applyAlignment="1">
      <alignment horizontal="center" vertical="center"/>
    </xf>
    <xf numFmtId="0" fontId="24" fillId="2" borderId="0" xfId="3" applyFont="1" applyFill="1" applyAlignment="1">
      <alignment horizontal="left" vertical="center"/>
    </xf>
    <xf numFmtId="0" fontId="24" fillId="2" borderId="0" xfId="13" applyFont="1" applyFill="1" applyAlignment="1">
      <alignment horizontal="left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63" fillId="0" borderId="0" xfId="13" applyFont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18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" fontId="29" fillId="0" borderId="2" xfId="3" applyNumberFormat="1" applyFont="1" applyFill="1" applyBorder="1" applyAlignment="1">
      <alignment horizontal="center" vertical="center"/>
    </xf>
    <xf numFmtId="14" fontId="29" fillId="0" borderId="2" xfId="3" applyNumberFormat="1" applyFont="1" applyFill="1" applyBorder="1" applyAlignment="1">
      <alignment horizontal="center" vertical="center"/>
    </xf>
    <xf numFmtId="0" fontId="29" fillId="0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6" fillId="2" borderId="0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18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66" fillId="13" borderId="0" xfId="3" applyFont="1" applyFill="1" applyBorder="1" applyAlignment="1">
      <alignment horizontal="center" vertical="center"/>
    </xf>
    <xf numFmtId="171" fontId="67" fillId="13" borderId="0" xfId="3" applyNumberFormat="1" applyFont="1" applyFill="1" applyBorder="1" applyAlignment="1">
      <alignment horizontal="right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71" fontId="29" fillId="15" borderId="2" xfId="16" applyNumberFormat="1" applyFont="1" applyFill="1" applyBorder="1" applyAlignment="1">
      <alignment horizontal="center" vertical="center"/>
    </xf>
    <xf numFmtId="2" fontId="29" fillId="2" borderId="0" xfId="3" applyNumberFormat="1" applyFont="1" applyFill="1" applyBorder="1" applyAlignment="1">
      <alignment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18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0" borderId="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1" applyNumberFormat="1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5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2" fontId="29" fillId="2" borderId="22" xfId="3" applyNumberFormat="1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4" fillId="2" borderId="0" xfId="13" applyFont="1" applyFill="1" applyAlignment="1">
      <alignment horizontal="center" vertical="center"/>
    </xf>
    <xf numFmtId="0" fontId="19" fillId="2" borderId="0" xfId="13" applyFont="1" applyFill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61" fillId="5" borderId="2" xfId="13" applyFont="1" applyFill="1" applyBorder="1" applyAlignment="1">
      <alignment horizontal="center" vertical="center"/>
    </xf>
    <xf numFmtId="0" fontId="61" fillId="2" borderId="11" xfId="13" applyFont="1" applyFill="1" applyBorder="1" applyAlignment="1">
      <alignment horizontal="center" vertical="center" wrapText="1"/>
    </xf>
    <xf numFmtId="0" fontId="61" fillId="2" borderId="11" xfId="13" applyFont="1" applyFill="1" applyBorder="1" applyAlignment="1">
      <alignment horizontal="center" vertical="center"/>
    </xf>
    <xf numFmtId="0" fontId="61" fillId="2" borderId="24" xfId="1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61" fillId="0" borderId="0" xfId="13" applyFont="1" applyAlignment="1">
      <alignment horizontal="left"/>
    </xf>
    <xf numFmtId="0" fontId="64" fillId="2" borderId="0" xfId="13" applyFont="1" applyFill="1" applyBorder="1" applyAlignment="1">
      <alignment vertical="center"/>
    </xf>
    <xf numFmtId="0" fontId="61" fillId="2" borderId="2" xfId="3" applyFont="1" applyFill="1" applyBorder="1" applyAlignment="1"/>
    <xf numFmtId="2" fontId="19" fillId="21" borderId="2" xfId="13" applyNumberFormat="1" applyFont="1" applyFill="1" applyBorder="1" applyAlignment="1">
      <alignment horizontal="center"/>
    </xf>
    <xf numFmtId="2" fontId="45" fillId="19" borderId="2" xfId="15" applyNumberFormat="1" applyFont="1" applyFill="1" applyBorder="1" applyAlignment="1">
      <alignment horizontal="center" vertical="center"/>
    </xf>
    <xf numFmtId="2" fontId="45" fillId="19" borderId="2" xfId="13" applyNumberFormat="1" applyFont="1" applyFill="1" applyBorder="1" applyAlignment="1">
      <alignment horizontal="center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71" fontId="29" fillId="14" borderId="7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19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61" fillId="2" borderId="2" xfId="1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4" fontId="11" fillId="2" borderId="2" xfId="16" applyNumberFormat="1" applyFont="1" applyFill="1" applyBorder="1" applyAlignment="1">
      <alignment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73" fontId="16" fillId="0" borderId="0" xfId="9" applyNumberFormat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14" fillId="2" borderId="0" xfId="16" applyFill="1" applyAlignment="1">
      <alignment horizontal="center" vertical="center"/>
    </xf>
    <xf numFmtId="0" fontId="14" fillId="15" borderId="0" xfId="16" applyFill="1" applyAlignment="1">
      <alignment horizontal="center" vertical="center"/>
    </xf>
    <xf numFmtId="0" fontId="10" fillId="2" borderId="0" xfId="16" quotePrefix="1" applyFont="1" applyFill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6" fillId="3" borderId="0" xfId="16" applyFont="1" applyFill="1" applyAlignment="1">
      <alignment vertical="center"/>
    </xf>
    <xf numFmtId="43" fontId="30" fillId="2" borderId="0" xfId="16" applyNumberFormat="1" applyFont="1" applyFill="1" applyAlignment="1">
      <alignment vertical="center"/>
    </xf>
    <xf numFmtId="0" fontId="15" fillId="0" borderId="2" xfId="13" applyBorder="1" applyAlignment="1">
      <alignment horizontal="center" vertical="center"/>
    </xf>
    <xf numFmtId="14" fontId="58" fillId="2" borderId="0" xfId="13" applyNumberFormat="1" applyFont="1" applyFill="1" applyBorder="1" applyAlignment="1">
      <alignment horizontal="left" vertical="center"/>
    </xf>
    <xf numFmtId="14" fontId="60" fillId="2" borderId="0" xfId="13" applyNumberFormat="1" applyFont="1" applyFill="1" applyBorder="1" applyAlignment="1">
      <alignment horizontal="center" vertical="center"/>
    </xf>
    <xf numFmtId="0" fontId="59" fillId="2" borderId="0" xfId="13" applyFont="1" applyFill="1" applyBorder="1" applyAlignment="1">
      <alignment horizontal="center" vertical="center"/>
    </xf>
    <xf numFmtId="2" fontId="58" fillId="2" borderId="0" xfId="13" applyNumberFormat="1" applyFont="1" applyFill="1" applyBorder="1" applyAlignment="1">
      <alignment horizontal="center" vertical="center"/>
    </xf>
    <xf numFmtId="176" fontId="58" fillId="2" borderId="0" xfId="13" applyNumberFormat="1" applyFont="1" applyFill="1" applyBorder="1" applyAlignment="1">
      <alignment vertical="center"/>
    </xf>
    <xf numFmtId="176" fontId="58" fillId="2" borderId="0" xfId="13" applyNumberFormat="1" applyFont="1" applyFill="1" applyBorder="1" applyAlignment="1">
      <alignment horizontal="center" vertical="center"/>
    </xf>
    <xf numFmtId="2" fontId="58" fillId="2" borderId="0" xfId="13" applyNumberFormat="1" applyFont="1" applyFill="1" applyBorder="1" applyAlignment="1">
      <alignment horizontal="right" vertical="center"/>
    </xf>
    <xf numFmtId="169" fontId="69" fillId="2" borderId="2" xfId="17" applyNumberFormat="1" applyFont="1" applyFill="1" applyBorder="1" applyAlignment="1">
      <alignment horizontal="center" vertical="center"/>
    </xf>
    <xf numFmtId="4" fontId="19" fillId="0" borderId="19" xfId="16" applyNumberFormat="1" applyFont="1" applyFill="1" applyBorder="1" applyAlignment="1">
      <alignment vertical="center"/>
    </xf>
    <xf numFmtId="171" fontId="29" fillId="13" borderId="2" xfId="18" applyNumberFormat="1" applyFont="1" applyFill="1" applyBorder="1" applyAlignment="1">
      <alignment horizontal="center" vertical="center"/>
    </xf>
    <xf numFmtId="14" fontId="58" fillId="2" borderId="9" xfId="13" applyNumberFormat="1" applyFont="1" applyFill="1" applyBorder="1" applyAlignment="1">
      <alignment horizontal="center" vertical="center"/>
    </xf>
    <xf numFmtId="0" fontId="58" fillId="2" borderId="2" xfId="13" applyFont="1" applyFill="1" applyBorder="1" applyAlignment="1">
      <alignment horizontal="center" vertical="center"/>
    </xf>
    <xf numFmtId="2" fontId="58" fillId="2" borderId="7" xfId="13" applyNumberFormat="1" applyFont="1" applyFill="1" applyBorder="1" applyAlignment="1">
      <alignment horizontal="center" vertical="center"/>
    </xf>
    <xf numFmtId="176" fontId="58" fillId="2" borderId="2" xfId="13" applyNumberFormat="1" applyFont="1" applyFill="1" applyBorder="1" applyAlignment="1">
      <alignment vertical="center"/>
    </xf>
    <xf numFmtId="176" fontId="58" fillId="2" borderId="2" xfId="13" applyNumberFormat="1" applyFont="1" applyFill="1" applyBorder="1" applyAlignment="1">
      <alignment horizontal="center" vertical="center"/>
    </xf>
    <xf numFmtId="176" fontId="58" fillId="2" borderId="8" xfId="13" applyNumberFormat="1" applyFont="1" applyFill="1" applyBorder="1" applyAlignment="1">
      <alignment horizontal="center" vertical="center"/>
    </xf>
    <xf numFmtId="176" fontId="58" fillId="2" borderId="10" xfId="13" applyNumberFormat="1" applyFont="1" applyFill="1" applyBorder="1" applyAlignment="1">
      <alignment horizontal="center" vertical="center"/>
    </xf>
    <xf numFmtId="0" fontId="61" fillId="2" borderId="2" xfId="1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18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18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18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19" fillId="2" borderId="2" xfId="18" applyFont="1" applyFill="1" applyBorder="1" applyAlignment="1">
      <alignment horizontal="center" vertical="center"/>
    </xf>
    <xf numFmtId="4" fontId="19" fillId="2" borderId="2" xfId="18" applyNumberFormat="1" applyFont="1" applyFill="1" applyBorder="1" applyAlignment="1">
      <alignment vertical="center"/>
    </xf>
    <xf numFmtId="169" fontId="19" fillId="2" borderId="2" xfId="20" applyNumberFormat="1" applyFont="1" applyFill="1" applyBorder="1" applyAlignment="1">
      <alignment horizontal="center" vertical="center"/>
    </xf>
    <xf numFmtId="0" fontId="29" fillId="2" borderId="2" xfId="18" applyFont="1" applyFill="1" applyBorder="1" applyAlignment="1">
      <alignment horizontal="center" vertical="center"/>
    </xf>
    <xf numFmtId="173" fontId="19" fillId="2" borderId="2" xfId="20" applyNumberFormat="1" applyFont="1" applyFill="1" applyBorder="1" applyAlignment="1">
      <alignment horizontal="right" vertical="center" wrapText="1"/>
    </xf>
    <xf numFmtId="4" fontId="29" fillId="2" borderId="8" xfId="18" applyNumberFormat="1" applyFont="1" applyFill="1" applyBorder="1" applyAlignment="1">
      <alignment horizontal="right" vertical="center"/>
    </xf>
    <xf numFmtId="0" fontId="9" fillId="2" borderId="0" xfId="18" applyFill="1" applyAlignment="1">
      <alignment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vertical="center" wrapText="1"/>
    </xf>
    <xf numFmtId="0" fontId="29" fillId="2" borderId="8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18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1" fontId="29" fillId="22" borderId="2" xfId="16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19" fillId="2" borderId="2" xfId="13" applyFont="1" applyFill="1" applyBorder="1" applyAlignment="1">
      <alignment horizontal="center" vertical="center" wrapText="1"/>
    </xf>
    <xf numFmtId="0" fontId="24" fillId="2" borderId="2" xfId="13" applyFont="1" applyFill="1" applyBorder="1" applyAlignment="1">
      <alignment horizontal="center" vertical="center" wrapText="1"/>
    </xf>
    <xf numFmtId="0" fontId="15" fillId="2" borderId="0" xfId="13" applyFill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horizontal="center" vertical="center" wrapText="1"/>
    </xf>
    <xf numFmtId="178" fontId="24" fillId="8" borderId="2" xfId="21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6" fillId="0" borderId="0" xfId="9" applyFont="1" applyAlignment="1">
      <alignment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19" borderId="2" xfId="3" applyNumberFormat="1" applyFont="1" applyFill="1" applyBorder="1" applyAlignment="1">
      <alignment horizontal="center" vertical="center" wrapText="1"/>
    </xf>
    <xf numFmtId="1" fontId="29" fillId="19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6" fontId="29" fillId="2" borderId="2" xfId="3" applyNumberFormat="1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4" fontId="5" fillId="2" borderId="2" xfId="16" applyNumberFormat="1" applyFont="1" applyFill="1" applyBorder="1" applyAlignment="1">
      <alignment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4" fillId="2" borderId="0" xfId="16" applyFont="1" applyFill="1" applyAlignment="1">
      <alignment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67" fontId="3" fillId="0" borderId="2" xfId="1" applyFont="1" applyBorder="1" applyAlignment="1">
      <alignment horizontal="center" vertical="center"/>
    </xf>
    <xf numFmtId="176" fontId="58" fillId="2" borderId="11" xfId="13" applyNumberFormat="1" applyFont="1" applyFill="1" applyBorder="1" applyAlignment="1">
      <alignment vertical="center"/>
    </xf>
    <xf numFmtId="176" fontId="58" fillId="2" borderId="11" xfId="13" applyNumberFormat="1" applyFont="1" applyFill="1" applyBorder="1" applyAlignment="1">
      <alignment horizontal="center" vertical="center"/>
    </xf>
    <xf numFmtId="176" fontId="58" fillId="2" borderId="24" xfId="1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19" borderId="2" xfId="0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0" borderId="8" xfId="3" applyFont="1" applyFill="1" applyBorder="1" applyAlignment="1">
      <alignment horizontal="center" vertical="center" wrapText="1"/>
    </xf>
    <xf numFmtId="0" fontId="29" fillId="0" borderId="19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72" fontId="19" fillId="2" borderId="0" xfId="13" applyNumberFormat="1" applyFont="1" applyFill="1" applyBorder="1" applyAlignment="1">
      <alignment horizontal="center" vertical="center" wrapText="1" shrinkToFit="1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19" fillId="2" borderId="11" xfId="1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6" borderId="7" xfId="3" applyFont="1" applyFill="1" applyBorder="1" applyAlignment="1">
      <alignment horizontal="center" vertical="center" wrapText="1"/>
    </xf>
    <xf numFmtId="0" fontId="31" fillId="2" borderId="5" xfId="3" applyFont="1" applyFill="1" applyBorder="1" applyAlignment="1">
      <alignment horizontal="center" vertical="center" wrapText="1"/>
    </xf>
    <xf numFmtId="0" fontId="31" fillId="2" borderId="9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71" fontId="29" fillId="18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12" fillId="2" borderId="8" xfId="3" applyFont="1" applyFill="1" applyBorder="1" applyAlignment="1">
      <alignment horizontal="center" vertical="center"/>
    </xf>
    <xf numFmtId="0" fontId="12" fillId="2" borderId="19" xfId="3" applyFont="1" applyFill="1" applyBorder="1" applyAlignment="1">
      <alignment horizontal="center" vertical="center"/>
    </xf>
    <xf numFmtId="1" fontId="26" fillId="2" borderId="8" xfId="3" applyNumberFormat="1" applyFont="1" applyFill="1" applyBorder="1" applyAlignment="1">
      <alignment horizontal="center" vertical="center"/>
    </xf>
    <xf numFmtId="1" fontId="26" fillId="2" borderId="19" xfId="3" applyNumberFormat="1" applyFont="1" applyFill="1" applyBorder="1" applyAlignment="1">
      <alignment horizontal="center" vertical="center"/>
    </xf>
    <xf numFmtId="4" fontId="28" fillId="2" borderId="0" xfId="16" applyNumberFormat="1" applyFont="1" applyFill="1" applyAlignment="1">
      <alignment horizontal="right" vertical="center" wrapText="1"/>
    </xf>
    <xf numFmtId="4" fontId="29" fillId="2" borderId="2" xfId="1" applyNumberFormat="1" applyFont="1" applyFill="1" applyBorder="1" applyAlignment="1">
      <alignment horizontal="right" vertical="center"/>
    </xf>
    <xf numFmtId="4" fontId="29" fillId="2" borderId="0" xfId="16" applyNumberFormat="1" applyFont="1" applyFill="1" applyAlignment="1">
      <alignment horizontal="right" vertical="center"/>
    </xf>
    <xf numFmtId="4" fontId="19" fillId="2" borderId="0" xfId="16" applyNumberFormat="1" applyFont="1" applyFill="1" applyAlignment="1">
      <alignment horizontal="right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4" fontId="24" fillId="2" borderId="0" xfId="16" applyNumberFormat="1" applyFont="1" applyFill="1" applyAlignment="1">
      <alignment horizontal="right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71" fontId="29" fillId="2" borderId="2" xfId="3" quotePrefix="1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18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72" fillId="0" borderId="0" xfId="0" applyFont="1"/>
    <xf numFmtId="0" fontId="29" fillId="2" borderId="8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6" fillId="5" borderId="6" xfId="0" applyFont="1" applyFill="1" applyBorder="1" applyAlignment="1">
      <alignment vertical="center"/>
    </xf>
    <xf numFmtId="0" fontId="19" fillId="2" borderId="11" xfId="13" applyFont="1" applyFill="1" applyBorder="1" applyAlignment="1">
      <alignment horizontal="center" vertical="center" wrapText="1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171" fontId="29" fillId="13" borderId="0" xfId="16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4" fillId="2" borderId="0" xfId="13" applyFont="1" applyFill="1" applyAlignment="1">
      <alignment horizontal="center" vertical="center"/>
    </xf>
    <xf numFmtId="0" fontId="19" fillId="2" borderId="0" xfId="13" applyFont="1" applyFill="1" applyAlignment="1">
      <alignment horizontal="center" vertical="center"/>
    </xf>
    <xf numFmtId="0" fontId="61" fillId="0" borderId="0" xfId="13" applyFont="1" applyAlignment="1">
      <alignment horizontal="left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72" fontId="19" fillId="2" borderId="25" xfId="13" applyNumberFormat="1" applyFont="1" applyFill="1" applyBorder="1" applyAlignment="1">
      <alignment horizontal="center" vertical="center" wrapText="1" shrinkToFit="1"/>
    </xf>
    <xf numFmtId="0" fontId="61" fillId="2" borderId="25" xfId="13" applyFont="1" applyFill="1" applyBorder="1" applyAlignment="1">
      <alignment horizontal="center" vertical="center" wrapText="1"/>
    </xf>
    <xf numFmtId="2" fontId="58" fillId="2" borderId="3" xfId="1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43" fillId="2" borderId="0" xfId="3" applyFont="1" applyFill="1" applyBorder="1" applyAlignment="1">
      <alignment horizontal="center" vertical="center" wrapText="1"/>
    </xf>
    <xf numFmtId="14" fontId="43" fillId="2" borderId="0" xfId="3" applyNumberFormat="1" applyFont="1" applyFill="1" applyBorder="1" applyAlignment="1">
      <alignment horizontal="center" vertical="center"/>
    </xf>
    <xf numFmtId="0" fontId="66" fillId="2" borderId="0" xfId="3" applyFont="1" applyFill="1" applyBorder="1" applyAlignment="1">
      <alignment horizontal="center" vertical="center"/>
    </xf>
    <xf numFmtId="171" fontId="67" fillId="2" borderId="0" xfId="3" applyNumberFormat="1" applyFont="1" applyFill="1" applyBorder="1" applyAlignment="1">
      <alignment horizontal="right" vertical="center"/>
    </xf>
    <xf numFmtId="1" fontId="43" fillId="2" borderId="0" xfId="3" applyNumberFormat="1" applyFont="1" applyFill="1" applyBorder="1" applyAlignment="1">
      <alignment horizontal="center" vertical="center"/>
    </xf>
    <xf numFmtId="0" fontId="43" fillId="2" borderId="0" xfId="3" applyFont="1" applyFill="1" applyBorder="1" applyAlignment="1">
      <alignment horizontal="center" vertical="center"/>
    </xf>
    <xf numFmtId="171" fontId="40" fillId="2" borderId="0" xfId="3" applyNumberFormat="1" applyFont="1" applyFill="1" applyBorder="1" applyAlignment="1">
      <alignment horizontal="center" vertical="center"/>
    </xf>
    <xf numFmtId="4" fontId="43" fillId="2" borderId="0" xfId="3" applyNumberFormat="1" applyFont="1" applyFill="1" applyBorder="1" applyAlignment="1">
      <alignment horizontal="center" vertical="center" wrapText="1" shrinkToFit="1"/>
    </xf>
    <xf numFmtId="0" fontId="43" fillId="2" borderId="0" xfId="0" applyFont="1" applyFill="1" applyAlignment="1">
      <alignment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4" fontId="19" fillId="2" borderId="2" xfId="9" applyNumberFormat="1" applyFont="1" applyFill="1" applyBorder="1" applyAlignment="1">
      <alignment horizontal="left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0" borderId="8" xfId="3" applyFont="1" applyFill="1" applyBorder="1" applyAlignment="1">
      <alignment horizontal="center" vertical="center"/>
    </xf>
    <xf numFmtId="0" fontId="29" fillId="0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72" fontId="19" fillId="2" borderId="24" xfId="13" applyNumberFormat="1" applyFont="1" applyFill="1" applyBorder="1" applyAlignment="1">
      <alignment horizontal="center" vertical="center" wrapText="1" shrinkToFit="1"/>
    </xf>
    <xf numFmtId="4" fontId="45" fillId="6" borderId="8" xfId="1" applyNumberFormat="1" applyFont="1" applyFill="1" applyBorder="1" applyAlignment="1">
      <alignment horizontal="right" vertical="center"/>
    </xf>
    <xf numFmtId="2" fontId="19" fillId="23" borderId="2" xfId="13" applyNumberFormat="1" applyFont="1" applyFill="1" applyBorder="1" applyAlignment="1">
      <alignment horizont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0" xfId="3" applyNumberFormat="1" applyFont="1" applyFill="1" applyAlignment="1">
      <alignment horizontal="center" vertical="center" wrapText="1"/>
    </xf>
    <xf numFmtId="0" fontId="29" fillId="2" borderId="0" xfId="3" applyFont="1" applyFill="1" applyAlignment="1">
      <alignment horizontal="center" vertical="center" wrapText="1"/>
    </xf>
    <xf numFmtId="0" fontId="29" fillId="2" borderId="0" xfId="3" applyFont="1" applyFill="1" applyAlignment="1">
      <alignment horizontal="center" vertical="center"/>
    </xf>
    <xf numFmtId="14" fontId="29" fillId="2" borderId="0" xfId="0" applyNumberFormat="1" applyFont="1" applyFill="1" applyAlignment="1">
      <alignment horizontal="center" vertical="center" wrapText="1"/>
    </xf>
    <xf numFmtId="0" fontId="1" fillId="2" borderId="0" xfId="16" quotePrefix="1" applyFont="1" applyFill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0" fontId="29" fillId="2" borderId="5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71" fontId="67" fillId="13" borderId="0" xfId="3" applyNumberFormat="1" applyFont="1" applyFill="1" applyBorder="1" applyAlignment="1">
      <alignment vertical="center"/>
    </xf>
    <xf numFmtId="171" fontId="67" fillId="2" borderId="0" xfId="3" applyNumberFormat="1" applyFont="1" applyFill="1" applyBorder="1" applyAlignment="1">
      <alignment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5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left" vertical="center"/>
    </xf>
    <xf numFmtId="0" fontId="29" fillId="2" borderId="19" xfId="3" applyFont="1" applyFill="1" applyBorder="1" applyAlignment="1">
      <alignment horizontal="left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19" fillId="2" borderId="11" xfId="13" applyFont="1" applyFill="1" applyBorder="1" applyAlignment="1">
      <alignment horizontal="center" vertical="center" wrapText="1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left" vertical="center"/>
    </xf>
    <xf numFmtId="0" fontId="29" fillId="2" borderId="19" xfId="3" applyFont="1" applyFill="1" applyBorder="1" applyAlignment="1">
      <alignment horizontal="left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4" fontId="19" fillId="2" borderId="18" xfId="16" applyNumberFormat="1" applyFont="1" applyFill="1" applyBorder="1" applyAlignment="1">
      <alignment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71" fontId="26" fillId="14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19" fillId="2" borderId="11" xfId="1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171" fontId="29" fillId="13" borderId="0" xfId="16" applyNumberFormat="1" applyFont="1" applyFill="1" applyAlignment="1">
      <alignment horizontal="center" vertical="center"/>
    </xf>
    <xf numFmtId="0" fontId="29" fillId="15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1" fontId="29" fillId="2" borderId="2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18" xfId="3" applyFont="1" applyFill="1" applyBorder="1" applyAlignment="1">
      <alignment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2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4" fontId="40" fillId="2" borderId="0" xfId="3" applyNumberFormat="1" applyFont="1" applyFill="1" applyBorder="1" applyAlignment="1">
      <alignment horizontal="center" vertical="center"/>
    </xf>
    <xf numFmtId="172" fontId="43" fillId="2" borderId="0" xfId="0" applyNumberFormat="1" applyFont="1" applyFill="1" applyBorder="1" applyAlignment="1" applyProtection="1">
      <alignment horizontal="center" vertical="center" wrapText="1"/>
    </xf>
    <xf numFmtId="0" fontId="48" fillId="2" borderId="0" xfId="3" applyFont="1" applyFill="1" applyBorder="1" applyAlignment="1">
      <alignment horizontal="center" vertical="center"/>
    </xf>
    <xf numFmtId="2" fontId="46" fillId="2" borderId="0" xfId="3" applyNumberFormat="1" applyFont="1" applyFill="1" applyBorder="1" applyAlignment="1">
      <alignment horizontal="center" vertical="center"/>
    </xf>
    <xf numFmtId="1" fontId="40" fillId="2" borderId="0" xfId="3" applyNumberFormat="1" applyFont="1" applyFill="1" applyBorder="1" applyAlignment="1">
      <alignment horizontal="center" vertical="center"/>
    </xf>
    <xf numFmtId="0" fontId="44" fillId="2" borderId="0" xfId="0" applyFont="1" applyFill="1" applyBorder="1" applyAlignment="1">
      <alignment vertical="center"/>
    </xf>
    <xf numFmtId="0" fontId="44" fillId="2" borderId="0" xfId="0" applyFont="1" applyFill="1" applyAlignment="1">
      <alignment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19" fillId="2" borderId="25" xfId="1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19" fillId="2" borderId="11" xfId="13" applyFont="1" applyFill="1" applyBorder="1" applyAlignment="1">
      <alignment horizontal="center" vertical="center" wrapText="1"/>
    </xf>
    <xf numFmtId="0" fontId="29" fillId="2" borderId="11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31" fillId="2" borderId="7" xfId="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19" fillId="2" borderId="11" xfId="13" applyFont="1" applyFill="1" applyBorder="1" applyAlignment="1">
      <alignment horizontal="center" vertical="center" wrapText="1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172" fontId="19" fillId="2" borderId="11" xfId="13" applyNumberFormat="1" applyFont="1" applyFill="1" applyBorder="1" applyAlignment="1">
      <alignment horizontal="center" vertical="center" wrapText="1" shrinkToFit="1"/>
    </xf>
    <xf numFmtId="0" fontId="19" fillId="2" borderId="11" xfId="13" applyFont="1" applyFill="1" applyBorder="1" applyAlignment="1">
      <alignment horizontal="center" vertical="center" wrapText="1"/>
    </xf>
    <xf numFmtId="0" fontId="29" fillId="2" borderId="7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7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5" borderId="2" xfId="3" applyFont="1" applyFill="1" applyBorder="1" applyAlignment="1">
      <alignment horizontal="center" vertical="center" wrapText="1"/>
    </xf>
    <xf numFmtId="0" fontId="31" fillId="2" borderId="0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2" borderId="9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 wrapText="1"/>
    </xf>
    <xf numFmtId="0" fontId="29" fillId="2" borderId="22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0" fontId="29" fillId="2" borderId="18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29" fillId="2" borderId="2" xfId="3" applyFont="1" applyFill="1" applyBorder="1" applyAlignment="1">
      <alignment horizontal="center" vertical="center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1" fontId="29" fillId="2" borderId="2" xfId="3" applyNumberFormat="1" applyFont="1" applyFill="1" applyBorder="1" applyAlignment="1">
      <alignment horizontal="center" vertical="center"/>
    </xf>
    <xf numFmtId="164" fontId="25" fillId="2" borderId="2" xfId="21" applyFont="1" applyFill="1" applyBorder="1" applyAlignment="1">
      <alignment horizontal="center" vertical="center" wrapText="1"/>
    </xf>
    <xf numFmtId="0" fontId="31" fillId="2" borderId="0" xfId="9" applyFont="1" applyFill="1" applyAlignment="1">
      <alignment horizontal="center" vertical="center"/>
    </xf>
    <xf numFmtId="0" fontId="27" fillId="2" borderId="0" xfId="9" applyFont="1" applyFill="1" applyAlignment="1">
      <alignment horizontal="center" vertical="center"/>
    </xf>
    <xf numFmtId="4" fontId="33" fillId="2" borderId="0" xfId="9" applyNumberFormat="1" applyFont="1" applyFill="1" applyAlignment="1">
      <alignment horizontal="left" vertical="center"/>
    </xf>
    <xf numFmtId="0" fontId="31" fillId="9" borderId="11" xfId="9" applyFont="1" applyFill="1" applyBorder="1" applyAlignment="1">
      <alignment horizontal="center" vertical="center"/>
    </xf>
    <xf numFmtId="0" fontId="31" fillId="9" borderId="7" xfId="9" applyFont="1" applyFill="1" applyBorder="1" applyAlignment="1">
      <alignment horizontal="center" vertical="center"/>
    </xf>
    <xf numFmtId="0" fontId="31" fillId="9" borderId="11" xfId="9" applyFont="1" applyFill="1" applyBorder="1" applyAlignment="1">
      <alignment horizontal="center" vertical="center" wrapText="1"/>
    </xf>
    <xf numFmtId="0" fontId="31" fillId="9" borderId="7" xfId="9" applyFont="1" applyFill="1" applyBorder="1" applyAlignment="1">
      <alignment horizontal="center" vertical="center" wrapText="1"/>
    </xf>
    <xf numFmtId="173" fontId="31" fillId="9" borderId="8" xfId="9" applyNumberFormat="1" applyFont="1" applyFill="1" applyBorder="1" applyAlignment="1">
      <alignment horizontal="center" vertical="center"/>
    </xf>
    <xf numFmtId="173" fontId="31" fillId="9" borderId="19" xfId="9" applyNumberFormat="1" applyFont="1" applyFill="1" applyBorder="1" applyAlignment="1">
      <alignment horizontal="center" vertical="center"/>
    </xf>
    <xf numFmtId="2" fontId="31" fillId="9" borderId="25" xfId="9" applyNumberFormat="1" applyFont="1" applyFill="1" applyBorder="1" applyAlignment="1">
      <alignment horizontal="center" vertical="center" wrapText="1"/>
    </xf>
    <xf numFmtId="2" fontId="31" fillId="9" borderId="9" xfId="9" applyNumberFormat="1" applyFont="1" applyFill="1" applyBorder="1" applyAlignment="1">
      <alignment horizontal="center" vertical="center" wrapText="1"/>
    </xf>
    <xf numFmtId="0" fontId="33" fillId="2" borderId="0" xfId="9" applyFont="1" applyFill="1" applyAlignment="1">
      <alignment horizontal="left" vertical="center" wrapText="1"/>
    </xf>
    <xf numFmtId="0" fontId="29" fillId="2" borderId="0" xfId="16" applyFont="1" applyFill="1" applyAlignment="1">
      <alignment horizontal="center" vertical="center" wrapText="1"/>
    </xf>
    <xf numFmtId="4" fontId="31" fillId="9" borderId="11" xfId="16" applyNumberFormat="1" applyFont="1" applyFill="1" applyBorder="1" applyAlignment="1">
      <alignment horizontal="center" vertical="center" wrapText="1"/>
    </xf>
    <xf numFmtId="4" fontId="31" fillId="9" borderId="3" xfId="16" applyNumberFormat="1" applyFont="1" applyFill="1" applyBorder="1" applyAlignment="1">
      <alignment horizontal="center" vertical="center" wrapText="1"/>
    </xf>
    <xf numFmtId="173" fontId="31" fillId="9" borderId="8" xfId="16" applyNumberFormat="1" applyFont="1" applyFill="1" applyBorder="1" applyAlignment="1">
      <alignment horizontal="center" vertical="center"/>
    </xf>
    <xf numFmtId="173" fontId="31" fillId="9" borderId="19" xfId="16" applyNumberFormat="1" applyFont="1" applyFill="1" applyBorder="1" applyAlignment="1">
      <alignment horizontal="center" vertical="center"/>
    </xf>
    <xf numFmtId="4" fontId="32" fillId="13" borderId="8" xfId="16" applyNumberFormat="1" applyFont="1" applyFill="1" applyBorder="1" applyAlignment="1">
      <alignment horizontal="center" vertical="center"/>
    </xf>
    <xf numFmtId="4" fontId="32" fillId="13" borderId="19" xfId="16" applyNumberFormat="1" applyFont="1" applyFill="1" applyBorder="1" applyAlignment="1">
      <alignment horizontal="center" vertical="center"/>
    </xf>
    <xf numFmtId="0" fontId="31" fillId="2" borderId="0" xfId="16" applyFont="1" applyFill="1" applyAlignment="1">
      <alignment horizontal="center" vertical="center"/>
    </xf>
    <xf numFmtId="0" fontId="27" fillId="2" borderId="0" xfId="16" applyFont="1" applyFill="1" applyAlignment="1">
      <alignment horizontal="center" vertical="center"/>
    </xf>
    <xf numFmtId="4" fontId="29" fillId="2" borderId="0" xfId="16" applyNumberFormat="1" applyFont="1" applyFill="1" applyAlignment="1">
      <alignment horizontal="left" vertical="center" wrapText="1"/>
    </xf>
    <xf numFmtId="0" fontId="31" fillId="9" borderId="11" xfId="16" applyFont="1" applyFill="1" applyBorder="1" applyAlignment="1">
      <alignment horizontal="center" vertical="center" wrapText="1"/>
    </xf>
    <xf numFmtId="0" fontId="31" fillId="9" borderId="3" xfId="16" applyFont="1" applyFill="1" applyBorder="1" applyAlignment="1">
      <alignment horizontal="center" vertical="center" wrapText="1"/>
    </xf>
    <xf numFmtId="0" fontId="31" fillId="9" borderId="11" xfId="16" applyFont="1" applyFill="1" applyBorder="1" applyAlignment="1">
      <alignment horizontal="center" vertical="center"/>
    </xf>
    <xf numFmtId="0" fontId="31" fillId="9" borderId="3" xfId="16" applyFont="1" applyFill="1" applyBorder="1" applyAlignment="1">
      <alignment horizontal="center" vertical="center"/>
    </xf>
    <xf numFmtId="2" fontId="31" fillId="9" borderId="8" xfId="16" applyNumberFormat="1" applyFont="1" applyFill="1" applyBorder="1" applyAlignment="1">
      <alignment horizontal="center" vertical="center" wrapText="1"/>
    </xf>
    <xf numFmtId="2" fontId="31" fillId="9" borderId="19" xfId="16" applyNumberFormat="1" applyFont="1" applyFill="1" applyBorder="1" applyAlignment="1">
      <alignment horizontal="center" vertical="center" wrapText="1"/>
    </xf>
    <xf numFmtId="2" fontId="31" fillId="9" borderId="11" xfId="16" applyNumberFormat="1" applyFont="1" applyFill="1" applyBorder="1" applyAlignment="1">
      <alignment horizontal="center" vertical="center" wrapText="1"/>
    </xf>
    <xf numFmtId="2" fontId="31" fillId="9" borderId="3" xfId="16" applyNumberFormat="1" applyFont="1" applyFill="1" applyBorder="1" applyAlignment="1">
      <alignment horizontal="center" vertical="center" wrapText="1"/>
    </xf>
    <xf numFmtId="173" fontId="31" fillId="9" borderId="11" xfId="16" applyNumberFormat="1" applyFont="1" applyFill="1" applyBorder="1" applyAlignment="1">
      <alignment horizontal="center" vertical="center" wrapText="1"/>
    </xf>
    <xf numFmtId="173" fontId="31" fillId="9" borderId="3" xfId="16" applyNumberFormat="1" applyFont="1" applyFill="1" applyBorder="1" applyAlignment="1">
      <alignment horizontal="center" vertical="center" wrapText="1"/>
    </xf>
    <xf numFmtId="168" fontId="25" fillId="15" borderId="8" xfId="3" applyNumberFormat="1" applyFont="1" applyFill="1" applyBorder="1" applyAlignment="1">
      <alignment horizontal="center" vertical="center"/>
    </xf>
    <xf numFmtId="168" fontId="25" fillId="15" borderId="19" xfId="3" applyNumberFormat="1" applyFont="1" applyFill="1" applyBorder="1" applyAlignment="1">
      <alignment horizontal="center" vertical="center"/>
    </xf>
    <xf numFmtId="4" fontId="32" fillId="15" borderId="8" xfId="16" applyNumberFormat="1" applyFont="1" applyFill="1" applyBorder="1" applyAlignment="1">
      <alignment horizontal="center" vertical="center"/>
    </xf>
    <xf numFmtId="4" fontId="32" fillId="15" borderId="19" xfId="16" applyNumberFormat="1" applyFont="1" applyFill="1" applyBorder="1" applyAlignment="1">
      <alignment horizontal="center" vertical="center"/>
    </xf>
    <xf numFmtId="4" fontId="25" fillId="15" borderId="8" xfId="16" applyNumberFormat="1" applyFont="1" applyFill="1" applyBorder="1" applyAlignment="1">
      <alignment horizontal="center" vertical="center"/>
    </xf>
    <xf numFmtId="4" fontId="25" fillId="15" borderId="19" xfId="16" applyNumberFormat="1" applyFont="1" applyFill="1" applyBorder="1" applyAlignment="1">
      <alignment horizontal="center" vertical="center"/>
    </xf>
    <xf numFmtId="0" fontId="31" fillId="3" borderId="31" xfId="3" applyFont="1" applyFill="1" applyBorder="1" applyAlignment="1">
      <alignment vertical="center"/>
    </xf>
    <xf numFmtId="0" fontId="31" fillId="5" borderId="23" xfId="3" applyFont="1" applyFill="1" applyBorder="1" applyAlignment="1">
      <alignment horizontal="center" vertical="center"/>
    </xf>
    <xf numFmtId="0" fontId="31" fillId="5" borderId="20" xfId="3" applyFont="1" applyFill="1" applyBorder="1" applyAlignment="1">
      <alignment horizontal="center" vertical="center"/>
    </xf>
    <xf numFmtId="0" fontId="31" fillId="5" borderId="15" xfId="3" applyFont="1" applyFill="1" applyBorder="1" applyAlignment="1">
      <alignment horizontal="center" vertical="center"/>
    </xf>
    <xf numFmtId="16" fontId="31" fillId="5" borderId="1" xfId="3" applyNumberFormat="1" applyFont="1" applyFill="1" applyBorder="1" applyAlignment="1">
      <alignment horizontal="center" vertical="center"/>
    </xf>
    <xf numFmtId="0" fontId="31" fillId="5" borderId="3" xfId="3" applyFont="1" applyFill="1" applyBorder="1" applyAlignment="1">
      <alignment horizontal="center" vertical="center"/>
    </xf>
    <xf numFmtId="0" fontId="31" fillId="5" borderId="1" xfId="3" applyFont="1" applyFill="1" applyBorder="1" applyAlignment="1">
      <alignment horizontal="center" vertical="center" wrapText="1"/>
    </xf>
    <xf numFmtId="0" fontId="31" fillId="5" borderId="3" xfId="3" applyFont="1" applyFill="1" applyBorder="1" applyAlignment="1">
      <alignment horizontal="center" vertical="center" wrapText="1"/>
    </xf>
    <xf numFmtId="0" fontId="31" fillId="5" borderId="14" xfId="3" applyFont="1" applyFill="1" applyBorder="1" applyAlignment="1">
      <alignment horizontal="center" vertical="center"/>
    </xf>
    <xf numFmtId="0" fontId="31" fillId="5" borderId="16" xfId="3" applyFont="1" applyFill="1" applyBorder="1" applyAlignment="1">
      <alignment horizontal="center" vertical="center"/>
    </xf>
    <xf numFmtId="0" fontId="31" fillId="5" borderId="17" xfId="3" applyFont="1" applyFill="1" applyBorder="1" applyAlignment="1">
      <alignment horizontal="center" vertical="center"/>
    </xf>
    <xf numFmtId="0" fontId="31" fillId="5" borderId="14" xfId="3" applyFont="1" applyFill="1" applyBorder="1" applyAlignment="1">
      <alignment horizontal="center" vertical="center" wrapText="1"/>
    </xf>
    <xf numFmtId="0" fontId="31" fillId="5" borderId="16" xfId="3" applyFont="1" applyFill="1" applyBorder="1" applyAlignment="1">
      <alignment horizontal="center" vertical="center" wrapText="1"/>
    </xf>
    <xf numFmtId="0" fontId="31" fillId="5" borderId="26" xfId="3" applyFont="1" applyFill="1" applyBorder="1" applyAlignment="1">
      <alignment horizontal="center" vertical="center" wrapText="1"/>
    </xf>
    <xf numFmtId="0" fontId="31" fillId="5" borderId="8" xfId="3" applyFont="1" applyFill="1" applyBorder="1" applyAlignment="1">
      <alignment horizontal="center" vertical="center"/>
    </xf>
    <xf numFmtId="0" fontId="31" fillId="5" borderId="18" xfId="3" applyFont="1" applyFill="1" applyBorder="1" applyAlignment="1">
      <alignment horizontal="center" vertical="center"/>
    </xf>
    <xf numFmtId="0" fontId="31" fillId="5" borderId="19" xfId="3" applyFont="1" applyFill="1" applyBorder="1" applyAlignment="1">
      <alignment horizontal="center" vertical="center"/>
    </xf>
    <xf numFmtId="0" fontId="31" fillId="5" borderId="11" xfId="3" applyFont="1" applyFill="1" applyBorder="1" applyAlignment="1">
      <alignment horizontal="center" vertical="center" wrapText="1"/>
    </xf>
    <xf numFmtId="0" fontId="31" fillId="5" borderId="7" xfId="3" applyFont="1" applyFill="1" applyBorder="1" applyAlignment="1">
      <alignment horizontal="center" vertical="center" wrapText="1"/>
    </xf>
    <xf numFmtId="1" fontId="31" fillId="5" borderId="27" xfId="3" applyNumberFormat="1" applyFont="1" applyFill="1" applyBorder="1" applyAlignment="1">
      <alignment horizontal="center" vertical="center" wrapText="1"/>
    </xf>
    <xf numFmtId="1" fontId="31" fillId="5" borderId="38" xfId="3" applyNumberFormat="1" applyFont="1" applyFill="1" applyBorder="1" applyAlignment="1">
      <alignment horizontal="center" vertical="center" wrapText="1"/>
    </xf>
    <xf numFmtId="0" fontId="31" fillId="5" borderId="24" xfId="3" applyFont="1" applyFill="1" applyBorder="1" applyAlignment="1">
      <alignment horizontal="center" vertical="center" wrapText="1"/>
    </xf>
    <xf numFmtId="0" fontId="31" fillId="5" borderId="25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 wrapText="1"/>
    </xf>
    <xf numFmtId="0" fontId="29" fillId="2" borderId="2" xfId="3" applyFont="1" applyFill="1" applyBorder="1" applyAlignment="1">
      <alignment horizontal="center" vertical="center"/>
    </xf>
    <xf numFmtId="0" fontId="29" fillId="2" borderId="8" xfId="3" applyFont="1" applyFill="1" applyBorder="1" applyAlignment="1">
      <alignment horizontal="center" vertical="center" wrapText="1"/>
    </xf>
    <xf numFmtId="0" fontId="29" fillId="2" borderId="19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 wrapText="1"/>
    </xf>
    <xf numFmtId="0" fontId="31" fillId="2" borderId="19" xfId="3" applyFont="1" applyFill="1" applyBorder="1" applyAlignment="1">
      <alignment horizontal="center" vertical="center" wrapText="1"/>
    </xf>
    <xf numFmtId="0" fontId="31" fillId="2" borderId="18" xfId="3" applyFont="1" applyFill="1" applyBorder="1" applyAlignment="1">
      <alignment horizontal="center" vertical="center" wrapText="1"/>
    </xf>
    <xf numFmtId="0" fontId="31" fillId="5" borderId="11" xfId="3" applyFont="1" applyFill="1" applyBorder="1" applyAlignment="1">
      <alignment horizontal="center" vertical="center"/>
    </xf>
    <xf numFmtId="0" fontId="31" fillId="5" borderId="7" xfId="3" applyFont="1" applyFill="1" applyBorder="1" applyAlignment="1">
      <alignment horizontal="center" vertical="center"/>
    </xf>
    <xf numFmtId="0" fontId="31" fillId="5" borderId="17" xfId="3" applyFont="1" applyFill="1" applyBorder="1" applyAlignment="1">
      <alignment horizontal="center" vertical="center" wrapText="1"/>
    </xf>
    <xf numFmtId="1" fontId="31" fillId="5" borderId="11" xfId="3" applyNumberFormat="1" applyFont="1" applyFill="1" applyBorder="1" applyAlignment="1">
      <alignment horizontal="center" vertical="center" wrapText="1"/>
    </xf>
    <xf numFmtId="1" fontId="31" fillId="5" borderId="7" xfId="3" applyNumberFormat="1" applyFont="1" applyFill="1" applyBorder="1" applyAlignment="1">
      <alignment horizontal="center" vertical="center" wrapText="1"/>
    </xf>
    <xf numFmtId="0" fontId="31" fillId="5" borderId="8" xfId="3" applyFont="1" applyFill="1" applyBorder="1" applyAlignment="1">
      <alignment horizontal="center" vertical="center" wrapText="1"/>
    </xf>
    <xf numFmtId="0" fontId="31" fillId="5" borderId="19" xfId="3" applyFont="1" applyFill="1" applyBorder="1" applyAlignment="1">
      <alignment horizontal="center" vertical="center" wrapText="1"/>
    </xf>
    <xf numFmtId="1" fontId="29" fillId="2" borderId="8" xfId="3" applyNumberFormat="1" applyFont="1" applyFill="1" applyBorder="1" applyAlignment="1">
      <alignment horizontal="center" vertical="center"/>
    </xf>
    <xf numFmtId="1" fontId="29" fillId="2" borderId="19" xfId="3" applyNumberFormat="1" applyFont="1" applyFill="1" applyBorder="1" applyAlignment="1">
      <alignment horizontal="center" vertical="center"/>
    </xf>
    <xf numFmtId="0" fontId="31" fillId="5" borderId="1" xfId="3" applyFont="1" applyFill="1" applyBorder="1" applyAlignment="1">
      <alignment horizontal="center" vertical="center"/>
    </xf>
    <xf numFmtId="1" fontId="31" fillId="5" borderId="10" xfId="3" applyNumberFormat="1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center" vertical="center"/>
    </xf>
    <xf numFmtId="0" fontId="29" fillId="2" borderId="19" xfId="3" applyFont="1" applyFill="1" applyBorder="1" applyAlignment="1">
      <alignment horizontal="center" vertical="center"/>
    </xf>
    <xf numFmtId="0" fontId="31" fillId="3" borderId="28" xfId="3" applyFont="1" applyFill="1" applyBorder="1" applyAlignment="1">
      <alignment vertical="center"/>
    </xf>
    <xf numFmtId="0" fontId="29" fillId="2" borderId="18" xfId="3" applyFont="1" applyFill="1" applyBorder="1" applyAlignment="1">
      <alignment horizontal="center" vertical="center"/>
    </xf>
    <xf numFmtId="0" fontId="46" fillId="13" borderId="0" xfId="3" applyFont="1" applyFill="1" applyBorder="1" applyAlignment="1">
      <alignment horizontal="center" vertical="center"/>
    </xf>
    <xf numFmtId="0" fontId="12" fillId="2" borderId="8" xfId="3" applyFont="1" applyFill="1" applyBorder="1" applyAlignment="1">
      <alignment horizontal="center" vertical="center"/>
    </xf>
    <xf numFmtId="0" fontId="12" fillId="2" borderId="19" xfId="3" applyFont="1" applyFill="1" applyBorder="1" applyAlignment="1">
      <alignment horizontal="center" vertical="center"/>
    </xf>
    <xf numFmtId="0" fontId="31" fillId="18" borderId="11" xfId="3" applyFont="1" applyFill="1" applyBorder="1" applyAlignment="1">
      <alignment horizontal="center" vertical="center" wrapText="1"/>
    </xf>
    <xf numFmtId="0" fontId="31" fillId="18" borderId="7" xfId="3" applyFont="1" applyFill="1" applyBorder="1" applyAlignment="1">
      <alignment horizontal="center" vertical="center" wrapText="1"/>
    </xf>
    <xf numFmtId="0" fontId="31" fillId="5" borderId="18" xfId="3" applyFont="1" applyFill="1" applyBorder="1" applyAlignment="1">
      <alignment horizontal="center" vertical="center" wrapText="1"/>
    </xf>
    <xf numFmtId="0" fontId="31" fillId="5" borderId="39" xfId="3" applyFont="1" applyFill="1" applyBorder="1" applyAlignment="1">
      <alignment horizontal="center" vertical="center" wrapText="1"/>
    </xf>
    <xf numFmtId="16" fontId="31" fillId="18" borderId="5" xfId="3" applyNumberFormat="1" applyFont="1" applyFill="1" applyBorder="1" applyAlignment="1">
      <alignment horizontal="center" vertical="center"/>
    </xf>
    <xf numFmtId="0" fontId="31" fillId="18" borderId="6" xfId="3" applyFont="1" applyFill="1" applyBorder="1" applyAlignment="1">
      <alignment horizontal="center" vertical="center"/>
    </xf>
    <xf numFmtId="0" fontId="31" fillId="18" borderId="9" xfId="3" applyFont="1" applyFill="1" applyBorder="1" applyAlignment="1">
      <alignment horizontal="center" vertical="center"/>
    </xf>
    <xf numFmtId="0" fontId="38" fillId="5" borderId="14" xfId="3" applyFont="1" applyFill="1" applyBorder="1" applyAlignment="1">
      <alignment horizontal="center" vertical="center" wrapText="1"/>
    </xf>
    <xf numFmtId="0" fontId="38" fillId="5" borderId="16" xfId="3" applyFont="1" applyFill="1" applyBorder="1" applyAlignment="1">
      <alignment horizontal="center" vertical="center" wrapText="1"/>
    </xf>
    <xf numFmtId="0" fontId="38" fillId="5" borderId="26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/>
    </xf>
    <xf numFmtId="0" fontId="31" fillId="18" borderId="2" xfId="3" applyFont="1" applyFill="1" applyBorder="1" applyAlignment="1">
      <alignment horizontal="center" vertical="center" wrapText="1"/>
    </xf>
    <xf numFmtId="0" fontId="31" fillId="5" borderId="2" xfId="3" applyFont="1" applyFill="1" applyBorder="1" applyAlignment="1">
      <alignment horizontal="center" vertical="center" wrapText="1"/>
    </xf>
    <xf numFmtId="1" fontId="31" fillId="5" borderId="1" xfId="3" applyNumberFormat="1" applyFont="1" applyFill="1" applyBorder="1" applyAlignment="1">
      <alignment horizontal="center" vertical="center" wrapText="1"/>
    </xf>
    <xf numFmtId="0" fontId="31" fillId="3" borderId="8" xfId="3" applyFont="1" applyFill="1" applyBorder="1" applyAlignment="1">
      <alignment vertical="center"/>
    </xf>
    <xf numFmtId="0" fontId="31" fillId="3" borderId="18" xfId="3" applyFont="1" applyFill="1" applyBorder="1" applyAlignment="1">
      <alignment vertical="center"/>
    </xf>
    <xf numFmtId="0" fontId="31" fillId="3" borderId="19" xfId="3" applyFont="1" applyFill="1" applyBorder="1" applyAlignment="1">
      <alignment vertical="center"/>
    </xf>
    <xf numFmtId="0" fontId="31" fillId="18" borderId="8" xfId="3" applyFont="1" applyFill="1" applyBorder="1" applyAlignment="1">
      <alignment horizontal="center" vertical="center" wrapText="1"/>
    </xf>
    <xf numFmtId="0" fontId="31" fillId="18" borderId="18" xfId="3" applyFont="1" applyFill="1" applyBorder="1" applyAlignment="1">
      <alignment horizontal="center" vertical="center" wrapText="1"/>
    </xf>
    <xf numFmtId="0" fontId="31" fillId="18" borderId="39" xfId="3" applyFont="1" applyFill="1" applyBorder="1" applyAlignment="1">
      <alignment horizontal="center" vertical="center" wrapText="1"/>
    </xf>
    <xf numFmtId="1" fontId="31" fillId="5" borderId="2" xfId="3" applyNumberFormat="1" applyFont="1" applyFill="1" applyBorder="1" applyAlignment="1">
      <alignment horizontal="center" vertical="center" wrapText="1"/>
    </xf>
    <xf numFmtId="0" fontId="31" fillId="18" borderId="2" xfId="3" applyFont="1" applyFill="1" applyBorder="1" applyAlignment="1">
      <alignment horizontal="center" vertical="center"/>
    </xf>
    <xf numFmtId="0" fontId="38" fillId="5" borderId="23" xfId="3" applyFont="1" applyFill="1" applyBorder="1" applyAlignment="1">
      <alignment horizontal="center" vertical="center"/>
    </xf>
    <xf numFmtId="0" fontId="38" fillId="5" borderId="20" xfId="3" applyFont="1" applyFill="1" applyBorder="1" applyAlignment="1">
      <alignment horizontal="center" vertical="center"/>
    </xf>
    <xf numFmtId="0" fontId="38" fillId="5" borderId="15" xfId="3" applyFont="1" applyFill="1" applyBorder="1" applyAlignment="1">
      <alignment horizontal="center" vertical="center"/>
    </xf>
    <xf numFmtId="0" fontId="38" fillId="5" borderId="11" xfId="3" applyFont="1" applyFill="1" applyBorder="1" applyAlignment="1">
      <alignment horizontal="center" vertical="center" wrapText="1"/>
    </xf>
    <xf numFmtId="0" fontId="38" fillId="5" borderId="7" xfId="3" applyFont="1" applyFill="1" applyBorder="1" applyAlignment="1">
      <alignment horizontal="center" vertical="center" wrapText="1"/>
    </xf>
    <xf numFmtId="0" fontId="38" fillId="3" borderId="31" xfId="3" applyFont="1" applyFill="1" applyBorder="1" applyAlignment="1">
      <alignment vertical="center"/>
    </xf>
    <xf numFmtId="1" fontId="38" fillId="5" borderId="11" xfId="3" applyNumberFormat="1" applyFont="1" applyFill="1" applyBorder="1" applyAlignment="1">
      <alignment horizontal="center" vertical="center" wrapText="1"/>
    </xf>
    <xf numFmtId="1" fontId="38" fillId="5" borderId="7" xfId="3" applyNumberFormat="1" applyFont="1" applyFill="1" applyBorder="1" applyAlignment="1">
      <alignment horizontal="center" vertical="center" wrapText="1"/>
    </xf>
    <xf numFmtId="1" fontId="29" fillId="2" borderId="2" xfId="3" applyNumberFormat="1" applyFont="1" applyFill="1" applyBorder="1" applyAlignment="1">
      <alignment horizontal="center" vertical="center"/>
    </xf>
    <xf numFmtId="0" fontId="31" fillId="18" borderId="3" xfId="3" applyFont="1" applyFill="1" applyBorder="1" applyAlignment="1">
      <alignment horizontal="center" vertical="center" wrapText="1"/>
    </xf>
    <xf numFmtId="0" fontId="29" fillId="0" borderId="8" xfId="3" applyFont="1" applyFill="1" applyBorder="1" applyAlignment="1">
      <alignment horizontal="center" vertical="center"/>
    </xf>
    <xf numFmtId="0" fontId="29" fillId="0" borderId="19" xfId="3" applyFont="1" applyFill="1" applyBorder="1" applyAlignment="1">
      <alignment horizontal="center" vertical="center"/>
    </xf>
    <xf numFmtId="0" fontId="31" fillId="5" borderId="5" xfId="3" applyFont="1" applyFill="1" applyBorder="1" applyAlignment="1">
      <alignment horizontal="center" vertical="center" wrapText="1"/>
    </xf>
    <xf numFmtId="0" fontId="31" fillId="5" borderId="6" xfId="3" applyFont="1" applyFill="1" applyBorder="1" applyAlignment="1">
      <alignment horizontal="center" vertical="center" wrapText="1"/>
    </xf>
    <xf numFmtId="0" fontId="31" fillId="5" borderId="9" xfId="3" applyFont="1" applyFill="1" applyBorder="1" applyAlignment="1">
      <alignment horizontal="center" vertical="center" wrapText="1"/>
    </xf>
    <xf numFmtId="0" fontId="31" fillId="5" borderId="5" xfId="3" applyFont="1" applyFill="1" applyBorder="1" applyAlignment="1">
      <alignment horizontal="center" vertical="center"/>
    </xf>
    <xf numFmtId="0" fontId="31" fillId="5" borderId="6" xfId="3" applyFont="1" applyFill="1" applyBorder="1" applyAlignment="1">
      <alignment horizontal="center" vertical="center"/>
    </xf>
    <xf numFmtId="0" fontId="31" fillId="5" borderId="9" xfId="3" applyFont="1" applyFill="1" applyBorder="1" applyAlignment="1">
      <alignment horizontal="center" vertical="center"/>
    </xf>
    <xf numFmtId="0" fontId="31" fillId="3" borderId="2" xfId="3" applyFont="1" applyFill="1" applyBorder="1" applyAlignment="1">
      <alignment vertical="center"/>
    </xf>
    <xf numFmtId="1" fontId="31" fillId="5" borderId="3" xfId="3" applyNumberFormat="1" applyFont="1" applyFill="1" applyBorder="1" applyAlignment="1">
      <alignment horizontal="center" vertical="center" wrapText="1"/>
    </xf>
    <xf numFmtId="0" fontId="31" fillId="18" borderId="1" xfId="3" applyFont="1" applyFill="1" applyBorder="1" applyAlignment="1">
      <alignment horizontal="center" vertical="center"/>
    </xf>
    <xf numFmtId="0" fontId="31" fillId="18" borderId="3" xfId="3" applyFont="1" applyFill="1" applyBorder="1" applyAlignment="1">
      <alignment horizontal="center" vertical="center"/>
    </xf>
    <xf numFmtId="0" fontId="31" fillId="18" borderId="7" xfId="3" applyFont="1" applyFill="1" applyBorder="1" applyAlignment="1">
      <alignment horizontal="center" vertical="center"/>
    </xf>
    <xf numFmtId="0" fontId="31" fillId="18" borderId="1" xfId="3" applyFont="1" applyFill="1" applyBorder="1" applyAlignment="1">
      <alignment horizontal="center" vertical="center" wrapText="1"/>
    </xf>
    <xf numFmtId="0" fontId="31" fillId="18" borderId="5" xfId="3" applyFont="1" applyFill="1" applyBorder="1" applyAlignment="1">
      <alignment horizontal="center" vertical="center"/>
    </xf>
    <xf numFmtId="0" fontId="31" fillId="2" borderId="0" xfId="3" applyFont="1" applyFill="1" applyBorder="1" applyAlignment="1">
      <alignment horizontal="center" vertical="center" wrapText="1"/>
    </xf>
    <xf numFmtId="0" fontId="31" fillId="18" borderId="8" xfId="3" applyFont="1" applyFill="1" applyBorder="1" applyAlignment="1">
      <alignment horizontal="center" vertical="center"/>
    </xf>
    <xf numFmtId="0" fontId="31" fillId="18" borderId="18" xfId="3" applyFont="1" applyFill="1" applyBorder="1" applyAlignment="1">
      <alignment horizontal="center" vertical="center"/>
    </xf>
    <xf numFmtId="0" fontId="31" fillId="18" borderId="19" xfId="3" applyFont="1" applyFill="1" applyBorder="1" applyAlignment="1">
      <alignment horizontal="center" vertical="center"/>
    </xf>
    <xf numFmtId="1" fontId="31" fillId="18" borderId="11" xfId="3" applyNumberFormat="1" applyFont="1" applyFill="1" applyBorder="1" applyAlignment="1">
      <alignment horizontal="center" vertical="center" wrapText="1"/>
    </xf>
    <xf numFmtId="1" fontId="31" fillId="18" borderId="7" xfId="3" applyNumberFormat="1" applyFont="1" applyFill="1" applyBorder="1" applyAlignment="1">
      <alignment horizontal="center" vertical="center" wrapText="1"/>
    </xf>
    <xf numFmtId="0" fontId="31" fillId="18" borderId="19" xfId="3" applyFont="1" applyFill="1" applyBorder="1" applyAlignment="1">
      <alignment horizontal="center" vertical="center" wrapText="1"/>
    </xf>
    <xf numFmtId="0" fontId="31" fillId="18" borderId="23" xfId="3" applyFont="1" applyFill="1" applyBorder="1" applyAlignment="1">
      <alignment horizontal="center" vertical="center"/>
    </xf>
    <xf numFmtId="0" fontId="31" fillId="18" borderId="20" xfId="3" applyFont="1" applyFill="1" applyBorder="1" applyAlignment="1">
      <alignment horizontal="center" vertical="center"/>
    </xf>
    <xf numFmtId="0" fontId="31" fillId="18" borderId="15" xfId="3" applyFont="1" applyFill="1" applyBorder="1" applyAlignment="1">
      <alignment horizontal="center" vertical="center"/>
    </xf>
    <xf numFmtId="0" fontId="31" fillId="2" borderId="18" xfId="3" applyFont="1" applyFill="1" applyBorder="1" applyAlignment="1">
      <alignment horizontal="center" vertical="center"/>
    </xf>
    <xf numFmtId="0" fontId="31" fillId="2" borderId="19" xfId="3" applyFont="1" applyFill="1" applyBorder="1" applyAlignment="1">
      <alignment horizontal="center" vertical="center"/>
    </xf>
    <xf numFmtId="0" fontId="29" fillId="2" borderId="8" xfId="0" applyFont="1" applyFill="1" applyBorder="1" applyAlignment="1">
      <alignment horizontal="center" vertical="center"/>
    </xf>
    <xf numFmtId="0" fontId="29" fillId="2" borderId="19" xfId="0" applyFont="1" applyFill="1" applyBorder="1" applyAlignment="1">
      <alignment horizontal="center" vertical="center"/>
    </xf>
    <xf numFmtId="0" fontId="29" fillId="5" borderId="23" xfId="3" applyFont="1" applyFill="1" applyBorder="1" applyAlignment="1">
      <alignment horizontal="center" vertical="center"/>
    </xf>
    <xf numFmtId="0" fontId="29" fillId="5" borderId="20" xfId="3" applyFont="1" applyFill="1" applyBorder="1" applyAlignment="1">
      <alignment horizontal="center" vertical="center"/>
    </xf>
    <xf numFmtId="0" fontId="29" fillId="5" borderId="15" xfId="3" applyFont="1" applyFill="1" applyBorder="1" applyAlignment="1">
      <alignment horizontal="center" vertical="center"/>
    </xf>
    <xf numFmtId="0" fontId="29" fillId="2" borderId="5" xfId="3" applyFont="1" applyFill="1" applyBorder="1" applyAlignment="1">
      <alignment horizontal="center" vertical="center"/>
    </xf>
    <xf numFmtId="0" fontId="29" fillId="2" borderId="9" xfId="3" applyFont="1" applyFill="1" applyBorder="1" applyAlignment="1">
      <alignment horizontal="center" vertical="center"/>
    </xf>
    <xf numFmtId="0" fontId="31" fillId="2" borderId="11" xfId="3" applyFont="1" applyFill="1" applyBorder="1" applyAlignment="1">
      <alignment horizontal="center" vertical="center" wrapText="1"/>
    </xf>
    <xf numFmtId="0" fontId="31" fillId="2" borderId="7" xfId="3" applyFont="1" applyFill="1" applyBorder="1" applyAlignment="1">
      <alignment horizontal="center" vertical="center" wrapText="1"/>
    </xf>
    <xf numFmtId="0" fontId="29" fillId="0" borderId="8" xfId="3" applyFont="1" applyFill="1" applyBorder="1" applyAlignment="1">
      <alignment horizontal="center" vertical="center" wrapText="1"/>
    </xf>
    <xf numFmtId="0" fontId="29" fillId="0" borderId="19" xfId="3" applyFont="1" applyFill="1" applyBorder="1" applyAlignment="1">
      <alignment horizontal="center" vertical="center" wrapText="1"/>
    </xf>
    <xf numFmtId="0" fontId="31" fillId="2" borderId="2" xfId="3" applyFont="1" applyFill="1" applyBorder="1" applyAlignment="1">
      <alignment horizontal="center" vertical="center" wrapText="1"/>
    </xf>
    <xf numFmtId="1" fontId="31" fillId="5" borderId="35" xfId="3" applyNumberFormat="1" applyFont="1" applyFill="1" applyBorder="1" applyAlignment="1">
      <alignment horizontal="center" vertical="center" wrapText="1"/>
    </xf>
    <xf numFmtId="0" fontId="31" fillId="5" borderId="21" xfId="3" applyFont="1" applyFill="1" applyBorder="1" applyAlignment="1">
      <alignment horizontal="center" vertical="center"/>
    </xf>
    <xf numFmtId="1" fontId="26" fillId="2" borderId="8" xfId="3" applyNumberFormat="1" applyFont="1" applyFill="1" applyBorder="1" applyAlignment="1">
      <alignment horizontal="center" vertical="center"/>
    </xf>
    <xf numFmtId="1" fontId="26" fillId="2" borderId="19" xfId="3" applyNumberFormat="1" applyFont="1" applyFill="1" applyBorder="1" applyAlignment="1">
      <alignment horizontal="center" vertical="center"/>
    </xf>
    <xf numFmtId="0" fontId="31" fillId="5" borderId="36" xfId="3" applyFont="1" applyFill="1" applyBorder="1" applyAlignment="1">
      <alignment horizontal="center" vertical="center"/>
    </xf>
    <xf numFmtId="0" fontId="31" fillId="5" borderId="12" xfId="3" applyFont="1" applyFill="1" applyBorder="1" applyAlignment="1">
      <alignment horizontal="center" vertical="center"/>
    </xf>
    <xf numFmtId="0" fontId="31" fillId="5" borderId="37" xfId="3" applyFont="1" applyFill="1" applyBorder="1" applyAlignment="1">
      <alignment horizontal="center" vertical="center"/>
    </xf>
    <xf numFmtId="0" fontId="31" fillId="5" borderId="0" xfId="3" applyFont="1" applyFill="1" applyBorder="1" applyAlignment="1">
      <alignment horizontal="center" vertical="center"/>
    </xf>
    <xf numFmtId="0" fontId="38" fillId="5" borderId="1" xfId="3" applyFont="1" applyFill="1" applyBorder="1" applyAlignment="1">
      <alignment horizontal="center" vertical="center" wrapText="1"/>
    </xf>
    <xf numFmtId="0" fontId="38" fillId="5" borderId="3" xfId="3" applyFont="1" applyFill="1" applyBorder="1" applyAlignment="1">
      <alignment horizontal="center" vertical="center" wrapText="1"/>
    </xf>
    <xf numFmtId="0" fontId="31" fillId="2" borderId="8" xfId="3" applyFont="1" applyFill="1" applyBorder="1" applyAlignment="1">
      <alignment horizontal="center" vertical="center"/>
    </xf>
    <xf numFmtId="0" fontId="38" fillId="5" borderId="8" xfId="3" applyFont="1" applyFill="1" applyBorder="1" applyAlignment="1">
      <alignment horizontal="center" vertical="center"/>
    </xf>
    <xf numFmtId="0" fontId="38" fillId="5" borderId="18" xfId="3" applyFont="1" applyFill="1" applyBorder="1" applyAlignment="1">
      <alignment horizontal="center" vertical="center"/>
    </xf>
    <xf numFmtId="0" fontId="38" fillId="5" borderId="19" xfId="3" applyFont="1" applyFill="1" applyBorder="1" applyAlignment="1">
      <alignment horizontal="center" vertical="center"/>
    </xf>
    <xf numFmtId="0" fontId="38" fillId="5" borderId="8" xfId="3" applyFont="1" applyFill="1" applyBorder="1" applyAlignment="1">
      <alignment horizontal="center" vertical="center" wrapText="1"/>
    </xf>
    <xf numFmtId="0" fontId="38" fillId="5" borderId="19" xfId="3" applyFont="1" applyFill="1" applyBorder="1" applyAlignment="1">
      <alignment horizontal="center" vertical="center" wrapText="1"/>
    </xf>
    <xf numFmtId="0" fontId="29" fillId="2" borderId="8" xfId="3" applyFont="1" applyFill="1" applyBorder="1" applyAlignment="1">
      <alignment horizontal="left" vertical="center"/>
    </xf>
    <xf numFmtId="0" fontId="29" fillId="2" borderId="19" xfId="3" applyFont="1" applyFill="1" applyBorder="1" applyAlignment="1">
      <alignment horizontal="left" vertical="center"/>
    </xf>
    <xf numFmtId="0" fontId="38" fillId="5" borderId="14" xfId="3" applyFont="1" applyFill="1" applyBorder="1" applyAlignment="1">
      <alignment horizontal="center" vertical="center"/>
    </xf>
    <xf numFmtId="0" fontId="38" fillId="5" borderId="16" xfId="3" applyFont="1" applyFill="1" applyBorder="1" applyAlignment="1">
      <alignment horizontal="center" vertical="center"/>
    </xf>
    <xf numFmtId="0" fontId="38" fillId="5" borderId="17" xfId="3" applyFont="1" applyFill="1" applyBorder="1" applyAlignment="1">
      <alignment horizontal="center" vertical="center"/>
    </xf>
    <xf numFmtId="0" fontId="38" fillId="5" borderId="1" xfId="3" applyFont="1" applyFill="1" applyBorder="1" applyAlignment="1">
      <alignment horizontal="center" vertical="center"/>
    </xf>
    <xf numFmtId="0" fontId="38" fillId="5" borderId="3" xfId="3" applyFont="1" applyFill="1" applyBorder="1" applyAlignment="1">
      <alignment horizontal="center" vertical="center"/>
    </xf>
    <xf numFmtId="0" fontId="38" fillId="5" borderId="7" xfId="3" applyFont="1" applyFill="1" applyBorder="1" applyAlignment="1">
      <alignment horizontal="center" vertical="center"/>
    </xf>
    <xf numFmtId="0" fontId="29" fillId="2" borderId="18" xfId="3" applyFont="1" applyFill="1" applyBorder="1" applyAlignment="1">
      <alignment horizontal="center" vertical="center" wrapText="1"/>
    </xf>
    <xf numFmtId="0" fontId="31" fillId="3" borderId="30" xfId="3" applyFont="1" applyFill="1" applyBorder="1" applyAlignment="1">
      <alignment vertical="center"/>
    </xf>
    <xf numFmtId="0" fontId="30" fillId="2" borderId="8" xfId="3" applyFont="1" applyFill="1" applyBorder="1" applyAlignment="1">
      <alignment horizontal="center" vertical="center"/>
    </xf>
    <xf numFmtId="0" fontId="30" fillId="2" borderId="19" xfId="3" applyFont="1" applyFill="1" applyBorder="1" applyAlignment="1">
      <alignment horizontal="center" vertical="center"/>
    </xf>
    <xf numFmtId="0" fontId="31" fillId="3" borderId="32" xfId="3" applyFont="1" applyFill="1" applyBorder="1" applyAlignment="1">
      <alignment vertical="center"/>
    </xf>
    <xf numFmtId="0" fontId="41" fillId="2" borderId="0" xfId="0" applyFont="1" applyFill="1" applyBorder="1" applyAlignment="1">
      <alignment horizontal="center" vertical="center" wrapText="1"/>
    </xf>
    <xf numFmtId="4" fontId="37" fillId="2" borderId="0" xfId="0" applyNumberFormat="1" applyFont="1" applyFill="1" applyBorder="1" applyAlignment="1">
      <alignment horizontal="left" vertical="center" wrapText="1"/>
    </xf>
    <xf numFmtId="0" fontId="37" fillId="2" borderId="0" xfId="0" applyFont="1" applyFill="1" applyBorder="1" applyAlignment="1">
      <alignment horizontal="left" vertical="center" wrapText="1"/>
    </xf>
    <xf numFmtId="0" fontId="42" fillId="2" borderId="0" xfId="0" applyFont="1" applyFill="1" applyBorder="1" applyAlignment="1">
      <alignment horizontal="center" vertical="center" wrapText="1"/>
    </xf>
    <xf numFmtId="0" fontId="36" fillId="2" borderId="22" xfId="0" applyFont="1" applyFill="1" applyBorder="1" applyAlignment="1">
      <alignment vertical="center" wrapText="1"/>
    </xf>
    <xf numFmtId="0" fontId="36" fillId="3" borderId="6" xfId="0" applyFont="1" applyFill="1" applyBorder="1" applyAlignment="1">
      <alignment vertical="center" wrapText="1"/>
    </xf>
    <xf numFmtId="0" fontId="36" fillId="3" borderId="31" xfId="0" applyFont="1" applyFill="1" applyBorder="1" applyAlignment="1">
      <alignment vertical="center" wrapText="1"/>
    </xf>
    <xf numFmtId="0" fontId="36" fillId="3" borderId="34" xfId="0" applyFont="1" applyFill="1" applyBorder="1" applyAlignment="1">
      <alignment vertical="center" wrapText="1"/>
    </xf>
    <xf numFmtId="0" fontId="31" fillId="2" borderId="22" xfId="3" applyFont="1" applyFill="1" applyBorder="1" applyAlignment="1">
      <alignment vertical="center"/>
    </xf>
    <xf numFmtId="0" fontId="31" fillId="2" borderId="33" xfId="3" applyFont="1" applyFill="1" applyBorder="1" applyAlignment="1">
      <alignment vertical="center"/>
    </xf>
    <xf numFmtId="1" fontId="29" fillId="2" borderId="22" xfId="3" applyNumberFormat="1" applyFont="1" applyFill="1" applyBorder="1" applyAlignment="1">
      <alignment horizontal="center" vertical="center"/>
    </xf>
    <xf numFmtId="0" fontId="29" fillId="3" borderId="28" xfId="3" applyFont="1" applyFill="1" applyBorder="1" applyAlignment="1">
      <alignment vertical="center"/>
    </xf>
    <xf numFmtId="0" fontId="29" fillId="2" borderId="22" xfId="3" applyFont="1" applyFill="1" applyBorder="1" applyAlignment="1">
      <alignment horizontal="center" vertical="center"/>
    </xf>
    <xf numFmtId="0" fontId="31" fillId="5" borderId="41" xfId="3" applyFont="1" applyFill="1" applyBorder="1" applyAlignment="1">
      <alignment horizontal="center" vertical="center" wrapText="1"/>
    </xf>
    <xf numFmtId="2" fontId="31" fillId="5" borderId="11" xfId="3" applyNumberFormat="1" applyFont="1" applyFill="1" applyBorder="1" applyAlignment="1">
      <alignment horizontal="center" vertical="center" wrapText="1"/>
    </xf>
    <xf numFmtId="2" fontId="31" fillId="5" borderId="7" xfId="3" applyNumberFormat="1" applyFont="1" applyFill="1" applyBorder="1" applyAlignment="1">
      <alignment horizontal="center" vertical="center" wrapText="1"/>
    </xf>
    <xf numFmtId="0" fontId="31" fillId="3" borderId="28" xfId="3" applyFont="1" applyFill="1" applyBorder="1" applyAlignment="1">
      <alignment horizontal="left" vertical="center"/>
    </xf>
    <xf numFmtId="0" fontId="31" fillId="5" borderId="40" xfId="3" applyFont="1" applyFill="1" applyBorder="1" applyAlignment="1">
      <alignment horizontal="center" vertical="center"/>
    </xf>
    <xf numFmtId="0" fontId="31" fillId="18" borderId="14" xfId="3" applyFont="1" applyFill="1" applyBorder="1" applyAlignment="1">
      <alignment horizontal="center" vertical="center" wrapText="1"/>
    </xf>
    <xf numFmtId="0" fontId="31" fillId="18" borderId="16" xfId="3" applyFont="1" applyFill="1" applyBorder="1" applyAlignment="1">
      <alignment horizontal="center" vertical="center" wrapText="1"/>
    </xf>
    <xf numFmtId="0" fontId="31" fillId="18" borderId="26" xfId="3" applyFont="1" applyFill="1" applyBorder="1" applyAlignment="1">
      <alignment horizontal="center" vertical="center" wrapText="1"/>
    </xf>
    <xf numFmtId="0" fontId="31" fillId="18" borderId="14" xfId="3" applyFont="1" applyFill="1" applyBorder="1" applyAlignment="1">
      <alignment horizontal="center" vertical="center"/>
    </xf>
    <xf numFmtId="0" fontId="31" fillId="18" borderId="16" xfId="3" applyFont="1" applyFill="1" applyBorder="1" applyAlignment="1">
      <alignment horizontal="center" vertical="center"/>
    </xf>
    <xf numFmtId="0" fontId="31" fillId="18" borderId="17" xfId="3" applyFont="1" applyFill="1" applyBorder="1" applyAlignment="1">
      <alignment horizontal="center" vertical="center"/>
    </xf>
    <xf numFmtId="1" fontId="31" fillId="18" borderId="27" xfId="3" applyNumberFormat="1" applyFont="1" applyFill="1" applyBorder="1" applyAlignment="1">
      <alignment horizontal="center" vertical="center" wrapText="1"/>
    </xf>
    <xf numFmtId="1" fontId="31" fillId="18" borderId="10" xfId="3" applyNumberFormat="1" applyFont="1" applyFill="1" applyBorder="1" applyAlignment="1">
      <alignment horizontal="center" vertical="center" wrapText="1"/>
    </xf>
    <xf numFmtId="0" fontId="31" fillId="3" borderId="7" xfId="3" applyFont="1" applyFill="1" applyBorder="1" applyAlignment="1">
      <alignment vertical="center"/>
    </xf>
    <xf numFmtId="0" fontId="31" fillId="3" borderId="22" xfId="3" applyFont="1" applyFill="1" applyBorder="1" applyAlignment="1">
      <alignment vertical="center"/>
    </xf>
    <xf numFmtId="0" fontId="2" fillId="2" borderId="8" xfId="3" applyFont="1" applyFill="1" applyBorder="1" applyAlignment="1">
      <alignment horizontal="center" vertical="center"/>
    </xf>
    <xf numFmtId="1" fontId="31" fillId="18" borderId="2" xfId="3" applyNumberFormat="1" applyFont="1" applyFill="1" applyBorder="1" applyAlignment="1">
      <alignment horizontal="center" vertical="center" wrapText="1"/>
    </xf>
    <xf numFmtId="0" fontId="31" fillId="2" borderId="31" xfId="3" applyFont="1" applyFill="1" applyBorder="1" applyAlignment="1">
      <alignment vertical="center"/>
    </xf>
    <xf numFmtId="0" fontId="29" fillId="2" borderId="22" xfId="3" applyFont="1" applyFill="1" applyBorder="1" applyAlignment="1">
      <alignment horizontal="center" vertical="center" wrapText="1"/>
    </xf>
    <xf numFmtId="0" fontId="54" fillId="4" borderId="2" xfId="13" applyFont="1" applyFill="1" applyBorder="1" applyAlignment="1">
      <alignment horizontal="center" vertical="center" wrapText="1"/>
    </xf>
    <xf numFmtId="0" fontId="54" fillId="4" borderId="11" xfId="13" applyFont="1" applyFill="1" applyBorder="1" applyAlignment="1">
      <alignment horizontal="center" vertical="center" wrapText="1"/>
    </xf>
    <xf numFmtId="4" fontId="45" fillId="0" borderId="0" xfId="13" applyNumberFormat="1" applyFont="1" applyAlignment="1">
      <alignment horizontal="left" vertical="center"/>
    </xf>
    <xf numFmtId="0" fontId="24" fillId="2" borderId="2" xfId="13" applyFont="1" applyFill="1" applyBorder="1" applyAlignment="1">
      <alignment horizontal="right"/>
    </xf>
    <xf numFmtId="0" fontId="53" fillId="0" borderId="0" xfId="13" applyFont="1" applyAlignment="1">
      <alignment horizontal="center"/>
    </xf>
    <xf numFmtId="0" fontId="45" fillId="0" borderId="0" xfId="13" applyFont="1" applyAlignment="1">
      <alignment horizontal="center" vertical="center" wrapText="1"/>
    </xf>
    <xf numFmtId="0" fontId="57" fillId="0" borderId="0" xfId="13" applyFont="1" applyAlignment="1">
      <alignment horizontal="center" vertical="center"/>
    </xf>
    <xf numFmtId="4" fontId="45" fillId="2" borderId="0" xfId="3" applyNumberFormat="1" applyFont="1" applyFill="1" applyAlignment="1">
      <alignment horizontal="left" vertical="center" wrapText="1"/>
    </xf>
    <xf numFmtId="0" fontId="45" fillId="2" borderId="0" xfId="3" applyFont="1" applyFill="1" applyAlignment="1">
      <alignment horizontal="left" vertical="center"/>
    </xf>
    <xf numFmtId="0" fontId="24" fillId="2" borderId="0" xfId="13" applyFont="1" applyFill="1" applyAlignment="1">
      <alignment horizontal="center" vertical="center"/>
    </xf>
    <xf numFmtId="0" fontId="24" fillId="2" borderId="0" xfId="13" applyFont="1" applyFill="1" applyAlignment="1">
      <alignment horizontal="center" vertical="center" wrapText="1"/>
    </xf>
    <xf numFmtId="4" fontId="24" fillId="2" borderId="0" xfId="13" applyNumberFormat="1" applyFont="1" applyFill="1" applyAlignment="1">
      <alignment horizontal="center" vertical="center" wrapText="1"/>
    </xf>
    <xf numFmtId="0" fontId="52" fillId="2" borderId="0" xfId="13" applyFont="1" applyFill="1" applyAlignment="1">
      <alignment horizontal="center" vertical="center"/>
    </xf>
    <xf numFmtId="0" fontId="24" fillId="8" borderId="7" xfId="13" applyFont="1" applyFill="1" applyBorder="1" applyAlignment="1">
      <alignment horizontal="center" vertical="center" wrapText="1"/>
    </xf>
    <xf numFmtId="0" fontId="24" fillId="8" borderId="2" xfId="13" applyFont="1" applyFill="1" applyBorder="1" applyAlignment="1">
      <alignment horizontal="center" vertical="center" wrapText="1"/>
    </xf>
    <xf numFmtId="0" fontId="19" fillId="2" borderId="0" xfId="13" applyFont="1" applyFill="1" applyAlignment="1">
      <alignment horizontal="center" vertical="center"/>
    </xf>
    <xf numFmtId="0" fontId="24" fillId="2" borderId="8" xfId="13" applyFont="1" applyFill="1" applyBorder="1" applyAlignment="1">
      <alignment horizontal="center" vertical="center"/>
    </xf>
    <xf numFmtId="0" fontId="24" fillId="2" borderId="18" xfId="13" applyFont="1" applyFill="1" applyBorder="1" applyAlignment="1">
      <alignment horizontal="center" vertical="center"/>
    </xf>
    <xf numFmtId="0" fontId="24" fillId="2" borderId="19" xfId="13" applyFont="1" applyFill="1" applyBorder="1" applyAlignment="1">
      <alignment horizontal="center" vertical="center"/>
    </xf>
    <xf numFmtId="0" fontId="24" fillId="2" borderId="12" xfId="13" applyFont="1" applyFill="1" applyBorder="1" applyAlignment="1">
      <alignment horizontal="center" vertical="center"/>
    </xf>
    <xf numFmtId="0" fontId="63" fillId="0" borderId="0" xfId="13" applyFont="1" applyAlignment="1">
      <alignment horizontal="center" vertical="center"/>
    </xf>
    <xf numFmtId="0" fontId="61" fillId="2" borderId="0" xfId="3" applyFont="1" applyFill="1" applyAlignment="1">
      <alignment horizontal="left"/>
    </xf>
    <xf numFmtId="0" fontId="61" fillId="0" borderId="0" xfId="13" applyFont="1" applyAlignment="1">
      <alignment horizontal="left"/>
    </xf>
    <xf numFmtId="0" fontId="61" fillId="5" borderId="50" xfId="13" applyFont="1" applyFill="1" applyBorder="1" applyAlignment="1">
      <alignment horizontal="center" vertical="center"/>
    </xf>
    <xf numFmtId="0" fontId="61" fillId="5" borderId="51" xfId="13" applyFont="1" applyFill="1" applyBorder="1" applyAlignment="1">
      <alignment horizontal="center" vertical="center"/>
    </xf>
    <xf numFmtId="0" fontId="61" fillId="5" borderId="49" xfId="13" applyFont="1" applyFill="1" applyBorder="1" applyAlignment="1">
      <alignment horizontal="center" vertical="center" wrapText="1"/>
    </xf>
    <xf numFmtId="0" fontId="61" fillId="5" borderId="40" xfId="13" applyFont="1" applyFill="1" applyBorder="1" applyAlignment="1">
      <alignment horizontal="center" vertical="center" wrapText="1"/>
    </xf>
    <xf numFmtId="0" fontId="61" fillId="5" borderId="48" xfId="13" applyFont="1" applyFill="1" applyBorder="1" applyAlignment="1">
      <alignment horizontal="center" vertical="center" wrapText="1"/>
    </xf>
    <xf numFmtId="0" fontId="61" fillId="0" borderId="0" xfId="13" applyFont="1" applyAlignment="1">
      <alignment horizontal="center"/>
    </xf>
    <xf numFmtId="0" fontId="61" fillId="5" borderId="47" xfId="13" applyFont="1" applyFill="1" applyBorder="1" applyAlignment="1">
      <alignment horizontal="center" vertical="center" wrapText="1"/>
    </xf>
    <xf numFmtId="0" fontId="61" fillId="5" borderId="27" xfId="13" applyFont="1" applyFill="1" applyBorder="1" applyAlignment="1">
      <alignment horizontal="center" vertical="center" wrapText="1"/>
    </xf>
    <xf numFmtId="0" fontId="64" fillId="16" borderId="0" xfId="13" applyFont="1" applyFill="1" applyAlignment="1">
      <alignment horizontal="left" vertical="center"/>
    </xf>
    <xf numFmtId="0" fontId="61" fillId="5" borderId="46" xfId="13" applyFont="1" applyFill="1" applyBorder="1" applyAlignment="1">
      <alignment horizontal="center" vertical="center" wrapText="1"/>
    </xf>
    <xf numFmtId="0" fontId="61" fillId="5" borderId="45" xfId="13" applyFont="1" applyFill="1" applyBorder="1" applyAlignment="1">
      <alignment horizontal="center" vertical="center"/>
    </xf>
  </cellXfs>
  <cellStyles count="22">
    <cellStyle name="Millares" xfId="1" builtinId="3"/>
    <cellStyle name="Millares 2" xfId="4" xr:uid="{00000000-0005-0000-0000-000001000000}"/>
    <cellStyle name="Millares 3" xfId="6" xr:uid="{00000000-0005-0000-0000-000002000000}"/>
    <cellStyle name="Millares 3 2" xfId="15" xr:uid="{00000000-0005-0000-0000-000003000000}"/>
    <cellStyle name="Millares 4" xfId="8" xr:uid="{00000000-0005-0000-0000-000004000000}"/>
    <cellStyle name="Millares 4 2" xfId="12" xr:uid="{00000000-0005-0000-0000-000005000000}"/>
    <cellStyle name="Millares 4 2 2" xfId="14" xr:uid="{00000000-0005-0000-0000-000006000000}"/>
    <cellStyle name="Millares 4 2 2 2" xfId="17" xr:uid="{00000000-0005-0000-0000-000007000000}"/>
    <cellStyle name="Millares 4 2 2 2 3" xfId="20" xr:uid="{00000000-0005-0000-0000-000008000000}"/>
    <cellStyle name="Millares 5" xfId="5" xr:uid="{00000000-0005-0000-0000-000009000000}"/>
    <cellStyle name="Millares 6" xfId="10" xr:uid="{00000000-0005-0000-0000-00000A000000}"/>
    <cellStyle name="Moneda" xfId="21" builtinId="4"/>
    <cellStyle name="Normal" xfId="0" builtinId="0"/>
    <cellStyle name="Normal 2" xfId="3" xr:uid="{00000000-0005-0000-0000-00000D000000}"/>
    <cellStyle name="Normal 3" xfId="7" xr:uid="{00000000-0005-0000-0000-00000E000000}"/>
    <cellStyle name="Normal 3 2" xfId="11" xr:uid="{00000000-0005-0000-0000-00000F000000}"/>
    <cellStyle name="Normal 3 2 2" xfId="13" xr:uid="{00000000-0005-0000-0000-000010000000}"/>
    <cellStyle name="Normal 3 2 2 2" xfId="16" xr:uid="{00000000-0005-0000-0000-000011000000}"/>
    <cellStyle name="Normal 3 2 2 2 2 2" xfId="19" xr:uid="{00000000-0005-0000-0000-000012000000}"/>
    <cellStyle name="Normal 3 2 2 2 3" xfId="18" xr:uid="{00000000-0005-0000-0000-000013000000}"/>
    <cellStyle name="Normal 4" xfId="9" xr:uid="{00000000-0005-0000-0000-000014000000}"/>
    <cellStyle name="Normal 5" xfId="2" xr:uid="{00000000-0005-0000-0000-000015000000}"/>
  </cellStyles>
  <dxfs count="0"/>
  <tableStyles count="0" defaultTableStyle="TableStyleMedium2" defaultPivotStyle="PivotStyleLight16"/>
  <colors>
    <mruColors>
      <color rgb="FFFFCCFF"/>
      <color rgb="FF00FF00"/>
      <color rgb="FF00CC00"/>
      <color rgb="FFFF99FF"/>
      <color rgb="FFFFE699"/>
      <color rgb="FFFF66FF"/>
      <color rgb="FFFFFF99"/>
      <color rgb="FFFFFFCC"/>
      <color rgb="FFFFCC99"/>
      <color rgb="FFFFD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306587</xdr:colOff>
      <xdr:row>0</xdr:row>
      <xdr:rowOff>136072</xdr:rowOff>
    </xdr:from>
    <xdr:ext cx="1301750" cy="1158875"/>
    <xdr:pic>
      <xdr:nvPicPr>
        <xdr:cNvPr id="3" name="Imagen 2" descr="C:\Users\Obras\Desktop\GORE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6587" y="136072"/>
          <a:ext cx="1301750" cy="1158875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impresion%20INFORMES\2022%20INFORME\INFORME%20ALMACEN%20%20MARZO2022%20ORIG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O F16."/>
      <sheetName val="FORMATO F-7"/>
      <sheetName val="FORMATO  F.8"/>
      <sheetName val="FORMATO FE-10"/>
      <sheetName val="FORMATO F-9"/>
      <sheetName val="FORMATO FE-11"/>
    </sheetNames>
    <sheetDataSet>
      <sheetData sheetId="0"/>
      <sheetData sheetId="1">
        <row r="8488">
          <cell r="O8488"/>
        </row>
        <row r="8497">
          <cell r="O8497">
            <v>0</v>
          </cell>
        </row>
        <row r="8501">
          <cell r="K8501"/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967"/>
  <sheetViews>
    <sheetView view="pageBreakPreview" topLeftCell="A942" zoomScale="87" zoomScaleNormal="100" zoomScaleSheetLayoutView="87" workbookViewId="0">
      <selection activeCell="B952" sqref="B952"/>
    </sheetView>
  </sheetViews>
  <sheetFormatPr baseColWidth="10" defaultColWidth="11.42578125" defaultRowHeight="15"/>
  <cols>
    <col min="1" max="1" width="23" style="448" customWidth="1"/>
    <col min="2" max="2" width="72.7109375" style="448" customWidth="1"/>
    <col min="3" max="3" width="11.42578125" style="448"/>
    <col min="4" max="4" width="11.85546875" style="449" customWidth="1"/>
    <col min="5" max="5" width="12" style="449" hidden="1" customWidth="1"/>
    <col min="6" max="6" width="13.28515625" style="449" hidden="1" customWidth="1"/>
    <col min="7" max="7" width="12.28515625" style="449" hidden="1" customWidth="1"/>
    <col min="8" max="8" width="13.28515625" style="449" hidden="1" customWidth="1"/>
    <col min="9" max="9" width="13.28515625" style="449" customWidth="1"/>
    <col min="10" max="10" width="12.85546875" style="449" customWidth="1"/>
    <col min="11" max="11" width="30.5703125" style="449" customWidth="1"/>
    <col min="12" max="12" width="13" style="448" bestFit="1" customWidth="1"/>
    <col min="13" max="16384" width="11.42578125" style="448"/>
  </cols>
  <sheetData>
    <row r="1" spans="1:11" ht="15" customHeight="1">
      <c r="A1" s="4285" t="s">
        <v>289</v>
      </c>
      <c r="B1" s="4285"/>
      <c r="C1" s="4285"/>
      <c r="D1" s="4285"/>
      <c r="E1" s="4285"/>
      <c r="F1" s="4285"/>
      <c r="G1" s="4285"/>
      <c r="H1" s="4285"/>
      <c r="I1" s="4285"/>
      <c r="J1" s="4285"/>
      <c r="K1" s="4285"/>
    </row>
    <row r="2" spans="1:11" ht="15" customHeight="1">
      <c r="A2" s="4286" t="s">
        <v>46</v>
      </c>
      <c r="B2" s="4286"/>
      <c r="C2" s="4286"/>
      <c r="D2" s="4286"/>
      <c r="E2" s="4286"/>
      <c r="F2" s="4286"/>
      <c r="G2" s="4286"/>
      <c r="H2" s="4286"/>
      <c r="I2" s="4286"/>
      <c r="J2" s="4286"/>
      <c r="K2" s="4286"/>
    </row>
    <row r="3" spans="1:11">
      <c r="A3" s="4286" t="s">
        <v>2928</v>
      </c>
      <c r="B3" s="4286"/>
      <c r="C3" s="4286"/>
      <c r="D3" s="4286"/>
      <c r="E3" s="4286"/>
      <c r="F3" s="4286"/>
      <c r="G3" s="4286"/>
      <c r="H3" s="4286"/>
      <c r="I3" s="4286"/>
      <c r="J3" s="4286"/>
      <c r="K3" s="4286"/>
    </row>
    <row r="4" spans="1:11">
      <c r="A4" s="492" t="s">
        <v>47</v>
      </c>
      <c r="B4" s="493" t="s">
        <v>83</v>
      </c>
      <c r="C4" s="493"/>
      <c r="D4" s="494"/>
      <c r="E4" s="494"/>
      <c r="F4" s="494"/>
      <c r="G4" s="494"/>
      <c r="H4" s="494"/>
      <c r="I4" s="494"/>
      <c r="J4" s="494"/>
      <c r="K4" s="494"/>
    </row>
    <row r="5" spans="1:11">
      <c r="A5" s="492" t="s">
        <v>48</v>
      </c>
      <c r="B5" s="493" t="s">
        <v>389</v>
      </c>
      <c r="C5" s="493"/>
      <c r="D5" s="490"/>
      <c r="E5" s="490"/>
      <c r="F5" s="490"/>
      <c r="G5" s="490"/>
      <c r="H5" s="490"/>
      <c r="I5" s="490"/>
      <c r="J5" s="490"/>
      <c r="K5" s="490"/>
    </row>
    <row r="6" spans="1:11" ht="21" customHeight="1">
      <c r="A6" s="492" t="s">
        <v>49</v>
      </c>
      <c r="B6" s="493" t="s">
        <v>1906</v>
      </c>
      <c r="C6" s="493"/>
      <c r="D6" s="490"/>
      <c r="E6" s="490"/>
      <c r="F6" s="490"/>
      <c r="G6" s="490"/>
      <c r="H6" s="490"/>
      <c r="I6" s="490"/>
      <c r="J6" s="490"/>
      <c r="K6" s="490"/>
    </row>
    <row r="7" spans="1:11" ht="19.5" customHeight="1">
      <c r="A7" s="492" t="s">
        <v>4</v>
      </c>
      <c r="B7" s="4287" t="s">
        <v>388</v>
      </c>
      <c r="C7" s="4287"/>
      <c r="D7" s="4287"/>
      <c r="E7" s="4287"/>
      <c r="F7" s="4287"/>
      <c r="G7" s="4287"/>
      <c r="H7" s="4287"/>
      <c r="I7" s="4287"/>
      <c r="J7" s="4287"/>
      <c r="K7" s="4287"/>
    </row>
    <row r="8" spans="1:11">
      <c r="A8" s="492" t="s">
        <v>50</v>
      </c>
      <c r="B8" s="4296" t="s">
        <v>1911</v>
      </c>
      <c r="C8" s="4296"/>
      <c r="D8" s="4296"/>
      <c r="E8" s="490"/>
      <c r="F8" s="490"/>
      <c r="G8" s="490"/>
      <c r="H8" s="490"/>
      <c r="I8" s="490"/>
      <c r="J8" s="490"/>
      <c r="K8" s="490"/>
    </row>
    <row r="9" spans="1:11">
      <c r="A9" s="492" t="s">
        <v>51</v>
      </c>
      <c r="B9" s="493" t="s">
        <v>52</v>
      </c>
      <c r="C9" s="493"/>
      <c r="D9" s="490"/>
      <c r="E9" s="490"/>
      <c r="F9" s="490"/>
      <c r="G9" s="490"/>
      <c r="H9" s="490"/>
      <c r="I9" s="490"/>
      <c r="J9" s="490"/>
      <c r="K9" s="490"/>
    </row>
    <row r="10" spans="1:11">
      <c r="A10" s="492" t="s">
        <v>53</v>
      </c>
      <c r="B10" s="493" t="s">
        <v>86</v>
      </c>
      <c r="C10" s="493"/>
      <c r="D10" s="490"/>
      <c r="E10" s="490"/>
      <c r="F10" s="490"/>
      <c r="G10" s="490"/>
      <c r="H10" s="490"/>
      <c r="I10" s="490"/>
      <c r="J10" s="490"/>
      <c r="K10" s="490"/>
    </row>
    <row r="11" spans="1:11">
      <c r="A11" s="492" t="s">
        <v>54</v>
      </c>
      <c r="B11" s="491" t="s">
        <v>2929</v>
      </c>
      <c r="C11" s="490"/>
      <c r="D11" s="490"/>
      <c r="E11" s="490"/>
      <c r="F11" s="490"/>
      <c r="G11" s="490"/>
      <c r="H11" s="490"/>
      <c r="I11" s="490"/>
      <c r="J11" s="489"/>
      <c r="K11" s="489"/>
    </row>
    <row r="12" spans="1:11" s="449" customFormat="1" ht="24.75" customHeight="1">
      <c r="A12" s="4290" t="s">
        <v>55</v>
      </c>
      <c r="B12" s="4288" t="s">
        <v>56</v>
      </c>
      <c r="C12" s="4290" t="s">
        <v>98</v>
      </c>
      <c r="D12" s="4290" t="s">
        <v>57</v>
      </c>
      <c r="E12" s="488" t="s">
        <v>99</v>
      </c>
      <c r="F12" s="4292" t="s">
        <v>99</v>
      </c>
      <c r="G12" s="4293"/>
      <c r="H12" s="487" t="s">
        <v>100</v>
      </c>
      <c r="I12" s="4294" t="s">
        <v>114</v>
      </c>
      <c r="J12" s="4292" t="s">
        <v>101</v>
      </c>
      <c r="K12" s="4293"/>
    </row>
    <row r="13" spans="1:11" s="449" customFormat="1" ht="22.5" customHeight="1">
      <c r="A13" s="4291"/>
      <c r="B13" s="4289"/>
      <c r="C13" s="4291"/>
      <c r="D13" s="4291"/>
      <c r="E13" s="486" t="s">
        <v>102</v>
      </c>
      <c r="F13" s="486" t="s">
        <v>103</v>
      </c>
      <c r="G13" s="485" t="s">
        <v>104</v>
      </c>
      <c r="H13" s="485" t="s">
        <v>103</v>
      </c>
      <c r="I13" s="4295"/>
      <c r="J13" s="484" t="s">
        <v>61</v>
      </c>
      <c r="K13" s="484" t="s">
        <v>62</v>
      </c>
    </row>
    <row r="14" spans="1:11" ht="18.75">
      <c r="A14" s="464" t="s">
        <v>59</v>
      </c>
      <c r="B14" s="463"/>
      <c r="C14" s="459"/>
      <c r="D14" s="459"/>
      <c r="E14" s="459"/>
      <c r="F14" s="459"/>
      <c r="G14" s="459"/>
      <c r="H14" s="459"/>
      <c r="I14" s="459"/>
      <c r="J14" s="459"/>
      <c r="K14" s="459"/>
    </row>
    <row r="15" spans="1:11">
      <c r="A15" s="453" t="s">
        <v>58</v>
      </c>
      <c r="B15" s="483" t="str">
        <f>+'FORMATO  F.8'!B16</f>
        <v xml:space="preserve"> POLO DE MANGA LARGA (CAMISA DE MANGA LARGA)</v>
      </c>
      <c r="C15" s="453" t="s">
        <v>23</v>
      </c>
      <c r="D15" s="482">
        <f>+'FORMATO  F.8'!D16</f>
        <v>51</v>
      </c>
      <c r="E15" s="422"/>
      <c r="F15" s="421">
        <v>200</v>
      </c>
      <c r="G15" s="454">
        <f t="shared" ref="G15:G32" si="0">+F15+D15</f>
        <v>251</v>
      </c>
      <c r="H15" s="11"/>
      <c r="I15" s="460">
        <f>+'FORMATO  F.8'!I16</f>
        <v>46</v>
      </c>
      <c r="J15" s="481">
        <f>+'FORMATO  F.8'!J16</f>
        <v>23</v>
      </c>
      <c r="K15" s="459">
        <f t="shared" ref="K15:K51" si="1">+J15*I15</f>
        <v>1058</v>
      </c>
    </row>
    <row r="16" spans="1:11">
      <c r="A16" s="453" t="s">
        <v>58</v>
      </c>
      <c r="B16" s="483" t="str">
        <f>+'FORMATO  F.8'!B17</f>
        <v xml:space="preserve">ZAPATOS DE CUERO CON PUNTA ACERO PERSONAL OBRERO  </v>
      </c>
      <c r="C16" s="453" t="s">
        <v>22</v>
      </c>
      <c r="D16" s="482">
        <f>+'FORMATO  F.8'!D17</f>
        <v>28</v>
      </c>
      <c r="E16" s="939"/>
      <c r="F16" s="936">
        <v>1</v>
      </c>
      <c r="G16" s="454">
        <f>+F16+D16</f>
        <v>29</v>
      </c>
      <c r="H16" s="11"/>
      <c r="I16" s="460">
        <f>+'FORMATO  F.8'!I17</f>
        <v>22</v>
      </c>
      <c r="J16" s="481">
        <f>+'FORMATO  F.8'!J17</f>
        <v>56</v>
      </c>
      <c r="K16" s="459">
        <f>+J16*I16</f>
        <v>1232</v>
      </c>
    </row>
    <row r="17" spans="1:11">
      <c r="A17" s="453" t="s">
        <v>58</v>
      </c>
      <c r="B17" s="483" t="str">
        <f>+'FORMATO  F.8'!B18</f>
        <v>ZAPATO DE INGENIERO</v>
      </c>
      <c r="C17" s="453" t="s">
        <v>23</v>
      </c>
      <c r="D17" s="482">
        <f>+'FORMATO  F.8'!D18</f>
        <v>0</v>
      </c>
      <c r="E17" s="1433"/>
      <c r="F17" s="1435">
        <v>-199</v>
      </c>
      <c r="G17" s="454">
        <f>+F17+D17</f>
        <v>-199</v>
      </c>
      <c r="H17" s="11"/>
      <c r="I17" s="460">
        <f>+'FORMATO  F.8'!I18</f>
        <v>0</v>
      </c>
      <c r="J17" s="481">
        <f>+'FORMATO  F.8'!J18</f>
        <v>290</v>
      </c>
      <c r="K17" s="459">
        <f>+J17*I17</f>
        <v>0</v>
      </c>
    </row>
    <row r="18" spans="1:11">
      <c r="A18" s="453" t="s">
        <v>58</v>
      </c>
      <c r="B18" s="483" t="str">
        <f>+'FORMATO  F.8'!B19</f>
        <v>GUANTE DE CUERO ANTIFLAMA</v>
      </c>
      <c r="C18" s="453" t="s">
        <v>22</v>
      </c>
      <c r="D18" s="482">
        <f>+'FORMATO  F.8'!D19</f>
        <v>5</v>
      </c>
      <c r="E18" s="422"/>
      <c r="F18" s="421">
        <v>0</v>
      </c>
      <c r="G18" s="454">
        <f t="shared" si="0"/>
        <v>5</v>
      </c>
      <c r="H18" s="11"/>
      <c r="I18" s="460">
        <f>+'FORMATO  F.8'!I19</f>
        <v>5</v>
      </c>
      <c r="J18" s="481">
        <f>+'FORMATO  F.8'!J19</f>
        <v>16</v>
      </c>
      <c r="K18" s="459">
        <f t="shared" si="1"/>
        <v>80</v>
      </c>
    </row>
    <row r="19" spans="1:11">
      <c r="A19" s="453" t="s">
        <v>58</v>
      </c>
      <c r="B19" s="483" t="str">
        <f>+'FORMATO  F.8'!B20</f>
        <v>GUANTES DE CUERO</v>
      </c>
      <c r="C19" s="453" t="s">
        <v>22</v>
      </c>
      <c r="D19" s="482">
        <f>+'FORMATO  F.8'!D20</f>
        <v>85</v>
      </c>
      <c r="E19" s="1066"/>
      <c r="F19" s="1063">
        <v>1</v>
      </c>
      <c r="G19" s="454">
        <f>+F19+D19</f>
        <v>86</v>
      </c>
      <c r="H19" s="11"/>
      <c r="I19" s="460">
        <f>+'FORMATO  F.8'!I20</f>
        <v>85</v>
      </c>
      <c r="J19" s="481">
        <f>+'FORMATO  F.8'!J20</f>
        <v>7</v>
      </c>
      <c r="K19" s="459">
        <f>+J19*I19</f>
        <v>595</v>
      </c>
    </row>
    <row r="20" spans="1:11">
      <c r="A20" s="453" t="s">
        <v>58</v>
      </c>
      <c r="B20" s="483" t="str">
        <f>+'FORMATO  F.8'!B21</f>
        <v xml:space="preserve">GUANTES DE BADANA </v>
      </c>
      <c r="C20" s="453" t="s">
        <v>22</v>
      </c>
      <c r="D20" s="482">
        <f>+'FORMATO  F.8'!D21</f>
        <v>121</v>
      </c>
      <c r="E20" s="927"/>
      <c r="F20" s="929">
        <v>1</v>
      </c>
      <c r="G20" s="454">
        <f>+F20+D20</f>
        <v>122</v>
      </c>
      <c r="H20" s="11"/>
      <c r="I20" s="460">
        <f>+'FORMATO  F.8'!I21</f>
        <v>109</v>
      </c>
      <c r="J20" s="481">
        <f>+'FORMATO  F.8'!J21</f>
        <v>7.5</v>
      </c>
      <c r="K20" s="459">
        <f>+J20*I20</f>
        <v>817.5</v>
      </c>
    </row>
    <row r="21" spans="1:11">
      <c r="A21" s="453" t="s">
        <v>58</v>
      </c>
      <c r="B21" s="483" t="str">
        <f>+'FORMATO  F.8'!B22</f>
        <v>GUANTES DE JEBE CALIBRE 35</v>
      </c>
      <c r="C21" s="453" t="s">
        <v>22</v>
      </c>
      <c r="D21" s="482">
        <f>+'FORMATO  F.8'!D22</f>
        <v>115</v>
      </c>
      <c r="E21" s="422"/>
      <c r="F21" s="421">
        <v>0</v>
      </c>
      <c r="G21" s="454">
        <f t="shared" si="0"/>
        <v>115</v>
      </c>
      <c r="H21" s="11"/>
      <c r="I21" s="460">
        <f>+'FORMATO  F.8'!I22</f>
        <v>109</v>
      </c>
      <c r="J21" s="481">
        <f>+'FORMATO  F.8'!J22</f>
        <v>7.8</v>
      </c>
      <c r="K21" s="459">
        <f t="shared" si="1"/>
        <v>850.19999999999993</v>
      </c>
    </row>
    <row r="22" spans="1:11">
      <c r="A22" s="453" t="s">
        <v>58</v>
      </c>
      <c r="B22" s="483" t="str">
        <f>+'FORMATO  F.8'!B23</f>
        <v xml:space="preserve">GUANTES DIELECTRICO </v>
      </c>
      <c r="C22" s="453" t="s">
        <v>22</v>
      </c>
      <c r="D22" s="482">
        <f>+'FORMATO  F.8'!D23</f>
        <v>7</v>
      </c>
      <c r="E22" s="422"/>
      <c r="F22" s="421">
        <v>0</v>
      </c>
      <c r="G22" s="454">
        <f t="shared" si="0"/>
        <v>7</v>
      </c>
      <c r="H22" s="11"/>
      <c r="I22" s="460">
        <f>+'FORMATO  F.8'!I23</f>
        <v>7</v>
      </c>
      <c r="J22" s="481">
        <f>+'FORMATO  F.8'!J23</f>
        <v>158</v>
      </c>
      <c r="K22" s="459">
        <f t="shared" si="1"/>
        <v>1106</v>
      </c>
    </row>
    <row r="23" spans="1:11">
      <c r="A23" s="453" t="s">
        <v>58</v>
      </c>
      <c r="B23" s="483" t="str">
        <f>+'FORMATO  F.8'!B24</f>
        <v xml:space="preserve">CARETA FACIAL PARA ADOSAR AL CASCO </v>
      </c>
      <c r="C23" s="453" t="s">
        <v>94</v>
      </c>
      <c r="D23" s="482">
        <f>+'FORMATO  F.8'!D24</f>
        <v>0</v>
      </c>
      <c r="E23" s="422"/>
      <c r="F23" s="421">
        <v>0</v>
      </c>
      <c r="G23" s="454">
        <f t="shared" si="0"/>
        <v>0</v>
      </c>
      <c r="H23" s="11"/>
      <c r="I23" s="460">
        <f>+'FORMATO  F.8'!I24</f>
        <v>0</v>
      </c>
      <c r="J23" s="481">
        <f>+'FORMATO  F.8'!J24</f>
        <v>24</v>
      </c>
      <c r="K23" s="459">
        <f t="shared" si="1"/>
        <v>0</v>
      </c>
    </row>
    <row r="24" spans="1:11">
      <c r="A24" s="453" t="s">
        <v>58</v>
      </c>
      <c r="B24" s="483" t="str">
        <f>+'FORMATO  F.8'!B25</f>
        <v>LENTES DE SEGURIDAD-CLARO</v>
      </c>
      <c r="C24" s="453" t="s">
        <v>23</v>
      </c>
      <c r="D24" s="482">
        <f>+'FORMATO  F.8'!D25</f>
        <v>0</v>
      </c>
      <c r="E24" s="422"/>
      <c r="F24" s="421">
        <v>0</v>
      </c>
      <c r="G24" s="454">
        <f t="shared" si="0"/>
        <v>0</v>
      </c>
      <c r="H24" s="11"/>
      <c r="I24" s="460">
        <f>+'FORMATO  F.8'!I25</f>
        <v>0</v>
      </c>
      <c r="J24" s="481">
        <f>+'FORMATO  F.8'!J25</f>
        <v>4</v>
      </c>
      <c r="K24" s="459">
        <f t="shared" si="1"/>
        <v>0</v>
      </c>
    </row>
    <row r="25" spans="1:11">
      <c r="A25" s="453" t="s">
        <v>58</v>
      </c>
      <c r="B25" s="483" t="str">
        <f>+'FORMATO  F.8'!B26</f>
        <v>LENTES PROTECTOR SPRO OSCURO</v>
      </c>
      <c r="C25" s="453" t="s">
        <v>23</v>
      </c>
      <c r="D25" s="482">
        <f>+'FORMATO  F.8'!D26</f>
        <v>0</v>
      </c>
      <c r="E25" s="422"/>
      <c r="F25" s="421">
        <v>0</v>
      </c>
      <c r="G25" s="454">
        <f t="shared" si="0"/>
        <v>0</v>
      </c>
      <c r="H25" s="11"/>
      <c r="I25" s="460">
        <f>+'FORMATO  F.8'!I26</f>
        <v>0</v>
      </c>
      <c r="J25" s="481">
        <f>+'FORMATO  F.8'!J26</f>
        <v>4</v>
      </c>
      <c r="K25" s="459">
        <f t="shared" si="1"/>
        <v>0</v>
      </c>
    </row>
    <row r="26" spans="1:11">
      <c r="A26" s="453" t="s">
        <v>58</v>
      </c>
      <c r="B26" s="483" t="str">
        <f>+'FORMATO  F.8'!B27</f>
        <v>CASCO DE SEGURIDAD COLOR NARANJA</v>
      </c>
      <c r="C26" s="453" t="s">
        <v>23</v>
      </c>
      <c r="D26" s="482">
        <f>+'FORMATO  F.8'!D27</f>
        <v>0</v>
      </c>
      <c r="E26" s="422"/>
      <c r="F26" s="421">
        <v>0</v>
      </c>
      <c r="G26" s="454">
        <f t="shared" si="0"/>
        <v>0</v>
      </c>
      <c r="H26" s="11"/>
      <c r="I26" s="460">
        <f>+'FORMATO  F.8'!I27</f>
        <v>0</v>
      </c>
      <c r="J26" s="481">
        <f>+'FORMATO  F.8'!J27</f>
        <v>15</v>
      </c>
      <c r="K26" s="459">
        <f t="shared" si="1"/>
        <v>0</v>
      </c>
    </row>
    <row r="27" spans="1:11">
      <c r="A27" s="453" t="s">
        <v>58</v>
      </c>
      <c r="B27" s="483" t="str">
        <f>+'FORMATO  F.8'!B28</f>
        <v>CASCO PROTECTOR DE PLASTICO COLOR AZUL</v>
      </c>
      <c r="C27" s="453" t="s">
        <v>23</v>
      </c>
      <c r="D27" s="482">
        <f>+'FORMATO  F.8'!D28</f>
        <v>26</v>
      </c>
      <c r="E27" s="422"/>
      <c r="F27" s="421">
        <v>0</v>
      </c>
      <c r="G27" s="454">
        <f t="shared" si="0"/>
        <v>26</v>
      </c>
      <c r="H27" s="11"/>
      <c r="I27" s="460">
        <f>+'FORMATO  F.8'!I28</f>
        <v>23</v>
      </c>
      <c r="J27" s="481">
        <f>+'FORMATO  F.8'!J28</f>
        <v>8</v>
      </c>
      <c r="K27" s="459">
        <f t="shared" si="1"/>
        <v>184</v>
      </c>
    </row>
    <row r="28" spans="1:11">
      <c r="A28" s="453" t="s">
        <v>58</v>
      </c>
      <c r="B28" s="483" t="str">
        <f>+'FORMATO  F.8'!B29</f>
        <v>CASCO PROTECTOR DE PLASTICO COLOR ROJO</v>
      </c>
      <c r="C28" s="453" t="s">
        <v>23</v>
      </c>
      <c r="D28" s="482">
        <f>+'FORMATO  F.8'!D29</f>
        <v>28</v>
      </c>
      <c r="E28" s="422"/>
      <c r="F28" s="421">
        <v>0</v>
      </c>
      <c r="G28" s="454">
        <f t="shared" si="0"/>
        <v>28</v>
      </c>
      <c r="H28" s="11"/>
      <c r="I28" s="460">
        <f>+'FORMATO  F.8'!I29</f>
        <v>28</v>
      </c>
      <c r="J28" s="481">
        <f>+'FORMATO  F.8'!J29</f>
        <v>5.99</v>
      </c>
      <c r="K28" s="459">
        <f t="shared" si="1"/>
        <v>167.72</v>
      </c>
    </row>
    <row r="29" spans="1:11">
      <c r="A29" s="453" t="s">
        <v>58</v>
      </c>
      <c r="B29" s="483" t="str">
        <f>+'FORMATO  F.8'!B30</f>
        <v>ARNES DE NAILON REFORZADO</v>
      </c>
      <c r="C29" s="453" t="s">
        <v>23</v>
      </c>
      <c r="D29" s="482">
        <f>+'FORMATO  F.8'!D30</f>
        <v>7</v>
      </c>
      <c r="E29" s="422"/>
      <c r="F29" s="421">
        <v>0</v>
      </c>
      <c r="G29" s="454">
        <f t="shared" si="0"/>
        <v>7</v>
      </c>
      <c r="H29" s="11"/>
      <c r="I29" s="460">
        <f>+'FORMATO  F.8'!I30</f>
        <v>7</v>
      </c>
      <c r="J29" s="481">
        <f>+'FORMATO  F.8'!J30</f>
        <v>130</v>
      </c>
      <c r="K29" s="459">
        <f t="shared" si="1"/>
        <v>910</v>
      </c>
    </row>
    <row r="30" spans="1:11">
      <c r="A30" s="453" t="s">
        <v>58</v>
      </c>
      <c r="B30" s="483" t="str">
        <f>+'FORMATO  F.8'!B31</f>
        <v>BOTAS DE JEBE PARA CABALLERO- SEGUSA</v>
      </c>
      <c r="C30" s="453" t="s">
        <v>23</v>
      </c>
      <c r="D30" s="482">
        <f>+'FORMATO  F.8'!D31</f>
        <v>0</v>
      </c>
      <c r="E30" s="422"/>
      <c r="F30" s="421">
        <v>0</v>
      </c>
      <c r="G30" s="454">
        <f t="shared" si="0"/>
        <v>0</v>
      </c>
      <c r="H30" s="11"/>
      <c r="I30" s="460">
        <f>+'FORMATO  F.8'!I31</f>
        <v>0</v>
      </c>
      <c r="J30" s="481">
        <f>+'FORMATO  F.8'!J31</f>
        <v>38</v>
      </c>
      <c r="K30" s="459">
        <f t="shared" si="1"/>
        <v>0</v>
      </c>
    </row>
    <row r="31" spans="1:11">
      <c r="A31" s="453" t="s">
        <v>58</v>
      </c>
      <c r="B31" s="483" t="str">
        <f>+'FORMATO  F.8'!B32</f>
        <v xml:space="preserve">BARBIQUEJO DE NAILON PARA CASCO </v>
      </c>
      <c r="C31" s="453" t="s">
        <v>22</v>
      </c>
      <c r="D31" s="482">
        <f>+'FORMATO  F.8'!D32</f>
        <v>76</v>
      </c>
      <c r="E31" s="917"/>
      <c r="F31" s="915">
        <v>1</v>
      </c>
      <c r="G31" s="454">
        <f>+F31+D31</f>
        <v>77</v>
      </c>
      <c r="H31" s="11"/>
      <c r="I31" s="460">
        <f>+'FORMATO  F.8'!I32</f>
        <v>76</v>
      </c>
      <c r="J31" s="481">
        <f>+'FORMATO  F.8'!J32</f>
        <v>2.76</v>
      </c>
      <c r="K31" s="459">
        <f>+J31*I31</f>
        <v>209.76</v>
      </c>
    </row>
    <row r="32" spans="1:11">
      <c r="A32" s="453" t="s">
        <v>58</v>
      </c>
      <c r="B32" s="483" t="str">
        <f>+'FORMATO  F.8'!B33</f>
        <v>CORTAVIENTO EN DRIL</v>
      </c>
      <c r="C32" s="453" t="s">
        <v>23</v>
      </c>
      <c r="D32" s="482">
        <f>+'FORMATO  F.8'!D33</f>
        <v>105</v>
      </c>
      <c r="E32" s="422"/>
      <c r="F32" s="421">
        <v>0</v>
      </c>
      <c r="G32" s="454">
        <f t="shared" si="0"/>
        <v>105</v>
      </c>
      <c r="H32" s="11"/>
      <c r="I32" s="460">
        <f>+'FORMATO  F.8'!I33</f>
        <v>95</v>
      </c>
      <c r="J32" s="481">
        <f>+'FORMATO  F.8'!J33</f>
        <v>4.83</v>
      </c>
      <c r="K32" s="459">
        <f t="shared" si="1"/>
        <v>458.85</v>
      </c>
    </row>
    <row r="33" spans="1:11">
      <c r="A33" s="453" t="s">
        <v>58</v>
      </c>
      <c r="B33" s="483" t="str">
        <f>+'FORMATO  F.8'!B34</f>
        <v>PONCHO DE AGUA</v>
      </c>
      <c r="C33" s="453" t="s">
        <v>23</v>
      </c>
      <c r="D33" s="482">
        <f>+'FORMATO  F.8'!D34</f>
        <v>29</v>
      </c>
      <c r="E33" s="422"/>
      <c r="F33" s="421">
        <v>0</v>
      </c>
      <c r="G33" s="454">
        <f t="shared" ref="G33:G51" si="2">+F33+D33</f>
        <v>29</v>
      </c>
      <c r="H33" s="11"/>
      <c r="I33" s="460">
        <f>+'FORMATO  F.8'!I34</f>
        <v>29</v>
      </c>
      <c r="J33" s="481">
        <f>+'FORMATO  F.8'!J34</f>
        <v>24.84</v>
      </c>
      <c r="K33" s="459">
        <f t="shared" si="1"/>
        <v>720.36</v>
      </c>
    </row>
    <row r="34" spans="1:11">
      <c r="A34" s="453" t="s">
        <v>58</v>
      </c>
      <c r="B34" s="483" t="str">
        <f>+'FORMATO  F.8'!B35</f>
        <v>RESPIRADOR DE JEBE DOBLE FILTRO</v>
      </c>
      <c r="C34" s="453" t="s">
        <v>23</v>
      </c>
      <c r="D34" s="482">
        <f>+'FORMATO  F.8'!D35</f>
        <v>0</v>
      </c>
      <c r="E34" s="422"/>
      <c r="F34" s="421">
        <v>0</v>
      </c>
      <c r="G34" s="454">
        <f t="shared" si="2"/>
        <v>0</v>
      </c>
      <c r="H34" s="11"/>
      <c r="I34" s="460">
        <f>+'FORMATO  F.8'!I35</f>
        <v>0</v>
      </c>
      <c r="J34" s="481">
        <f>+'FORMATO  F.8'!J35</f>
        <v>19.899999999999999</v>
      </c>
      <c r="K34" s="459">
        <f t="shared" si="1"/>
        <v>0</v>
      </c>
    </row>
    <row r="35" spans="1:11">
      <c r="A35" s="453" t="s">
        <v>58</v>
      </c>
      <c r="B35" s="483" t="str">
        <f>+'FORMATO  F.8'!B36</f>
        <v>CASCO DE SEGURIDAD PARA SOLDAR</v>
      </c>
      <c r="C35" s="453" t="s">
        <v>23</v>
      </c>
      <c r="D35" s="482">
        <f>+'FORMATO  F.8'!D36</f>
        <v>3</v>
      </c>
      <c r="E35" s="422"/>
      <c r="F35" s="421">
        <v>0</v>
      </c>
      <c r="G35" s="454">
        <f t="shared" si="2"/>
        <v>3</v>
      </c>
      <c r="H35" s="11"/>
      <c r="I35" s="460">
        <f>+'FORMATO  F.8'!I36</f>
        <v>3</v>
      </c>
      <c r="J35" s="481">
        <f>+'FORMATO  F.8'!J36</f>
        <v>25</v>
      </c>
      <c r="K35" s="459">
        <f t="shared" si="1"/>
        <v>75</v>
      </c>
    </row>
    <row r="36" spans="1:11">
      <c r="A36" s="453" t="s">
        <v>58</v>
      </c>
      <c r="B36" s="483" t="s">
        <v>505</v>
      </c>
      <c r="C36" s="453" t="s">
        <v>23</v>
      </c>
      <c r="D36" s="482">
        <f>+'FORMATO  F.8'!D37</f>
        <v>0</v>
      </c>
      <c r="E36" s="760"/>
      <c r="F36" s="759"/>
      <c r="G36" s="454"/>
      <c r="H36" s="11"/>
      <c r="I36" s="460">
        <f>+'FORMATO  F.8'!I37</f>
        <v>0</v>
      </c>
      <c r="J36" s="481">
        <f>+'FORMATO  F.8'!J37</f>
        <v>11</v>
      </c>
      <c r="K36" s="459">
        <f t="shared" si="1"/>
        <v>0</v>
      </c>
    </row>
    <row r="37" spans="1:11">
      <c r="A37" s="453" t="s">
        <v>58</v>
      </c>
      <c r="B37" s="483" t="s">
        <v>496</v>
      </c>
      <c r="C37" s="453" t="s">
        <v>23</v>
      </c>
      <c r="D37" s="482">
        <f>+'FORMATO  F.8'!D38</f>
        <v>177</v>
      </c>
      <c r="E37" s="735"/>
      <c r="F37" s="733"/>
      <c r="G37" s="454"/>
      <c r="H37" s="11"/>
      <c r="I37" s="460">
        <f>+'FORMATO  F.8'!I38</f>
        <v>177</v>
      </c>
      <c r="J37" s="481">
        <f>+'FORMATO  F.8'!J38</f>
        <v>9.9</v>
      </c>
      <c r="K37" s="459">
        <f t="shared" si="1"/>
        <v>1752.3</v>
      </c>
    </row>
    <row r="38" spans="1:11">
      <c r="A38" s="453" t="s">
        <v>58</v>
      </c>
      <c r="B38" s="483" t="str">
        <f>+'FORMATO  F.8'!B39</f>
        <v>CARETA CON PROTECTOR FACIAL DE PROPILENO IMPACTADO</v>
      </c>
      <c r="C38" s="453" t="s">
        <v>23</v>
      </c>
      <c r="D38" s="482">
        <f>+'FORMATO  F.8'!D39</f>
        <v>29</v>
      </c>
      <c r="E38" s="422"/>
      <c r="F38" s="421">
        <v>10000</v>
      </c>
      <c r="G38" s="454">
        <f t="shared" si="2"/>
        <v>10029</v>
      </c>
      <c r="H38" s="11"/>
      <c r="I38" s="460">
        <f>+'FORMATO  F.8'!I39</f>
        <v>29</v>
      </c>
      <c r="J38" s="481">
        <f>+'FORMATO  F.8'!J39</f>
        <v>39.9</v>
      </c>
      <c r="K38" s="459">
        <f t="shared" si="1"/>
        <v>1157.0999999999999</v>
      </c>
    </row>
    <row r="39" spans="1:11">
      <c r="A39" s="453" t="s">
        <v>58</v>
      </c>
      <c r="B39" s="483" t="str">
        <f>+'FORMATO  F.8'!B40</f>
        <v>BAJALENGUA  DE MADERA ADULTO POR 100 IMPORTADO</v>
      </c>
      <c r="C39" s="453" t="s">
        <v>23</v>
      </c>
      <c r="D39" s="482">
        <f>+'FORMATO  F.8'!D40</f>
        <v>0</v>
      </c>
      <c r="E39" s="422"/>
      <c r="F39" s="421">
        <v>1</v>
      </c>
      <c r="G39" s="454">
        <f t="shared" si="2"/>
        <v>1</v>
      </c>
      <c r="H39" s="11"/>
      <c r="I39" s="460">
        <f>+'FORMATO  F.8'!I40</f>
        <v>0</v>
      </c>
      <c r="J39" s="481">
        <v>15</v>
      </c>
      <c r="K39" s="459">
        <f t="shared" si="1"/>
        <v>0</v>
      </c>
    </row>
    <row r="40" spans="1:11">
      <c r="A40" s="453" t="s">
        <v>58</v>
      </c>
      <c r="B40" s="483" t="str">
        <f>+'FORMATO  F.8'!B41</f>
        <v>CUBRE CALZADOS DESCARTABLE-IMPORTADO</v>
      </c>
      <c r="C40" s="453" t="s">
        <v>23</v>
      </c>
      <c r="D40" s="482">
        <f>+'FORMATO  F.8'!D41</f>
        <v>50</v>
      </c>
      <c r="E40" s="422"/>
      <c r="F40" s="421">
        <v>5</v>
      </c>
      <c r="G40" s="454">
        <f t="shared" si="2"/>
        <v>55</v>
      </c>
      <c r="H40" s="11"/>
      <c r="I40" s="460">
        <f>+'FORMATO  F.8'!I41</f>
        <v>50</v>
      </c>
      <c r="J40" s="481">
        <f>+'FORMATO  F.8'!J41</f>
        <v>1.1000000000000001</v>
      </c>
      <c r="K40" s="459">
        <f t="shared" si="1"/>
        <v>55.000000000000007</v>
      </c>
    </row>
    <row r="41" spans="1:11">
      <c r="A41" s="453" t="s">
        <v>58</v>
      </c>
      <c r="B41" s="483" t="str">
        <f>+'FORMATO  F.8'!B42</f>
        <v xml:space="preserve">MANDIL QUIRURGICO </v>
      </c>
      <c r="C41" s="453" t="s">
        <v>23</v>
      </c>
      <c r="D41" s="482">
        <f>+'FORMATO  F.8'!D42</f>
        <v>0</v>
      </c>
      <c r="E41" s="422"/>
      <c r="F41" s="421">
        <v>100</v>
      </c>
      <c r="G41" s="454">
        <f t="shared" si="2"/>
        <v>100</v>
      </c>
      <c r="H41" s="11"/>
      <c r="I41" s="460">
        <f>+'FORMATO  F.8'!I42</f>
        <v>0</v>
      </c>
      <c r="J41" s="481">
        <f>+'FORMATO  F.8'!J42</f>
        <v>4.83</v>
      </c>
      <c r="K41" s="459">
        <f t="shared" si="1"/>
        <v>0</v>
      </c>
    </row>
    <row r="42" spans="1:11">
      <c r="A42" s="453" t="s">
        <v>58</v>
      </c>
      <c r="B42" s="483" t="str">
        <f>+'FORMATO  F.8'!B43</f>
        <v>PAÑO ABSORBENTE SAPOLIO</v>
      </c>
      <c r="C42" s="453" t="s">
        <v>23</v>
      </c>
      <c r="D42" s="482">
        <f>+'FORMATO  F.8'!D43</f>
        <v>0</v>
      </c>
      <c r="E42" s="422"/>
      <c r="F42" s="421">
        <v>50</v>
      </c>
      <c r="G42" s="454">
        <f t="shared" si="2"/>
        <v>50</v>
      </c>
      <c r="H42" s="11"/>
      <c r="I42" s="460">
        <f>+'FORMATO  F.8'!I43</f>
        <v>0</v>
      </c>
      <c r="J42" s="481">
        <f>+'FORMATO  F.8'!J43</f>
        <v>8</v>
      </c>
      <c r="K42" s="459">
        <f t="shared" si="1"/>
        <v>0</v>
      </c>
    </row>
    <row r="43" spans="1:11">
      <c r="A43" s="453" t="s">
        <v>58</v>
      </c>
      <c r="B43" s="483" t="str">
        <f>+'FORMATO  F.8'!B44</f>
        <v xml:space="preserve">ESCOBILLA DE PLASTICO PARA INODORO CON BASE BASA </v>
      </c>
      <c r="C43" s="453" t="s">
        <v>23</v>
      </c>
      <c r="D43" s="482">
        <f>+'FORMATO  F.8'!D44</f>
        <v>0</v>
      </c>
      <c r="E43" s="422"/>
      <c r="F43" s="421">
        <v>10</v>
      </c>
      <c r="G43" s="454">
        <f t="shared" si="2"/>
        <v>10</v>
      </c>
      <c r="H43" s="11"/>
      <c r="I43" s="460">
        <f>+'FORMATO  F.8'!I44</f>
        <v>0</v>
      </c>
      <c r="J43" s="481">
        <f>+'FORMATO  F.8'!J44</f>
        <v>6.5</v>
      </c>
      <c r="K43" s="459">
        <f t="shared" si="1"/>
        <v>0</v>
      </c>
    </row>
    <row r="44" spans="1:11">
      <c r="A44" s="453" t="s">
        <v>58</v>
      </c>
      <c r="B44" s="483" t="str">
        <f>+'FORMATO  F.8'!B45</f>
        <v>DETERGENTE GRANULADO</v>
      </c>
      <c r="C44" s="453" t="s">
        <v>23</v>
      </c>
      <c r="D44" s="482">
        <f>+'FORMATO  F.8'!D45</f>
        <v>3</v>
      </c>
      <c r="E44" s="422"/>
      <c r="F44" s="421">
        <v>10</v>
      </c>
      <c r="G44" s="454">
        <f t="shared" si="2"/>
        <v>13</v>
      </c>
      <c r="H44" s="11"/>
      <c r="I44" s="460">
        <f>+'FORMATO  F.8'!I45</f>
        <v>3</v>
      </c>
      <c r="J44" s="481">
        <f>+'FORMATO  F.8'!J45</f>
        <v>95</v>
      </c>
      <c r="K44" s="459">
        <f t="shared" si="1"/>
        <v>285</v>
      </c>
    </row>
    <row r="45" spans="1:11">
      <c r="A45" s="453" t="s">
        <v>58</v>
      </c>
      <c r="B45" s="483" t="str">
        <f>+'FORMATO  F.8'!B46</f>
        <v>RECOGEDOR DE PLASTICOTAMAÑO GRANDE</v>
      </c>
      <c r="C45" s="453" t="s">
        <v>23</v>
      </c>
      <c r="D45" s="482">
        <f>+'FORMATO  F.8'!D46</f>
        <v>0</v>
      </c>
      <c r="E45" s="422"/>
      <c r="F45" s="421">
        <v>10</v>
      </c>
      <c r="G45" s="454">
        <f t="shared" si="2"/>
        <v>10</v>
      </c>
      <c r="H45" s="11"/>
      <c r="I45" s="460">
        <f>+'FORMATO  F.8'!I46</f>
        <v>0</v>
      </c>
      <c r="J45" s="481">
        <f>+'FORMATO  F.8'!J46</f>
        <v>6.9</v>
      </c>
      <c r="K45" s="459">
        <f t="shared" si="1"/>
        <v>0</v>
      </c>
    </row>
    <row r="46" spans="1:11">
      <c r="A46" s="453" t="s">
        <v>58</v>
      </c>
      <c r="B46" s="483" t="str">
        <f>+'FORMATO  F.8'!B47</f>
        <v>ESPARADRAPO HIPOALERGICO 5CM</v>
      </c>
      <c r="C46" s="453" t="s">
        <v>23</v>
      </c>
      <c r="D46" s="482">
        <f>+'FORMATO  F.8'!D47</f>
        <v>0</v>
      </c>
      <c r="E46" s="1247"/>
      <c r="F46" s="1242">
        <v>10</v>
      </c>
      <c r="G46" s="454">
        <f t="shared" ref="G46:G49" si="3">+F46+D46</f>
        <v>10</v>
      </c>
      <c r="H46" s="11"/>
      <c r="I46" s="460">
        <f>+'FORMATO  F.8'!I47</f>
        <v>0</v>
      </c>
      <c r="J46" s="481">
        <f>+'FORMATO  F.8'!J47</f>
        <v>9.99</v>
      </c>
      <c r="K46" s="459">
        <f t="shared" ref="K46:K49" si="4">+J46*I46</f>
        <v>0</v>
      </c>
    </row>
    <row r="47" spans="1:11">
      <c r="A47" s="453" t="s">
        <v>58</v>
      </c>
      <c r="B47" s="483" t="str">
        <f>+'FORMATO  F.8'!B48</f>
        <v xml:space="preserve">GASA DE 10CM X 10 CM 8 PLIEGUES X 5 UND </v>
      </c>
      <c r="C47" s="453" t="s">
        <v>23</v>
      </c>
      <c r="D47" s="482">
        <f>+'FORMATO  F.8'!D48</f>
        <v>0</v>
      </c>
      <c r="E47" s="1247"/>
      <c r="F47" s="1242">
        <v>10</v>
      </c>
      <c r="G47" s="454">
        <f t="shared" si="3"/>
        <v>10</v>
      </c>
      <c r="H47" s="11"/>
      <c r="I47" s="460">
        <f>+'FORMATO  F.8'!I48</f>
        <v>0</v>
      </c>
      <c r="J47" s="481">
        <f>+'FORMATO  F.8'!J48</f>
        <v>2.39</v>
      </c>
      <c r="K47" s="459">
        <f t="shared" si="4"/>
        <v>0</v>
      </c>
    </row>
    <row r="48" spans="1:11">
      <c r="A48" s="453" t="s">
        <v>58</v>
      </c>
      <c r="B48" s="483" t="str">
        <f>+'FORMATO  F.8'!B49</f>
        <v xml:space="preserve">GASA ESTERIL 5 CM X 5 CM </v>
      </c>
      <c r="C48" s="453" t="s">
        <v>23</v>
      </c>
      <c r="D48" s="482">
        <f>+'FORMATO  F.8'!D49</f>
        <v>0</v>
      </c>
      <c r="E48" s="1247"/>
      <c r="F48" s="1242">
        <v>10</v>
      </c>
      <c r="G48" s="454">
        <f t="shared" si="3"/>
        <v>10</v>
      </c>
      <c r="H48" s="11"/>
      <c r="I48" s="460">
        <f>+'FORMATO  F.8'!I49</f>
        <v>0</v>
      </c>
      <c r="J48" s="481">
        <f>+'FORMATO  F.8'!J49</f>
        <v>1.39</v>
      </c>
      <c r="K48" s="459">
        <f t="shared" si="4"/>
        <v>0</v>
      </c>
    </row>
    <row r="49" spans="1:11">
      <c r="A49" s="453" t="s">
        <v>58</v>
      </c>
      <c r="B49" s="483" t="str">
        <f>+'FORMATO  F.8'!B50</f>
        <v>CREMA SULFADIAZINA DE PLATA</v>
      </c>
      <c r="C49" s="453" t="s">
        <v>23</v>
      </c>
      <c r="D49" s="482">
        <f>+'FORMATO  F.8'!D50</f>
        <v>2</v>
      </c>
      <c r="E49" s="1247"/>
      <c r="F49" s="1242">
        <v>10</v>
      </c>
      <c r="G49" s="454">
        <f t="shared" si="3"/>
        <v>12</v>
      </c>
      <c r="H49" s="11"/>
      <c r="I49" s="460">
        <f>+'FORMATO  F.8'!I50</f>
        <v>2</v>
      </c>
      <c r="J49" s="481">
        <f>+'FORMATO  F.8'!J50</f>
        <v>34.9</v>
      </c>
      <c r="K49" s="459">
        <f t="shared" si="4"/>
        <v>69.8</v>
      </c>
    </row>
    <row r="50" spans="1:11">
      <c r="A50" s="453" t="s">
        <v>58</v>
      </c>
      <c r="B50" s="483" t="str">
        <f>+'FORMATO  F.8'!B51</f>
        <v>ALCOHOL EN GEL</v>
      </c>
      <c r="C50" s="453" t="s">
        <v>23</v>
      </c>
      <c r="D50" s="482">
        <f>+'FORMATO  F.8'!D51</f>
        <v>39</v>
      </c>
      <c r="E50" s="422"/>
      <c r="F50" s="421">
        <v>4</v>
      </c>
      <c r="G50" s="454">
        <f t="shared" si="2"/>
        <v>43</v>
      </c>
      <c r="H50" s="11"/>
      <c r="I50" s="460">
        <f>+'FORMATO  F.8'!I51</f>
        <v>39</v>
      </c>
      <c r="J50" s="481">
        <f>+'FORMATO  F.8'!J51</f>
        <v>10</v>
      </c>
      <c r="K50" s="459">
        <f t="shared" si="1"/>
        <v>390</v>
      </c>
    </row>
    <row r="51" spans="1:11">
      <c r="A51" s="453" t="s">
        <v>58</v>
      </c>
      <c r="B51" s="483" t="str">
        <f>+'FORMATO  F.8'!B52</f>
        <v>AGUA DESTILADA X 100 ML</v>
      </c>
      <c r="C51" s="453" t="s">
        <v>23</v>
      </c>
      <c r="D51" s="482">
        <f>+'FORMATO  F.8'!D52</f>
        <v>0</v>
      </c>
      <c r="E51" s="422"/>
      <c r="F51" s="421">
        <v>20</v>
      </c>
      <c r="G51" s="454">
        <f t="shared" si="2"/>
        <v>20</v>
      </c>
      <c r="H51" s="11"/>
      <c r="I51" s="460">
        <f>+'FORMATO  F.8'!I52</f>
        <v>0</v>
      </c>
      <c r="J51" s="481">
        <f>+'FORMATO  F.8'!J52</f>
        <v>17</v>
      </c>
      <c r="K51" s="459">
        <f t="shared" si="1"/>
        <v>0</v>
      </c>
    </row>
    <row r="52" spans="1:11">
      <c r="A52" s="453" t="s">
        <v>58</v>
      </c>
      <c r="B52" s="483" t="str">
        <f>+'FORMATO  F.8'!B53</f>
        <v>GASA PARA QUEMADURAS 3 IN X 18 IN</v>
      </c>
      <c r="C52" s="453" t="s">
        <v>23</v>
      </c>
      <c r="D52" s="482">
        <f>+'FORMATO  F.8'!D53</f>
        <v>20</v>
      </c>
      <c r="E52" s="422"/>
      <c r="F52" s="421">
        <v>30</v>
      </c>
      <c r="G52" s="454">
        <f t="shared" ref="G52:G63" si="5">+F52+D52</f>
        <v>50</v>
      </c>
      <c r="H52" s="11"/>
      <c r="I52" s="460">
        <f>+'FORMATO  F.8'!I53</f>
        <v>20</v>
      </c>
      <c r="J52" s="481">
        <f>+'FORMATO  F.8'!J53</f>
        <v>10</v>
      </c>
      <c r="K52" s="459">
        <f t="shared" ref="K52:K63" si="6">+J52*I52</f>
        <v>200</v>
      </c>
    </row>
    <row r="53" spans="1:11">
      <c r="A53" s="453" t="s">
        <v>58</v>
      </c>
      <c r="B53" s="483" t="str">
        <f>+'FORMATO  F.8'!B54</f>
        <v>PINZA DE DIISECCION 10 CM</v>
      </c>
      <c r="C53" s="453" t="s">
        <v>23</v>
      </c>
      <c r="D53" s="482">
        <f>+'FORMATO  F.8'!D54</f>
        <v>0</v>
      </c>
      <c r="E53" s="422"/>
      <c r="F53" s="421">
        <v>30</v>
      </c>
      <c r="G53" s="454">
        <f t="shared" si="5"/>
        <v>30</v>
      </c>
      <c r="H53" s="11"/>
      <c r="I53" s="460">
        <f>+'FORMATO  F.8'!I54</f>
        <v>0</v>
      </c>
      <c r="J53" s="481">
        <f>+'FORMATO  F.8'!J54</f>
        <v>17</v>
      </c>
      <c r="K53" s="459">
        <f t="shared" si="6"/>
        <v>0</v>
      </c>
    </row>
    <row r="54" spans="1:11">
      <c r="A54" s="453" t="s">
        <v>58</v>
      </c>
      <c r="B54" s="483" t="str">
        <f>+'FORMATO  F.8'!B55</f>
        <v>LEJIA HIPOCLORITO DE SODIO AL 5%</v>
      </c>
      <c r="C54" s="453" t="s">
        <v>23</v>
      </c>
      <c r="D54" s="482">
        <f>+'FORMATO  F.8'!D55</f>
        <v>0</v>
      </c>
      <c r="E54" s="422"/>
      <c r="F54" s="421">
        <v>200</v>
      </c>
      <c r="G54" s="454">
        <f t="shared" si="5"/>
        <v>200</v>
      </c>
      <c r="H54" s="11"/>
      <c r="I54" s="460">
        <f>+'FORMATO  F.8'!I55</f>
        <v>0</v>
      </c>
      <c r="J54" s="481">
        <f>+'FORMATO  F.8'!J55</f>
        <v>15</v>
      </c>
      <c r="K54" s="459">
        <f t="shared" si="6"/>
        <v>0</v>
      </c>
    </row>
    <row r="55" spans="1:11">
      <c r="A55" s="453" t="s">
        <v>58</v>
      </c>
      <c r="B55" s="483" t="str">
        <f>+'FORMATO  F.8'!B56</f>
        <v>MANDIL DE CUERO</v>
      </c>
      <c r="C55" s="453" t="s">
        <v>23</v>
      </c>
      <c r="D55" s="482">
        <f>+'FORMATO  F.8'!D56</f>
        <v>10</v>
      </c>
      <c r="E55" s="1398"/>
      <c r="F55" s="1396">
        <v>-8</v>
      </c>
      <c r="G55" s="454">
        <f t="shared" si="5"/>
        <v>2</v>
      </c>
      <c r="H55" s="11"/>
      <c r="I55" s="460">
        <f>+'FORMATO  F.8'!I56</f>
        <v>10</v>
      </c>
      <c r="J55" s="481">
        <f>+'FORMATO  F.8'!J56</f>
        <v>19.2</v>
      </c>
      <c r="K55" s="459">
        <f t="shared" si="6"/>
        <v>192</v>
      </c>
    </row>
    <row r="56" spans="1:11">
      <c r="A56" s="453" t="s">
        <v>58</v>
      </c>
      <c r="B56" s="483" t="str">
        <f>+'FORMATO  F.8'!B57</f>
        <v>ESCARPIN DE BADANA</v>
      </c>
      <c r="C56" s="453" t="s">
        <v>23</v>
      </c>
      <c r="D56" s="482">
        <f>+'FORMATO  F.8'!D57</f>
        <v>6</v>
      </c>
      <c r="E56" s="1398"/>
      <c r="F56" s="1396">
        <v>-11</v>
      </c>
      <c r="G56" s="454">
        <f t="shared" si="5"/>
        <v>-5</v>
      </c>
      <c r="H56" s="11"/>
      <c r="I56" s="460">
        <f>+'FORMATO  F.8'!I57</f>
        <v>6</v>
      </c>
      <c r="J56" s="481">
        <f>+'FORMATO  F.8'!J57</f>
        <v>14</v>
      </c>
      <c r="K56" s="459">
        <f t="shared" si="6"/>
        <v>84</v>
      </c>
    </row>
    <row r="57" spans="1:11">
      <c r="A57" s="453" t="s">
        <v>58</v>
      </c>
      <c r="B57" s="483" t="str">
        <f>+'FORMATO  F.8'!B58</f>
        <v>OXIMETRO DE PULSO</v>
      </c>
      <c r="C57" s="453" t="s">
        <v>23</v>
      </c>
      <c r="D57" s="482">
        <f>+'FORMATO  F.8'!D58</f>
        <v>2</v>
      </c>
      <c r="E57" s="1858"/>
      <c r="F57" s="1859">
        <v>-17</v>
      </c>
      <c r="G57" s="454">
        <f t="shared" si="5"/>
        <v>-15</v>
      </c>
      <c r="H57" s="11"/>
      <c r="I57" s="460">
        <f>+'FORMATO  F.8'!I58</f>
        <v>0</v>
      </c>
      <c r="J57" s="481">
        <f>+'FORMATO  F.8'!J58</f>
        <v>62.9</v>
      </c>
      <c r="K57" s="459">
        <f t="shared" si="6"/>
        <v>0</v>
      </c>
    </row>
    <row r="58" spans="1:11">
      <c r="A58" s="453" t="s">
        <v>58</v>
      </c>
      <c r="B58" s="483" t="str">
        <f>+'FORMATO  F.8'!B59</f>
        <v xml:space="preserve">MASCARILLA DESCARTABLE </v>
      </c>
      <c r="C58" s="453" t="s">
        <v>23</v>
      </c>
      <c r="D58" s="482">
        <f>+'FORMATO  F.8'!D59</f>
        <v>0</v>
      </c>
      <c r="E58" s="1876"/>
      <c r="F58" s="1874">
        <v>-20</v>
      </c>
      <c r="G58" s="454">
        <f t="shared" si="5"/>
        <v>-20</v>
      </c>
      <c r="H58" s="11"/>
      <c r="I58" s="460">
        <f>+'FORMATO  F.8'!I59</f>
        <v>0</v>
      </c>
      <c r="J58" s="481">
        <f>+'FORMATO  F.8'!J59</f>
        <v>0.14499999999999999</v>
      </c>
      <c r="K58" s="459">
        <f t="shared" si="6"/>
        <v>0</v>
      </c>
    </row>
    <row r="59" spans="1:11">
      <c r="A59" s="453" t="s">
        <v>58</v>
      </c>
      <c r="B59" s="483" t="str">
        <f>+'FORMATO  F.8'!B60</f>
        <v>MALLA DE PLASTICO DE SEÑALIZACION  COLOR ANARANJADO</v>
      </c>
      <c r="C59" s="453" t="s">
        <v>23</v>
      </c>
      <c r="D59" s="482">
        <f>+'FORMATO  F.8'!D60</f>
        <v>0</v>
      </c>
      <c r="E59" s="1921"/>
      <c r="F59" s="1922">
        <v>-35</v>
      </c>
      <c r="G59" s="454">
        <f t="shared" si="5"/>
        <v>-35</v>
      </c>
      <c r="H59" s="11"/>
      <c r="I59" s="460">
        <f>+'FORMATO  F.8'!I60</f>
        <v>0</v>
      </c>
      <c r="J59" s="481">
        <f>+'FORMATO  F.8'!J60</f>
        <v>40</v>
      </c>
      <c r="K59" s="459">
        <f t="shared" si="6"/>
        <v>0</v>
      </c>
    </row>
    <row r="60" spans="1:11">
      <c r="A60" s="453" t="s">
        <v>58</v>
      </c>
      <c r="B60" s="483" t="str">
        <f>+'FORMATO  F.8'!B61</f>
        <v xml:space="preserve">MALLA DE PLASTICO RASCHEL </v>
      </c>
      <c r="C60" s="453" t="s">
        <v>23</v>
      </c>
      <c r="D60" s="482">
        <f>+'FORMATO  F.8'!D61</f>
        <v>0</v>
      </c>
      <c r="E60" s="1921"/>
      <c r="F60" s="1922">
        <v>-38</v>
      </c>
      <c r="G60" s="454">
        <f t="shared" si="5"/>
        <v>-38</v>
      </c>
      <c r="H60" s="11"/>
      <c r="I60" s="460">
        <f>+'FORMATO  F.8'!I61</f>
        <v>0</v>
      </c>
      <c r="J60" s="481">
        <f>+'FORMATO  F.8'!J61</f>
        <v>7</v>
      </c>
      <c r="K60" s="459">
        <f t="shared" si="6"/>
        <v>0</v>
      </c>
    </row>
    <row r="61" spans="1:11">
      <c r="A61" s="453" t="s">
        <v>58</v>
      </c>
      <c r="B61" s="483" t="str">
        <f>+'FORMATO  F.8'!B62</f>
        <v>FRANELA</v>
      </c>
      <c r="C61" s="453" t="s">
        <v>23</v>
      </c>
      <c r="D61" s="482">
        <f>+'FORMATO  F.8'!D62</f>
        <v>0</v>
      </c>
      <c r="E61" s="1921"/>
      <c r="F61" s="1922">
        <v>-41</v>
      </c>
      <c r="G61" s="454">
        <f t="shared" si="5"/>
        <v>-41</v>
      </c>
      <c r="H61" s="11"/>
      <c r="I61" s="460">
        <f>+'FORMATO  F.8'!I62</f>
        <v>0</v>
      </c>
      <c r="J61" s="481">
        <f>+'FORMATO  F.8'!J62</f>
        <v>3</v>
      </c>
      <c r="K61" s="459">
        <f t="shared" si="6"/>
        <v>0</v>
      </c>
    </row>
    <row r="62" spans="1:11">
      <c r="A62" s="453" t="s">
        <v>58</v>
      </c>
      <c r="B62" s="483" t="str">
        <f>+'FORMATO  F.8'!B63</f>
        <v>LEJIA HIPOCLORITO DE SODIO AL 5%</v>
      </c>
      <c r="C62" s="453" t="s">
        <v>23</v>
      </c>
      <c r="D62" s="482">
        <f>+'FORMATO  F.8'!D63</f>
        <v>42</v>
      </c>
      <c r="E62" s="1829"/>
      <c r="F62" s="1826">
        <v>265.33333333333297</v>
      </c>
      <c r="G62" s="454">
        <f t="shared" si="5"/>
        <v>307.33333333333297</v>
      </c>
      <c r="H62" s="11"/>
      <c r="I62" s="460">
        <f>+'FORMATO  F.8'!I63</f>
        <v>42</v>
      </c>
      <c r="J62" s="481">
        <f>+'FORMATO  F.8'!J63</f>
        <v>9.2100000000000009</v>
      </c>
      <c r="K62" s="459">
        <f t="shared" si="6"/>
        <v>386.82000000000005</v>
      </c>
    </row>
    <row r="63" spans="1:11">
      <c r="A63" s="453" t="s">
        <v>58</v>
      </c>
      <c r="B63" s="483" t="str">
        <f>+'FORMATO  F.8'!B64</f>
        <v>JABON LIQUIDO DESENGRASANTE PARA MANOS X4L</v>
      </c>
      <c r="C63" s="453" t="s">
        <v>23</v>
      </c>
      <c r="D63" s="482">
        <f>+'FORMATO  F.8'!D64</f>
        <v>7</v>
      </c>
      <c r="E63" s="1829"/>
      <c r="F63" s="1826">
        <v>30</v>
      </c>
      <c r="G63" s="454">
        <f t="shared" si="5"/>
        <v>37</v>
      </c>
      <c r="H63" s="11"/>
      <c r="I63" s="460">
        <f>+'FORMATO  F.8'!I64</f>
        <v>6</v>
      </c>
      <c r="J63" s="481">
        <f>+'FORMATO  F.8'!J64</f>
        <v>20</v>
      </c>
      <c r="K63" s="459">
        <f t="shared" si="6"/>
        <v>120</v>
      </c>
    </row>
    <row r="64" spans="1:11">
      <c r="A64" s="453" t="s">
        <v>58</v>
      </c>
      <c r="B64" s="483" t="str">
        <f>+'FORMATO  F.8'!B65</f>
        <v>RESPIRADOR FILTRO -ASA</v>
      </c>
      <c r="C64" s="453" t="s">
        <v>23</v>
      </c>
      <c r="D64" s="482">
        <f>+'FORMATO  F.8'!D65</f>
        <v>0</v>
      </c>
      <c r="E64" s="1963"/>
      <c r="F64" s="1965">
        <v>-675.99999999999898</v>
      </c>
      <c r="G64" s="454">
        <f t="shared" ref="G64:G70" si="7">+F64+D64</f>
        <v>-675.99999999999898</v>
      </c>
      <c r="H64" s="11"/>
      <c r="I64" s="460">
        <f>+'FORMATO  F.8'!I65</f>
        <v>0</v>
      </c>
      <c r="J64" s="481">
        <f>+'FORMATO  F.8'!J65</f>
        <v>20</v>
      </c>
      <c r="K64" s="459">
        <f t="shared" ref="K64:K70" si="8">+J64*I64</f>
        <v>0</v>
      </c>
    </row>
    <row r="65" spans="1:11">
      <c r="A65" s="453" t="s">
        <v>58</v>
      </c>
      <c r="B65" s="483" t="str">
        <f>+'FORMATO  F.8'!B66</f>
        <v xml:space="preserve">GUANTES DE HILO </v>
      </c>
      <c r="C65" s="453" t="s">
        <v>23</v>
      </c>
      <c r="D65" s="482">
        <f>+'FORMATO  F.8'!D66</f>
        <v>328</v>
      </c>
      <c r="E65" s="1963"/>
      <c r="F65" s="1965">
        <v>-1146.6666666666599</v>
      </c>
      <c r="G65" s="454">
        <f t="shared" si="7"/>
        <v>-818.66666666665992</v>
      </c>
      <c r="H65" s="11"/>
      <c r="I65" s="460">
        <f>+'FORMATO  F.8'!I66</f>
        <v>306</v>
      </c>
      <c r="J65" s="481">
        <f>+'FORMATO  F.8'!J66</f>
        <v>4</v>
      </c>
      <c r="K65" s="459">
        <f t="shared" si="8"/>
        <v>1224</v>
      </c>
    </row>
    <row r="66" spans="1:11">
      <c r="A66" s="453" t="s">
        <v>58</v>
      </c>
      <c r="B66" s="483" t="str">
        <f>+'FORMATO  F.8'!B67</f>
        <v xml:space="preserve">GUANTES DE NITRILO NAYLON -PLOMO </v>
      </c>
      <c r="C66" s="453" t="s">
        <v>23</v>
      </c>
      <c r="D66" s="482">
        <f>+'FORMATO  F.8'!D67</f>
        <v>80</v>
      </c>
      <c r="E66" s="1963"/>
      <c r="F66" s="1965">
        <v>-1382</v>
      </c>
      <c r="G66" s="454">
        <f t="shared" si="7"/>
        <v>-1302</v>
      </c>
      <c r="H66" s="11"/>
      <c r="I66" s="460">
        <f>+'FORMATO  F.8'!I67</f>
        <v>54</v>
      </c>
      <c r="J66" s="481">
        <f>+'FORMATO  F.8'!J67</f>
        <v>3.5</v>
      </c>
      <c r="K66" s="459">
        <f t="shared" si="8"/>
        <v>189</v>
      </c>
    </row>
    <row r="67" spans="1:11">
      <c r="A67" s="453" t="s">
        <v>58</v>
      </c>
      <c r="B67" s="483" t="str">
        <f>+'FORMATO  F.8'!B68</f>
        <v>MASCARA RESPIRADOR</v>
      </c>
      <c r="C67" s="453" t="s">
        <v>23</v>
      </c>
      <c r="D67" s="482">
        <f>+'FORMATO  F.8'!D68</f>
        <v>0</v>
      </c>
      <c r="E67" s="1963"/>
      <c r="F67" s="1965">
        <v>-2558.6666666666601</v>
      </c>
      <c r="G67" s="454">
        <f t="shared" si="7"/>
        <v>-2558.6666666666601</v>
      </c>
      <c r="H67" s="11"/>
      <c r="I67" s="460">
        <f>+'FORMATO  F.8'!I68</f>
        <v>0</v>
      </c>
      <c r="J67" s="481">
        <f>+'FORMATO  F.8'!J68</f>
        <v>20</v>
      </c>
      <c r="K67" s="459">
        <f t="shared" si="8"/>
        <v>0</v>
      </c>
    </row>
    <row r="68" spans="1:11">
      <c r="A68" s="453" t="s">
        <v>58</v>
      </c>
      <c r="B68" s="483" t="str">
        <f>+'FORMATO  F.8'!B69</f>
        <v>PROTECTOR AUDITIVO TIPO COPA</v>
      </c>
      <c r="C68" s="453" t="s">
        <v>23</v>
      </c>
      <c r="D68" s="482">
        <f>+'FORMATO  F.8'!D69</f>
        <v>6</v>
      </c>
      <c r="E68" s="1963"/>
      <c r="F68" s="1965">
        <v>-2794</v>
      </c>
      <c r="G68" s="454">
        <f t="shared" si="7"/>
        <v>-2788</v>
      </c>
      <c r="H68" s="11"/>
      <c r="I68" s="460">
        <f>+'FORMATO  F.8'!I69</f>
        <v>6</v>
      </c>
      <c r="J68" s="481">
        <f>+'FORMATO  F.8'!J69</f>
        <v>16.100000000000001</v>
      </c>
      <c r="K68" s="459">
        <f t="shared" si="8"/>
        <v>96.600000000000009</v>
      </c>
    </row>
    <row r="69" spans="1:11">
      <c r="A69" s="453" t="s">
        <v>58</v>
      </c>
      <c r="B69" s="483" t="str">
        <f>+'FORMATO  F.8'!B70</f>
        <v xml:space="preserve">TAPON AUDITIVO </v>
      </c>
      <c r="C69" s="453" t="s">
        <v>23</v>
      </c>
      <c r="D69" s="482">
        <f>+'FORMATO  F.8'!D70</f>
        <v>98</v>
      </c>
      <c r="E69" s="1963"/>
      <c r="F69" s="1965">
        <v>-3029.3333333333298</v>
      </c>
      <c r="G69" s="454">
        <f t="shared" si="7"/>
        <v>-2931.3333333333298</v>
      </c>
      <c r="H69" s="11"/>
      <c r="I69" s="460">
        <f>+'FORMATO  F.8'!I70</f>
        <v>96</v>
      </c>
      <c r="J69" s="481">
        <f>+'FORMATO  F.8'!J70</f>
        <v>1.3</v>
      </c>
      <c r="K69" s="459">
        <f t="shared" si="8"/>
        <v>124.80000000000001</v>
      </c>
    </row>
    <row r="70" spans="1:11">
      <c r="A70" s="453" t="s">
        <v>58</v>
      </c>
      <c r="B70" s="483" t="str">
        <f>+'FORMATO  F.8'!B71</f>
        <v>TRAJE TYVEK</v>
      </c>
      <c r="C70" s="453" t="s">
        <v>23</v>
      </c>
      <c r="D70" s="482">
        <f>+'FORMATO  F.8'!D71</f>
        <v>9</v>
      </c>
      <c r="E70" s="1963"/>
      <c r="F70" s="1965">
        <v>-3264.6666666666601</v>
      </c>
      <c r="G70" s="454">
        <f t="shared" si="7"/>
        <v>-3255.6666666666601</v>
      </c>
      <c r="H70" s="11"/>
      <c r="I70" s="460">
        <f>+'FORMATO  F.8'!I71</f>
        <v>4</v>
      </c>
      <c r="J70" s="481">
        <f>+'FORMATO  F.8'!J71</f>
        <v>12</v>
      </c>
      <c r="K70" s="459">
        <f t="shared" si="8"/>
        <v>48</v>
      </c>
    </row>
    <row r="71" spans="1:11">
      <c r="A71" s="453" t="s">
        <v>360</v>
      </c>
      <c r="B71" s="483" t="str">
        <f>+'FORMATO  F.8'!B72</f>
        <v>CAMISA PANTALON</v>
      </c>
      <c r="C71" s="453" t="s">
        <v>23</v>
      </c>
      <c r="D71" s="482">
        <f>+'FORMATO  F.8'!D72</f>
        <v>0</v>
      </c>
      <c r="E71" s="1997"/>
      <c r="F71" s="1994">
        <v>-3498.99999999999</v>
      </c>
      <c r="G71" s="454">
        <f t="shared" ref="G71:G136" si="9">+F71+D71</f>
        <v>-3498.99999999999</v>
      </c>
      <c r="H71" s="11"/>
      <c r="I71" s="460">
        <f>+'FORMATO  F.8'!I72</f>
        <v>0</v>
      </c>
      <c r="J71" s="481">
        <f>+'FORMATO  F.8'!J72</f>
        <v>54.85</v>
      </c>
      <c r="K71" s="459">
        <f t="shared" ref="K71:K144" si="10">+J71*I71</f>
        <v>0</v>
      </c>
    </row>
    <row r="72" spans="1:11">
      <c r="A72" s="453" t="s">
        <v>58</v>
      </c>
      <c r="B72" s="483" t="str">
        <f>+'FORMATO  F.8'!B73</f>
        <v xml:space="preserve">CASCO COLOR BLANCO </v>
      </c>
      <c r="C72" s="453" t="s">
        <v>23</v>
      </c>
      <c r="D72" s="482">
        <f>+'FORMATO  F.8'!D73</f>
        <v>1</v>
      </c>
      <c r="E72" s="2576"/>
      <c r="F72" s="2574">
        <v>-3734.3333333333198</v>
      </c>
      <c r="G72" s="454">
        <f t="shared" si="9"/>
        <v>-3733.3333333333198</v>
      </c>
      <c r="H72" s="11"/>
      <c r="I72" s="460">
        <f>+'FORMATO  F.8'!I73</f>
        <v>1</v>
      </c>
      <c r="J72" s="481">
        <f>+'FORMATO  F.8'!J73</f>
        <v>20.7</v>
      </c>
      <c r="K72" s="459">
        <f t="shared" si="10"/>
        <v>20.7</v>
      </c>
    </row>
    <row r="73" spans="1:11">
      <c r="A73" s="453" t="s">
        <v>1540</v>
      </c>
      <c r="B73" s="483" t="str">
        <f>+'FORMATO  F.8'!B74</f>
        <v xml:space="preserve">CHALECO TIPO DEPORTERO </v>
      </c>
      <c r="C73" s="453" t="s">
        <v>23</v>
      </c>
      <c r="D73" s="482">
        <f>+'FORMATO  F.8'!D74</f>
        <v>0</v>
      </c>
      <c r="E73" s="2576"/>
      <c r="F73" s="2574">
        <v>-3969.6666666666501</v>
      </c>
      <c r="G73" s="454">
        <f t="shared" ref="G73:G75" si="11">+F73+D73</f>
        <v>-3969.6666666666501</v>
      </c>
      <c r="H73" s="11"/>
      <c r="I73" s="460">
        <f>+'FORMATO  F.8'!I74</f>
        <v>0</v>
      </c>
      <c r="J73" s="481">
        <f>+'FORMATO  F.8'!J74</f>
        <v>34</v>
      </c>
      <c r="K73" s="459">
        <f t="shared" ref="K73:K75" si="12">+J73*I73</f>
        <v>0</v>
      </c>
    </row>
    <row r="74" spans="1:11">
      <c r="A74" s="453" t="s">
        <v>1542</v>
      </c>
      <c r="B74" s="483" t="str">
        <f>+'FORMATO  F.8'!B75</f>
        <v xml:space="preserve">CARTUCHO PARA RESPIRADOR 3M </v>
      </c>
      <c r="C74" s="453" t="s">
        <v>23</v>
      </c>
      <c r="D74" s="482">
        <f>+'FORMATO  F.8'!D75</f>
        <v>8</v>
      </c>
      <c r="E74" s="2576"/>
      <c r="F74" s="2574">
        <v>-4204.99999999998</v>
      </c>
      <c r="G74" s="454">
        <f t="shared" si="11"/>
        <v>-4196.99999999998</v>
      </c>
      <c r="H74" s="11"/>
      <c r="I74" s="460">
        <f>+'FORMATO  F.8'!I75</f>
        <v>0</v>
      </c>
      <c r="J74" s="481">
        <f>+'FORMATO  F.8'!J75</f>
        <v>50</v>
      </c>
      <c r="K74" s="459">
        <f t="shared" si="12"/>
        <v>0</v>
      </c>
    </row>
    <row r="75" spans="1:11">
      <c r="A75" s="453" t="s">
        <v>1543</v>
      </c>
      <c r="B75" s="483" t="str">
        <f>+'FORMATO  F.8'!B76</f>
        <v>MASCARILLA- RESPIRADOR DE FITROS 3M</v>
      </c>
      <c r="C75" s="453" t="s">
        <v>23</v>
      </c>
      <c r="D75" s="482">
        <f>+'FORMATO  F.8'!D76</f>
        <v>0</v>
      </c>
      <c r="E75" s="2576"/>
      <c r="F75" s="2574">
        <v>-4440.3333333333103</v>
      </c>
      <c r="G75" s="454">
        <f t="shared" si="11"/>
        <v>-4440.3333333333103</v>
      </c>
      <c r="H75" s="11"/>
      <c r="I75" s="460">
        <f>+'FORMATO  F.8'!I76</f>
        <v>0</v>
      </c>
      <c r="J75" s="481">
        <f>+'FORMATO  F.8'!J76</f>
        <v>70</v>
      </c>
      <c r="K75" s="459">
        <f t="shared" si="12"/>
        <v>0</v>
      </c>
    </row>
    <row r="76" spans="1:11">
      <c r="A76" s="453" t="s">
        <v>1917</v>
      </c>
      <c r="B76" s="483" t="str">
        <f>+'FORMATO  F.8'!B77</f>
        <v>TAFILETES PARA CASCOS</v>
      </c>
      <c r="C76" s="453" t="s">
        <v>23</v>
      </c>
      <c r="D76" s="482">
        <f>+'FORMATO  F.8'!D77</f>
        <v>0</v>
      </c>
      <c r="E76" s="3087"/>
      <c r="F76" s="3083">
        <v>-4675.6666666666397</v>
      </c>
      <c r="G76" s="454">
        <f t="shared" ref="G76:G81" si="13">+F76+D76</f>
        <v>-4675.6666666666397</v>
      </c>
      <c r="H76" s="11"/>
      <c r="I76" s="460">
        <f>+'FORMATO  F.8'!I77</f>
        <v>0</v>
      </c>
      <c r="J76" s="481">
        <f>+'FORMATO  F.8'!J77</f>
        <v>7</v>
      </c>
      <c r="K76" s="459">
        <f t="shared" ref="K76:K81" si="14">+J76*I76</f>
        <v>0</v>
      </c>
    </row>
    <row r="77" spans="1:11">
      <c r="A77" s="453" t="s">
        <v>1918</v>
      </c>
      <c r="B77" s="483" t="str">
        <f>+'FORMATO  F.8'!B78</f>
        <v>CASCO DIELECTRICO BLANCO</v>
      </c>
      <c r="C77" s="453" t="s">
        <v>23</v>
      </c>
      <c r="D77" s="482">
        <f>+'FORMATO  F.8'!D78</f>
        <v>0</v>
      </c>
      <c r="E77" s="3087"/>
      <c r="F77" s="3083">
        <v>-5381.6666666666297</v>
      </c>
      <c r="G77" s="454">
        <f t="shared" si="13"/>
        <v>-5381.6666666666297</v>
      </c>
      <c r="H77" s="11"/>
      <c r="I77" s="460">
        <f>+'FORMATO  F.8'!I78</f>
        <v>0</v>
      </c>
      <c r="J77" s="481">
        <f>+'FORMATO  F.8'!J78</f>
        <v>38</v>
      </c>
      <c r="K77" s="459">
        <f t="shared" si="14"/>
        <v>0</v>
      </c>
    </row>
    <row r="78" spans="1:11">
      <c r="A78" s="453" t="s">
        <v>1919</v>
      </c>
      <c r="B78" s="483" t="str">
        <f>+'FORMATO  F.8'!B79</f>
        <v>CASCO DIELECTRICO AZUL</v>
      </c>
      <c r="C78" s="453" t="s">
        <v>23</v>
      </c>
      <c r="D78" s="482">
        <f>+'FORMATO  F.8'!D79</f>
        <v>0</v>
      </c>
      <c r="E78" s="3087"/>
      <c r="F78" s="3083">
        <v>-5616.99999999996</v>
      </c>
      <c r="G78" s="454">
        <f t="shared" si="13"/>
        <v>-5616.99999999996</v>
      </c>
      <c r="H78" s="11"/>
      <c r="I78" s="460">
        <f>+'FORMATO  F.8'!I79</f>
        <v>0</v>
      </c>
      <c r="J78" s="481">
        <f>+'FORMATO  F.8'!J79</f>
        <v>38</v>
      </c>
      <c r="K78" s="459">
        <f t="shared" si="14"/>
        <v>0</v>
      </c>
    </row>
    <row r="79" spans="1:11">
      <c r="A79" s="453" t="s">
        <v>1920</v>
      </c>
      <c r="B79" s="483" t="str">
        <f>+'FORMATO  F.8'!B80</f>
        <v xml:space="preserve">LENTES ANTIPARRA DE SEGURIDAD </v>
      </c>
      <c r="C79" s="453" t="s">
        <v>23</v>
      </c>
      <c r="D79" s="482">
        <f>+'FORMATO  F.8'!D80</f>
        <v>2</v>
      </c>
      <c r="E79" s="3087"/>
      <c r="F79" s="3083">
        <v>-5852.3333333332903</v>
      </c>
      <c r="G79" s="454">
        <f t="shared" si="13"/>
        <v>-5850.3333333332903</v>
      </c>
      <c r="H79" s="11"/>
      <c r="I79" s="460">
        <f>+'FORMATO  F.8'!I80</f>
        <v>2</v>
      </c>
      <c r="J79" s="481">
        <f>+'FORMATO  F.8'!J80</f>
        <v>4</v>
      </c>
      <c r="K79" s="459">
        <f t="shared" si="14"/>
        <v>8</v>
      </c>
    </row>
    <row r="80" spans="1:11">
      <c r="A80" s="453" t="s">
        <v>1921</v>
      </c>
      <c r="B80" s="483" t="str">
        <f>+'FORMATO  F.8'!B81</f>
        <v>ZAPATO DIELECTRICO</v>
      </c>
      <c r="C80" s="453" t="s">
        <v>23</v>
      </c>
      <c r="D80" s="482">
        <f>+'FORMATO  F.8'!D81</f>
        <v>0</v>
      </c>
      <c r="E80" s="3087"/>
      <c r="F80" s="3083">
        <v>-6087.6666666666197</v>
      </c>
      <c r="G80" s="454">
        <f t="shared" si="13"/>
        <v>-6087.6666666666197</v>
      </c>
      <c r="H80" s="11"/>
      <c r="I80" s="460">
        <f>+'FORMATO  F.8'!I81</f>
        <v>0</v>
      </c>
      <c r="J80" s="481">
        <f>+'FORMATO  F.8'!J81</f>
        <v>95</v>
      </c>
      <c r="K80" s="459">
        <f t="shared" si="14"/>
        <v>0</v>
      </c>
    </row>
    <row r="81" spans="1:11">
      <c r="A81" s="453" t="s">
        <v>1922</v>
      </c>
      <c r="B81" s="483" t="str">
        <f>+'FORMATO  F.8'!B82</f>
        <v xml:space="preserve">CAPUCHONES 5/8.3/4 </v>
      </c>
      <c r="C81" s="453" t="s">
        <v>23</v>
      </c>
      <c r="D81" s="482">
        <f>+'FORMATO  F.8'!D82</f>
        <v>0</v>
      </c>
      <c r="E81" s="3087"/>
      <c r="F81" s="3083">
        <v>-6322.99999999995</v>
      </c>
      <c r="G81" s="454">
        <f t="shared" si="13"/>
        <v>-6322.99999999995</v>
      </c>
      <c r="H81" s="11"/>
      <c r="I81" s="460">
        <f>+'FORMATO  F.8'!I82</f>
        <v>0</v>
      </c>
      <c r="J81" s="481">
        <f>+'FORMATO  F.8'!J82</f>
        <v>0.42</v>
      </c>
      <c r="K81" s="459">
        <f t="shared" si="14"/>
        <v>0</v>
      </c>
    </row>
    <row r="82" spans="1:11">
      <c r="A82" s="453" t="s">
        <v>1940</v>
      </c>
      <c r="B82" s="483" t="str">
        <f>+'FORMATO  F.8'!B83</f>
        <v>LETREROS DE SEÑALIZACION 1.20X1.90CM</v>
      </c>
      <c r="C82" s="453" t="s">
        <v>23</v>
      </c>
      <c r="D82" s="482">
        <f>+'FORMATO  F.8'!D83</f>
        <v>0</v>
      </c>
      <c r="E82" s="3087"/>
      <c r="F82" s="3083">
        <v>-6558.3333333332803</v>
      </c>
      <c r="G82" s="454">
        <f t="shared" ref="G82:G86" si="15">+F82+D82</f>
        <v>-6558.3333333332803</v>
      </c>
      <c r="H82" s="11"/>
      <c r="I82" s="460">
        <f>+'FORMATO  F.8'!I83</f>
        <v>0</v>
      </c>
      <c r="J82" s="481">
        <f>+'FORMATO  F.8'!J83</f>
        <v>32.200000000000003</v>
      </c>
      <c r="K82" s="459">
        <f t="shared" ref="K82:K86" si="16">+J82*I82</f>
        <v>0</v>
      </c>
    </row>
    <row r="83" spans="1:11">
      <c r="A83" s="453" t="s">
        <v>1941</v>
      </c>
      <c r="B83" s="483" t="str">
        <f>+'FORMATO  F.8'!B84</f>
        <v xml:space="preserve">LETREROS DE SENALIZACION 80 CM X 160CM </v>
      </c>
      <c r="C83" s="453" t="s">
        <v>23</v>
      </c>
      <c r="D83" s="482">
        <f>+'FORMATO  F.8'!D84</f>
        <v>0</v>
      </c>
      <c r="E83" s="3087"/>
      <c r="F83" s="3083">
        <v>-6793.6666666666097</v>
      </c>
      <c r="G83" s="454">
        <f t="shared" si="15"/>
        <v>-6793.6666666666097</v>
      </c>
      <c r="H83" s="11"/>
      <c r="I83" s="460">
        <f>+'FORMATO  F.8'!I84</f>
        <v>0</v>
      </c>
      <c r="J83" s="481">
        <f>+'FORMATO  F.8'!J84</f>
        <v>13.3</v>
      </c>
      <c r="K83" s="459">
        <f t="shared" si="16"/>
        <v>0</v>
      </c>
    </row>
    <row r="84" spans="1:11">
      <c r="A84" s="453" t="s">
        <v>1942</v>
      </c>
      <c r="B84" s="483" t="str">
        <f>+'FORMATO  F.8'!B85</f>
        <v xml:space="preserve">LETREROS DE SEÑALIZACION 20CM X 40CM </v>
      </c>
      <c r="C84" s="453" t="s">
        <v>23</v>
      </c>
      <c r="D84" s="482">
        <f>+'FORMATO  F.8'!D85</f>
        <v>0</v>
      </c>
      <c r="E84" s="3087"/>
      <c r="F84" s="3083">
        <v>-7028.99999999994</v>
      </c>
      <c r="G84" s="454">
        <f t="shared" si="15"/>
        <v>-7028.99999999994</v>
      </c>
      <c r="H84" s="11"/>
      <c r="I84" s="460">
        <f>+'FORMATO  F.8'!I85</f>
        <v>0</v>
      </c>
      <c r="J84" s="481">
        <f>+'FORMATO  F.8'!J85</f>
        <v>2.2400000000000002</v>
      </c>
      <c r="K84" s="459">
        <f t="shared" si="16"/>
        <v>0</v>
      </c>
    </row>
    <row r="85" spans="1:11">
      <c r="A85" s="453" t="s">
        <v>1943</v>
      </c>
      <c r="B85" s="483" t="str">
        <f>+'FORMATO  F.8'!B86</f>
        <v>LETREROS DE SEÑALIZACION  DE 20CM X 50CM</v>
      </c>
      <c r="C85" s="453" t="s">
        <v>23</v>
      </c>
      <c r="D85" s="482">
        <f>+'FORMATO  F.8'!D86</f>
        <v>0</v>
      </c>
      <c r="E85" s="3087"/>
      <c r="F85" s="3083">
        <v>-7264.3333333332703</v>
      </c>
      <c r="G85" s="454">
        <f t="shared" si="15"/>
        <v>-7264.3333333332703</v>
      </c>
      <c r="H85" s="11"/>
      <c r="I85" s="460">
        <f>+'FORMATO  F.8'!I86</f>
        <v>0</v>
      </c>
      <c r="J85" s="481">
        <f>+'FORMATO  F.8'!J86</f>
        <v>2.52</v>
      </c>
      <c r="K85" s="459">
        <f t="shared" si="16"/>
        <v>0</v>
      </c>
    </row>
    <row r="86" spans="1:11">
      <c r="A86" s="453" t="s">
        <v>1944</v>
      </c>
      <c r="B86" s="483" t="str">
        <f>+'FORMATO  F.8'!B87</f>
        <v xml:space="preserve">LETREROS DE SEÑALIZACION DE 30 CMX60CM </v>
      </c>
      <c r="C86" s="453" t="s">
        <v>23</v>
      </c>
      <c r="D86" s="482">
        <f>+'FORMATO  F.8'!D87</f>
        <v>0</v>
      </c>
      <c r="E86" s="3087"/>
      <c r="F86" s="3083">
        <v>-7499.6666666665997</v>
      </c>
      <c r="G86" s="454">
        <f t="shared" si="15"/>
        <v>-7499.6666666665997</v>
      </c>
      <c r="H86" s="11"/>
      <c r="I86" s="460">
        <f>+'FORMATO  F.8'!I87</f>
        <v>0</v>
      </c>
      <c r="J86" s="481">
        <f>+'FORMATO  F.8'!J87</f>
        <v>4.0599999999999996</v>
      </c>
      <c r="K86" s="459">
        <f t="shared" si="16"/>
        <v>0</v>
      </c>
    </row>
    <row r="87" spans="1:11">
      <c r="A87" s="453" t="s">
        <v>1945</v>
      </c>
      <c r="B87" s="483" t="str">
        <f>+'FORMATO  F.8'!B88</f>
        <v xml:space="preserve">MASCARILLAS KN95 </v>
      </c>
      <c r="C87" s="453" t="s">
        <v>23</v>
      </c>
      <c r="D87" s="482">
        <f>+'FORMATO  F.8'!D88</f>
        <v>409</v>
      </c>
      <c r="E87" s="3087"/>
      <c r="F87" s="3083">
        <v>-7734.99999999993</v>
      </c>
      <c r="G87" s="454">
        <f t="shared" ref="G87:G107" si="17">+F87+D87</f>
        <v>-7325.99999999993</v>
      </c>
      <c r="H87" s="11"/>
      <c r="I87" s="460">
        <f>+'FORMATO  F.8'!I88</f>
        <v>329</v>
      </c>
      <c r="J87" s="481">
        <f>+'FORMATO  F.8'!J88</f>
        <v>0.84</v>
      </c>
      <c r="K87" s="459">
        <f t="shared" ref="K87:K93" si="18">+J87*I87</f>
        <v>276.36</v>
      </c>
    </row>
    <row r="88" spans="1:11">
      <c r="A88" s="453" t="s">
        <v>2005</v>
      </c>
      <c r="B88" s="483" t="str">
        <f>+'FORMATO  F.8'!B89</f>
        <v>BLUSA MANGA LARGA PARA EQUIPO TECNICO</v>
      </c>
      <c r="C88" s="453" t="s">
        <v>23</v>
      </c>
      <c r="D88" s="482">
        <f>+'FORMATO  F.8'!D89</f>
        <v>20</v>
      </c>
      <c r="E88" s="3111"/>
      <c r="F88" s="3109">
        <v>-7970.3333333332603</v>
      </c>
      <c r="G88" s="454">
        <f t="shared" si="17"/>
        <v>-7950.3333333332603</v>
      </c>
      <c r="H88" s="11"/>
      <c r="I88" s="460">
        <f>+'FORMATO  F.8'!I89</f>
        <v>9</v>
      </c>
      <c r="J88" s="481">
        <f>+'FORMATO  F.8'!J89</f>
        <v>35</v>
      </c>
      <c r="K88" s="459">
        <f t="shared" si="18"/>
        <v>315</v>
      </c>
    </row>
    <row r="89" spans="1:11">
      <c r="A89" s="453" t="s">
        <v>2006</v>
      </c>
      <c r="B89" s="483" t="str">
        <f>+'FORMATO  F.8'!B90</f>
        <v xml:space="preserve">CHAQUETA </v>
      </c>
      <c r="C89" s="453" t="s">
        <v>23</v>
      </c>
      <c r="D89" s="482">
        <f>+'FORMATO  F.8'!D90</f>
        <v>0</v>
      </c>
      <c r="E89" s="3111"/>
      <c r="F89" s="3109">
        <v>-8205.6666666665897</v>
      </c>
      <c r="G89" s="454">
        <f t="shared" si="17"/>
        <v>-8205.6666666665897</v>
      </c>
      <c r="H89" s="11"/>
      <c r="I89" s="460">
        <f>+'FORMATO  F.8'!I90</f>
        <v>0</v>
      </c>
      <c r="J89" s="481">
        <f>+'FORMATO  F.8'!J90</f>
        <v>30</v>
      </c>
      <c r="K89" s="459">
        <f t="shared" si="18"/>
        <v>0</v>
      </c>
    </row>
    <row r="90" spans="1:11">
      <c r="A90" s="453" t="s">
        <v>2007</v>
      </c>
      <c r="B90" s="483" t="str">
        <f>+'FORMATO  F.8'!B91</f>
        <v>PANTALON</v>
      </c>
      <c r="C90" s="453" t="s">
        <v>23</v>
      </c>
      <c r="D90" s="482">
        <f>+'FORMATO  F.8'!D91</f>
        <v>31</v>
      </c>
      <c r="E90" s="3111"/>
      <c r="F90" s="3109">
        <v>-8440.99999999992</v>
      </c>
      <c r="G90" s="454">
        <f t="shared" si="17"/>
        <v>-8409.99999999992</v>
      </c>
      <c r="H90" s="11"/>
      <c r="I90" s="460">
        <f>+'FORMATO  F.8'!I91</f>
        <v>23</v>
      </c>
      <c r="J90" s="481">
        <f>+'FORMATO  F.8'!J91</f>
        <v>25.9</v>
      </c>
      <c r="K90" s="459">
        <f t="shared" si="18"/>
        <v>595.69999999999993</v>
      </c>
    </row>
    <row r="91" spans="1:11">
      <c r="A91" s="453" t="s">
        <v>2610</v>
      </c>
      <c r="B91" s="483" t="str">
        <f>+'FORMATO  F.8'!B92</f>
        <v>CHAQUETA JEANS</v>
      </c>
      <c r="C91" s="453" t="s">
        <v>23</v>
      </c>
      <c r="D91" s="482">
        <f>+'FORMATO  F.8'!D92</f>
        <v>7</v>
      </c>
      <c r="E91" s="3807"/>
      <c r="F91" s="3801">
        <v>-8676.3333333332503</v>
      </c>
      <c r="G91" s="454">
        <f t="shared" si="17"/>
        <v>-8669.3333333332503</v>
      </c>
      <c r="H91" s="11"/>
      <c r="I91" s="460">
        <f>+'FORMATO  F.8'!I92</f>
        <v>7</v>
      </c>
      <c r="J91" s="481">
        <f>+'FORMATO  F.8'!J92</f>
        <v>49.9</v>
      </c>
      <c r="K91" s="459">
        <f t="shared" si="18"/>
        <v>349.3</v>
      </c>
    </row>
    <row r="92" spans="1:11">
      <c r="A92" s="453" t="s">
        <v>2611</v>
      </c>
      <c r="B92" s="483" t="str">
        <f>+'FORMATO  F.8'!B93</f>
        <v>PANTALON JEANS</v>
      </c>
      <c r="C92" s="453" t="s">
        <v>23</v>
      </c>
      <c r="D92" s="482">
        <f>+'FORMATO  F.8'!D93</f>
        <v>7</v>
      </c>
      <c r="E92" s="3807"/>
      <c r="F92" s="3801">
        <v>-8911.6666666665806</v>
      </c>
      <c r="G92" s="454">
        <f t="shared" si="17"/>
        <v>-8904.6666666665806</v>
      </c>
      <c r="H92" s="11"/>
      <c r="I92" s="460">
        <f>+'FORMATO  F.8'!I93</f>
        <v>7</v>
      </c>
      <c r="J92" s="481">
        <f>+'FORMATO  F.8'!J93</f>
        <v>45.9</v>
      </c>
      <c r="K92" s="459">
        <f t="shared" si="18"/>
        <v>321.3</v>
      </c>
    </row>
    <row r="93" spans="1:11">
      <c r="A93" s="453" t="s">
        <v>2612</v>
      </c>
      <c r="B93" s="483" t="str">
        <f>+'FORMATO  F.8'!B94</f>
        <v xml:space="preserve">CAPUCHA PAR SOLDAR </v>
      </c>
      <c r="C93" s="453" t="s">
        <v>23</v>
      </c>
      <c r="D93" s="482">
        <f>+'FORMATO  F.8'!D94</f>
        <v>7</v>
      </c>
      <c r="E93" s="3807"/>
      <c r="F93" s="3801">
        <v>-9146.9999999999109</v>
      </c>
      <c r="G93" s="454">
        <f t="shared" si="17"/>
        <v>-9139.9999999999109</v>
      </c>
      <c r="H93" s="11"/>
      <c r="I93" s="460">
        <f>+'FORMATO  F.8'!I94</f>
        <v>7</v>
      </c>
      <c r="J93" s="481">
        <f>+'FORMATO  F.8'!J94</f>
        <v>18.5</v>
      </c>
      <c r="K93" s="459">
        <f t="shared" si="18"/>
        <v>129.5</v>
      </c>
    </row>
    <row r="94" spans="1:11">
      <c r="A94" s="453" t="s">
        <v>2617</v>
      </c>
      <c r="B94" s="483" t="str">
        <f>+'FORMATO  F.8'!B95</f>
        <v>MAMELUCO IMPERMIABLE</v>
      </c>
      <c r="C94" s="453" t="s">
        <v>23</v>
      </c>
      <c r="D94" s="482">
        <f>+'FORMATO  F.8'!D95</f>
        <v>38</v>
      </c>
      <c r="E94" s="3807"/>
      <c r="F94" s="3801">
        <v>-9382.3333333332394</v>
      </c>
      <c r="G94" s="454">
        <f t="shared" ref="G94" si="19">+F94+D94</f>
        <v>-9344.3333333332394</v>
      </c>
      <c r="H94" s="11"/>
      <c r="I94" s="460">
        <f>+'FORMATO  F.8'!I95</f>
        <v>36</v>
      </c>
      <c r="J94" s="481">
        <f>+'FORMATO  F.8'!J95</f>
        <v>28.9</v>
      </c>
      <c r="K94" s="459">
        <f t="shared" ref="K94" si="20">+J94*I94</f>
        <v>1040.3999999999999</v>
      </c>
    </row>
    <row r="95" spans="1:11" ht="15" customHeight="1">
      <c r="A95" s="464" t="s">
        <v>2457</v>
      </c>
      <c r="B95" s="464"/>
      <c r="C95" s="453" t="s">
        <v>23</v>
      </c>
      <c r="D95" s="482">
        <f>+'FORMATO  F.8'!D123</f>
        <v>12</v>
      </c>
      <c r="E95" s="3531"/>
      <c r="F95" s="3527">
        <v>2</v>
      </c>
      <c r="G95" s="454">
        <f t="shared" ref="G95:G96" si="21">+F95+D95</f>
        <v>14</v>
      </c>
      <c r="H95" s="11"/>
      <c r="I95" s="460">
        <f>+'FORMATO  F.8'!I123</f>
        <v>12</v>
      </c>
      <c r="J95" s="481">
        <v>0</v>
      </c>
      <c r="K95" s="459"/>
    </row>
    <row r="96" spans="1:11">
      <c r="A96" s="453" t="s">
        <v>2007</v>
      </c>
      <c r="B96" s="483" t="str">
        <f>+'FORMATO  F.8'!B97</f>
        <v>DICLOFENACO EN GEL 1%</v>
      </c>
      <c r="C96" s="453" t="s">
        <v>23</v>
      </c>
      <c r="D96" s="482">
        <f>+'FORMATO  F.8'!D97</f>
        <v>0</v>
      </c>
      <c r="E96" s="3531"/>
      <c r="F96" s="3527">
        <v>-8440.99999999992</v>
      </c>
      <c r="G96" s="454">
        <f t="shared" si="21"/>
        <v>-8440.99999999992</v>
      </c>
      <c r="H96" s="11"/>
      <c r="I96" s="460">
        <f>+'FORMATO  F.8'!I97</f>
        <v>0</v>
      </c>
      <c r="J96" s="481">
        <f>+'FORMATO  F.8'!J97</f>
        <v>4.83</v>
      </c>
      <c r="K96" s="459">
        <f t="shared" ref="K96" si="22">+J96*I96</f>
        <v>0</v>
      </c>
    </row>
    <row r="97" spans="1:11" ht="15" customHeight="1">
      <c r="A97" s="453" t="s">
        <v>2007</v>
      </c>
      <c r="B97" s="483" t="str">
        <f>+'FORMATO  F.8'!B98</f>
        <v xml:space="preserve">GORRO DESCARTABLE X 100 UND </v>
      </c>
      <c r="C97" s="453" t="s">
        <v>23</v>
      </c>
      <c r="D97" s="482">
        <f>+'FORMATO  F.8'!D98</f>
        <v>1</v>
      </c>
      <c r="E97" s="3531"/>
      <c r="F97" s="3527">
        <v>-8439.99999999992</v>
      </c>
      <c r="G97" s="454">
        <f t="shared" ref="G97:G106" si="23">+F97+D97</f>
        <v>-8438.99999999992</v>
      </c>
      <c r="H97" s="11"/>
      <c r="I97" s="460">
        <f>+'FORMATO  F.8'!I98</f>
        <v>1</v>
      </c>
      <c r="J97" s="481">
        <f>+'FORMATO  F.8'!J98</f>
        <v>15.18</v>
      </c>
      <c r="K97" s="459">
        <f t="shared" ref="K97:K106" si="24">+J97*I97</f>
        <v>15.18</v>
      </c>
    </row>
    <row r="98" spans="1:11" ht="15" customHeight="1">
      <c r="A98" s="453" t="s">
        <v>2007</v>
      </c>
      <c r="B98" s="483" t="str">
        <f>+'FORMATO  F.8'!B99</f>
        <v>GUANTES DESCARTABLES</v>
      </c>
      <c r="C98" s="453" t="s">
        <v>23</v>
      </c>
      <c r="D98" s="482">
        <f>+'FORMATO  F.8'!D99</f>
        <v>0</v>
      </c>
      <c r="E98" s="3531"/>
      <c r="F98" s="3527">
        <v>-8438.99999999992</v>
      </c>
      <c r="G98" s="454">
        <f t="shared" si="23"/>
        <v>-8438.99999999992</v>
      </c>
      <c r="H98" s="11"/>
      <c r="I98" s="460">
        <f>+'FORMATO  F.8'!I99</f>
        <v>0</v>
      </c>
      <c r="J98" s="481">
        <f>+'FORMATO  F.8'!J99</f>
        <v>0.55000000000000004</v>
      </c>
      <c r="K98" s="459">
        <f t="shared" si="24"/>
        <v>0</v>
      </c>
    </row>
    <row r="99" spans="1:11" ht="15" customHeight="1">
      <c r="A99" s="453" t="s">
        <v>2007</v>
      </c>
      <c r="B99" s="483" t="str">
        <f>+'FORMATO  F.8'!B100</f>
        <v xml:space="preserve">GUANTES QUIRURGICO </v>
      </c>
      <c r="C99" s="453" t="s">
        <v>23</v>
      </c>
      <c r="D99" s="482">
        <f>+'FORMATO  F.8'!D100</f>
        <v>0</v>
      </c>
      <c r="E99" s="3531"/>
      <c r="F99" s="3527">
        <v>-8437.99999999992</v>
      </c>
      <c r="G99" s="454">
        <f t="shared" si="23"/>
        <v>-8437.99999999992</v>
      </c>
      <c r="H99" s="11"/>
      <c r="I99" s="460">
        <f>+'FORMATO  F.8'!I100</f>
        <v>0</v>
      </c>
      <c r="J99" s="481">
        <f>+'FORMATO  F.8'!J100</f>
        <v>2.0699999999999998</v>
      </c>
      <c r="K99" s="459">
        <f t="shared" si="24"/>
        <v>0</v>
      </c>
    </row>
    <row r="100" spans="1:11" ht="15" customHeight="1">
      <c r="A100" s="453" t="s">
        <v>2007</v>
      </c>
      <c r="B100" s="483" t="str">
        <f>+'FORMATO  F.8'!B101</f>
        <v>NAPROXENO</v>
      </c>
      <c r="C100" s="453" t="s">
        <v>23</v>
      </c>
      <c r="D100" s="482">
        <f>+'FORMATO  F.8'!D101</f>
        <v>0</v>
      </c>
      <c r="E100" s="3531"/>
      <c r="F100" s="3527">
        <v>-8436.99999999992</v>
      </c>
      <c r="G100" s="454">
        <f t="shared" si="23"/>
        <v>-8436.99999999992</v>
      </c>
      <c r="H100" s="11"/>
      <c r="I100" s="460">
        <f>+'FORMATO  F.8'!I101</f>
        <v>0</v>
      </c>
      <c r="J100" s="481">
        <f>+'FORMATO  F.8'!J101</f>
        <v>3.45</v>
      </c>
      <c r="K100" s="459">
        <f t="shared" si="24"/>
        <v>0</v>
      </c>
    </row>
    <row r="101" spans="1:11" ht="15" customHeight="1">
      <c r="A101" s="453" t="s">
        <v>2007</v>
      </c>
      <c r="B101" s="483" t="str">
        <f>+'FORMATO  F.8'!B102</f>
        <v>PARA CETAMOL</v>
      </c>
      <c r="C101" s="453" t="s">
        <v>23</v>
      </c>
      <c r="D101" s="482">
        <f>+'FORMATO  F.8'!D102</f>
        <v>0</v>
      </c>
      <c r="E101" s="3531"/>
      <c r="F101" s="3527">
        <v>-8435.99999999992</v>
      </c>
      <c r="G101" s="454">
        <f t="shared" si="23"/>
        <v>-8435.99999999992</v>
      </c>
      <c r="H101" s="11"/>
      <c r="I101" s="460">
        <f>+'FORMATO  F.8'!I102</f>
        <v>0</v>
      </c>
      <c r="J101" s="481">
        <f>+'FORMATO  F.8'!J102</f>
        <v>1.1040000000000001</v>
      </c>
      <c r="K101" s="459">
        <f t="shared" si="24"/>
        <v>0</v>
      </c>
    </row>
    <row r="102" spans="1:11" ht="15" customHeight="1">
      <c r="A102" s="453" t="s">
        <v>2007</v>
      </c>
      <c r="B102" s="483" t="str">
        <f>+'FORMATO  F.8'!B103</f>
        <v xml:space="preserve">AGUA OXIGENADA </v>
      </c>
      <c r="C102" s="453" t="s">
        <v>23</v>
      </c>
      <c r="D102" s="482">
        <f>+'FORMATO  F.8'!D103</f>
        <v>0</v>
      </c>
      <c r="E102" s="3531"/>
      <c r="F102" s="3527">
        <v>-8434.99999999992</v>
      </c>
      <c r="G102" s="454">
        <f t="shared" si="23"/>
        <v>-8434.99999999992</v>
      </c>
      <c r="H102" s="11"/>
      <c r="I102" s="460">
        <f>+'FORMATO  F.8'!I103</f>
        <v>0</v>
      </c>
      <c r="J102" s="481">
        <f>+'FORMATO  F.8'!J103</f>
        <v>3.45</v>
      </c>
      <c r="K102" s="459">
        <f t="shared" si="24"/>
        <v>0</v>
      </c>
    </row>
    <row r="103" spans="1:11" ht="15" customHeight="1">
      <c r="A103" s="453" t="s">
        <v>2007</v>
      </c>
      <c r="B103" s="483" t="str">
        <f>+'FORMATO  F.8'!B104</f>
        <v>RIÑONERA DE ACERO QUIRURGICO</v>
      </c>
      <c r="C103" s="453" t="s">
        <v>23</v>
      </c>
      <c r="D103" s="482">
        <f>+'FORMATO  F.8'!D104</f>
        <v>0</v>
      </c>
      <c r="E103" s="3531"/>
      <c r="F103" s="3527">
        <v>-8433.99999999992</v>
      </c>
      <c r="G103" s="454">
        <f t="shared" si="23"/>
        <v>-8433.99999999992</v>
      </c>
      <c r="H103" s="11"/>
      <c r="I103" s="460">
        <f>+'FORMATO  F.8'!I104</f>
        <v>0</v>
      </c>
      <c r="J103" s="481">
        <f>+'FORMATO  F.8'!J104</f>
        <v>38.64</v>
      </c>
      <c r="K103" s="459">
        <f t="shared" si="24"/>
        <v>0</v>
      </c>
    </row>
    <row r="105" spans="1:11" ht="15" customHeight="1">
      <c r="A105" s="453" t="s">
        <v>2007</v>
      </c>
      <c r="B105" s="483" t="str">
        <f>+'FORMATO  F.8'!B105</f>
        <v xml:space="preserve">YODO POVIDONA </v>
      </c>
      <c r="C105" s="453" t="s">
        <v>23</v>
      </c>
      <c r="D105" s="482">
        <f>+'FORMATO  F.8'!D105</f>
        <v>0</v>
      </c>
      <c r="E105" s="3531"/>
      <c r="F105" s="3527">
        <v>-8431.99999999992</v>
      </c>
      <c r="G105" s="454">
        <f t="shared" si="23"/>
        <v>-8431.99999999992</v>
      </c>
      <c r="H105" s="11"/>
      <c r="I105" s="460">
        <f>+'FORMATO  F.8'!I105</f>
        <v>0</v>
      </c>
      <c r="J105" s="481">
        <f>+'FORMATO  F.8'!J105</f>
        <v>27.6</v>
      </c>
      <c r="K105" s="459">
        <f t="shared" si="24"/>
        <v>0</v>
      </c>
    </row>
    <row r="106" spans="1:11" ht="15" customHeight="1">
      <c r="A106" s="453" t="s">
        <v>2007</v>
      </c>
      <c r="B106" s="483" t="str">
        <f>+'FORMATO  F.8'!B106</f>
        <v xml:space="preserve">VENDA ELASTICA MEDICINAL </v>
      </c>
      <c r="C106" s="453" t="s">
        <v>23</v>
      </c>
      <c r="D106" s="482">
        <f>+'FORMATO  F.8'!D106</f>
        <v>0</v>
      </c>
      <c r="E106" s="3531"/>
      <c r="F106" s="3527">
        <v>-8430.99999999992</v>
      </c>
      <c r="G106" s="454">
        <f t="shared" si="23"/>
        <v>-8430.99999999992</v>
      </c>
      <c r="H106" s="11"/>
      <c r="I106" s="460">
        <f>+'FORMATO  F.8'!I106</f>
        <v>0</v>
      </c>
      <c r="J106" s="481">
        <f>+'FORMATO  F.8'!J106</f>
        <v>3.86</v>
      </c>
      <c r="K106" s="459">
        <f t="shared" si="24"/>
        <v>0</v>
      </c>
    </row>
    <row r="107" spans="1:11" ht="15" customHeight="1">
      <c r="A107" s="464" t="s">
        <v>2100</v>
      </c>
      <c r="B107" s="464"/>
      <c r="C107" s="453" t="s">
        <v>23</v>
      </c>
      <c r="D107" s="482">
        <f>+'FORMATO  F.8'!D124</f>
        <v>8</v>
      </c>
      <c r="E107" s="3306"/>
      <c r="F107" s="3300">
        <v>2</v>
      </c>
      <c r="G107" s="454">
        <f t="shared" si="17"/>
        <v>10</v>
      </c>
      <c r="H107" s="11"/>
      <c r="I107" s="460">
        <f>+'FORMATO  F.8'!I124</f>
        <v>8</v>
      </c>
      <c r="J107" s="481">
        <v>0</v>
      </c>
      <c r="K107" s="459"/>
    </row>
    <row r="108" spans="1:11">
      <c r="A108" s="453" t="s">
        <v>2007</v>
      </c>
      <c r="B108" s="483" t="str">
        <f>+'FORMATO  F.8'!B108</f>
        <v>ARCO DE FUTSAL</v>
      </c>
      <c r="C108" s="453" t="s">
        <v>23</v>
      </c>
      <c r="D108" s="482">
        <f>+'FORMATO  F.8'!D108</f>
        <v>2</v>
      </c>
      <c r="E108" s="3306"/>
      <c r="F108" s="3300">
        <v>-8440.99999999992</v>
      </c>
      <c r="G108" s="454">
        <f t="shared" ref="G108" si="25">+F108+D108</f>
        <v>-8438.99999999992</v>
      </c>
      <c r="H108" s="11"/>
      <c r="I108" s="460">
        <f>+'FORMATO  F.8'!I108</f>
        <v>2</v>
      </c>
      <c r="J108" s="481">
        <f>+'FORMATO  F.8'!J108</f>
        <v>3990</v>
      </c>
      <c r="K108" s="459">
        <f t="shared" ref="K108" si="26">+J108*I108</f>
        <v>7980</v>
      </c>
    </row>
    <row r="109" spans="1:11" ht="15" customHeight="1">
      <c r="A109" s="453" t="s">
        <v>2006</v>
      </c>
      <c r="B109" s="483" t="str">
        <f>+'FORMATO  F.8'!B109</f>
        <v>COLCHONETA DE ESPUMA</v>
      </c>
      <c r="C109" s="453" t="s">
        <v>23</v>
      </c>
      <c r="D109" s="482">
        <f>+'FORMATO  F.8'!D109</f>
        <v>20</v>
      </c>
      <c r="E109" s="3306"/>
      <c r="F109" s="3300">
        <v>-8439.99999999992</v>
      </c>
      <c r="G109" s="454">
        <f t="shared" ref="G109:G124" si="27">+F109+D109</f>
        <v>-8419.99999999992</v>
      </c>
      <c r="H109" s="11"/>
      <c r="I109" s="460">
        <f>+'FORMATO  F.8'!I109</f>
        <v>20</v>
      </c>
      <c r="J109" s="481">
        <f>+'FORMATO  F.8'!J109</f>
        <v>276</v>
      </c>
      <c r="K109" s="459">
        <f t="shared" ref="K109:K124" si="28">+J109*I109</f>
        <v>5520</v>
      </c>
    </row>
    <row r="110" spans="1:11" ht="15" customHeight="1">
      <c r="A110" s="453" t="s">
        <v>2005</v>
      </c>
      <c r="B110" s="483" t="str">
        <f>+'FORMATO  F.8'!B110</f>
        <v>CONO DE PLASTICO DE 30CM</v>
      </c>
      <c r="C110" s="453" t="s">
        <v>23</v>
      </c>
      <c r="D110" s="482">
        <f>+'FORMATO  F.8'!D110</f>
        <v>6</v>
      </c>
      <c r="E110" s="3306"/>
      <c r="F110" s="3300">
        <v>-8438.99999999992</v>
      </c>
      <c r="G110" s="454">
        <f t="shared" si="27"/>
        <v>-8432.99999999992</v>
      </c>
      <c r="H110" s="11"/>
      <c r="I110" s="460">
        <f>+'FORMATO  F.8'!I110</f>
        <v>6</v>
      </c>
      <c r="J110" s="481">
        <f>+'FORMATO  F.8'!J110</f>
        <v>227</v>
      </c>
      <c r="K110" s="459">
        <f t="shared" si="28"/>
        <v>1362</v>
      </c>
    </row>
    <row r="111" spans="1:11" ht="15" customHeight="1">
      <c r="A111" s="453" t="s">
        <v>1945</v>
      </c>
      <c r="B111" s="483" t="str">
        <f>+'FORMATO  F.8'!B111</f>
        <v>CONO DE SEGURIDAD REFLECTIVO DE 28 IN</v>
      </c>
      <c r="C111" s="453" t="s">
        <v>23</v>
      </c>
      <c r="D111" s="482">
        <f>+'FORMATO  F.8'!D111</f>
        <v>30</v>
      </c>
      <c r="E111" s="3306"/>
      <c r="F111" s="3300">
        <v>-8437.99999999992</v>
      </c>
      <c r="G111" s="454">
        <f t="shared" si="27"/>
        <v>-8407.99999999992</v>
      </c>
      <c r="H111" s="11"/>
      <c r="I111" s="460">
        <f>+'FORMATO  F.8'!I111</f>
        <v>30</v>
      </c>
      <c r="J111" s="481">
        <f>+'FORMATO  F.8'!J111</f>
        <v>3.45</v>
      </c>
      <c r="K111" s="459">
        <f t="shared" si="28"/>
        <v>103.5</v>
      </c>
    </row>
    <row r="112" spans="1:11" ht="15" customHeight="1">
      <c r="A112" s="453" t="s">
        <v>1944</v>
      </c>
      <c r="B112" s="483" t="str">
        <f>+'FORMATO  F.8'!B112</f>
        <v>CONO DE SEÑALIZACION  COLOR FOSFORECENTE DE 20 CM</v>
      </c>
      <c r="C112" s="453" t="s">
        <v>23</v>
      </c>
      <c r="D112" s="482">
        <f>+'FORMATO  F.8'!D112</f>
        <v>120</v>
      </c>
      <c r="E112" s="3306"/>
      <c r="F112" s="3300">
        <v>-8436.99999999992</v>
      </c>
      <c r="G112" s="454">
        <f t="shared" si="27"/>
        <v>-8316.99999999992</v>
      </c>
      <c r="H112" s="11"/>
      <c r="I112" s="460">
        <f>+'FORMATO  F.8'!I112</f>
        <v>120</v>
      </c>
      <c r="J112" s="481">
        <f>+'FORMATO  F.8'!J112</f>
        <v>3.45</v>
      </c>
      <c r="K112" s="459">
        <f t="shared" si="28"/>
        <v>414</v>
      </c>
    </row>
    <row r="113" spans="1:11" ht="15" customHeight="1">
      <c r="A113" s="453" t="s">
        <v>1943</v>
      </c>
      <c r="B113" s="483" t="str">
        <f>+'FORMATO  F.8'!B113</f>
        <v>CRONOMETRO</v>
      </c>
      <c r="C113" s="453" t="s">
        <v>23</v>
      </c>
      <c r="D113" s="482">
        <f>+'FORMATO  F.8'!D113</f>
        <v>8</v>
      </c>
      <c r="E113" s="3306"/>
      <c r="F113" s="3300">
        <v>-8435.99999999992</v>
      </c>
      <c r="G113" s="454">
        <f t="shared" si="27"/>
        <v>-8427.99999999992</v>
      </c>
      <c r="H113" s="11"/>
      <c r="I113" s="460">
        <f>+'FORMATO  F.8'!I113</f>
        <v>8</v>
      </c>
      <c r="J113" s="481">
        <f>+'FORMATO  F.8'!J113</f>
        <v>81.7</v>
      </c>
      <c r="K113" s="459">
        <f t="shared" si="28"/>
        <v>653.6</v>
      </c>
    </row>
    <row r="114" spans="1:11" ht="15" customHeight="1">
      <c r="A114" s="453" t="s">
        <v>1942</v>
      </c>
      <c r="B114" s="483" t="str">
        <f>+'FORMATO  F.8'!B114</f>
        <v>DISCO DE GOMA</v>
      </c>
      <c r="C114" s="453" t="s">
        <v>23</v>
      </c>
      <c r="D114" s="482">
        <f>+'FORMATO  F.8'!D114</f>
        <v>20</v>
      </c>
      <c r="E114" s="3306"/>
      <c r="F114" s="3300">
        <v>-8434.99999999992</v>
      </c>
      <c r="G114" s="454">
        <f t="shared" si="27"/>
        <v>-8414.99999999992</v>
      </c>
      <c r="H114" s="11"/>
      <c r="I114" s="460">
        <f>+'FORMATO  F.8'!I114</f>
        <v>20</v>
      </c>
      <c r="J114" s="481">
        <f>+'FORMATO  F.8'!J114</f>
        <v>34.5</v>
      </c>
      <c r="K114" s="459">
        <f t="shared" si="28"/>
        <v>690</v>
      </c>
    </row>
    <row r="115" spans="1:11" ht="15" customHeight="1">
      <c r="A115" s="453" t="s">
        <v>1941</v>
      </c>
      <c r="B115" s="483" t="str">
        <f>+'FORMATO  F.8'!B115</f>
        <v>ESCALERA DE VELOCIDAD</v>
      </c>
      <c r="C115" s="453" t="s">
        <v>23</v>
      </c>
      <c r="D115" s="482">
        <f>+'FORMATO  F.8'!D115</f>
        <v>8</v>
      </c>
      <c r="E115" s="3306"/>
      <c r="F115" s="3300">
        <v>-8433.99999999992</v>
      </c>
      <c r="G115" s="454">
        <f t="shared" si="27"/>
        <v>-8425.99999999992</v>
      </c>
      <c r="H115" s="11"/>
      <c r="I115" s="460">
        <f>+'FORMATO  F.8'!I115</f>
        <v>8</v>
      </c>
      <c r="J115" s="481">
        <f>+'FORMATO  F.8'!J115</f>
        <v>41.4</v>
      </c>
      <c r="K115" s="459">
        <f t="shared" si="28"/>
        <v>331.2</v>
      </c>
    </row>
    <row r="116" spans="1:11" ht="15" customHeight="1">
      <c r="A116" s="453" t="s">
        <v>1940</v>
      </c>
      <c r="B116" s="483" t="str">
        <f>+'FORMATO  F.8'!B116</f>
        <v xml:space="preserve">INFLADOR DE PELOTA </v>
      </c>
      <c r="C116" s="453" t="s">
        <v>23</v>
      </c>
      <c r="D116" s="482">
        <f>+'FORMATO  F.8'!D116</f>
        <v>4</v>
      </c>
      <c r="E116" s="3306"/>
      <c r="F116" s="3300">
        <v>-8432.99999999992</v>
      </c>
      <c r="G116" s="454">
        <f t="shared" si="27"/>
        <v>-8428.99999999992</v>
      </c>
      <c r="H116" s="11"/>
      <c r="I116" s="460">
        <f>+'FORMATO  F.8'!I116</f>
        <v>4</v>
      </c>
      <c r="J116" s="481">
        <f>+'FORMATO  F.8'!J116</f>
        <v>195.82</v>
      </c>
      <c r="K116" s="459">
        <f t="shared" si="28"/>
        <v>783.28</v>
      </c>
    </row>
    <row r="117" spans="1:11" ht="15" customHeight="1">
      <c r="A117" s="453" t="s">
        <v>1922</v>
      </c>
      <c r="B117" s="483" t="str">
        <f>+'FORMATO  F.8'!B117</f>
        <v>JABALINA DE 400 G</v>
      </c>
      <c r="C117" s="453" t="s">
        <v>23</v>
      </c>
      <c r="D117" s="482">
        <f>+'FORMATO  F.8'!D117</f>
        <v>6</v>
      </c>
      <c r="E117" s="3306"/>
      <c r="F117" s="3300">
        <v>-8431.99999999992</v>
      </c>
      <c r="G117" s="454">
        <f t="shared" si="27"/>
        <v>-8425.99999999992</v>
      </c>
      <c r="H117" s="11"/>
      <c r="I117" s="460">
        <f>+'FORMATO  F.8'!I117</f>
        <v>6</v>
      </c>
      <c r="J117" s="481">
        <f>+'FORMATO  F.8'!J117</f>
        <v>172.5</v>
      </c>
      <c r="K117" s="459">
        <f t="shared" si="28"/>
        <v>1035</v>
      </c>
    </row>
    <row r="118" spans="1:11" ht="15" customHeight="1">
      <c r="A118" s="453" t="s">
        <v>1921</v>
      </c>
      <c r="B118" s="483" t="str">
        <f>+'FORMATO  F.8'!B118</f>
        <v>JABALINA DE 500 G</v>
      </c>
      <c r="C118" s="453" t="s">
        <v>23</v>
      </c>
      <c r="D118" s="482">
        <f>+'FORMATO  F.8'!D118</f>
        <v>6</v>
      </c>
      <c r="E118" s="3306"/>
      <c r="F118" s="3300">
        <v>-8430.99999999992</v>
      </c>
      <c r="G118" s="454">
        <f t="shared" si="27"/>
        <v>-8424.99999999992</v>
      </c>
      <c r="H118" s="11"/>
      <c r="I118" s="460">
        <f>+'FORMATO  F.8'!I118</f>
        <v>6</v>
      </c>
      <c r="J118" s="481">
        <f>+'FORMATO  F.8'!J118</f>
        <v>234.6</v>
      </c>
      <c r="K118" s="459">
        <f t="shared" si="28"/>
        <v>1407.6</v>
      </c>
    </row>
    <row r="119" spans="1:11" ht="15" customHeight="1">
      <c r="A119" s="453" t="s">
        <v>1920</v>
      </c>
      <c r="B119" s="483" t="str">
        <f>+'FORMATO  F.8'!B119</f>
        <v>JUEGOS DE SOLIDOS GEOMETRICOS PSICOMOTRICIDAD</v>
      </c>
      <c r="C119" s="453" t="s">
        <v>23</v>
      </c>
      <c r="D119" s="482">
        <f>+'FORMATO  F.8'!D119</f>
        <v>3</v>
      </c>
      <c r="E119" s="3306"/>
      <c r="F119" s="3300">
        <v>-8429.99999999992</v>
      </c>
      <c r="G119" s="454">
        <f t="shared" si="27"/>
        <v>-8426.99999999992</v>
      </c>
      <c r="H119" s="11"/>
      <c r="I119" s="460">
        <f>+'FORMATO  F.8'!I119</f>
        <v>3</v>
      </c>
      <c r="J119" s="481">
        <f>+'FORMATO  F.8'!J119</f>
        <v>165</v>
      </c>
      <c r="K119" s="459">
        <f t="shared" si="28"/>
        <v>495</v>
      </c>
    </row>
    <row r="120" spans="1:11" ht="15" customHeight="1">
      <c r="A120" s="453" t="s">
        <v>1919</v>
      </c>
      <c r="B120" s="483" t="str">
        <f>+'FORMATO  F.8'!B120</f>
        <v>MALLA PÁRA ARO DE BASQUET</v>
      </c>
      <c r="C120" s="453" t="s">
        <v>23</v>
      </c>
      <c r="D120" s="482">
        <f>+'FORMATO  F.8'!D120</f>
        <v>8</v>
      </c>
      <c r="E120" s="3306"/>
      <c r="F120" s="3300">
        <v>-8428.99999999992</v>
      </c>
      <c r="G120" s="454">
        <f t="shared" si="27"/>
        <v>-8420.99999999992</v>
      </c>
      <c r="H120" s="11"/>
      <c r="I120" s="460">
        <f>+'FORMATO  F.8'!I120</f>
        <v>8</v>
      </c>
      <c r="J120" s="481">
        <f>+'FORMATO  F.8'!J120</f>
        <v>21.25</v>
      </c>
      <c r="K120" s="459">
        <f t="shared" si="28"/>
        <v>170</v>
      </c>
    </row>
    <row r="121" spans="1:11" ht="15" customHeight="1">
      <c r="A121" s="453" t="s">
        <v>1918</v>
      </c>
      <c r="B121" s="483" t="str">
        <f>+'FORMATO  F.8'!B121</f>
        <v>MESA PARA TENIS  CON GARRUCHAS DE 3"</v>
      </c>
      <c r="C121" s="453" t="s">
        <v>23</v>
      </c>
      <c r="D121" s="482">
        <f>+'FORMATO  F.8'!D121</f>
        <v>6</v>
      </c>
      <c r="E121" s="3306"/>
      <c r="F121" s="3300">
        <v>-8427.99999999992</v>
      </c>
      <c r="G121" s="454">
        <f t="shared" si="27"/>
        <v>-8421.99999999992</v>
      </c>
      <c r="H121" s="11"/>
      <c r="I121" s="460">
        <f>+'FORMATO  F.8'!I121</f>
        <v>6</v>
      </c>
      <c r="J121" s="481">
        <f>+'FORMATO  F.8'!J121</f>
        <v>2070</v>
      </c>
      <c r="K121" s="459">
        <f t="shared" si="28"/>
        <v>12420</v>
      </c>
    </row>
    <row r="122" spans="1:11" ht="15" customHeight="1">
      <c r="A122" s="453" t="s">
        <v>2101</v>
      </c>
      <c r="B122" s="483" t="str">
        <f>+'FORMATO  F.8'!B122</f>
        <v>PELOTA DE GOMA DE 3CM</v>
      </c>
      <c r="C122" s="453" t="s">
        <v>23</v>
      </c>
      <c r="D122" s="482">
        <f>+'FORMATO  F.8'!D122</f>
        <v>24</v>
      </c>
      <c r="E122" s="3306"/>
      <c r="F122" s="3300">
        <v>-8426.99999999992</v>
      </c>
      <c r="G122" s="454">
        <f t="shared" si="27"/>
        <v>-8402.99999999992</v>
      </c>
      <c r="H122" s="11"/>
      <c r="I122" s="460">
        <f>+'FORMATO  F.8'!I122</f>
        <v>24</v>
      </c>
      <c r="J122" s="481">
        <f>+'FORMATO  F.8'!J122</f>
        <v>0.72</v>
      </c>
      <c r="K122" s="459">
        <f t="shared" si="28"/>
        <v>17.28</v>
      </c>
    </row>
    <row r="123" spans="1:11" ht="15" customHeight="1">
      <c r="A123" s="453" t="s">
        <v>2102</v>
      </c>
      <c r="B123" s="483" t="str">
        <f>+'FORMATO  F.8'!B123</f>
        <v>RAQUETA DE TENIS DE MESA</v>
      </c>
      <c r="C123" s="453" t="s">
        <v>23</v>
      </c>
      <c r="D123" s="482">
        <f>+'FORMATO  F.8'!D123</f>
        <v>12</v>
      </c>
      <c r="E123" s="3306"/>
      <c r="F123" s="3300">
        <v>-8425.99999999992</v>
      </c>
      <c r="G123" s="454">
        <f t="shared" si="27"/>
        <v>-8413.99999999992</v>
      </c>
      <c r="H123" s="11"/>
      <c r="I123" s="460">
        <f>+'FORMATO  F.8'!I123</f>
        <v>12</v>
      </c>
      <c r="J123" s="481">
        <f>+'FORMATO  F.8'!J123</f>
        <v>20.7</v>
      </c>
      <c r="K123" s="459">
        <f t="shared" si="28"/>
        <v>248.39999999999998</v>
      </c>
    </row>
    <row r="124" spans="1:11" ht="15" customHeight="1">
      <c r="A124" s="453" t="s">
        <v>1917</v>
      </c>
      <c r="B124" s="483" t="str">
        <f>+'FORMATO  F.8'!B124</f>
        <v>VARILLA DE FIBRA PARA RED</v>
      </c>
      <c r="C124" s="453" t="s">
        <v>23</v>
      </c>
      <c r="D124" s="482">
        <f>+'FORMATO  F.8'!D124</f>
        <v>8</v>
      </c>
      <c r="E124" s="3306"/>
      <c r="F124" s="3300">
        <v>-8424.99999999992</v>
      </c>
      <c r="G124" s="454">
        <f t="shared" si="27"/>
        <v>-8416.99999999992</v>
      </c>
      <c r="H124" s="11"/>
      <c r="I124" s="460">
        <f>+'FORMATO  F.8'!I124</f>
        <v>8</v>
      </c>
      <c r="J124" s="481">
        <f>+'FORMATO  F.8'!J124</f>
        <v>300.14999999999998</v>
      </c>
      <c r="K124" s="459">
        <f t="shared" si="28"/>
        <v>2401.1999999999998</v>
      </c>
    </row>
    <row r="125" spans="1:11" ht="15" customHeight="1">
      <c r="A125" s="464" t="s">
        <v>745</v>
      </c>
      <c r="B125" s="464"/>
      <c r="C125" s="453" t="s">
        <v>23</v>
      </c>
      <c r="D125" s="482">
        <f>+'FORMATO  F.8'!D125</f>
        <v>0</v>
      </c>
      <c r="E125" s="1215"/>
      <c r="F125" s="1214">
        <v>2</v>
      </c>
      <c r="G125" s="454">
        <f t="shared" si="9"/>
        <v>2</v>
      </c>
      <c r="H125" s="11"/>
      <c r="I125" s="460">
        <f>+'FORMATO  F.8'!I125</f>
        <v>0</v>
      </c>
      <c r="J125" s="481">
        <f>+'FORMATO  F.8'!J125</f>
        <v>0</v>
      </c>
      <c r="K125" s="459"/>
    </row>
    <row r="126" spans="1:11">
      <c r="A126" s="453" t="s">
        <v>58</v>
      </c>
      <c r="B126" s="483" t="str">
        <f>+'FORMATO  F.8'!B126</f>
        <v xml:space="preserve">PULVERIZADORA MANUAL DE 5 LT </v>
      </c>
      <c r="C126" s="453" t="s">
        <v>23</v>
      </c>
      <c r="D126" s="482">
        <f>+'FORMATO  F.8'!D126</f>
        <v>0</v>
      </c>
      <c r="E126" s="1215"/>
      <c r="F126" s="1214">
        <v>6</v>
      </c>
      <c r="G126" s="454">
        <f t="shared" si="9"/>
        <v>6</v>
      </c>
      <c r="H126" s="11"/>
      <c r="I126" s="460">
        <f>+'FORMATO  F.8'!I126</f>
        <v>0</v>
      </c>
      <c r="J126" s="481">
        <f>+'FORMATO  F.8'!J126</f>
        <v>95</v>
      </c>
      <c r="K126" s="459">
        <f t="shared" si="10"/>
        <v>0</v>
      </c>
    </row>
    <row r="127" spans="1:11">
      <c r="A127" s="453" t="s">
        <v>58</v>
      </c>
      <c r="B127" s="483" t="str">
        <f>+'FORMATO  F.8'!B127</f>
        <v>VARILLAS PARA PULVERIZADORA</v>
      </c>
      <c r="C127" s="453" t="s">
        <v>23</v>
      </c>
      <c r="D127" s="482">
        <f>+'FORMATO  F.8'!D127</f>
        <v>0</v>
      </c>
      <c r="E127" s="1215"/>
      <c r="F127" s="1214">
        <v>7</v>
      </c>
      <c r="G127" s="454">
        <f t="shared" si="9"/>
        <v>7</v>
      </c>
      <c r="H127" s="11"/>
      <c r="I127" s="460">
        <f>+'FORMATO  F.8'!I127</f>
        <v>0</v>
      </c>
      <c r="J127" s="481">
        <f>+'FORMATO  F.8'!J127</f>
        <v>58</v>
      </c>
      <c r="K127" s="459">
        <f t="shared" si="10"/>
        <v>0</v>
      </c>
    </row>
    <row r="128" spans="1:11">
      <c r="A128" s="453" t="s">
        <v>58</v>
      </c>
      <c r="B128" s="483" t="str">
        <f>+'FORMATO  F.8'!B128</f>
        <v>BALDE DE PLASTICO CON CAÑO</v>
      </c>
      <c r="C128" s="453" t="s">
        <v>23</v>
      </c>
      <c r="D128" s="482">
        <f>+'FORMATO  F.8'!D128</f>
        <v>0</v>
      </c>
      <c r="E128" s="1876"/>
      <c r="F128" s="1874">
        <v>11</v>
      </c>
      <c r="G128" s="454">
        <f t="shared" si="9"/>
        <v>11</v>
      </c>
      <c r="H128" s="11"/>
      <c r="I128" s="460">
        <f>+'FORMATO  F.8'!I128</f>
        <v>0</v>
      </c>
      <c r="J128" s="481">
        <f>+'FORMATO  F.8'!J128</f>
        <v>34.299999999999997</v>
      </c>
      <c r="K128" s="459">
        <f t="shared" si="10"/>
        <v>0</v>
      </c>
    </row>
    <row r="129" spans="1:11">
      <c r="A129" s="453" t="s">
        <v>58</v>
      </c>
      <c r="B129" s="483" t="str">
        <f>+'FORMATO  F.8'!B129</f>
        <v>AMONIO CUATERNARIO</v>
      </c>
      <c r="C129" s="453" t="s">
        <v>23</v>
      </c>
      <c r="D129" s="482">
        <f>+'FORMATO  F.8'!D129</f>
        <v>6</v>
      </c>
      <c r="E129" s="1313"/>
      <c r="F129" s="1312">
        <v>12</v>
      </c>
      <c r="G129" s="454">
        <f t="shared" si="9"/>
        <v>18</v>
      </c>
      <c r="H129" s="11"/>
      <c r="I129" s="460">
        <f>+'FORMATO  F.8'!I129</f>
        <v>6</v>
      </c>
      <c r="J129" s="481">
        <f>+'FORMATO  F.8'!J129</f>
        <v>78</v>
      </c>
      <c r="K129" s="459">
        <f t="shared" si="10"/>
        <v>468</v>
      </c>
    </row>
    <row r="130" spans="1:11">
      <c r="A130" s="453" t="s">
        <v>58</v>
      </c>
      <c r="B130" s="483" t="str">
        <f>+'FORMATO  F.8'!B130</f>
        <v>ESCOBA DE NAYLON CON MANGO PLASTIFICADO DE 30 CM</v>
      </c>
      <c r="C130" s="453" t="s">
        <v>23</v>
      </c>
      <c r="D130" s="482">
        <f>+'FORMATO  F.8'!D130</f>
        <v>0</v>
      </c>
      <c r="E130" s="2531"/>
      <c r="F130" s="2532">
        <v>14</v>
      </c>
      <c r="G130" s="454">
        <f t="shared" ref="G130:G131" si="29">+F130+D130</f>
        <v>14</v>
      </c>
      <c r="H130" s="11"/>
      <c r="I130" s="460">
        <f>+'FORMATO  F.8'!I130</f>
        <v>0</v>
      </c>
      <c r="J130" s="481">
        <f>+'FORMATO  F.8'!J130</f>
        <v>10</v>
      </c>
      <c r="K130" s="459">
        <f t="shared" ref="K130:K131" si="30">+J130*I130</f>
        <v>0</v>
      </c>
    </row>
    <row r="131" spans="1:11">
      <c r="A131" s="453" t="s">
        <v>58</v>
      </c>
      <c r="B131" s="483" t="str">
        <f>+'FORMATO  F.8'!B131</f>
        <v>BOLSA DE BASURA  58X42 COLOR ROJO</v>
      </c>
      <c r="C131" s="453" t="s">
        <v>23</v>
      </c>
      <c r="D131" s="482">
        <f>+'FORMATO  F.8'!D131</f>
        <v>0</v>
      </c>
      <c r="E131" s="2565"/>
      <c r="F131" s="2559">
        <v>15</v>
      </c>
      <c r="G131" s="454">
        <f t="shared" si="29"/>
        <v>15</v>
      </c>
      <c r="H131" s="11"/>
      <c r="I131" s="460">
        <f>+'FORMATO  F.8'!I131</f>
        <v>0</v>
      </c>
      <c r="J131" s="481">
        <f>+'FORMATO  F.8'!J131</f>
        <v>0.152</v>
      </c>
      <c r="K131" s="459">
        <f t="shared" si="30"/>
        <v>0</v>
      </c>
    </row>
    <row r="132" spans="1:11">
      <c r="A132" s="453" t="s">
        <v>58</v>
      </c>
      <c r="B132" s="483" t="str">
        <f>+'FORMATO  F.8'!B132</f>
        <v>BOLSA DE BASURA  58X42 COLOR NEGRO</v>
      </c>
      <c r="C132" s="453" t="s">
        <v>23</v>
      </c>
      <c r="D132" s="482">
        <f>+'FORMATO  F.8'!D132</f>
        <v>0</v>
      </c>
      <c r="E132" s="2565"/>
      <c r="F132" s="2559">
        <v>16</v>
      </c>
      <c r="G132" s="454">
        <f t="shared" ref="G132:G134" si="31">+F132+D132</f>
        <v>16</v>
      </c>
      <c r="H132" s="11"/>
      <c r="I132" s="460">
        <f>+'FORMATO  F.8'!I132</f>
        <v>0</v>
      </c>
      <c r="J132" s="481">
        <f>+'FORMATO  F.8'!J132</f>
        <v>8.7499999999999994E-2</v>
      </c>
      <c r="K132" s="459">
        <f t="shared" ref="K132:K134" si="32">+J132*I132</f>
        <v>0</v>
      </c>
    </row>
    <row r="133" spans="1:11">
      <c r="A133" s="453" t="s">
        <v>58</v>
      </c>
      <c r="B133" s="483" t="str">
        <f>+'FORMATO  F.8'!B133</f>
        <v>BOLSA DE BASURA 80 X 70 COLOR NEGRO</v>
      </c>
      <c r="C133" s="453" t="s">
        <v>23</v>
      </c>
      <c r="D133" s="482">
        <f>+'FORMATO  F.8'!D133</f>
        <v>0</v>
      </c>
      <c r="E133" s="2565"/>
      <c r="F133" s="2559">
        <v>17</v>
      </c>
      <c r="G133" s="454">
        <f t="shared" si="31"/>
        <v>17</v>
      </c>
      <c r="H133" s="11"/>
      <c r="I133" s="460">
        <f>+'FORMATO  F.8'!I133</f>
        <v>0</v>
      </c>
      <c r="J133" s="481">
        <f>+'FORMATO  F.8'!J133</f>
        <v>0.14000000000000001</v>
      </c>
      <c r="K133" s="459">
        <f t="shared" si="32"/>
        <v>0</v>
      </c>
    </row>
    <row r="134" spans="1:11">
      <c r="A134" s="453" t="s">
        <v>58</v>
      </c>
      <c r="B134" s="483" t="str">
        <f>+'FORMATO  F.8'!B134</f>
        <v>BOLSA DE BASURA 80 X 70 COLOR ROJO</v>
      </c>
      <c r="C134" s="453" t="s">
        <v>23</v>
      </c>
      <c r="D134" s="482">
        <f>+'FORMATO  F.8'!D134</f>
        <v>0</v>
      </c>
      <c r="E134" s="2565"/>
      <c r="F134" s="2559">
        <v>18</v>
      </c>
      <c r="G134" s="454">
        <f t="shared" si="31"/>
        <v>18</v>
      </c>
      <c r="H134" s="11"/>
      <c r="I134" s="460">
        <f>+'FORMATO  F.8'!I134</f>
        <v>0</v>
      </c>
      <c r="J134" s="481">
        <f>+'FORMATO  F.8'!J134</f>
        <v>0.49</v>
      </c>
      <c r="K134" s="459">
        <f t="shared" si="32"/>
        <v>0</v>
      </c>
    </row>
    <row r="135" spans="1:11" ht="18.75">
      <c r="A135" s="464" t="s">
        <v>89</v>
      </c>
      <c r="B135" s="483"/>
      <c r="C135" s="453" t="s">
        <v>23</v>
      </c>
      <c r="D135" s="482">
        <f>+'FORMATO  F.8'!D135</f>
        <v>0</v>
      </c>
      <c r="E135" s="1258"/>
      <c r="F135" s="1254">
        <v>8</v>
      </c>
      <c r="G135" s="454">
        <f t="shared" si="9"/>
        <v>8</v>
      </c>
      <c r="H135" s="11"/>
      <c r="I135" s="460">
        <f>+'FORMATO  F.8'!I135</f>
        <v>0</v>
      </c>
      <c r="J135" s="481">
        <f>+'FORMATO  F.8'!J135</f>
        <v>0</v>
      </c>
      <c r="K135" s="459"/>
    </row>
    <row r="136" spans="1:11">
      <c r="A136" s="455" t="s">
        <v>58</v>
      </c>
      <c r="B136" s="483" t="str">
        <f>+'FORMATO  F.8'!B136</f>
        <v>MATERIA DE BASE</v>
      </c>
      <c r="C136" s="453" t="s">
        <v>23</v>
      </c>
      <c r="D136" s="482">
        <f>+'FORMATO  F.8'!D136</f>
        <v>0</v>
      </c>
      <c r="E136" s="1258"/>
      <c r="F136" s="1254">
        <v>9</v>
      </c>
      <c r="G136" s="454">
        <f t="shared" si="9"/>
        <v>9</v>
      </c>
      <c r="H136" s="11"/>
      <c r="I136" s="460">
        <f>+'FORMATO  F.8'!I136</f>
        <v>0</v>
      </c>
      <c r="J136" s="481">
        <f>+'FORMATO  F.8'!J136</f>
        <v>12.9</v>
      </c>
      <c r="K136" s="459">
        <f t="shared" si="10"/>
        <v>0</v>
      </c>
    </row>
    <row r="137" spans="1:11">
      <c r="A137" s="455" t="s">
        <v>58</v>
      </c>
      <c r="B137" s="483" t="str">
        <f>+'FORMATO  F.8'!B137</f>
        <v>CONCRETO PRE MEZCLA 210</v>
      </c>
      <c r="C137" s="453" t="s">
        <v>32</v>
      </c>
      <c r="D137" s="482">
        <f>+'FORMATO  F.8'!D137</f>
        <v>0</v>
      </c>
      <c r="E137" s="480"/>
      <c r="F137" s="476"/>
      <c r="G137" s="454"/>
      <c r="H137" s="453"/>
      <c r="I137" s="460">
        <f>+'FORMATO  F.8'!I137</f>
        <v>0</v>
      </c>
      <c r="J137" s="481">
        <f>+'FORMATO  F.8'!J137</f>
        <v>373</v>
      </c>
      <c r="K137" s="459">
        <f t="shared" si="10"/>
        <v>0</v>
      </c>
    </row>
    <row r="138" spans="1:11">
      <c r="A138" s="455" t="s">
        <v>58</v>
      </c>
      <c r="B138" s="483" t="str">
        <f>+'FORMATO  F.8'!B138</f>
        <v>CONCRETO PRE MEZCLA 175</v>
      </c>
      <c r="C138" s="453" t="s">
        <v>23</v>
      </c>
      <c r="D138" s="482">
        <f>+'FORMATO  F.8'!D138</f>
        <v>0</v>
      </c>
      <c r="E138" s="1584"/>
      <c r="F138" s="1586">
        <v>10</v>
      </c>
      <c r="G138" s="454">
        <f>+F138+D138</f>
        <v>10</v>
      </c>
      <c r="H138" s="11"/>
      <c r="I138" s="460">
        <f>+'FORMATO  F.8'!I138</f>
        <v>0</v>
      </c>
      <c r="J138" s="481">
        <f>+'FORMATO  F.8'!J138</f>
        <v>333</v>
      </c>
      <c r="K138" s="459">
        <f t="shared" si="10"/>
        <v>0</v>
      </c>
    </row>
    <row r="139" spans="1:11">
      <c r="A139" s="455" t="s">
        <v>58</v>
      </c>
      <c r="B139" s="483" t="str">
        <f>+'FORMATO  F.8'!B139</f>
        <v>ARENA FINA</v>
      </c>
      <c r="C139" s="455" t="s">
        <v>32</v>
      </c>
      <c r="D139" s="456">
        <f>+'FORMATO  F.8'!D139</f>
        <v>4</v>
      </c>
      <c r="E139" s="456" t="s">
        <v>803</v>
      </c>
      <c r="F139" s="455">
        <v>177</v>
      </c>
      <c r="G139" s="454">
        <f>+D139+F139</f>
        <v>181</v>
      </c>
      <c r="H139" s="453">
        <v>-31</v>
      </c>
      <c r="I139" s="460">
        <f>+'FORMATO  F.8'!I139</f>
        <v>4</v>
      </c>
      <c r="J139" s="451">
        <f>+'FORMATO  F.8'!J139</f>
        <v>59</v>
      </c>
      <c r="K139" s="459">
        <f t="shared" si="10"/>
        <v>236</v>
      </c>
    </row>
    <row r="140" spans="1:11" ht="15.75" customHeight="1">
      <c r="A140" s="455" t="s">
        <v>58</v>
      </c>
      <c r="B140" s="483" t="str">
        <f>+'FORMATO  F.8'!B140</f>
        <v>ARENA GRUESA</v>
      </c>
      <c r="C140" s="455" t="s">
        <v>32</v>
      </c>
      <c r="D140" s="456">
        <f>+'FORMATO  F.8'!D140</f>
        <v>1</v>
      </c>
      <c r="E140" s="456" t="s">
        <v>1014</v>
      </c>
      <c r="F140" s="455">
        <v>845</v>
      </c>
      <c r="G140" s="454">
        <f>+D140+F140</f>
        <v>846</v>
      </c>
      <c r="H140" s="453">
        <v>238.2</v>
      </c>
      <c r="I140" s="460">
        <f>+'FORMATO  F.8'!I140</f>
        <v>1</v>
      </c>
      <c r="J140" s="451">
        <f>+'FORMATO  F.8'!J140</f>
        <v>59</v>
      </c>
      <c r="K140" s="459">
        <f t="shared" si="10"/>
        <v>59</v>
      </c>
    </row>
    <row r="141" spans="1:11">
      <c r="A141" s="455" t="s">
        <v>58</v>
      </c>
      <c r="B141" s="483" t="str">
        <f>+'FORMATO  F.8'!B141</f>
        <v xml:space="preserve">PIEDRA  CHANCADA DE 3/4  </v>
      </c>
      <c r="C141" s="455" t="s">
        <v>32</v>
      </c>
      <c r="D141" s="456">
        <f>+'FORMATO  F.8'!D141</f>
        <v>1</v>
      </c>
      <c r="E141" s="479" t="s">
        <v>1019</v>
      </c>
      <c r="F141" s="479">
        <v>155.666666666667</v>
      </c>
      <c r="G141" s="454">
        <f>+D141+F141</f>
        <v>156.666666666667</v>
      </c>
      <c r="H141" s="453">
        <v>225</v>
      </c>
      <c r="I141" s="460">
        <f>+'FORMATO  F.8'!I141</f>
        <v>1</v>
      </c>
      <c r="J141" s="451">
        <f>+'FORMATO  F.8'!J141</f>
        <v>55</v>
      </c>
      <c r="K141" s="459">
        <f t="shared" si="10"/>
        <v>55</v>
      </c>
    </row>
    <row r="142" spans="1:11" ht="18.75">
      <c r="A142" s="464" t="s">
        <v>67</v>
      </c>
      <c r="B142" s="463"/>
      <c r="C142" s="478"/>
      <c r="D142" s="456"/>
      <c r="E142" s="477"/>
      <c r="F142" s="455"/>
      <c r="G142" s="454"/>
      <c r="H142" s="453"/>
      <c r="I142" s="452"/>
      <c r="J142" s="455"/>
      <c r="K142" s="459"/>
    </row>
    <row r="143" spans="1:11" ht="15" customHeight="1">
      <c r="A143" s="455" t="s">
        <v>58</v>
      </c>
      <c r="B143" s="461" t="str">
        <f>+'FORMATO  F.8'!B143</f>
        <v>CEMENTO  YURA TIPO IX42.5KG.</v>
      </c>
      <c r="C143" s="455" t="str">
        <f>+'FORMATO  F.8'!C143</f>
        <v>UND</v>
      </c>
      <c r="D143" s="462">
        <f>+'FORMATO  F.8'!D143</f>
        <v>20</v>
      </c>
      <c r="E143" s="4" t="s">
        <v>245</v>
      </c>
      <c r="F143" s="455">
        <v>2410</v>
      </c>
      <c r="G143" s="454">
        <f>+D143+F143</f>
        <v>2430</v>
      </c>
      <c r="H143" s="453">
        <v>2540</v>
      </c>
      <c r="I143" s="460">
        <f>+'FORMATO  F.8'!I143</f>
        <v>38</v>
      </c>
      <c r="J143" s="451">
        <f>+'FORMATO  F.8'!J143</f>
        <v>22.3</v>
      </c>
      <c r="K143" s="459">
        <f t="shared" si="10"/>
        <v>847.4</v>
      </c>
    </row>
    <row r="144" spans="1:11" ht="15" customHeight="1">
      <c r="A144" s="455" t="s">
        <v>58</v>
      </c>
      <c r="B144" s="461" t="str">
        <f>+'FORMATO  F.8'!B144</f>
        <v>TEJA ANDINA 1.15MX76CMX5M</v>
      </c>
      <c r="C144" s="455" t="str">
        <f>+'FORMATO  F.8'!C144</f>
        <v>UND</v>
      </c>
      <c r="D144" s="462">
        <f>+'FORMATO  F.8'!D144</f>
        <v>237</v>
      </c>
      <c r="E144" s="4" t="s">
        <v>711</v>
      </c>
      <c r="F144" s="455">
        <v>2411</v>
      </c>
      <c r="G144" s="454">
        <f>+D144+F144</f>
        <v>2648</v>
      </c>
      <c r="H144" s="453">
        <v>2541</v>
      </c>
      <c r="I144" s="460">
        <f>+'FORMATO  F.8'!I144</f>
        <v>237</v>
      </c>
      <c r="J144" s="451">
        <f>+'FORMATO  F.8'!J144</f>
        <v>33.5</v>
      </c>
      <c r="K144" s="459">
        <f t="shared" si="10"/>
        <v>7939.5</v>
      </c>
    </row>
    <row r="145" spans="1:11" ht="15" customHeight="1">
      <c r="A145" s="455" t="s">
        <v>58</v>
      </c>
      <c r="B145" s="461" t="str">
        <f>+'FORMATO  F.8'!B145</f>
        <v>CUMBRERA INFERIOR 720X350X5MM</v>
      </c>
      <c r="C145" s="455" t="str">
        <f>+'FORMATO  F.8'!C145</f>
        <v>UND</v>
      </c>
      <c r="D145" s="462">
        <f>+'FORMATO  F.8'!D145</f>
        <v>20</v>
      </c>
      <c r="E145" s="4" t="s">
        <v>727</v>
      </c>
      <c r="F145" s="455">
        <v>2413</v>
      </c>
      <c r="G145" s="454">
        <f t="shared" ref="G145:G149" si="33">+D145+F145</f>
        <v>2433</v>
      </c>
      <c r="H145" s="453">
        <v>2543</v>
      </c>
      <c r="I145" s="460">
        <f>+'FORMATO  F.8'!I145</f>
        <v>20</v>
      </c>
      <c r="J145" s="451">
        <f>+'FORMATO  F.8'!J145</f>
        <v>16.5</v>
      </c>
      <c r="K145" s="459">
        <f t="shared" ref="K145:K149" si="34">+J145*I145</f>
        <v>330</v>
      </c>
    </row>
    <row r="146" spans="1:11" ht="15" customHeight="1">
      <c r="A146" s="455" t="s">
        <v>58</v>
      </c>
      <c r="B146" s="461" t="str">
        <f>+'FORMATO  F.8'!B146</f>
        <v>CUMBRERA SUPERIOR 720X350X5MM</v>
      </c>
      <c r="C146" s="455" t="str">
        <f>+'FORMATO  F.8'!C146</f>
        <v>UND</v>
      </c>
      <c r="D146" s="462">
        <f>+'FORMATO  F.8'!D146</f>
        <v>0</v>
      </c>
      <c r="E146" s="4" t="s">
        <v>728</v>
      </c>
      <c r="F146" s="455">
        <v>2414</v>
      </c>
      <c r="G146" s="454">
        <f t="shared" si="33"/>
        <v>2414</v>
      </c>
      <c r="H146" s="453">
        <v>2544</v>
      </c>
      <c r="I146" s="460">
        <f>+'FORMATO  F.8'!I146</f>
        <v>0</v>
      </c>
      <c r="J146" s="451">
        <f>+'FORMATO  F.8'!J146</f>
        <v>16.5</v>
      </c>
      <c r="K146" s="459">
        <f t="shared" si="34"/>
        <v>0</v>
      </c>
    </row>
    <row r="147" spans="1:11" ht="15" customHeight="1">
      <c r="A147" s="455" t="s">
        <v>58</v>
      </c>
      <c r="B147" s="461" t="str">
        <f>+'FORMATO  F.8'!B147</f>
        <v>PERFIL ANGULAR ESTRUCTURAL ASTM A 36 DE 2X2X1.4</v>
      </c>
      <c r="C147" s="455" t="str">
        <f>+'FORMATO  F.8'!C147</f>
        <v>UND</v>
      </c>
      <c r="D147" s="462">
        <f>+'FORMATO  F.8'!D147</f>
        <v>0</v>
      </c>
      <c r="E147" s="4" t="s">
        <v>729</v>
      </c>
      <c r="F147" s="455">
        <v>2415</v>
      </c>
      <c r="G147" s="454">
        <f t="shared" si="33"/>
        <v>2415</v>
      </c>
      <c r="H147" s="453">
        <v>2545</v>
      </c>
      <c r="I147" s="460">
        <f>+'FORMATO  F.8'!I147</f>
        <v>0</v>
      </c>
      <c r="J147" s="451">
        <f>+'FORMATO  F.8'!J147</f>
        <v>97</v>
      </c>
      <c r="K147" s="459">
        <f t="shared" si="34"/>
        <v>0</v>
      </c>
    </row>
    <row r="148" spans="1:11" ht="15" customHeight="1">
      <c r="A148" s="455" t="s">
        <v>58</v>
      </c>
      <c r="B148" s="461" t="str">
        <f>+'FORMATO  F.8'!B148</f>
        <v>TUBO RECTANGULAR LAC ASTM A 500 100X50X3MM</v>
      </c>
      <c r="C148" s="455" t="str">
        <f>+'FORMATO  F.8'!C148</f>
        <v>UND</v>
      </c>
      <c r="D148" s="462">
        <f>+'FORMATO  F.8'!D148</f>
        <v>0</v>
      </c>
      <c r="E148" s="4" t="s">
        <v>730</v>
      </c>
      <c r="F148" s="455">
        <v>2418</v>
      </c>
      <c r="G148" s="454">
        <f t="shared" si="33"/>
        <v>2418</v>
      </c>
      <c r="H148" s="453">
        <v>2548</v>
      </c>
      <c r="I148" s="460">
        <f>+'FORMATO  F.8'!I148</f>
        <v>0</v>
      </c>
      <c r="J148" s="451">
        <f>+'FORMATO  F.8'!J148</f>
        <v>150</v>
      </c>
      <c r="K148" s="459">
        <f t="shared" si="34"/>
        <v>0</v>
      </c>
    </row>
    <row r="149" spans="1:11" ht="15" customHeight="1">
      <c r="A149" s="455" t="s">
        <v>58</v>
      </c>
      <c r="B149" s="461" t="str">
        <f>+'FORMATO  F.8'!B149</f>
        <v>TUBO RECTANGULAR LAC ASTM A 500 150X100X3MM</v>
      </c>
      <c r="C149" s="455" t="str">
        <f>+'FORMATO  F.8'!C149</f>
        <v>UND</v>
      </c>
      <c r="D149" s="462">
        <f>+'FORMATO  F.8'!D149</f>
        <v>0</v>
      </c>
      <c r="E149" s="4" t="s">
        <v>731</v>
      </c>
      <c r="F149" s="455">
        <v>2419</v>
      </c>
      <c r="G149" s="454">
        <f t="shared" si="33"/>
        <v>2419</v>
      </c>
      <c r="H149" s="453">
        <v>2549</v>
      </c>
      <c r="I149" s="460">
        <f>+'FORMATO  F.8'!I149</f>
        <v>0</v>
      </c>
      <c r="J149" s="451">
        <f>+'FORMATO  F.8'!J149</f>
        <v>260</v>
      </c>
      <c r="K149" s="459">
        <f t="shared" si="34"/>
        <v>0</v>
      </c>
    </row>
    <row r="150" spans="1:11" ht="15" customHeight="1">
      <c r="A150" s="455" t="s">
        <v>58</v>
      </c>
      <c r="B150" s="461" t="str">
        <f>+'FORMATO  F.8'!B150</f>
        <v>FIERRO CORRUGADO DE 3/8</v>
      </c>
      <c r="C150" s="455" t="str">
        <f>+'FORMATO  F.8'!C150</f>
        <v>UND</v>
      </c>
      <c r="D150" s="462">
        <f>+'FORMATO  F.8'!D150</f>
        <v>0</v>
      </c>
      <c r="E150" s="4"/>
      <c r="F150" s="455"/>
      <c r="G150" s="454"/>
      <c r="H150" s="453"/>
      <c r="I150" s="460">
        <f>+'FORMATO  F.8'!I150</f>
        <v>0</v>
      </c>
      <c r="J150" s="451">
        <f>+'FORMATO  F.8'!J150</f>
        <v>25.9</v>
      </c>
      <c r="K150" s="459">
        <f t="shared" ref="K150:K164" si="35">+J150*I150</f>
        <v>0</v>
      </c>
    </row>
    <row r="151" spans="1:11" ht="15" customHeight="1">
      <c r="A151" s="455" t="s">
        <v>58</v>
      </c>
      <c r="B151" s="461" t="str">
        <f>+'FORMATO  F.8'!B151</f>
        <v>FIERRO CORRUGADO DE 1/2</v>
      </c>
      <c r="C151" s="455" t="str">
        <f>+'FORMATO  F.8'!C151</f>
        <v>UND</v>
      </c>
      <c r="D151" s="462">
        <f>+'FORMATO  F.8'!D151</f>
        <v>90</v>
      </c>
      <c r="E151" s="4"/>
      <c r="F151" s="455"/>
      <c r="G151" s="454"/>
      <c r="H151" s="453"/>
      <c r="I151" s="460">
        <f>+'FORMATO  F.8'!I151</f>
        <v>90</v>
      </c>
      <c r="J151" s="451">
        <f>+'FORMATO  F.8'!J151</f>
        <v>47.8</v>
      </c>
      <c r="K151" s="459">
        <f t="shared" si="35"/>
        <v>4302</v>
      </c>
    </row>
    <row r="152" spans="1:11" ht="15" customHeight="1">
      <c r="A152" s="455" t="s">
        <v>58</v>
      </c>
      <c r="B152" s="461" t="str">
        <f>+'FORMATO  F.8'!B152</f>
        <v>FIERRO CORRUGADO DE 1/4</v>
      </c>
      <c r="C152" s="455" t="str">
        <f>+'FORMATO  F.8'!C152</f>
        <v>UND</v>
      </c>
      <c r="D152" s="462">
        <f>+'FORMATO  F.8'!D152</f>
        <v>445</v>
      </c>
      <c r="E152" s="4"/>
      <c r="F152" s="455"/>
      <c r="G152" s="454"/>
      <c r="H152" s="453"/>
      <c r="I152" s="460">
        <f>+'FORMATO  F.8'!I152</f>
        <v>85</v>
      </c>
      <c r="J152" s="451">
        <f>+'FORMATO  F.8'!J152</f>
        <v>12.25</v>
      </c>
      <c r="K152" s="459">
        <f t="shared" si="35"/>
        <v>1041.25</v>
      </c>
    </row>
    <row r="153" spans="1:11" ht="15" customHeight="1">
      <c r="A153" s="455" t="s">
        <v>58</v>
      </c>
      <c r="B153" s="461" t="str">
        <f>+'FORMATO  F.8'!B153</f>
        <v>FIERRO CORRGADO DE 3/4</v>
      </c>
      <c r="C153" s="455" t="str">
        <f>+'FORMATO  F.8'!C153</f>
        <v>UND</v>
      </c>
      <c r="D153" s="462">
        <f>+'FORMATO  F.8'!D153</f>
        <v>0</v>
      </c>
      <c r="E153" s="4"/>
      <c r="F153" s="455"/>
      <c r="G153" s="454"/>
      <c r="H153" s="453"/>
      <c r="I153" s="460">
        <f>+'FORMATO  F.8'!I153</f>
        <v>0</v>
      </c>
      <c r="J153" s="451">
        <f>+'FORMATO  F.8'!J153</f>
        <v>88</v>
      </c>
      <c r="K153" s="459">
        <f t="shared" si="35"/>
        <v>0</v>
      </c>
    </row>
    <row r="154" spans="1:11" ht="15" customHeight="1">
      <c r="A154" s="455" t="s">
        <v>58</v>
      </c>
      <c r="B154" s="461" t="str">
        <f>+'FORMATO  F.8'!B154</f>
        <v>FIERRO CORRUGADO DE 5/8"</v>
      </c>
      <c r="C154" s="455" t="str">
        <f>+'FORMATO  F.8'!C154</f>
        <v>UND</v>
      </c>
      <c r="D154" s="462">
        <f>+'FORMATO  F.8'!D154</f>
        <v>100</v>
      </c>
      <c r="E154" s="4"/>
      <c r="F154" s="455"/>
      <c r="G154" s="454"/>
      <c r="H154" s="453"/>
      <c r="I154" s="460">
        <f>+'FORMATO  F.8'!I154</f>
        <v>100</v>
      </c>
      <c r="J154" s="451">
        <f>+'FORMATO  F.8'!J154</f>
        <v>61</v>
      </c>
      <c r="K154" s="459">
        <f t="shared" si="35"/>
        <v>6100</v>
      </c>
    </row>
    <row r="155" spans="1:11" ht="15" customHeight="1">
      <c r="A155" s="455" t="s">
        <v>58</v>
      </c>
      <c r="B155" s="461" t="s">
        <v>495</v>
      </c>
      <c r="C155" s="455" t="str">
        <f>+'FORMATO  F.8'!C155</f>
        <v>UND</v>
      </c>
      <c r="D155" s="462">
        <f>+'FORMATO  F.8'!D155</f>
        <v>9</v>
      </c>
      <c r="E155" s="4"/>
      <c r="F155" s="455"/>
      <c r="G155" s="454"/>
      <c r="H155" s="453"/>
      <c r="I155" s="460">
        <f>+'FORMATO  F.8'!I155</f>
        <v>9</v>
      </c>
      <c r="J155" s="451">
        <f>+'FORMATO  F.8'!J155</f>
        <v>70</v>
      </c>
      <c r="K155" s="459">
        <f t="shared" si="35"/>
        <v>630</v>
      </c>
    </row>
    <row r="156" spans="1:11" ht="15" customHeight="1">
      <c r="A156" s="455" t="s">
        <v>58</v>
      </c>
      <c r="B156" s="461" t="str">
        <f>+'FORMATO  F.8'!B156</f>
        <v>LADRILLO DE ARCILLA DE 9CMX12CMX24CM DE 18 HUECOS</v>
      </c>
      <c r="C156" s="455" t="str">
        <f>+'FORMATO  F.8'!C156</f>
        <v>UND</v>
      </c>
      <c r="D156" s="462">
        <f>+'FORMATO  F.8'!D156</f>
        <v>2800</v>
      </c>
      <c r="E156" s="4"/>
      <c r="F156" s="455"/>
      <c r="G156" s="454"/>
      <c r="H156" s="453"/>
      <c r="I156" s="460">
        <f>+'FORMATO  F.8'!I156</f>
        <v>2580</v>
      </c>
      <c r="J156" s="451">
        <f>+'FORMATO  F.8'!J156</f>
        <v>1.58</v>
      </c>
      <c r="K156" s="459">
        <f t="shared" si="35"/>
        <v>4076.4</v>
      </c>
    </row>
    <row r="157" spans="1:11" ht="15" customHeight="1">
      <c r="A157" s="455" t="s">
        <v>58</v>
      </c>
      <c r="B157" s="461" t="str">
        <f>+'FORMATO  F.8'!B157</f>
        <v>LADRILLO DE 15X30X30</v>
      </c>
      <c r="C157" s="455"/>
      <c r="D157" s="462">
        <f>+'FORMATO  F.8'!D157</f>
        <v>0</v>
      </c>
      <c r="E157" s="4"/>
      <c r="F157" s="455"/>
      <c r="G157" s="454"/>
      <c r="H157" s="453"/>
      <c r="I157" s="460">
        <f>+'FORMATO  F.8'!I157</f>
        <v>0</v>
      </c>
      <c r="J157" s="451">
        <f>+'FORMATO  F.8'!J157</f>
        <v>3.2</v>
      </c>
      <c r="K157" s="459">
        <f t="shared" si="35"/>
        <v>0</v>
      </c>
    </row>
    <row r="158" spans="1:11" ht="15" customHeight="1">
      <c r="A158" s="455" t="s">
        <v>58</v>
      </c>
      <c r="B158" s="461" t="str">
        <f>+'FORMATO  F.8'!B158</f>
        <v>ALAMBRE DE ACERO  RECOCIDO  N°16</v>
      </c>
      <c r="C158" s="455" t="str">
        <f>+'FORMATO  F.8'!C158</f>
        <v>KILOS</v>
      </c>
      <c r="D158" s="462">
        <f>+'FORMATO  F.8'!D158</f>
        <v>0</v>
      </c>
      <c r="E158" s="4"/>
      <c r="F158" s="455"/>
      <c r="G158" s="454"/>
      <c r="H158" s="453"/>
      <c r="I158" s="460">
        <f>+'FORMATO  F.8'!I158</f>
        <v>0</v>
      </c>
      <c r="J158" s="451">
        <f>+'FORMATO  F.8'!J158</f>
        <v>4.18</v>
      </c>
      <c r="K158" s="459">
        <f t="shared" si="35"/>
        <v>0</v>
      </c>
    </row>
    <row r="159" spans="1:11" ht="15" customHeight="1">
      <c r="A159" s="455" t="s">
        <v>58</v>
      </c>
      <c r="B159" s="461" t="str">
        <f>+'FORMATO  F.8'!B159</f>
        <v>ALAMBRE DE ACERO N  N°8</v>
      </c>
      <c r="C159" s="455" t="str">
        <f>+'FORMATO  F.8'!C159</f>
        <v>KILOS</v>
      </c>
      <c r="D159" s="462">
        <f>+'FORMATO  F.8'!D159</f>
        <v>0</v>
      </c>
      <c r="E159" s="4"/>
      <c r="F159" s="455"/>
      <c r="G159" s="454"/>
      <c r="H159" s="453"/>
      <c r="I159" s="460">
        <f>+'FORMATO  F.8'!I159</f>
        <v>0</v>
      </c>
      <c r="J159" s="451">
        <f>+'FORMATO  F.8'!J159</f>
        <v>6.35</v>
      </c>
      <c r="K159" s="459">
        <f t="shared" si="35"/>
        <v>0</v>
      </c>
    </row>
    <row r="160" spans="1:11" ht="15" customHeight="1">
      <c r="A160" s="455" t="s">
        <v>58</v>
      </c>
      <c r="B160" s="461" t="str">
        <f>+'FORMATO  F.8'!B160</f>
        <v>CLAVO DE ACERO PARA MADERA DE 4"</v>
      </c>
      <c r="C160" s="455" t="str">
        <f>+'FORMATO  F.8'!C160</f>
        <v>KILOS</v>
      </c>
      <c r="D160" s="462">
        <f>+'FORMATO  F.8'!D160</f>
        <v>488</v>
      </c>
      <c r="E160" s="4"/>
      <c r="F160" s="455"/>
      <c r="G160" s="454"/>
      <c r="H160" s="453"/>
      <c r="I160" s="460">
        <f>+'FORMATO  F.8'!I160</f>
        <v>488</v>
      </c>
      <c r="J160" s="451">
        <f>+'FORMATO  F.8'!J160</f>
        <v>4.38</v>
      </c>
      <c r="K160" s="459">
        <f t="shared" si="35"/>
        <v>2137.44</v>
      </c>
    </row>
    <row r="161" spans="1:11" ht="15" customHeight="1">
      <c r="A161" s="455" t="s">
        <v>58</v>
      </c>
      <c r="B161" s="461" t="str">
        <f>+'FORMATO  F.8'!B161</f>
        <v>CLAVO DE ACERO PARA MADERA DE 3"</v>
      </c>
      <c r="C161" s="455" t="str">
        <f>+'FORMATO  F.8'!C161</f>
        <v>KILOS</v>
      </c>
      <c r="D161" s="462">
        <f>+'FORMATO  F.8'!D161</f>
        <v>457</v>
      </c>
      <c r="E161" s="4"/>
      <c r="F161" s="455"/>
      <c r="G161" s="454"/>
      <c r="H161" s="453"/>
      <c r="I161" s="460">
        <f>+'FORMATO  F.8'!I161</f>
        <v>457</v>
      </c>
      <c r="J161" s="451">
        <f>+'FORMATO  F.8'!J161</f>
        <v>4.38</v>
      </c>
      <c r="K161" s="459">
        <f t="shared" si="35"/>
        <v>2001.6599999999999</v>
      </c>
    </row>
    <row r="162" spans="1:11" ht="15" customHeight="1">
      <c r="A162" s="455" t="s">
        <v>58</v>
      </c>
      <c r="B162" s="461" t="str">
        <f>+'FORMATO  F.8'!B162</f>
        <v>CLAVO DE ACERO PARA MADERA DE  2"  1/2</v>
      </c>
      <c r="C162" s="455" t="str">
        <f>+'FORMATO  F.8'!C162</f>
        <v>KILOS</v>
      </c>
      <c r="D162" s="462">
        <f>+'FORMATO  F.8'!D162</f>
        <v>134</v>
      </c>
      <c r="E162" s="4"/>
      <c r="F162" s="455"/>
      <c r="G162" s="454"/>
      <c r="H162" s="453"/>
      <c r="I162" s="460">
        <f>+'FORMATO  F.8'!I162</f>
        <v>134</v>
      </c>
      <c r="J162" s="451">
        <f>+'FORMATO  F.8'!J162</f>
        <v>3.99</v>
      </c>
      <c r="K162" s="459">
        <f t="shared" si="35"/>
        <v>534.66000000000008</v>
      </c>
    </row>
    <row r="163" spans="1:11" ht="15" customHeight="1">
      <c r="A163" s="455" t="s">
        <v>58</v>
      </c>
      <c r="B163" s="461" t="str">
        <f>+'FORMATO  F.8'!B163</f>
        <v>DISCO DE CORTE PARA FIERRO DE 14"</v>
      </c>
      <c r="C163" s="455" t="str">
        <f>+'FORMATO  F.8'!C163</f>
        <v>UND</v>
      </c>
      <c r="D163" s="462">
        <f>+'FORMATO  F.8'!D163</f>
        <v>8</v>
      </c>
      <c r="E163" s="4"/>
      <c r="F163" s="455"/>
      <c r="G163" s="454"/>
      <c r="H163" s="453"/>
      <c r="I163" s="460">
        <f>+'FORMATO  F.8'!I163</f>
        <v>4</v>
      </c>
      <c r="J163" s="451">
        <f>+'FORMATO  F.8'!J163</f>
        <v>18.899999999999999</v>
      </c>
      <c r="K163" s="459">
        <f t="shared" si="35"/>
        <v>75.599999999999994</v>
      </c>
    </row>
    <row r="164" spans="1:11" ht="15" customHeight="1">
      <c r="A164" s="455" t="s">
        <v>58</v>
      </c>
      <c r="B164" s="461" t="str">
        <f>+'FORMATO  F.8'!B164</f>
        <v>DISCO DE CORTE DE  CONCRETO 7 1/4</v>
      </c>
      <c r="C164" s="455" t="str">
        <f>+'FORMATO  F.8'!C164</f>
        <v>UND</v>
      </c>
      <c r="D164" s="462">
        <f>+'FORMATO  F.8'!D164</f>
        <v>0</v>
      </c>
      <c r="E164" s="4"/>
      <c r="F164" s="455"/>
      <c r="G164" s="454"/>
      <c r="H164" s="453"/>
      <c r="I164" s="460">
        <f>+'FORMATO  F.8'!I164</f>
        <v>0</v>
      </c>
      <c r="J164" s="451">
        <f>+'FORMATO  F.8'!J164</f>
        <v>19</v>
      </c>
      <c r="K164" s="459">
        <f t="shared" si="35"/>
        <v>0</v>
      </c>
    </row>
    <row r="165" spans="1:11" ht="15" customHeight="1">
      <c r="A165" s="455" t="s">
        <v>58</v>
      </c>
      <c r="B165" s="461" t="str">
        <f>+'FORMATO  F.8'!B165</f>
        <v>DISCO PARA CORTE DE MADERA DIAMANTADO  DE 10"</v>
      </c>
      <c r="C165" s="455" t="str">
        <f>+'FORMATO  F.8'!C165</f>
        <v>UND</v>
      </c>
      <c r="D165" s="462">
        <f>+'FORMATO  F.8'!D165</f>
        <v>11</v>
      </c>
      <c r="E165" s="4"/>
      <c r="F165" s="455"/>
      <c r="G165" s="454"/>
      <c r="H165" s="453"/>
      <c r="I165" s="460">
        <f>+'FORMATO  F.8'!I165</f>
        <v>9</v>
      </c>
      <c r="J165" s="451">
        <f>+'FORMATO  F.8'!J165</f>
        <v>37.5</v>
      </c>
      <c r="K165" s="459">
        <f t="shared" ref="K165:K205" si="36">+J165*I165</f>
        <v>337.5</v>
      </c>
    </row>
    <row r="166" spans="1:11" ht="15" customHeight="1">
      <c r="A166" s="455" t="s">
        <v>58</v>
      </c>
      <c r="B166" s="461" t="str">
        <f>+'FORMATO  F.8'!B166</f>
        <v>DISCO DE DESBASTE DE 4"</v>
      </c>
      <c r="C166" s="455" t="str">
        <f>+'FORMATO  F.8'!C166</f>
        <v>UND</v>
      </c>
      <c r="D166" s="462">
        <f>+'FORMATO  F.8'!D166</f>
        <v>30</v>
      </c>
      <c r="E166" s="4"/>
      <c r="F166" s="455"/>
      <c r="G166" s="454"/>
      <c r="H166" s="453"/>
      <c r="I166" s="460">
        <f>+'FORMATO  F.8'!I166</f>
        <v>30</v>
      </c>
      <c r="J166" s="451">
        <f>+'FORMATO  F.8'!J166</f>
        <v>8.8000000000000007</v>
      </c>
      <c r="K166" s="459">
        <f t="shared" si="36"/>
        <v>264</v>
      </c>
    </row>
    <row r="167" spans="1:11" ht="15" customHeight="1">
      <c r="A167" s="455" t="s">
        <v>58</v>
      </c>
      <c r="B167" s="461" t="str">
        <f>+'FORMATO  F.8'!B167</f>
        <v>DISCO DE DESBASTE DE 7"</v>
      </c>
      <c r="C167" s="455" t="str">
        <f>+'FORMATO  F.8'!C167</f>
        <v>UND</v>
      </c>
      <c r="D167" s="462">
        <f>+'FORMATO  F.8'!D167</f>
        <v>20</v>
      </c>
      <c r="E167" s="4"/>
      <c r="F167" s="455"/>
      <c r="G167" s="454"/>
      <c r="H167" s="453"/>
      <c r="I167" s="460">
        <f>+'FORMATO  F.8'!I167</f>
        <v>20</v>
      </c>
      <c r="J167" s="451">
        <f>+'FORMATO  F.8'!J167</f>
        <v>8.8000000000000007</v>
      </c>
      <c r="K167" s="459">
        <f t="shared" si="36"/>
        <v>176</v>
      </c>
    </row>
    <row r="168" spans="1:11" ht="15" customHeight="1">
      <c r="A168" s="455" t="s">
        <v>58</v>
      </c>
      <c r="B168" s="461" t="str">
        <f>+'FORMATO  F.8'!B168</f>
        <v>ELECTRODO  PUNTO AZUL PARA SOLDADURA</v>
      </c>
      <c r="C168" s="455" t="str">
        <f>+'FORMATO  F.8'!C168</f>
        <v>KILOS</v>
      </c>
      <c r="D168" s="462">
        <f>+'FORMATO  F.8'!D168</f>
        <v>431</v>
      </c>
      <c r="E168" s="4"/>
      <c r="F168" s="455"/>
      <c r="G168" s="454"/>
      <c r="H168" s="453"/>
      <c r="I168" s="460">
        <f>+'FORMATO  F.8'!I168</f>
        <v>431</v>
      </c>
      <c r="J168" s="451">
        <f>+'FORMATO  F.8'!J168</f>
        <v>17.024999999999999</v>
      </c>
      <c r="K168" s="459">
        <f t="shared" si="36"/>
        <v>7337.7749999999996</v>
      </c>
    </row>
    <row r="169" spans="1:11" ht="15" customHeight="1">
      <c r="A169" s="455" t="s">
        <v>58</v>
      </c>
      <c r="B169" s="461" t="str">
        <f>+'FORMATO  F.8'!B169</f>
        <v>ELECTRODO E 7018 SUPERCITO</v>
      </c>
      <c r="C169" s="455" t="str">
        <f>+'FORMATO  F.8'!C169</f>
        <v>KILOS</v>
      </c>
      <c r="D169" s="462">
        <f>+'FORMATO  F.8'!D169</f>
        <v>380</v>
      </c>
      <c r="E169" s="4"/>
      <c r="F169" s="455"/>
      <c r="G169" s="454"/>
      <c r="H169" s="453"/>
      <c r="I169" s="460">
        <f>+'FORMATO  F.8'!I169</f>
        <v>380</v>
      </c>
      <c r="J169" s="451">
        <f>+'FORMATO  F.8'!J169</f>
        <v>17.55</v>
      </c>
      <c r="K169" s="459">
        <f>+J169*I169</f>
        <v>6669</v>
      </c>
    </row>
    <row r="170" spans="1:11" ht="15" customHeight="1">
      <c r="A170" s="455" t="s">
        <v>58</v>
      </c>
      <c r="B170" s="461" t="str">
        <f>+'FORMATO  F.8'!B170</f>
        <v>SOLDADURA SELLOCORD 5/32"</v>
      </c>
      <c r="C170" s="455" t="str">
        <f>+'FORMATO  F.8'!C170</f>
        <v>UND</v>
      </c>
      <c r="D170" s="462">
        <f>+'FORMATO  F.8'!D170</f>
        <v>30</v>
      </c>
      <c r="E170" s="4"/>
      <c r="F170" s="455"/>
      <c r="G170" s="454"/>
      <c r="H170" s="453"/>
      <c r="I170" s="460">
        <f>+'FORMATO  F.8'!I170</f>
        <v>30</v>
      </c>
      <c r="J170" s="451">
        <f>+'FORMATO  F.8'!J170</f>
        <v>19.5</v>
      </c>
      <c r="K170" s="459">
        <f t="shared" si="36"/>
        <v>585</v>
      </c>
    </row>
    <row r="171" spans="1:11" ht="15" customHeight="1">
      <c r="A171" s="455" t="s">
        <v>58</v>
      </c>
      <c r="B171" s="461" t="str">
        <f>+'FORMATO  F.8'!B171</f>
        <v>CEPILLO DE ALAMBRE DE ACERO</v>
      </c>
      <c r="C171" s="455" t="str">
        <f>+'FORMATO  F.8'!C171</f>
        <v>UND</v>
      </c>
      <c r="D171" s="462">
        <f>+'FORMATO  F.8'!D171</f>
        <v>0</v>
      </c>
      <c r="E171" s="4"/>
      <c r="F171" s="455"/>
      <c r="G171" s="454"/>
      <c r="H171" s="453"/>
      <c r="I171" s="460">
        <f>+'FORMATO  F.8'!I171</f>
        <v>0</v>
      </c>
      <c r="J171" s="451">
        <f>+'FORMATO  F.8'!J171</f>
        <v>5.8</v>
      </c>
      <c r="K171" s="459">
        <f t="shared" si="36"/>
        <v>0</v>
      </c>
    </row>
    <row r="172" spans="1:11" ht="15" customHeight="1">
      <c r="A172" s="455" t="s">
        <v>58</v>
      </c>
      <c r="B172" s="461" t="str">
        <f>+'FORMATO  F.8'!B172</f>
        <v>MANGUERA DE JEBE  JARDINERA DE 3/4" X 100 M X5MM</v>
      </c>
      <c r="C172" s="455" t="str">
        <f>+'FORMATO  F.8'!C172</f>
        <v>METRO</v>
      </c>
      <c r="D172" s="462">
        <f>+'FORMATO  F.8'!D172</f>
        <v>0</v>
      </c>
      <c r="E172" s="4"/>
      <c r="F172" s="455"/>
      <c r="G172" s="454"/>
      <c r="H172" s="453"/>
      <c r="I172" s="460">
        <f>+'FORMATO  F.8'!I172</f>
        <v>0</v>
      </c>
      <c r="J172" s="451">
        <f>+'FORMATO  F.8'!J172</f>
        <v>1.59</v>
      </c>
      <c r="K172" s="459">
        <f t="shared" si="36"/>
        <v>0</v>
      </c>
    </row>
    <row r="173" spans="1:11" ht="15" customHeight="1">
      <c r="A173" s="455" t="s">
        <v>58</v>
      </c>
      <c r="B173" s="461" t="str">
        <f>+'FORMATO  F.8'!B173</f>
        <v>BROCHA TUMI DE 2"</v>
      </c>
      <c r="C173" s="455" t="str">
        <f>+'FORMATO  F.8'!C173</f>
        <v>UND</v>
      </c>
      <c r="D173" s="462">
        <f>+'FORMATO  F.8'!D173</f>
        <v>23</v>
      </c>
      <c r="E173" s="4"/>
      <c r="F173" s="455"/>
      <c r="G173" s="454"/>
      <c r="H173" s="453"/>
      <c r="I173" s="460">
        <f>+'FORMATO  F.8'!I173</f>
        <v>23</v>
      </c>
      <c r="J173" s="451">
        <f>+'FORMATO  F.8'!J173</f>
        <v>12.45</v>
      </c>
      <c r="K173" s="459">
        <f t="shared" si="36"/>
        <v>286.34999999999997</v>
      </c>
    </row>
    <row r="174" spans="1:11" ht="15" customHeight="1">
      <c r="A174" s="455" t="s">
        <v>58</v>
      </c>
      <c r="B174" s="461" t="str">
        <f>+'FORMATO  F.8'!B174</f>
        <v>BROCHA DE 4"</v>
      </c>
      <c r="C174" s="455" t="str">
        <f>+'FORMATO  F.8'!C174</f>
        <v>UND</v>
      </c>
      <c r="D174" s="462">
        <f>+'FORMATO  F.8'!D174</f>
        <v>19</v>
      </c>
      <c r="E174" s="4"/>
      <c r="F174" s="455"/>
      <c r="G174" s="454"/>
      <c r="H174" s="453"/>
      <c r="I174" s="460">
        <f>+'FORMATO  F.8'!I174</f>
        <v>19</v>
      </c>
      <c r="J174" s="451">
        <f>+'FORMATO  F.8'!J174</f>
        <v>28.9</v>
      </c>
      <c r="K174" s="459">
        <f t="shared" si="36"/>
        <v>549.1</v>
      </c>
    </row>
    <row r="175" spans="1:11" ht="15" customHeight="1">
      <c r="A175" s="455" t="s">
        <v>58</v>
      </c>
      <c r="B175" s="461" t="str">
        <f>+'FORMATO  F.8'!B175</f>
        <v>BUJIA NGK SS PARA CAMBIO DE MOTORES( PARA TROMPO)</v>
      </c>
      <c r="C175" s="455" t="str">
        <f>+'FORMATO  F.8'!C175</f>
        <v>UND</v>
      </c>
      <c r="D175" s="462">
        <f>+'FORMATO  F.8'!D175</f>
        <v>0</v>
      </c>
      <c r="E175" s="4"/>
      <c r="F175" s="455"/>
      <c r="G175" s="454"/>
      <c r="H175" s="453"/>
      <c r="I175" s="460">
        <f>+'FORMATO  F.8'!I175</f>
        <v>0</v>
      </c>
      <c r="J175" s="451">
        <f>+'FORMATO  F.8'!J175</f>
        <v>13</v>
      </c>
      <c r="K175" s="459">
        <f t="shared" si="36"/>
        <v>0</v>
      </c>
    </row>
    <row r="176" spans="1:11" ht="15" customHeight="1">
      <c r="A176" s="455" t="s">
        <v>58</v>
      </c>
      <c r="B176" s="461" t="str">
        <f>+'FORMATO  F.8'!B176</f>
        <v>PLASTICO REFORZADO DE DOBLE ANCHO X 2 METROS DE ALTURA</v>
      </c>
      <c r="C176" s="455" t="str">
        <f>+'FORMATO  F.8'!C176</f>
        <v>METRO</v>
      </c>
      <c r="D176" s="462">
        <f>+'FORMATO  F.8'!D176</f>
        <v>0</v>
      </c>
      <c r="E176" s="4"/>
      <c r="F176" s="455"/>
      <c r="G176" s="454"/>
      <c r="H176" s="453"/>
      <c r="I176" s="460">
        <f>+'FORMATO  F.8'!I176</f>
        <v>0</v>
      </c>
      <c r="J176" s="451">
        <f>+'FORMATO  F.8'!J176</f>
        <v>7.85</v>
      </c>
      <c r="K176" s="459">
        <f t="shared" si="36"/>
        <v>0</v>
      </c>
    </row>
    <row r="177" spans="1:11" ht="15" customHeight="1">
      <c r="A177" s="455" t="s">
        <v>58</v>
      </c>
      <c r="B177" s="461" t="str">
        <f>+'FORMATO  F.8'!B177</f>
        <v>MANTA ARPILLERA</v>
      </c>
      <c r="C177" s="455" t="str">
        <f>+'FORMATO  F.8'!C177</f>
        <v>METRO</v>
      </c>
      <c r="D177" s="462">
        <f>+'FORMATO  F.8'!D177</f>
        <v>0</v>
      </c>
      <c r="E177" s="4"/>
      <c r="F177" s="455"/>
      <c r="G177" s="454"/>
      <c r="H177" s="453"/>
      <c r="I177" s="460">
        <f>+'FORMATO  F.8'!I177</f>
        <v>0</v>
      </c>
      <c r="J177" s="451">
        <f>+'FORMATO  F.8'!J177</f>
        <v>2.95</v>
      </c>
      <c r="K177" s="459">
        <f t="shared" si="36"/>
        <v>0</v>
      </c>
    </row>
    <row r="178" spans="1:11">
      <c r="A178" s="455" t="s">
        <v>58</v>
      </c>
      <c r="B178" s="461" t="str">
        <f>+'FORMATO  F.8'!B178</f>
        <v>TORNILLO AUTOROSCANTE  DE 3"</v>
      </c>
      <c r="C178" s="455" t="str">
        <f>+'FORMATO  F.8'!C178</f>
        <v>UND</v>
      </c>
      <c r="D178" s="462">
        <f>+'FORMATO  F.8'!D178</f>
        <v>0</v>
      </c>
      <c r="E178" s="456" t="s">
        <v>209</v>
      </c>
      <c r="F178" s="455">
        <v>0</v>
      </c>
      <c r="G178" s="454">
        <f t="shared" ref="G178:G184" si="37">+D178+F178</f>
        <v>0</v>
      </c>
      <c r="H178" s="453">
        <v>3</v>
      </c>
      <c r="I178" s="460">
        <f>+'FORMATO  F.8'!I178</f>
        <v>0</v>
      </c>
      <c r="J178" s="451">
        <f>+'FORMATO  F.8'!J178</f>
        <v>0.3</v>
      </c>
      <c r="K178" s="459">
        <f t="shared" si="36"/>
        <v>0</v>
      </c>
    </row>
    <row r="179" spans="1:11">
      <c r="A179" s="455" t="s">
        <v>58</v>
      </c>
      <c r="B179" s="461" t="str">
        <f>+'FORMATO  F.8'!B179</f>
        <v>TORNILLO DE FIERRO 1/4 X 3</v>
      </c>
      <c r="C179" s="455" t="str">
        <f>+'FORMATO  F.8'!C179</f>
        <v>UND</v>
      </c>
      <c r="D179" s="462">
        <f>+'FORMATO  F.8'!D179</f>
        <v>3550</v>
      </c>
      <c r="E179" s="456" t="s">
        <v>209</v>
      </c>
      <c r="F179" s="455">
        <v>0</v>
      </c>
      <c r="G179" s="454">
        <f t="shared" si="37"/>
        <v>3550</v>
      </c>
      <c r="H179" s="453">
        <v>610</v>
      </c>
      <c r="I179" s="460">
        <f>+'FORMATO  F.8'!I179</f>
        <v>3550</v>
      </c>
      <c r="J179" s="451">
        <f>+'FORMATO  F.8'!J179</f>
        <v>0.76</v>
      </c>
      <c r="K179" s="459">
        <f t="shared" si="36"/>
        <v>2698</v>
      </c>
    </row>
    <row r="180" spans="1:11">
      <c r="A180" s="455" t="s">
        <v>58</v>
      </c>
      <c r="B180" s="461" t="str">
        <f>+'FORMATO  F.8'!B180</f>
        <v xml:space="preserve">TORNILLO  DE FIERRO AUTORROSCANTE </v>
      </c>
      <c r="C180" s="455" t="str">
        <f>+'FORMATO  F.8'!C180</f>
        <v>UND</v>
      </c>
      <c r="D180" s="462">
        <f>+'FORMATO  F.8'!D180</f>
        <v>0</v>
      </c>
      <c r="E180" s="456" t="s">
        <v>774</v>
      </c>
      <c r="F180" s="455">
        <v>1</v>
      </c>
      <c r="G180" s="454">
        <f t="shared" si="37"/>
        <v>1</v>
      </c>
      <c r="H180" s="453">
        <v>611</v>
      </c>
      <c r="I180" s="460">
        <f>+'FORMATO  F.8'!I180</f>
        <v>0</v>
      </c>
      <c r="J180" s="451">
        <f>+'FORMATO  F.8'!J180</f>
        <v>0.7</v>
      </c>
      <c r="K180" s="459">
        <f>+J180*I180</f>
        <v>0</v>
      </c>
    </row>
    <row r="181" spans="1:11">
      <c r="A181" s="455" t="s">
        <v>58</v>
      </c>
      <c r="B181" s="461" t="str">
        <f>+'FORMATO  F.8'!B181</f>
        <v>COLA SINTETICA TEKNO</v>
      </c>
      <c r="C181" s="455" t="str">
        <f>+'FORMATO  F.8'!C181</f>
        <v>UND</v>
      </c>
      <c r="D181" s="462">
        <f>+'FORMATO  F.8'!D181</f>
        <v>70</v>
      </c>
      <c r="E181" s="456" t="s">
        <v>107</v>
      </c>
      <c r="F181" s="455">
        <v>0</v>
      </c>
      <c r="G181" s="454">
        <f t="shared" si="37"/>
        <v>70</v>
      </c>
      <c r="H181" s="453">
        <v>3733</v>
      </c>
      <c r="I181" s="460">
        <f>+'FORMATO  F.8'!I181</f>
        <v>70</v>
      </c>
      <c r="J181" s="451">
        <f>+'FORMATO  F.8'!J181</f>
        <v>40</v>
      </c>
      <c r="K181" s="459">
        <f t="shared" si="36"/>
        <v>2800</v>
      </c>
    </row>
    <row r="182" spans="1:11">
      <c r="A182" s="455" t="s">
        <v>58</v>
      </c>
      <c r="B182" s="461" t="str">
        <f>+'FORMATO  F.8'!B182</f>
        <v>THINER ACRILICO</v>
      </c>
      <c r="C182" s="455" t="str">
        <f>+'FORMATO  F.8'!C182</f>
        <v>GLN</v>
      </c>
      <c r="D182" s="462">
        <f>+'FORMATO  F.8'!D182</f>
        <v>114</v>
      </c>
      <c r="E182" s="456" t="s">
        <v>250</v>
      </c>
      <c r="F182" s="455">
        <v>6490</v>
      </c>
      <c r="G182" s="454">
        <f t="shared" si="37"/>
        <v>6604</v>
      </c>
      <c r="H182" s="453">
        <v>1345</v>
      </c>
      <c r="I182" s="460">
        <f>+'FORMATO  F.8'!I182</f>
        <v>112</v>
      </c>
      <c r="J182" s="451">
        <f>+'FORMATO  F.8'!J182</f>
        <v>19.95</v>
      </c>
      <c r="K182" s="459">
        <f t="shared" si="36"/>
        <v>2234.4</v>
      </c>
    </row>
    <row r="183" spans="1:11">
      <c r="A183" s="455" t="s">
        <v>58</v>
      </c>
      <c r="B183" s="461" t="str">
        <f>+'FORMATO  F.8'!B183</f>
        <v>PASTA MURAL CPP</v>
      </c>
      <c r="C183" s="455" t="str">
        <f>+'FORMATO  F.8'!C183</f>
        <v>GLN</v>
      </c>
      <c r="D183" s="462">
        <f>+'FORMATO  F.8'!D183</f>
        <v>95</v>
      </c>
      <c r="E183" s="456" t="s">
        <v>605</v>
      </c>
      <c r="F183" s="455">
        <v>1</v>
      </c>
      <c r="G183" s="454">
        <f t="shared" si="37"/>
        <v>96</v>
      </c>
      <c r="H183" s="453">
        <v>681</v>
      </c>
      <c r="I183" s="460">
        <f>+'FORMATO  F.8'!I183</f>
        <v>80</v>
      </c>
      <c r="J183" s="451">
        <f>+'FORMATO  F.8'!J183</f>
        <v>27.57</v>
      </c>
      <c r="K183" s="459">
        <f>+J183*I183</f>
        <v>2205.6</v>
      </c>
    </row>
    <row r="184" spans="1:11">
      <c r="A184" s="455" t="s">
        <v>58</v>
      </c>
      <c r="B184" s="461" t="str">
        <f>+'FORMATO  F.8'!B184</f>
        <v>PINTURA ANTICORROSIVA</v>
      </c>
      <c r="C184" s="455" t="str">
        <f>+'FORMATO  F.8'!C184</f>
        <v>GLN</v>
      </c>
      <c r="D184" s="462">
        <f>+'FORMATO  F.8'!D184</f>
        <v>40</v>
      </c>
      <c r="E184" s="456" t="s">
        <v>210</v>
      </c>
      <c r="F184" s="455">
        <v>0</v>
      </c>
      <c r="G184" s="454">
        <f t="shared" si="37"/>
        <v>40</v>
      </c>
      <c r="H184" s="453">
        <v>961</v>
      </c>
      <c r="I184" s="460">
        <f>+'FORMATO  F.8'!I184</f>
        <v>40</v>
      </c>
      <c r="J184" s="451">
        <f>+'FORMATO  F.8'!J184</f>
        <v>35</v>
      </c>
      <c r="K184" s="459">
        <f t="shared" si="36"/>
        <v>1400</v>
      </c>
    </row>
    <row r="185" spans="1:11">
      <c r="A185" s="455" t="s">
        <v>58</v>
      </c>
      <c r="B185" s="461" t="str">
        <f>+'FORMATO  F.8'!B185</f>
        <v>IMPRIMANTE PARA PARED</v>
      </c>
      <c r="C185" s="455" t="str">
        <f>+'FORMATO  F.8'!C185</f>
        <v>GLN</v>
      </c>
      <c r="D185" s="462">
        <f>+'FORMATO  F.8'!D185</f>
        <v>35</v>
      </c>
      <c r="E185" s="456" t="s">
        <v>605</v>
      </c>
      <c r="F185" s="455">
        <v>1</v>
      </c>
      <c r="G185" s="454">
        <f t="shared" ref="G185:G193" si="38">+D185+F185</f>
        <v>36</v>
      </c>
      <c r="H185" s="453">
        <v>962</v>
      </c>
      <c r="I185" s="460">
        <f>+'FORMATO  F.8'!I185</f>
        <v>35</v>
      </c>
      <c r="J185" s="451">
        <f>+'FORMATO  F.8'!J185</f>
        <v>17.22</v>
      </c>
      <c r="K185" s="459">
        <f t="shared" ref="K185:K193" si="39">+J185*I185</f>
        <v>602.69999999999993</v>
      </c>
    </row>
    <row r="186" spans="1:11">
      <c r="A186" s="455" t="s">
        <v>58</v>
      </c>
      <c r="B186" s="461" t="str">
        <f>+'FORMATO  F.8'!B186</f>
        <v xml:space="preserve">TEMPLE  PINTURA COLOR BLANCO </v>
      </c>
      <c r="C186" s="455" t="str">
        <f>+'FORMATO  F.8'!C186</f>
        <v>UND</v>
      </c>
      <c r="D186" s="462">
        <f>+'FORMATO  F.8'!D186</f>
        <v>0</v>
      </c>
      <c r="E186" s="456" t="s">
        <v>608</v>
      </c>
      <c r="F186" s="455">
        <v>2</v>
      </c>
      <c r="G186" s="454">
        <f t="shared" si="38"/>
        <v>2</v>
      </c>
      <c r="H186" s="453">
        <v>963</v>
      </c>
      <c r="I186" s="460">
        <f>+'FORMATO  F.8'!I186</f>
        <v>0</v>
      </c>
      <c r="J186" s="451">
        <f>+'FORMATO  F.8'!J186</f>
        <v>46.5</v>
      </c>
      <c r="K186" s="459">
        <f t="shared" si="39"/>
        <v>0</v>
      </c>
    </row>
    <row r="187" spans="1:11">
      <c r="A187" s="455" t="s">
        <v>58</v>
      </c>
      <c r="B187" s="461" t="str">
        <f>+'FORMATO  F.8'!B187</f>
        <v xml:space="preserve">SELLADORA PARA PARED </v>
      </c>
      <c r="C187" s="455" t="str">
        <f>+'FORMATO  F.8'!C187</f>
        <v>GLN</v>
      </c>
      <c r="D187" s="462">
        <f>+'FORMATO  F.8'!D187</f>
        <v>380</v>
      </c>
      <c r="E187" s="456" t="s">
        <v>608</v>
      </c>
      <c r="F187" s="455">
        <v>2</v>
      </c>
      <c r="G187" s="454">
        <f t="shared" si="38"/>
        <v>382</v>
      </c>
      <c r="H187" s="453">
        <v>963</v>
      </c>
      <c r="I187" s="460">
        <f>+'FORMATO  F.8'!I187</f>
        <v>380</v>
      </c>
      <c r="J187" s="451">
        <f>+'FORMATO  F.8'!J187</f>
        <v>16.75</v>
      </c>
      <c r="K187" s="459">
        <f t="shared" si="39"/>
        <v>6365</v>
      </c>
    </row>
    <row r="188" spans="1:11">
      <c r="A188" s="455" t="s">
        <v>58</v>
      </c>
      <c r="B188" s="461" t="str">
        <f>+'FORMATO  F.8'!B188</f>
        <v>FRAGUA PREMIUN PARA PORCELANATO COLOR MARRON</v>
      </c>
      <c r="C188" s="455" t="str">
        <f>+'FORMATO  F.8'!C188</f>
        <v>UND</v>
      </c>
      <c r="D188" s="462">
        <f>+'FORMATO  F.8'!D188</f>
        <v>60</v>
      </c>
      <c r="E188" s="456" t="s">
        <v>610</v>
      </c>
      <c r="F188" s="455">
        <v>3</v>
      </c>
      <c r="G188" s="454">
        <f>+D188+F188</f>
        <v>63</v>
      </c>
      <c r="H188" s="453">
        <v>964</v>
      </c>
      <c r="I188" s="460">
        <f>+'FORMATO  F.8'!I188</f>
        <v>60</v>
      </c>
      <c r="J188" s="451">
        <f>+'FORMATO  F.8'!J188</f>
        <v>5.88</v>
      </c>
      <c r="K188" s="459">
        <f>+J188*I188</f>
        <v>352.8</v>
      </c>
    </row>
    <row r="189" spans="1:11">
      <c r="A189" s="455" t="s">
        <v>58</v>
      </c>
      <c r="B189" s="461" t="str">
        <f>+'FORMATO  F.8'!B189</f>
        <v>FRAGUA PREMIUN PARA PORCCELANATO</v>
      </c>
      <c r="C189" s="455" t="str">
        <f>+'FORMATO  F.8'!C189</f>
        <v>KLG</v>
      </c>
      <c r="D189" s="462">
        <f>+'FORMATO  F.8'!D189</f>
        <v>500</v>
      </c>
      <c r="E189" s="456" t="s">
        <v>610</v>
      </c>
      <c r="F189" s="455">
        <v>3</v>
      </c>
      <c r="G189" s="454">
        <f t="shared" si="38"/>
        <v>503</v>
      </c>
      <c r="H189" s="453">
        <v>964</v>
      </c>
      <c r="I189" s="460">
        <f>+'FORMATO  F.8'!I189</f>
        <v>500</v>
      </c>
      <c r="J189" s="451">
        <f>+'FORMATO  F.8'!J189</f>
        <v>5.8879999999999999</v>
      </c>
      <c r="K189" s="459">
        <f t="shared" si="39"/>
        <v>2944</v>
      </c>
    </row>
    <row r="190" spans="1:11">
      <c r="A190" s="455" t="s">
        <v>58</v>
      </c>
      <c r="B190" s="461" t="str">
        <f>+'FORMATO  F.8'!B190</f>
        <v>ESQUINERO 9.5 MMX 4 UND</v>
      </c>
      <c r="C190" s="455" t="str">
        <f>+'FORMATO  F.8'!C190</f>
        <v>UND</v>
      </c>
      <c r="D190" s="462">
        <f>+'FORMATO  F.8'!D190</f>
        <v>680</v>
      </c>
      <c r="E190" s="456" t="s">
        <v>621</v>
      </c>
      <c r="F190" s="455">
        <v>5</v>
      </c>
      <c r="G190" s="454">
        <f>+D190+F190</f>
        <v>685</v>
      </c>
      <c r="H190" s="453">
        <v>966</v>
      </c>
      <c r="I190" s="460">
        <f>+'FORMATO  F.8'!I190</f>
        <v>680</v>
      </c>
      <c r="J190" s="451">
        <f>+'FORMATO  F.8'!J190</f>
        <v>2.4</v>
      </c>
      <c r="K190" s="459">
        <f>+J190*I190</f>
        <v>1632</v>
      </c>
    </row>
    <row r="191" spans="1:11">
      <c r="A191" s="455" t="s">
        <v>58</v>
      </c>
      <c r="B191" s="461" t="str">
        <f>+'FORMATO  F.8'!B191</f>
        <v>PERFIL 9MM X 1.87M</v>
      </c>
      <c r="C191" s="455" t="str">
        <f>+'FORMATO  F.8'!C191</f>
        <v>UND</v>
      </c>
      <c r="D191" s="462">
        <f>+'FORMATO  F.8'!D191</f>
        <v>2975</v>
      </c>
      <c r="E191" s="456" t="s">
        <v>622</v>
      </c>
      <c r="F191" s="455">
        <v>6</v>
      </c>
      <c r="G191" s="454">
        <f>+D191+F191</f>
        <v>2981</v>
      </c>
      <c r="H191" s="453">
        <v>967</v>
      </c>
      <c r="I191" s="460">
        <f>+'FORMATO  F.8'!I191</f>
        <v>2975</v>
      </c>
      <c r="J191" s="451">
        <f>+'FORMATO  F.8'!J191</f>
        <v>4.38</v>
      </c>
      <c r="K191" s="459">
        <f>+J191*I191</f>
        <v>13030.5</v>
      </c>
    </row>
    <row r="192" spans="1:11">
      <c r="A192" s="455" t="s">
        <v>58</v>
      </c>
      <c r="B192" s="461" t="str">
        <f>+'FORMATO  F.8'!B192</f>
        <v>PERFIL DE ALUMINIO  9,5M X 2.40M</v>
      </c>
      <c r="C192" s="455" t="str">
        <f>+'FORMATO  F.8'!C192</f>
        <v>UND</v>
      </c>
      <c r="D192" s="462">
        <f>+'FORMATO  F.8'!D192</f>
        <v>0</v>
      </c>
      <c r="E192" s="456" t="s">
        <v>621</v>
      </c>
      <c r="F192" s="455">
        <v>5</v>
      </c>
      <c r="G192" s="454">
        <f t="shared" si="38"/>
        <v>5</v>
      </c>
      <c r="H192" s="453">
        <v>966</v>
      </c>
      <c r="I192" s="460">
        <f>+'FORMATO  F.8'!I192</f>
        <v>0</v>
      </c>
      <c r="J192" s="451">
        <f>+'FORMATO  F.8'!J192</f>
        <v>8.49</v>
      </c>
      <c r="K192" s="459">
        <f t="shared" si="39"/>
        <v>0</v>
      </c>
    </row>
    <row r="193" spans="1:11">
      <c r="A193" s="455" t="s">
        <v>58</v>
      </c>
      <c r="B193" s="461" t="str">
        <f>+'FORMATO  F.8'!B193</f>
        <v xml:space="preserve">PERFIL PLASTICO PARA ESCALERA </v>
      </c>
      <c r="C193" s="455" t="str">
        <f>+'FORMATO  F.8'!C193</f>
        <v>UND</v>
      </c>
      <c r="D193" s="462">
        <f>+'FORMATO  F.8'!D193</f>
        <v>300</v>
      </c>
      <c r="E193" s="456" t="s">
        <v>622</v>
      </c>
      <c r="F193" s="455">
        <v>6</v>
      </c>
      <c r="G193" s="454">
        <f t="shared" si="38"/>
        <v>306</v>
      </c>
      <c r="H193" s="453">
        <v>967</v>
      </c>
      <c r="I193" s="460">
        <f>+'FORMATO  F.8'!I193</f>
        <v>300</v>
      </c>
      <c r="J193" s="451">
        <f>+'FORMATO  F.8'!J193</f>
        <v>17.149999999999999</v>
      </c>
      <c r="K193" s="459">
        <f t="shared" si="39"/>
        <v>5145</v>
      </c>
    </row>
    <row r="194" spans="1:11">
      <c r="A194" s="455" t="s">
        <v>58</v>
      </c>
      <c r="B194" s="461" t="str">
        <f>+'FORMATO  F.8'!B194</f>
        <v>PINTURA ESMALTE ANIPSA</v>
      </c>
      <c r="C194" s="455" t="str">
        <f>+'FORMATO  F.8'!C194</f>
        <v>GLN</v>
      </c>
      <c r="D194" s="462">
        <f>+'FORMATO  F.8'!D194</f>
        <v>104</v>
      </c>
      <c r="E194" s="456" t="s">
        <v>211</v>
      </c>
      <c r="F194" s="455">
        <v>0</v>
      </c>
      <c r="G194" s="454">
        <f t="shared" ref="G194:G203" si="40">+D194+F194</f>
        <v>104</v>
      </c>
      <c r="H194" s="453">
        <v>121</v>
      </c>
      <c r="I194" s="460">
        <f>+'FORMATO  F.8'!I194</f>
        <v>104</v>
      </c>
      <c r="J194" s="451">
        <f>+'FORMATO  F.8'!J194</f>
        <v>35.299999999999997</v>
      </c>
      <c r="K194" s="459">
        <f t="shared" si="36"/>
        <v>3671.2</v>
      </c>
    </row>
    <row r="195" spans="1:11">
      <c r="A195" s="455" t="s">
        <v>58</v>
      </c>
      <c r="B195" s="461" t="str">
        <f>+'FORMATO  F.8'!B195</f>
        <v>FORMADOR DE EMPAQUETADURA 143 GRAMOS</v>
      </c>
      <c r="C195" s="455" t="str">
        <f>+'FORMATO  F.8'!C195</f>
        <v>UND</v>
      </c>
      <c r="D195" s="462">
        <f>+'FORMATO  F.8'!D195</f>
        <v>0</v>
      </c>
      <c r="E195" s="456" t="s">
        <v>211</v>
      </c>
      <c r="F195" s="455">
        <v>0</v>
      </c>
      <c r="G195" s="454">
        <f t="shared" si="40"/>
        <v>0</v>
      </c>
      <c r="H195" s="453">
        <v>60</v>
      </c>
      <c r="I195" s="460">
        <f>+'FORMATO  F.8'!I195</f>
        <v>0</v>
      </c>
      <c r="J195" s="451">
        <f>+'FORMATO  F.8'!J195</f>
        <v>12</v>
      </c>
      <c r="K195" s="459">
        <f t="shared" si="36"/>
        <v>0</v>
      </c>
    </row>
    <row r="196" spans="1:11">
      <c r="A196" s="455" t="s">
        <v>58</v>
      </c>
      <c r="B196" s="461" t="str">
        <f>+'FORMATO  F.8'!B196</f>
        <v xml:space="preserve">PINTURA SATINADA CON RESINA ACRILICA COLOR MIEL </v>
      </c>
      <c r="C196" s="455" t="str">
        <f>+'FORMATO  F.8'!C196</f>
        <v>GALON</v>
      </c>
      <c r="D196" s="462">
        <f>+'FORMATO  F.8'!D196</f>
        <v>6</v>
      </c>
      <c r="E196" s="456" t="s">
        <v>579</v>
      </c>
      <c r="F196" s="455">
        <v>1</v>
      </c>
      <c r="G196" s="454">
        <f t="shared" si="40"/>
        <v>7</v>
      </c>
      <c r="H196" s="453">
        <v>27</v>
      </c>
      <c r="I196" s="460">
        <f>+'FORMATO  F.8'!I196</f>
        <v>6</v>
      </c>
      <c r="J196" s="451">
        <f>+'FORMATO  F.8'!J196</f>
        <v>76.680000000000007</v>
      </c>
      <c r="K196" s="459">
        <f>+J196*I196</f>
        <v>460.08000000000004</v>
      </c>
    </row>
    <row r="197" spans="1:11">
      <c r="A197" s="455" t="s">
        <v>58</v>
      </c>
      <c r="B197" s="461" t="str">
        <f>+'FORMATO  F.8'!B197</f>
        <v xml:space="preserve">PINTURA ACRILICA SATINADA COLOR BLANCO </v>
      </c>
      <c r="C197" s="455" t="str">
        <f>+'FORMATO  F.8'!C197</f>
        <v>GALON</v>
      </c>
      <c r="D197" s="462">
        <f>+'FORMATO  F.8'!D197</f>
        <v>447</v>
      </c>
      <c r="E197" s="456" t="s">
        <v>580</v>
      </c>
      <c r="F197" s="455">
        <v>2</v>
      </c>
      <c r="G197" s="454">
        <f t="shared" si="40"/>
        <v>449</v>
      </c>
      <c r="H197" s="453">
        <v>28</v>
      </c>
      <c r="I197" s="460">
        <f>+'FORMATO  F.8'!I197</f>
        <v>447</v>
      </c>
      <c r="J197" s="451">
        <f>+'FORMATO  F.8'!J197</f>
        <v>76.680000000000007</v>
      </c>
      <c r="K197" s="459">
        <f>+J197*I197</f>
        <v>34275.960000000006</v>
      </c>
    </row>
    <row r="198" spans="1:11">
      <c r="A198" s="455" t="s">
        <v>58</v>
      </c>
      <c r="B198" s="461" t="str">
        <f>+'FORMATO  F.8'!B198</f>
        <v>PLATINA DE 2" X4 MM X 6M</v>
      </c>
      <c r="C198" s="455" t="str">
        <f>+'FORMATO  F.8'!C198</f>
        <v>UND</v>
      </c>
      <c r="D198" s="462">
        <f>+'FORMATO  F.8'!D198</f>
        <v>8</v>
      </c>
      <c r="E198" s="456" t="s">
        <v>213</v>
      </c>
      <c r="F198" s="455">
        <v>0</v>
      </c>
      <c r="G198" s="454">
        <f t="shared" si="40"/>
        <v>8</v>
      </c>
      <c r="H198" s="453">
        <v>0</v>
      </c>
      <c r="I198" s="460">
        <f>+'FORMATO  F.8'!I198</f>
        <v>8</v>
      </c>
      <c r="J198" s="451">
        <f>+'FORMATO  F.8'!J198</f>
        <v>59.7</v>
      </c>
      <c r="K198" s="459">
        <f t="shared" si="36"/>
        <v>477.6</v>
      </c>
    </row>
    <row r="199" spans="1:11">
      <c r="A199" s="455" t="s">
        <v>58</v>
      </c>
      <c r="B199" s="461" t="str">
        <f>+'FORMATO  F.8'!B199</f>
        <v>ESPARRAGO DE VARRILLA DE 1/2" X 2 PARA CONCRETO</v>
      </c>
      <c r="C199" s="455" t="str">
        <f>+'FORMATO  F.8'!C199</f>
        <v>UND</v>
      </c>
      <c r="D199" s="462">
        <f>+'FORMATO  F.8'!D199</f>
        <v>290</v>
      </c>
      <c r="E199" s="456" t="s">
        <v>214</v>
      </c>
      <c r="F199" s="455">
        <v>0</v>
      </c>
      <c r="G199" s="454">
        <f t="shared" si="40"/>
        <v>290</v>
      </c>
      <c r="H199" s="453">
        <v>1</v>
      </c>
      <c r="I199" s="460">
        <f>+'FORMATO  F.8'!I199</f>
        <v>290</v>
      </c>
      <c r="J199" s="451">
        <f>+'FORMATO  F.8'!J199</f>
        <v>12.5</v>
      </c>
      <c r="K199" s="459">
        <f t="shared" si="36"/>
        <v>3625</v>
      </c>
    </row>
    <row r="200" spans="1:11">
      <c r="A200" s="455" t="s">
        <v>58</v>
      </c>
      <c r="B200" s="461" t="str">
        <f>+'FORMATO  F.8'!B200</f>
        <v>PLANCHA TECNOPOR 2" X 2.40 X 1.20</v>
      </c>
      <c r="C200" s="455" t="str">
        <f>+'FORMATO  F.8'!C200</f>
        <v>UND</v>
      </c>
      <c r="D200" s="462">
        <f>+'FORMATO  F.8'!D200</f>
        <v>0</v>
      </c>
      <c r="E200" s="456" t="s">
        <v>194</v>
      </c>
      <c r="F200" s="455">
        <v>0</v>
      </c>
      <c r="G200" s="454">
        <f t="shared" si="40"/>
        <v>0</v>
      </c>
      <c r="H200" s="453">
        <v>11</v>
      </c>
      <c r="I200" s="460">
        <f>+'FORMATO  F.8'!I200</f>
        <v>0</v>
      </c>
      <c r="J200" s="451">
        <f>+'FORMATO  F.8'!J200</f>
        <v>23.9</v>
      </c>
      <c r="K200" s="459">
        <f t="shared" si="36"/>
        <v>0</v>
      </c>
    </row>
    <row r="201" spans="1:11">
      <c r="A201" s="455" t="s">
        <v>58</v>
      </c>
      <c r="B201" s="461" t="str">
        <f>+'FORMATO  F.8'!B201</f>
        <v>PLANCHA TECNOPOR 1"</v>
      </c>
      <c r="C201" s="455" t="str">
        <f>+'FORMATO  F.8'!C201</f>
        <v>UND</v>
      </c>
      <c r="D201" s="462">
        <f>+'FORMATO  F.8'!D201</f>
        <v>0</v>
      </c>
      <c r="E201" s="456" t="s">
        <v>217</v>
      </c>
      <c r="F201" s="455">
        <v>1</v>
      </c>
      <c r="G201" s="454">
        <f t="shared" si="40"/>
        <v>1</v>
      </c>
      <c r="H201" s="453">
        <v>12</v>
      </c>
      <c r="I201" s="460">
        <f>+'FORMATO  F.8'!I201</f>
        <v>0</v>
      </c>
      <c r="J201" s="451">
        <f>+'FORMATO  F.8'!J201</f>
        <v>20</v>
      </c>
      <c r="K201" s="459">
        <f>+J201*I201</f>
        <v>0</v>
      </c>
    </row>
    <row r="202" spans="1:11">
      <c r="A202" s="455" t="s">
        <v>58</v>
      </c>
      <c r="B202" s="461" t="str">
        <f>+'FORMATO  F.8'!B202</f>
        <v>LIJA DE AGUA N°220-ABRALIT</v>
      </c>
      <c r="C202" s="455" t="str">
        <f>+'FORMATO  F.8'!C202</f>
        <v>UND</v>
      </c>
      <c r="D202" s="462">
        <f>+'FORMATO  F.8'!D202</f>
        <v>0</v>
      </c>
      <c r="E202" s="456" t="s">
        <v>178</v>
      </c>
      <c r="F202" s="455">
        <v>0</v>
      </c>
      <c r="G202" s="454">
        <f t="shared" si="40"/>
        <v>0</v>
      </c>
      <c r="H202" s="453">
        <v>6</v>
      </c>
      <c r="I202" s="460">
        <f>+'FORMATO  F.8'!I202</f>
        <v>0</v>
      </c>
      <c r="J202" s="451">
        <f>+'FORMATO  F.8'!J202</f>
        <v>1</v>
      </c>
      <c r="K202" s="459">
        <f t="shared" si="36"/>
        <v>0</v>
      </c>
    </row>
    <row r="203" spans="1:11" ht="12.75" customHeight="1">
      <c r="A203" s="455" t="s">
        <v>58</v>
      </c>
      <c r="B203" s="461" t="str">
        <f>+'FORMATO  F.8'!B203</f>
        <v>LIJA DE AGUA N°240-ABRALIT</v>
      </c>
      <c r="C203" s="455" t="str">
        <f>+'FORMATO  F.8'!C203</f>
        <v>UND</v>
      </c>
      <c r="D203" s="462">
        <f>+'FORMATO  F.8'!D203</f>
        <v>0</v>
      </c>
      <c r="E203" s="462" t="s">
        <v>258</v>
      </c>
      <c r="F203" s="455">
        <v>-60</v>
      </c>
      <c r="G203" s="454">
        <f t="shared" si="40"/>
        <v>-60</v>
      </c>
      <c r="H203" s="453">
        <v>12</v>
      </c>
      <c r="I203" s="460">
        <f>+'FORMATO  F.8'!I203</f>
        <v>0</v>
      </c>
      <c r="J203" s="451">
        <f>+'FORMATO  F.8'!J203</f>
        <v>0.99</v>
      </c>
      <c r="K203" s="459">
        <f>+J203*I203</f>
        <v>0</v>
      </c>
    </row>
    <row r="204" spans="1:11">
      <c r="A204" s="455" t="s">
        <v>58</v>
      </c>
      <c r="B204" s="461" t="str">
        <f>+'FORMATO  F.8'!B204</f>
        <v xml:space="preserve">BROCA DE METAL 1/2  </v>
      </c>
      <c r="C204" s="455" t="str">
        <f>+'FORMATO  F.8'!C204</f>
        <v>UND</v>
      </c>
      <c r="D204" s="462">
        <f>+'FORMATO  F.8'!D204</f>
        <v>56</v>
      </c>
      <c r="E204" s="456" t="s">
        <v>190</v>
      </c>
      <c r="F204" s="4">
        <v>0</v>
      </c>
      <c r="G204" s="454">
        <f t="shared" ref="G204:G217" si="41">+D204+F204</f>
        <v>56</v>
      </c>
      <c r="H204" s="453">
        <v>3</v>
      </c>
      <c r="I204" s="460">
        <f>+'FORMATO  F.8'!I204</f>
        <v>51</v>
      </c>
      <c r="J204" s="451">
        <f>+'FORMATO  F.8'!J204</f>
        <v>8.5</v>
      </c>
      <c r="K204" s="459">
        <f t="shared" si="36"/>
        <v>433.5</v>
      </c>
    </row>
    <row r="205" spans="1:11">
      <c r="A205" s="455" t="s">
        <v>58</v>
      </c>
      <c r="B205" s="461" t="str">
        <f>+'FORMATO  F.8'!B205</f>
        <v>BROCA PARA  METAL DE 5/8""</v>
      </c>
      <c r="C205" s="455" t="str">
        <f>+'FORMATO  F.8'!C205</f>
        <v>UND</v>
      </c>
      <c r="D205" s="462">
        <f>+'FORMATO  F.8'!D205</f>
        <v>27</v>
      </c>
      <c r="E205" s="456" t="s">
        <v>194</v>
      </c>
      <c r="F205" s="4">
        <v>0</v>
      </c>
      <c r="G205" s="454">
        <f t="shared" si="41"/>
        <v>27</v>
      </c>
      <c r="H205" s="453">
        <v>0</v>
      </c>
      <c r="I205" s="460">
        <f>+'FORMATO  F.8'!I205</f>
        <v>27</v>
      </c>
      <c r="J205" s="451">
        <f>+'FORMATO  F.8'!J205</f>
        <v>8</v>
      </c>
      <c r="K205" s="459">
        <f t="shared" si="36"/>
        <v>216</v>
      </c>
    </row>
    <row r="206" spans="1:11">
      <c r="A206" s="455" t="s">
        <v>58</v>
      </c>
      <c r="B206" s="461" t="str">
        <f>+'FORMATO  F.8'!B206</f>
        <v>BROCA PARA METAL DE 1/4"</v>
      </c>
      <c r="C206" s="455" t="str">
        <f>+'FORMATO  F.8'!C206</f>
        <v>UND</v>
      </c>
      <c r="D206" s="462">
        <f>+'FORMATO  F.8'!D206</f>
        <v>0</v>
      </c>
      <c r="E206" s="456" t="s">
        <v>244</v>
      </c>
      <c r="F206" s="455">
        <v>100</v>
      </c>
      <c r="G206" s="454">
        <f t="shared" si="41"/>
        <v>100</v>
      </c>
      <c r="H206" s="453">
        <v>6</v>
      </c>
      <c r="I206" s="460">
        <f>+'FORMATO  F.8'!I206</f>
        <v>0</v>
      </c>
      <c r="J206" s="451">
        <f>+'FORMATO  F.8'!J206</f>
        <v>8</v>
      </c>
      <c r="K206" s="459">
        <f t="shared" ref="K206:K218" si="42">+J206*I206</f>
        <v>0</v>
      </c>
    </row>
    <row r="207" spans="1:11">
      <c r="A207" s="455" t="s">
        <v>58</v>
      </c>
      <c r="B207" s="461" t="str">
        <f>+'FORMATO  F.8'!B207</f>
        <v>BROCA PARA METAL DE 3/8"</v>
      </c>
      <c r="C207" s="455" t="str">
        <f>+'FORMATO  F.8'!C207</f>
        <v>UND</v>
      </c>
      <c r="D207" s="462">
        <f>+'FORMATO  F.8'!D207</f>
        <v>17</v>
      </c>
      <c r="E207" s="456" t="s">
        <v>88</v>
      </c>
      <c r="F207" s="455">
        <v>0</v>
      </c>
      <c r="G207" s="454">
        <f t="shared" si="41"/>
        <v>17</v>
      </c>
      <c r="H207" s="453">
        <v>0</v>
      </c>
      <c r="I207" s="460">
        <f>+'FORMATO  F.8'!I207</f>
        <v>17</v>
      </c>
      <c r="J207" s="451">
        <f>+'FORMATO  F.8'!J207</f>
        <v>14.5</v>
      </c>
      <c r="K207" s="459">
        <f t="shared" si="42"/>
        <v>246.5</v>
      </c>
    </row>
    <row r="208" spans="1:11">
      <c r="A208" s="455" t="s">
        <v>58</v>
      </c>
      <c r="B208" s="461" t="s">
        <v>502</v>
      </c>
      <c r="C208" s="455" t="str">
        <f>+'FORMATO  F.8'!C208</f>
        <v>UND</v>
      </c>
      <c r="D208" s="462">
        <f>+'FORMATO  F.8'!D208</f>
        <v>0</v>
      </c>
      <c r="E208" s="456"/>
      <c r="F208" s="455"/>
      <c r="G208" s="454"/>
      <c r="H208" s="453"/>
      <c r="I208" s="460">
        <f>+'FORMATO  F.8'!I208</f>
        <v>0</v>
      </c>
      <c r="J208" s="451">
        <f>+'FORMATO  F.8'!J208</f>
        <v>6</v>
      </c>
      <c r="K208" s="459">
        <f t="shared" si="42"/>
        <v>0</v>
      </c>
    </row>
    <row r="209" spans="1:11">
      <c r="A209" s="455" t="s">
        <v>58</v>
      </c>
      <c r="B209" s="461" t="str">
        <f>+'FORMATO  F.8'!B209</f>
        <v>BROCA PARA ROTOMARTILLO PARA CONCRETO DE 3/4</v>
      </c>
      <c r="C209" s="455" t="str">
        <f>+'FORMATO  F.8'!C209</f>
        <v>UND</v>
      </c>
      <c r="D209" s="462">
        <f>+'FORMATO  F.8'!D209</f>
        <v>0</v>
      </c>
      <c r="E209" s="456"/>
      <c r="F209" s="455"/>
      <c r="G209" s="454"/>
      <c r="H209" s="453"/>
      <c r="I209" s="460">
        <f>+'FORMATO  F.8'!I209</f>
        <v>0</v>
      </c>
      <c r="J209" s="451">
        <f>+'FORMATO  F.8'!J209</f>
        <v>95</v>
      </c>
      <c r="K209" s="459">
        <f t="shared" si="42"/>
        <v>0</v>
      </c>
    </row>
    <row r="210" spans="1:11">
      <c r="A210" s="455" t="s">
        <v>58</v>
      </c>
      <c r="B210" s="461" t="str">
        <f>+'FORMATO  F.8'!B210</f>
        <v>CARBON PARA ROTOMARTILLO</v>
      </c>
      <c r="C210" s="455" t="str">
        <f>+'FORMATO  F.8'!C210</f>
        <v>UND</v>
      </c>
      <c r="D210" s="462">
        <f>+'FORMATO  F.8'!D210</f>
        <v>0</v>
      </c>
      <c r="E210" s="456" t="s">
        <v>178</v>
      </c>
      <c r="F210" s="455">
        <v>0</v>
      </c>
      <c r="G210" s="454">
        <f t="shared" si="41"/>
        <v>0</v>
      </c>
      <c r="H210" s="453">
        <v>0</v>
      </c>
      <c r="I210" s="460">
        <f>+'FORMATO  F.8'!I210</f>
        <v>0</v>
      </c>
      <c r="J210" s="451">
        <f>+'FORMATO  F.8'!J210</f>
        <v>35</v>
      </c>
      <c r="K210" s="459">
        <f t="shared" si="42"/>
        <v>0</v>
      </c>
    </row>
    <row r="211" spans="1:11">
      <c r="A211" s="455" t="s">
        <v>58</v>
      </c>
      <c r="B211" s="461" t="str">
        <f>+'FORMATO  F.8'!B211</f>
        <v>CARBON PARA AMOLADORA</v>
      </c>
      <c r="C211" s="455" t="str">
        <f>+'FORMATO  F.8'!C211</f>
        <v>UND</v>
      </c>
      <c r="D211" s="462">
        <f>+'FORMATO  F.8'!D211</f>
        <v>0</v>
      </c>
      <c r="E211" s="456" t="s">
        <v>230</v>
      </c>
      <c r="F211" s="455">
        <v>10</v>
      </c>
      <c r="G211" s="454">
        <f t="shared" si="41"/>
        <v>10</v>
      </c>
      <c r="H211" s="453">
        <v>0</v>
      </c>
      <c r="I211" s="460">
        <f>+'FORMATO  F.8'!I211</f>
        <v>0</v>
      </c>
      <c r="J211" s="451">
        <f>+'FORMATO  F.8'!J211</f>
        <v>35</v>
      </c>
      <c r="K211" s="459">
        <f t="shared" si="42"/>
        <v>0</v>
      </c>
    </row>
    <row r="212" spans="1:11">
      <c r="A212" s="455" t="s">
        <v>58</v>
      </c>
      <c r="B212" s="461" t="str">
        <f>+'FORMATO  F.8'!B212</f>
        <v>CARBON PARA RADIAL</v>
      </c>
      <c r="C212" s="455" t="str">
        <f>+'FORMATO  F.8'!C212</f>
        <v>UND</v>
      </c>
      <c r="D212" s="462">
        <f>+'FORMATO  F.8'!D212</f>
        <v>0</v>
      </c>
      <c r="E212" s="456" t="s">
        <v>178</v>
      </c>
      <c r="F212" s="455">
        <v>0</v>
      </c>
      <c r="G212" s="454">
        <f t="shared" si="41"/>
        <v>0</v>
      </c>
      <c r="H212" s="453">
        <v>0</v>
      </c>
      <c r="I212" s="460">
        <f>+'FORMATO  F.8'!I212</f>
        <v>0</v>
      </c>
      <c r="J212" s="451">
        <f>+'FORMATO  F.8'!J212</f>
        <v>35</v>
      </c>
      <c r="K212" s="459">
        <f t="shared" si="42"/>
        <v>0</v>
      </c>
    </row>
    <row r="213" spans="1:11">
      <c r="A213" s="455" t="s">
        <v>58</v>
      </c>
      <c r="B213" s="461" t="str">
        <f>+'FORMATO  F.8'!B213</f>
        <v>CARBON PARA TRONZADORA</v>
      </c>
      <c r="C213" s="455" t="str">
        <f>+'FORMATO  F.8'!C213</f>
        <v>UND</v>
      </c>
      <c r="D213" s="462">
        <f>+'FORMATO  F.8'!D213</f>
        <v>30</v>
      </c>
      <c r="E213" s="456" t="s">
        <v>176</v>
      </c>
      <c r="F213" s="455">
        <v>0</v>
      </c>
      <c r="G213" s="454">
        <f t="shared" si="41"/>
        <v>30</v>
      </c>
      <c r="H213" s="453">
        <v>0</v>
      </c>
      <c r="I213" s="460">
        <f>+'FORMATO  F.8'!I213</f>
        <v>30</v>
      </c>
      <c r="J213" s="451">
        <f>+'FORMATO  F.8'!J213</f>
        <v>35</v>
      </c>
      <c r="K213" s="459">
        <f t="shared" si="42"/>
        <v>1050</v>
      </c>
    </row>
    <row r="214" spans="1:11">
      <c r="A214" s="455" t="s">
        <v>58</v>
      </c>
      <c r="B214" s="461" t="str">
        <f>+'FORMATO  F.8'!B214</f>
        <v>CARBON PARA TALADRO</v>
      </c>
      <c r="C214" s="455" t="str">
        <f>+'FORMATO  F.8'!C214</f>
        <v>UND</v>
      </c>
      <c r="D214" s="462">
        <f>+'FORMATO  F.8'!D214</f>
        <v>0</v>
      </c>
      <c r="E214" s="456" t="s">
        <v>176</v>
      </c>
      <c r="F214" s="455">
        <v>0</v>
      </c>
      <c r="G214" s="454">
        <f t="shared" si="41"/>
        <v>0</v>
      </c>
      <c r="H214" s="453">
        <v>0</v>
      </c>
      <c r="I214" s="460">
        <f>+'FORMATO  F.8'!I214</f>
        <v>0</v>
      </c>
      <c r="J214" s="451">
        <f>+'FORMATO  F.8'!J214</f>
        <v>35</v>
      </c>
      <c r="K214" s="459">
        <f t="shared" si="42"/>
        <v>0</v>
      </c>
    </row>
    <row r="215" spans="1:11">
      <c r="A215" s="455" t="s">
        <v>58</v>
      </c>
      <c r="B215" s="461" t="str">
        <f>+'FORMATO  F.8'!B215</f>
        <v>ALICATE UNIVERSAL PARA ELECTRICISTA</v>
      </c>
      <c r="C215" s="455" t="str">
        <f>+'FORMATO  F.8'!C215</f>
        <v>UND</v>
      </c>
      <c r="D215" s="462">
        <f>+'FORMATO  F.8'!D215</f>
        <v>0</v>
      </c>
      <c r="E215" s="456" t="s">
        <v>230</v>
      </c>
      <c r="F215" s="455">
        <v>20</v>
      </c>
      <c r="G215" s="454">
        <f t="shared" si="41"/>
        <v>20</v>
      </c>
      <c r="H215" s="453">
        <v>0</v>
      </c>
      <c r="I215" s="460">
        <f>+'FORMATO  F.8'!I215</f>
        <v>0</v>
      </c>
      <c r="J215" s="451">
        <f>+'FORMATO  F.8'!J215</f>
        <v>158</v>
      </c>
      <c r="K215" s="459">
        <f t="shared" si="42"/>
        <v>0</v>
      </c>
    </row>
    <row r="216" spans="1:11">
      <c r="A216" s="455" t="s">
        <v>58</v>
      </c>
      <c r="B216" s="461" t="str">
        <f>+'FORMATO  F.8'!B216</f>
        <v>TRAPO INDUSTRIAL</v>
      </c>
      <c r="C216" s="455" t="str">
        <f>+'FORMATO  F.8'!C216</f>
        <v>KG</v>
      </c>
      <c r="D216" s="462">
        <f>+'FORMATO  F.8'!D216</f>
        <v>13</v>
      </c>
      <c r="E216" s="456" t="s">
        <v>178</v>
      </c>
      <c r="F216" s="455">
        <v>0</v>
      </c>
      <c r="G216" s="454">
        <f t="shared" si="41"/>
        <v>13</v>
      </c>
      <c r="H216" s="453">
        <v>0</v>
      </c>
      <c r="I216" s="460">
        <f>+'FORMATO  F.8'!I216</f>
        <v>10</v>
      </c>
      <c r="J216" s="451">
        <f>+'FORMATO  F.8'!J216</f>
        <v>3.5</v>
      </c>
      <c r="K216" s="459">
        <f t="shared" si="42"/>
        <v>35</v>
      </c>
    </row>
    <row r="217" spans="1:11">
      <c r="A217" s="455" t="s">
        <v>58</v>
      </c>
      <c r="B217" s="461" t="str">
        <f>+'FORMATO  F.8'!B217</f>
        <v>DILUYENTE REMOVEDOR DE PINTURA</v>
      </c>
      <c r="C217" s="455" t="str">
        <f>+'FORMATO  F.8'!C217</f>
        <v>GLN</v>
      </c>
      <c r="D217" s="462">
        <f>+'FORMATO  F.8'!D217</f>
        <v>60</v>
      </c>
      <c r="E217" s="456" t="s">
        <v>255</v>
      </c>
      <c r="F217" s="455">
        <v>1</v>
      </c>
      <c r="G217" s="454">
        <f t="shared" si="41"/>
        <v>61</v>
      </c>
      <c r="H217" s="453">
        <v>0</v>
      </c>
      <c r="I217" s="460">
        <f>+'FORMATO  F.8'!I217</f>
        <v>60</v>
      </c>
      <c r="J217" s="451">
        <f>+'FORMATO  F.8'!J217</f>
        <v>16.38</v>
      </c>
      <c r="K217" s="459">
        <f t="shared" si="42"/>
        <v>982.8</v>
      </c>
    </row>
    <row r="218" spans="1:11">
      <c r="A218" s="455" t="s">
        <v>58</v>
      </c>
      <c r="B218" s="461" t="str">
        <f>+'FORMATO  F.8'!B218</f>
        <v>BARNIS MARINO MATE-PARACAS</v>
      </c>
      <c r="C218" s="455" t="str">
        <f>+'FORMATO  F.8'!C218</f>
        <v>GLN</v>
      </c>
      <c r="D218" s="462">
        <f>+'FORMATO  F.8'!D218</f>
        <v>57</v>
      </c>
      <c r="E218" s="456"/>
      <c r="F218" s="455"/>
      <c r="G218" s="454"/>
      <c r="H218" s="453"/>
      <c r="I218" s="460">
        <f>+'FORMATO  F.8'!I218</f>
        <v>57</v>
      </c>
      <c r="J218" s="451">
        <f>+'FORMATO  F.8'!J218</f>
        <v>50</v>
      </c>
      <c r="K218" s="459">
        <f t="shared" si="42"/>
        <v>2850</v>
      </c>
    </row>
    <row r="219" spans="1:11">
      <c r="A219" s="455" t="s">
        <v>58</v>
      </c>
      <c r="B219" s="461" t="str">
        <f>+'FORMATO  F.8'!B219</f>
        <v>BARNIZ DOBLE ACCION -TEKNO</v>
      </c>
      <c r="C219" s="455" t="str">
        <f>+'FORMATO  F.8'!C219</f>
        <v>GLN</v>
      </c>
      <c r="D219" s="462">
        <f>+'FORMATO  F.8'!D219</f>
        <v>22</v>
      </c>
      <c r="E219" s="456"/>
      <c r="F219" s="455"/>
      <c r="G219" s="454"/>
      <c r="H219" s="453"/>
      <c r="I219" s="460">
        <f>+'FORMATO  F.8'!I219</f>
        <v>22</v>
      </c>
      <c r="J219" s="451">
        <f>+'FORMATO  F.8'!J219</f>
        <v>98</v>
      </c>
      <c r="K219" s="459">
        <f t="shared" ref="K219:K224" si="43">+J219*I219</f>
        <v>2156</v>
      </c>
    </row>
    <row r="220" spans="1:11">
      <c r="A220" s="455" t="s">
        <v>58</v>
      </c>
      <c r="B220" s="461" t="str">
        <f>+'FORMATO  F.8'!B220</f>
        <v xml:space="preserve">LACA SELLADORA MARCA CYCRON </v>
      </c>
      <c r="C220" s="455" t="str">
        <f>+'FORMATO  F.8'!C220</f>
        <v>GLN</v>
      </c>
      <c r="D220" s="462">
        <f>+'FORMATO  F.8'!D220</f>
        <v>37</v>
      </c>
      <c r="E220" s="456"/>
      <c r="F220" s="455"/>
      <c r="G220" s="454"/>
      <c r="H220" s="453"/>
      <c r="I220" s="460">
        <f>+'FORMATO  F.8'!I220</f>
        <v>37</v>
      </c>
      <c r="J220" s="451">
        <f>+'FORMATO  F.8'!J220</f>
        <v>34.799999999999997</v>
      </c>
      <c r="K220" s="459">
        <f t="shared" si="43"/>
        <v>1287.5999999999999</v>
      </c>
    </row>
    <row r="221" spans="1:11">
      <c r="A221" s="455" t="s">
        <v>58</v>
      </c>
      <c r="B221" s="461" t="str">
        <f>+'FORMATO  F.8'!B221</f>
        <v xml:space="preserve">LACA -LAQUENFOR- ANYPSA </v>
      </c>
      <c r="C221" s="455" t="str">
        <f>+'FORMATO  F.8'!C221</f>
        <v>UND</v>
      </c>
      <c r="D221" s="462">
        <f>+'FORMATO  F.8'!D221</f>
        <v>0</v>
      </c>
      <c r="E221" s="456"/>
      <c r="F221" s="455"/>
      <c r="G221" s="454"/>
      <c r="H221" s="453"/>
      <c r="I221" s="460">
        <f>+'FORMATO  F.8'!I221</f>
        <v>0</v>
      </c>
      <c r="J221" s="451">
        <f>+'FORMATO  F.8'!J221</f>
        <v>35</v>
      </c>
      <c r="K221" s="459">
        <f t="shared" si="43"/>
        <v>0</v>
      </c>
    </row>
    <row r="222" spans="1:11">
      <c r="A222" s="455" t="s">
        <v>58</v>
      </c>
      <c r="B222" s="461" t="str">
        <f>+'FORMATO  F.8'!B222</f>
        <v>LACA-MACILLA PIROXILINA</v>
      </c>
      <c r="C222" s="455" t="str">
        <f>+'FORMATO  F.8'!C222</f>
        <v>GLN</v>
      </c>
      <c r="D222" s="462">
        <f>+'FORMATO  F.8'!D222</f>
        <v>0</v>
      </c>
      <c r="E222" s="456"/>
      <c r="F222" s="455"/>
      <c r="G222" s="454"/>
      <c r="H222" s="453"/>
      <c r="I222" s="460">
        <f>+'FORMATO  F.8'!I222</f>
        <v>0</v>
      </c>
      <c r="J222" s="451">
        <f>+'FORMATO  F.8'!J222</f>
        <v>59</v>
      </c>
      <c r="K222" s="459">
        <f t="shared" si="43"/>
        <v>0</v>
      </c>
    </row>
    <row r="223" spans="1:11">
      <c r="A223" s="455" t="s">
        <v>58</v>
      </c>
      <c r="B223" s="461" t="str">
        <f>+'FORMATO  F.8'!B223</f>
        <v>LACA PIROXILINA-CRONS</v>
      </c>
      <c r="C223" s="455" t="str">
        <f>+'FORMATO  F.8'!C223</f>
        <v>GLN</v>
      </c>
      <c r="D223" s="462">
        <f>+'FORMATO  F.8'!D223</f>
        <v>9</v>
      </c>
      <c r="E223" s="456"/>
      <c r="F223" s="455"/>
      <c r="G223" s="454"/>
      <c r="H223" s="453"/>
      <c r="I223" s="460">
        <f>+'FORMATO  F.8'!I223</f>
        <v>9</v>
      </c>
      <c r="J223" s="451">
        <f>+'FORMATO  F.8'!J223</f>
        <v>44.95</v>
      </c>
      <c r="K223" s="459">
        <f t="shared" si="43"/>
        <v>404.55</v>
      </c>
    </row>
    <row r="224" spans="1:11">
      <c r="A224" s="455" t="s">
        <v>58</v>
      </c>
      <c r="B224" s="461" t="str">
        <f>+'FORMATO  F.8'!B224</f>
        <v>LACA SELLADORA TRANSPARENTE C</v>
      </c>
      <c r="C224" s="455" t="str">
        <f>+'FORMATO  F.8'!C224</f>
        <v>GLN</v>
      </c>
      <c r="D224" s="462">
        <f>+'FORMATO  F.8'!D224</f>
        <v>0</v>
      </c>
      <c r="E224" s="456"/>
      <c r="F224" s="455"/>
      <c r="G224" s="454"/>
      <c r="H224" s="453"/>
      <c r="I224" s="460">
        <f>+'FORMATO  F.8'!I224</f>
        <v>0</v>
      </c>
      <c r="J224" s="451">
        <f>+'FORMATO  F.8'!J224</f>
        <v>48</v>
      </c>
      <c r="K224" s="459">
        <f t="shared" si="43"/>
        <v>0</v>
      </c>
    </row>
    <row r="225" spans="1:11">
      <c r="A225" s="455" t="s">
        <v>58</v>
      </c>
      <c r="B225" s="461" t="str">
        <f>+'FORMATO  F.8'!B225</f>
        <v>LIJA DE MADERA Nª180</v>
      </c>
      <c r="C225" s="455" t="str">
        <f>+'FORMATO  F.8'!C225</f>
        <v>GLN</v>
      </c>
      <c r="D225" s="462">
        <f>+'FORMATO  F.8'!D225</f>
        <v>0</v>
      </c>
      <c r="E225" s="456"/>
      <c r="F225" s="455"/>
      <c r="G225" s="454"/>
      <c r="H225" s="453"/>
      <c r="I225" s="460">
        <f>+'FORMATO  F.8'!I225</f>
        <v>0</v>
      </c>
      <c r="J225" s="451">
        <f>+'FORMATO  F.8'!J225</f>
        <v>0.99</v>
      </c>
      <c r="K225" s="459">
        <f t="shared" ref="K225:K246" si="44">+J225*I225</f>
        <v>0</v>
      </c>
    </row>
    <row r="226" spans="1:11">
      <c r="A226" s="455" t="s">
        <v>58</v>
      </c>
      <c r="B226" s="461" t="str">
        <f>+'FORMATO  F.8'!B226</f>
        <v>LIJA  CIRCULAR PARA MAQUINA LIJADORA</v>
      </c>
      <c r="C226" s="455" t="str">
        <f>+'FORMATO  F.8'!C226</f>
        <v>UND</v>
      </c>
      <c r="D226" s="462">
        <f>+'FORMATO  F.8'!D226</f>
        <v>130</v>
      </c>
      <c r="E226" s="456"/>
      <c r="F226" s="455"/>
      <c r="G226" s="454"/>
      <c r="H226" s="453"/>
      <c r="I226" s="460">
        <f>+'FORMATO  F.8'!I226</f>
        <v>30</v>
      </c>
      <c r="J226" s="451">
        <f>+'FORMATO  F.8'!J226</f>
        <v>4</v>
      </c>
      <c r="K226" s="459">
        <f t="shared" si="44"/>
        <v>120</v>
      </c>
    </row>
    <row r="227" spans="1:11">
      <c r="A227" s="455" t="s">
        <v>58</v>
      </c>
      <c r="B227" s="461" t="str">
        <f>+'FORMATO  F.8'!B227</f>
        <v xml:space="preserve">LIJA PARA PULIR  Nª60  </v>
      </c>
      <c r="C227" s="455" t="str">
        <f>+'FORMATO  F.8'!C227</f>
        <v>UND</v>
      </c>
      <c r="D227" s="462">
        <f>+'FORMATO  F.8'!D227</f>
        <v>0</v>
      </c>
      <c r="E227" s="456"/>
      <c r="F227" s="455"/>
      <c r="G227" s="454"/>
      <c r="H227" s="453"/>
      <c r="I227" s="460">
        <f>+'FORMATO  F.8'!I227</f>
        <v>0</v>
      </c>
      <c r="J227" s="451">
        <f>+'FORMATO  F.8'!J227</f>
        <v>2.1</v>
      </c>
      <c r="K227" s="459">
        <f t="shared" si="44"/>
        <v>0</v>
      </c>
    </row>
    <row r="228" spans="1:11">
      <c r="A228" s="455" t="s">
        <v>58</v>
      </c>
      <c r="B228" s="461" t="str">
        <f>+'FORMATO  F.8'!B228</f>
        <v>LIJA DE METAL  N° 100</v>
      </c>
      <c r="C228" s="455" t="str">
        <f>+'FORMATO  F.8'!C228</f>
        <v>GLN</v>
      </c>
      <c r="D228" s="462">
        <f>+'FORMATO  F.8'!D228</f>
        <v>0</v>
      </c>
      <c r="E228" s="456"/>
      <c r="F228" s="455"/>
      <c r="G228" s="454"/>
      <c r="H228" s="453"/>
      <c r="I228" s="460">
        <f>+'FORMATO  F.8'!I228</f>
        <v>0</v>
      </c>
      <c r="J228" s="451">
        <f>+'FORMATO  F.8'!J228</f>
        <v>1.6</v>
      </c>
      <c r="K228" s="459">
        <f t="shared" si="44"/>
        <v>0</v>
      </c>
    </row>
    <row r="229" spans="1:11">
      <c r="A229" s="455" t="s">
        <v>58</v>
      </c>
      <c r="B229" s="461" t="str">
        <f>+'FORMATO  F.8'!B229</f>
        <v>NOGALINA</v>
      </c>
      <c r="C229" s="455" t="str">
        <f>+'FORMATO  F.8'!C229</f>
        <v>GLN</v>
      </c>
      <c r="D229" s="462">
        <f>+'FORMATO  F.8'!D229</f>
        <v>0</v>
      </c>
      <c r="E229" s="456"/>
      <c r="F229" s="455"/>
      <c r="G229" s="454"/>
      <c r="H229" s="453"/>
      <c r="I229" s="460">
        <f>+'FORMATO  F.8'!I229</f>
        <v>0</v>
      </c>
      <c r="J229" s="451">
        <f>+'FORMATO  F.8'!J229</f>
        <v>24.5</v>
      </c>
      <c r="K229" s="459">
        <f t="shared" si="44"/>
        <v>0</v>
      </c>
    </row>
    <row r="230" spans="1:11">
      <c r="A230" s="455" t="s">
        <v>58</v>
      </c>
      <c r="B230" s="461" t="str">
        <f>+'FORMATO  F.8'!B230</f>
        <v>OCRE COLOR NEGRO</v>
      </c>
      <c r="C230" s="455" t="str">
        <f>+'FORMATO  F.8'!C230</f>
        <v>UND</v>
      </c>
      <c r="D230" s="462">
        <f>+'FORMATO  F.8'!D230</f>
        <v>0</v>
      </c>
      <c r="E230" s="456"/>
      <c r="F230" s="455"/>
      <c r="G230" s="454"/>
      <c r="H230" s="453"/>
      <c r="I230" s="460">
        <f>+'FORMATO  F.8'!I230</f>
        <v>0</v>
      </c>
      <c r="J230" s="451">
        <f>+'FORMATO  F.8'!J230</f>
        <v>6.9</v>
      </c>
      <c r="K230" s="459">
        <f t="shared" si="44"/>
        <v>0</v>
      </c>
    </row>
    <row r="231" spans="1:11">
      <c r="A231" s="455" t="s">
        <v>58</v>
      </c>
      <c r="B231" s="461" t="str">
        <f>+'FORMATO  F.8'!B231</f>
        <v>TALCO AMERICANO</v>
      </c>
      <c r="C231" s="455" t="str">
        <f>+'FORMATO  F.8'!C231</f>
        <v>KLG</v>
      </c>
      <c r="D231" s="462">
        <f>+'FORMATO  F.8'!D231</f>
        <v>0</v>
      </c>
      <c r="E231" s="456"/>
      <c r="F231" s="455"/>
      <c r="G231" s="454"/>
      <c r="H231" s="453"/>
      <c r="I231" s="460">
        <f>+'FORMATO  F.8'!I231</f>
        <v>0</v>
      </c>
      <c r="J231" s="451">
        <f>+'FORMATO  F.8'!J231</f>
        <v>3.5</v>
      </c>
      <c r="K231" s="459">
        <f t="shared" si="44"/>
        <v>0</v>
      </c>
    </row>
    <row r="232" spans="1:11">
      <c r="A232" s="455" t="s">
        <v>58</v>
      </c>
      <c r="B232" s="461" t="str">
        <f>+'FORMATO  F.8'!B232</f>
        <v>CINTA PLASTICA DE SEÑALIZACION  X 300</v>
      </c>
      <c r="C232" s="455" t="str">
        <f>+'FORMATO  F.8'!C232</f>
        <v>UND</v>
      </c>
      <c r="D232" s="462">
        <f>+'FORMATO  F.8'!D232</f>
        <v>0</v>
      </c>
      <c r="E232" s="456"/>
      <c r="F232" s="455"/>
      <c r="G232" s="454"/>
      <c r="H232" s="453"/>
      <c r="I232" s="460">
        <f>+'FORMATO  F.8'!I232</f>
        <v>0</v>
      </c>
      <c r="J232" s="451">
        <f>+'FORMATO  F.8'!J232</f>
        <v>27</v>
      </c>
      <c r="K232" s="459">
        <f t="shared" si="44"/>
        <v>0</v>
      </c>
    </row>
    <row r="233" spans="1:11">
      <c r="A233" s="455" t="s">
        <v>58</v>
      </c>
      <c r="B233" s="461" t="str">
        <f>+'FORMATO  F.8'!B233</f>
        <v>ASFALTO RC-250</v>
      </c>
      <c r="C233" s="455" t="str">
        <f>+'FORMATO  F.8'!C233</f>
        <v>GLN</v>
      </c>
      <c r="D233" s="462">
        <f>+'FORMATO  F.8'!D233</f>
        <v>32</v>
      </c>
      <c r="E233" s="456"/>
      <c r="F233" s="455"/>
      <c r="G233" s="454"/>
      <c r="H233" s="453"/>
      <c r="I233" s="460">
        <f>+'FORMATO  F.8'!I233</f>
        <v>32</v>
      </c>
      <c r="J233" s="451">
        <f>+'FORMATO  F.8'!J233</f>
        <v>15.9</v>
      </c>
      <c r="K233" s="459">
        <f t="shared" si="44"/>
        <v>508.8</v>
      </c>
    </row>
    <row r="234" spans="1:11">
      <c r="A234" s="455" t="s">
        <v>58</v>
      </c>
      <c r="B234" s="461" t="str">
        <f>+'FORMATO  F.8'!B234</f>
        <v>ADITIVO ADHERENTE SUPERPLASTIFICANTE</v>
      </c>
      <c r="C234" s="455" t="str">
        <f>+'FORMATO  F.8'!C234</f>
        <v>GLN</v>
      </c>
      <c r="D234" s="462">
        <f>+'FORMATO  F.8'!D234</f>
        <v>8</v>
      </c>
      <c r="E234" s="456"/>
      <c r="F234" s="455"/>
      <c r="G234" s="454"/>
      <c r="H234" s="453"/>
      <c r="I234" s="460">
        <f>+'FORMATO  F.8'!I234</f>
        <v>0</v>
      </c>
      <c r="J234" s="451">
        <f>+'FORMATO  F.8'!J234</f>
        <v>128</v>
      </c>
      <c r="K234" s="459">
        <f t="shared" si="44"/>
        <v>0</v>
      </c>
    </row>
    <row r="235" spans="1:11">
      <c r="A235" s="455" t="s">
        <v>58</v>
      </c>
      <c r="B235" s="461" t="str">
        <f>+'FORMATO  F.8'!B235</f>
        <v xml:space="preserve">EXPANSOR BB  ADITIVO </v>
      </c>
      <c r="C235" s="455" t="str">
        <f>+'FORMATO  F.8'!C235</f>
        <v>KLG</v>
      </c>
      <c r="D235" s="462">
        <f>+'FORMATO  F.8'!D235</f>
        <v>118</v>
      </c>
      <c r="E235" s="456"/>
      <c r="F235" s="455"/>
      <c r="G235" s="454"/>
      <c r="H235" s="453"/>
      <c r="I235" s="460">
        <f>+'FORMATO  F.8'!I235</f>
        <v>82</v>
      </c>
      <c r="J235" s="451">
        <f>+'FORMATO  F.8'!J235</f>
        <v>15</v>
      </c>
      <c r="K235" s="459">
        <f t="shared" si="44"/>
        <v>1230</v>
      </c>
    </row>
    <row r="236" spans="1:11">
      <c r="A236" s="455" t="s">
        <v>58</v>
      </c>
      <c r="B236" s="461" t="str">
        <f>+'FORMATO  F.8'!B236</f>
        <v xml:space="preserve">PISTOLA APLICADOR PARA TUBO </v>
      </c>
      <c r="C236" s="455" t="str">
        <f>+'FORMATO  F.8'!C236</f>
        <v>UND</v>
      </c>
      <c r="D236" s="462">
        <f>+'FORMATO  F.8'!D236</f>
        <v>1</v>
      </c>
      <c r="E236" s="456"/>
      <c r="F236" s="455"/>
      <c r="G236" s="454"/>
      <c r="H236" s="453"/>
      <c r="I236" s="460">
        <f>+'FORMATO  F.8'!I236</f>
        <v>1</v>
      </c>
      <c r="J236" s="451">
        <f>+'FORMATO  F.8'!J236</f>
        <v>15</v>
      </c>
      <c r="K236" s="459">
        <f t="shared" si="44"/>
        <v>15</v>
      </c>
    </row>
    <row r="237" spans="1:11">
      <c r="A237" s="455" t="s">
        <v>58</v>
      </c>
      <c r="B237" s="461" t="str">
        <f>+'FORMATO  F.8'!B237</f>
        <v xml:space="preserve">SILICONA TRANSPARENTE  ANCHORFIX </v>
      </c>
      <c r="C237" s="455" t="str">
        <f>+'FORMATO  F.8'!C237</f>
        <v>UND</v>
      </c>
      <c r="D237" s="462">
        <f>+'FORMATO  F.8'!D237</f>
        <v>29</v>
      </c>
      <c r="E237" s="456"/>
      <c r="F237" s="455"/>
      <c r="G237" s="454"/>
      <c r="H237" s="453"/>
      <c r="I237" s="460">
        <f>+'FORMATO  F.8'!I237</f>
        <v>29</v>
      </c>
      <c r="J237" s="451">
        <f>+'FORMATO  F.8'!J237</f>
        <v>25</v>
      </c>
      <c r="K237" s="459">
        <f t="shared" si="44"/>
        <v>725</v>
      </c>
    </row>
    <row r="238" spans="1:11">
      <c r="A238" s="455" t="s">
        <v>58</v>
      </c>
      <c r="B238" s="461" t="str">
        <f>+'FORMATO  F.8'!B238</f>
        <v xml:space="preserve">PORCELANATO DE 19X119 COLOR MARRON </v>
      </c>
      <c r="C238" s="455" t="str">
        <f>+'FORMATO  F.8'!C238</f>
        <v>UND</v>
      </c>
      <c r="D238" s="462">
        <f>+'FORMATO  F.8'!D238</f>
        <v>0</v>
      </c>
      <c r="E238" s="456"/>
      <c r="F238" s="455"/>
      <c r="G238" s="454"/>
      <c r="H238" s="453"/>
      <c r="I238" s="460">
        <f>+'FORMATO  F.8'!I238</f>
        <v>0</v>
      </c>
      <c r="J238" s="451">
        <f>+'FORMATO  F.8'!J238</f>
        <v>107.5</v>
      </c>
      <c r="K238" s="459">
        <f t="shared" si="44"/>
        <v>0</v>
      </c>
    </row>
    <row r="239" spans="1:11">
      <c r="A239" s="455" t="s">
        <v>58</v>
      </c>
      <c r="B239" s="461" t="str">
        <f>+'FORMATO  F.8'!B239</f>
        <v xml:space="preserve">PORCELANATO GRIS 60X60 </v>
      </c>
      <c r="C239" s="455" t="str">
        <f>+'FORMATO  F.8'!C239</f>
        <v>UND</v>
      </c>
      <c r="D239" s="462">
        <f>+'FORMATO  F.8'!D239</f>
        <v>522</v>
      </c>
      <c r="E239" s="456"/>
      <c r="F239" s="455"/>
      <c r="G239" s="454"/>
      <c r="H239" s="453"/>
      <c r="I239" s="460">
        <f>+'FORMATO  F.8'!I239</f>
        <v>522</v>
      </c>
      <c r="J239" s="451">
        <f>+'FORMATO  F.8'!J239</f>
        <v>63.012002000000003</v>
      </c>
      <c r="K239" s="459">
        <f t="shared" si="44"/>
        <v>32892.265044</v>
      </c>
    </row>
    <row r="240" spans="1:11">
      <c r="A240" s="455" t="s">
        <v>58</v>
      </c>
      <c r="B240" s="461" t="str">
        <f>+'FORMATO  F.8'!B240</f>
        <v>PORCELANATO 60X60 COLOR BLANCO</v>
      </c>
      <c r="C240" s="455" t="str">
        <f>+'FORMATO  F.8'!C240</f>
        <v>UND</v>
      </c>
      <c r="D240" s="462">
        <f>+'FORMATO  F.8'!D240</f>
        <v>300</v>
      </c>
      <c r="E240" s="456"/>
      <c r="F240" s="455"/>
      <c r="G240" s="454"/>
      <c r="H240" s="453"/>
      <c r="I240" s="460">
        <f>+'FORMATO  F.8'!I240</f>
        <v>265</v>
      </c>
      <c r="J240" s="451">
        <f>+'FORMATO  F.8'!J240</f>
        <v>63.613799</v>
      </c>
      <c r="K240" s="459">
        <f t="shared" si="44"/>
        <v>16857.656735</v>
      </c>
    </row>
    <row r="241" spans="1:11">
      <c r="A241" s="455" t="s">
        <v>58</v>
      </c>
      <c r="B241" s="461" t="str">
        <f>+'FORMATO  F.8'!B241</f>
        <v xml:space="preserve">ADITIVO-FIBRA DE ACERO TREFILADO </v>
      </c>
      <c r="C241" s="455" t="str">
        <f>+'FORMATO  F.8'!C241</f>
        <v>KLG</v>
      </c>
      <c r="D241" s="462">
        <f>+'FORMATO  F.8'!D241</f>
        <v>40</v>
      </c>
      <c r="E241" s="456"/>
      <c r="F241" s="455"/>
      <c r="G241" s="454"/>
      <c r="H241" s="453"/>
      <c r="I241" s="460">
        <f>+'FORMATO  F.8'!I241</f>
        <v>40</v>
      </c>
      <c r="J241" s="451">
        <f>+'FORMATO  F.8'!J241</f>
        <v>13.9</v>
      </c>
      <c r="K241" s="459">
        <f t="shared" si="44"/>
        <v>556</v>
      </c>
    </row>
    <row r="242" spans="1:11">
      <c r="A242" s="455" t="s">
        <v>58</v>
      </c>
      <c r="B242" s="461" t="str">
        <f>+'FORMATO  F.8'!B242</f>
        <v xml:space="preserve">ADHESIVO EPOXICO 32 </v>
      </c>
      <c r="C242" s="455" t="str">
        <f>+'FORMATO  F.8'!C242</f>
        <v>UND</v>
      </c>
      <c r="D242" s="462">
        <f>+'FORMATO  F.8'!D242</f>
        <v>2</v>
      </c>
      <c r="E242" s="456"/>
      <c r="F242" s="455"/>
      <c r="G242" s="454"/>
      <c r="H242" s="453"/>
      <c r="I242" s="460">
        <f>+'FORMATO  F.8'!I242</f>
        <v>2</v>
      </c>
      <c r="J242" s="451">
        <f>+'FORMATO  F.8'!J242</f>
        <v>247</v>
      </c>
      <c r="K242" s="459">
        <f t="shared" si="44"/>
        <v>494</v>
      </c>
    </row>
    <row r="243" spans="1:11">
      <c r="A243" s="455" t="s">
        <v>58</v>
      </c>
      <c r="B243" s="461" t="str">
        <f>+'FORMATO  F.8'!B243</f>
        <v xml:space="preserve">ADITIVO IMPERMEABILIZANTE </v>
      </c>
      <c r="C243" s="455" t="str">
        <f>+'FORMATO  F.8'!C243</f>
        <v>GLN</v>
      </c>
      <c r="D243" s="462">
        <f>+'FORMATO  F.8'!D243</f>
        <v>20</v>
      </c>
      <c r="E243" s="456"/>
      <c r="F243" s="455"/>
      <c r="G243" s="454"/>
      <c r="H243" s="453"/>
      <c r="I243" s="460">
        <f>+'FORMATO  F.8'!I243</f>
        <v>20</v>
      </c>
      <c r="J243" s="451">
        <f>+'FORMATO  F.8'!J243</f>
        <v>23.8</v>
      </c>
      <c r="K243" s="459">
        <f t="shared" si="44"/>
        <v>476</v>
      </c>
    </row>
    <row r="244" spans="1:11">
      <c r="A244" s="455" t="s">
        <v>58</v>
      </c>
      <c r="B244" s="461" t="str">
        <f>+'FORMATO  F.8'!B244</f>
        <v xml:space="preserve">PEGAMENTO PARA PORCELAMATO </v>
      </c>
      <c r="C244" s="455" t="str">
        <f>+'FORMATO  F.8'!C244</f>
        <v>UND</v>
      </c>
      <c r="D244" s="462">
        <f>+'FORMATO  F.8'!D244</f>
        <v>249</v>
      </c>
      <c r="E244" s="456"/>
      <c r="F244" s="455"/>
      <c r="G244" s="454"/>
      <c r="H244" s="453"/>
      <c r="I244" s="460">
        <f>+'FORMATO  F.8'!I244</f>
        <v>183</v>
      </c>
      <c r="J244" s="451">
        <f>+'FORMATO  F.8'!J244</f>
        <v>35.128599999999999</v>
      </c>
      <c r="K244" s="459">
        <f t="shared" si="44"/>
        <v>6428.5338000000002</v>
      </c>
    </row>
    <row r="245" spans="1:11">
      <c r="A245" s="455" t="s">
        <v>58</v>
      </c>
      <c r="B245" s="461" t="str">
        <f>+'FORMATO  F.8'!B245</f>
        <v>ACEITE DE DOS TIEMPOS</v>
      </c>
      <c r="C245" s="455" t="str">
        <f>+'FORMATO  F.8'!C245</f>
        <v>UND</v>
      </c>
      <c r="D245" s="462">
        <f>+'FORMATO  F.8'!D245</f>
        <v>10</v>
      </c>
      <c r="E245" s="456"/>
      <c r="F245" s="455"/>
      <c r="G245" s="454"/>
      <c r="H245" s="453"/>
      <c r="I245" s="460">
        <f>+'FORMATO  F.8'!I245</f>
        <v>10</v>
      </c>
      <c r="J245" s="451">
        <f>+'FORMATO  F.8'!J245</f>
        <v>3</v>
      </c>
      <c r="K245" s="459">
        <f t="shared" si="44"/>
        <v>30</v>
      </c>
    </row>
    <row r="246" spans="1:11">
      <c r="A246" s="455" t="s">
        <v>58</v>
      </c>
      <c r="B246" s="461" t="str">
        <f>+'FORMATO  F.8'!B246</f>
        <v xml:space="preserve">ALGODÓN HIDROLIFO  X 100 G </v>
      </c>
      <c r="C246" s="455" t="str">
        <f>+'FORMATO  F.8'!C246</f>
        <v>UND</v>
      </c>
      <c r="D246" s="462">
        <f>+'FORMATO  F.8'!D246</f>
        <v>0</v>
      </c>
      <c r="E246" s="456"/>
      <c r="F246" s="455"/>
      <c r="G246" s="454"/>
      <c r="H246" s="453"/>
      <c r="I246" s="460">
        <f>+'FORMATO  F.8'!I246</f>
        <v>0</v>
      </c>
      <c r="J246" s="451">
        <f>+'FORMATO  F.8'!J246</f>
        <v>9.8000000000000007</v>
      </c>
      <c r="K246" s="459">
        <f t="shared" si="44"/>
        <v>0</v>
      </c>
    </row>
    <row r="247" spans="1:11">
      <c r="A247" s="455" t="s">
        <v>58</v>
      </c>
      <c r="B247" s="461" t="str">
        <f>+'FORMATO  F.8'!B247</f>
        <v xml:space="preserve">BROCA 1/2 CONCRETO </v>
      </c>
      <c r="C247" s="455" t="str">
        <f>+'FORMATO  F.8'!C247</f>
        <v>UND</v>
      </c>
      <c r="D247" s="462">
        <f>+'FORMATO  F.8'!D247</f>
        <v>0</v>
      </c>
      <c r="E247" s="456"/>
      <c r="F247" s="455"/>
      <c r="G247" s="454"/>
      <c r="H247" s="453"/>
      <c r="I247" s="460">
        <f>+'FORMATO  F.8'!I247</f>
        <v>0</v>
      </c>
      <c r="J247" s="451">
        <f>+'FORMATO  F.8'!J247</f>
        <v>7.89</v>
      </c>
      <c r="K247" s="459">
        <f t="shared" ref="K247:K266" si="45">+J247*I247</f>
        <v>0</v>
      </c>
    </row>
    <row r="248" spans="1:11">
      <c r="A248" s="455" t="s">
        <v>58</v>
      </c>
      <c r="B248" s="461" t="str">
        <f>+'FORMATO  F.8'!B248</f>
        <v>BROCA 3/8 PARA CONCRETO</v>
      </c>
      <c r="C248" s="455" t="str">
        <f>+'FORMATO  F.8'!C248</f>
        <v>UND</v>
      </c>
      <c r="D248" s="462">
        <f>+'FORMATO  F.8'!D248</f>
        <v>0</v>
      </c>
      <c r="E248" s="456"/>
      <c r="F248" s="455"/>
      <c r="G248" s="454"/>
      <c r="H248" s="453"/>
      <c r="I248" s="460">
        <f>+'FORMATO  F.8'!I248</f>
        <v>0</v>
      </c>
      <c r="J248" s="451">
        <f>+'FORMATO  F.8'!J248</f>
        <v>10</v>
      </c>
      <c r="K248" s="459">
        <f t="shared" si="45"/>
        <v>0</v>
      </c>
    </row>
    <row r="249" spans="1:11">
      <c r="A249" s="455" t="s">
        <v>58</v>
      </c>
      <c r="B249" s="461" t="str">
        <f>+'FORMATO  F.8'!B249</f>
        <v xml:space="preserve">CHEMA REP -MONTERO DE REPARACION </v>
      </c>
      <c r="C249" s="455" t="str">
        <f>+'FORMATO  F.8'!C249</f>
        <v>UND</v>
      </c>
      <c r="D249" s="462">
        <f>+'FORMATO  F.8'!D249</f>
        <v>7</v>
      </c>
      <c r="E249" s="456"/>
      <c r="F249" s="455"/>
      <c r="G249" s="454"/>
      <c r="H249" s="453"/>
      <c r="I249" s="460">
        <f>+'FORMATO  F.8'!I249</f>
        <v>7</v>
      </c>
      <c r="J249" s="451">
        <f>+'FORMATO  F.8'!J249</f>
        <v>165</v>
      </c>
      <c r="K249" s="459">
        <f t="shared" si="45"/>
        <v>1155</v>
      </c>
    </row>
    <row r="250" spans="1:11">
      <c r="A250" s="455" t="s">
        <v>58</v>
      </c>
      <c r="B250" s="461" t="str">
        <f>+'FORMATO  F.8'!B250</f>
        <v xml:space="preserve">CINCEL PUNTA PARA ROTOMARTILLO </v>
      </c>
      <c r="C250" s="455" t="str">
        <f>+'FORMATO  F.8'!C250</f>
        <v>UND</v>
      </c>
      <c r="D250" s="462">
        <f>+'FORMATO  F.8'!D250</f>
        <v>0</v>
      </c>
      <c r="E250" s="456"/>
      <c r="F250" s="455"/>
      <c r="G250" s="454"/>
      <c r="H250" s="453"/>
      <c r="I250" s="460">
        <f>+'FORMATO  F.8'!I250</f>
        <v>0</v>
      </c>
      <c r="J250" s="451">
        <f>+'FORMATO  F.8'!J250</f>
        <v>125</v>
      </c>
      <c r="K250" s="459">
        <f t="shared" si="45"/>
        <v>0</v>
      </c>
    </row>
    <row r="251" spans="1:11">
      <c r="A251" s="455" t="s">
        <v>58</v>
      </c>
      <c r="B251" s="461" t="str">
        <f>+'FORMATO  F.8'!B251</f>
        <v>CORTADOR DE MAYOLICA -RODEL</v>
      </c>
      <c r="C251" s="455" t="str">
        <f>+'FORMATO  F.8'!C251</f>
        <v>UND</v>
      </c>
      <c r="D251" s="462">
        <f>+'FORMATO  F.8'!D251</f>
        <v>12</v>
      </c>
      <c r="E251" s="456"/>
      <c r="F251" s="455"/>
      <c r="G251" s="454"/>
      <c r="H251" s="453"/>
      <c r="I251" s="460">
        <f>+'FORMATO  F.8'!I251</f>
        <v>12</v>
      </c>
      <c r="J251" s="451">
        <f>+'FORMATO  F.8'!J251</f>
        <v>75</v>
      </c>
      <c r="K251" s="459">
        <f t="shared" si="45"/>
        <v>900</v>
      </c>
    </row>
    <row r="252" spans="1:11">
      <c r="A252" s="455" t="s">
        <v>58</v>
      </c>
      <c r="B252" s="461" t="str">
        <f>+'FORMATO  F.8'!B252</f>
        <v>NIVELADOR PARA PORCELANATO</v>
      </c>
      <c r="C252" s="455" t="str">
        <f>+'FORMATO  F.8'!C252</f>
        <v>UND</v>
      </c>
      <c r="D252" s="462">
        <f>+'FORMATO  F.8'!D252</f>
        <v>15</v>
      </c>
      <c r="E252" s="456"/>
      <c r="F252" s="455"/>
      <c r="G252" s="454"/>
      <c r="H252" s="453"/>
      <c r="I252" s="460">
        <f>+'FORMATO  F.8'!I252</f>
        <v>15</v>
      </c>
      <c r="J252" s="451">
        <f>+'FORMATO  F.8'!J252</f>
        <v>0.38</v>
      </c>
      <c r="K252" s="459">
        <f t="shared" si="45"/>
        <v>5.7</v>
      </c>
    </row>
    <row r="253" spans="1:11">
      <c r="A253" s="455" t="s">
        <v>58</v>
      </c>
      <c r="B253" s="461" t="str">
        <f>+'FORMATO  F.8'!B253</f>
        <v>CRUCETAS DE 1MMX 100 UND</v>
      </c>
      <c r="C253" s="455" t="str">
        <f>+'FORMATO  F.8'!C253</f>
        <v>UND</v>
      </c>
      <c r="D253" s="462">
        <f>+'FORMATO  F.8'!D253</f>
        <v>0</v>
      </c>
      <c r="E253" s="456"/>
      <c r="F253" s="455"/>
      <c r="G253" s="454"/>
      <c r="H253" s="453"/>
      <c r="I253" s="460">
        <f>+'FORMATO  F.8'!I253</f>
        <v>0</v>
      </c>
      <c r="J253" s="451">
        <f>+'FORMATO  F.8'!J253</f>
        <v>0.1</v>
      </c>
      <c r="K253" s="459">
        <f>+J253*I253</f>
        <v>0</v>
      </c>
    </row>
    <row r="254" spans="1:11">
      <c r="A254" s="455" t="s">
        <v>58</v>
      </c>
      <c r="B254" s="461" t="str">
        <f>+'FORMATO  F.8'!B254</f>
        <v>DISCO DIAMAMTADO PARA PULIR DE CONCRETO  4 1/2</v>
      </c>
      <c r="C254" s="455" t="str">
        <f>+'FORMATO  F.8'!C254</f>
        <v>UND</v>
      </c>
      <c r="D254" s="462">
        <f>+'FORMATO  F.8'!D254</f>
        <v>6</v>
      </c>
      <c r="E254" s="456"/>
      <c r="F254" s="455"/>
      <c r="G254" s="454"/>
      <c r="H254" s="453"/>
      <c r="I254" s="460">
        <f>+'FORMATO  F.8'!I254</f>
        <v>6</v>
      </c>
      <c r="J254" s="451">
        <f>+'FORMATO  F.8'!J254</f>
        <v>13</v>
      </c>
      <c r="K254" s="459">
        <f t="shared" si="45"/>
        <v>78</v>
      </c>
    </row>
    <row r="255" spans="1:11">
      <c r="A255" s="455" t="s">
        <v>58</v>
      </c>
      <c r="B255" s="461" t="str">
        <f>+'FORMATO  F.8'!B255</f>
        <v>DISCO DIAMANTADO CONTINUO</v>
      </c>
      <c r="C255" s="455" t="str">
        <f>+'FORMATO  F.8'!C255</f>
        <v>UND</v>
      </c>
      <c r="D255" s="462">
        <f>+'FORMATO  F.8'!D255</f>
        <v>0</v>
      </c>
      <c r="E255" s="456"/>
      <c r="F255" s="455"/>
      <c r="G255" s="454"/>
      <c r="H255" s="453"/>
      <c r="I255" s="460">
        <f>+'FORMATO  F.8'!I255</f>
        <v>0</v>
      </c>
      <c r="J255" s="451">
        <f>+'FORMATO  F.8'!J255</f>
        <v>12</v>
      </c>
      <c r="K255" s="459">
        <f t="shared" si="45"/>
        <v>0</v>
      </c>
    </row>
    <row r="256" spans="1:11">
      <c r="A256" s="455" t="s">
        <v>58</v>
      </c>
      <c r="B256" s="461" t="str">
        <f>+'FORMATO  F.8'!B256</f>
        <v>DISCO CORTE MADERA 7 1/4</v>
      </c>
      <c r="C256" s="455" t="str">
        <f>+'FORMATO  F.8'!C256</f>
        <v>UND</v>
      </c>
      <c r="D256" s="462">
        <f>+'FORMATO  F.8'!D256</f>
        <v>0</v>
      </c>
      <c r="E256" s="456"/>
      <c r="F256" s="455"/>
      <c r="G256" s="454"/>
      <c r="H256" s="453"/>
      <c r="I256" s="460">
        <f>+'FORMATO  F.8'!I256</f>
        <v>0</v>
      </c>
      <c r="J256" s="451">
        <f>+'FORMATO  F.8'!J256</f>
        <v>18.98</v>
      </c>
      <c r="K256" s="459">
        <f t="shared" si="45"/>
        <v>0</v>
      </c>
    </row>
    <row r="257" spans="1:11">
      <c r="A257" s="455" t="s">
        <v>58</v>
      </c>
      <c r="B257" s="461" t="str">
        <f>+'FORMATO  F.8'!B257</f>
        <v>ESPATULA DE ACERO INOXIDABLE  6"</v>
      </c>
      <c r="C257" s="455" t="str">
        <f>+'FORMATO  F.8'!C257</f>
        <v>UND</v>
      </c>
      <c r="D257" s="462">
        <f>+'FORMATO  F.8'!D257</f>
        <v>0</v>
      </c>
      <c r="E257" s="456"/>
      <c r="F257" s="455"/>
      <c r="G257" s="454"/>
      <c r="H257" s="453"/>
      <c r="I257" s="460">
        <f>+'FORMATO  F.8'!I257</f>
        <v>0</v>
      </c>
      <c r="J257" s="451">
        <f>+'FORMATO  F.8'!J257</f>
        <v>13.9</v>
      </c>
      <c r="K257" s="459">
        <f t="shared" si="45"/>
        <v>0</v>
      </c>
    </row>
    <row r="258" spans="1:11">
      <c r="A258" s="455" t="s">
        <v>58</v>
      </c>
      <c r="B258" s="461" t="str">
        <f>+'FORMATO  F.8'!B258</f>
        <v>GRASA DE LITIO MULTIUSO</v>
      </c>
      <c r="C258" s="455" t="str">
        <f>+'FORMATO  F.8'!C258</f>
        <v>UND</v>
      </c>
      <c r="D258" s="462">
        <f>+'FORMATO  F.8'!D258</f>
        <v>0</v>
      </c>
      <c r="E258" s="456"/>
      <c r="F258" s="455"/>
      <c r="G258" s="454"/>
      <c r="H258" s="453"/>
      <c r="I258" s="460">
        <f>+'FORMATO  F.8'!I258</f>
        <v>0</v>
      </c>
      <c r="J258" s="451">
        <f>+'FORMATO  F.8'!J258</f>
        <v>18</v>
      </c>
      <c r="K258" s="459">
        <f t="shared" si="45"/>
        <v>0</v>
      </c>
    </row>
    <row r="259" spans="1:11">
      <c r="A259" s="455" t="s">
        <v>58</v>
      </c>
      <c r="B259" s="461" t="str">
        <f>+'FORMATO  F.8'!B259</f>
        <v xml:space="preserve">HOJA SIERRA </v>
      </c>
      <c r="C259" s="455" t="str">
        <f>+'FORMATO  F.8'!C259</f>
        <v>UND</v>
      </c>
      <c r="D259" s="462">
        <f>+'FORMATO  F.8'!D259</f>
        <v>0</v>
      </c>
      <c r="E259" s="456"/>
      <c r="F259" s="455"/>
      <c r="G259" s="454"/>
      <c r="H259" s="453"/>
      <c r="I259" s="460">
        <f>+'FORMATO  F.8'!I259</f>
        <v>0</v>
      </c>
      <c r="J259" s="451">
        <f>+'FORMATO  F.8'!J259</f>
        <v>5.3</v>
      </c>
      <c r="K259" s="459">
        <f t="shared" si="45"/>
        <v>0</v>
      </c>
    </row>
    <row r="260" spans="1:11">
      <c r="A260" s="455" t="s">
        <v>58</v>
      </c>
      <c r="B260" s="461" t="str">
        <f>+'FORMATO  F.8'!B260</f>
        <v xml:space="preserve">LACA PIROXILINA COLOR OCRE AMARILLO </v>
      </c>
      <c r="C260" s="455" t="str">
        <f>+'FORMATO  F.8'!C260</f>
        <v>GLN</v>
      </c>
      <c r="D260" s="462">
        <f>+'FORMATO  F.8'!D260</f>
        <v>0</v>
      </c>
      <c r="E260" s="456"/>
      <c r="F260" s="455"/>
      <c r="G260" s="454"/>
      <c r="H260" s="453"/>
      <c r="I260" s="460">
        <f>+'FORMATO  F.8'!I260</f>
        <v>0</v>
      </c>
      <c r="J260" s="451">
        <f>+'FORMATO  F.8'!J260</f>
        <v>59</v>
      </c>
      <c r="K260" s="459">
        <f t="shared" si="45"/>
        <v>0</v>
      </c>
    </row>
    <row r="261" spans="1:11">
      <c r="A261" s="455" t="s">
        <v>58</v>
      </c>
      <c r="B261" s="461" t="str">
        <f>+'FORMATO  F.8'!B261</f>
        <v xml:space="preserve">LACA PIROXILINA COLOR NEGRO  </v>
      </c>
      <c r="C261" s="455" t="str">
        <f>+'FORMATO  F.8'!C261</f>
        <v>GLN</v>
      </c>
      <c r="D261" s="462">
        <f>+'FORMATO  F.8'!D261</f>
        <v>0</v>
      </c>
      <c r="E261" s="456"/>
      <c r="F261" s="455"/>
      <c r="G261" s="454"/>
      <c r="H261" s="453"/>
      <c r="I261" s="460">
        <f>+'FORMATO  F.8'!I261</f>
        <v>0</v>
      </c>
      <c r="J261" s="451">
        <f>+'FORMATO  F.8'!J261</f>
        <v>65</v>
      </c>
      <c r="K261" s="459">
        <f t="shared" si="45"/>
        <v>0</v>
      </c>
    </row>
    <row r="262" spans="1:11">
      <c r="A262" s="455" t="s">
        <v>58</v>
      </c>
      <c r="B262" s="461" t="str">
        <f>+'FORMATO  F.8'!B262</f>
        <v>LACA SELLADORA CRISTAL</v>
      </c>
      <c r="C262" s="455" t="str">
        <f>+'FORMATO  F.8'!C262</f>
        <v>GLN</v>
      </c>
      <c r="D262" s="462">
        <f>+'FORMATO  F.8'!D262</f>
        <v>0</v>
      </c>
      <c r="E262" s="456"/>
      <c r="F262" s="455"/>
      <c r="G262" s="454"/>
      <c r="H262" s="453"/>
      <c r="I262" s="460">
        <f>+'FORMATO  F.8'!I262</f>
        <v>0</v>
      </c>
      <c r="J262" s="451">
        <f>+'FORMATO  F.8'!J262</f>
        <v>66.7</v>
      </c>
      <c r="K262" s="459">
        <f t="shared" si="45"/>
        <v>0</v>
      </c>
    </row>
    <row r="263" spans="1:11">
      <c r="A263" s="455" t="s">
        <v>58</v>
      </c>
      <c r="B263" s="461" t="str">
        <f>+'FORMATO  F.8'!B263</f>
        <v xml:space="preserve">LACA SELLADORA - PARACAS </v>
      </c>
      <c r="C263" s="455" t="str">
        <f>+'FORMATO  F.8'!C263</f>
        <v>GLN</v>
      </c>
      <c r="D263" s="462">
        <f>+'FORMATO  F.8'!D263</f>
        <v>10</v>
      </c>
      <c r="E263" s="456"/>
      <c r="F263" s="455"/>
      <c r="G263" s="454"/>
      <c r="H263" s="453"/>
      <c r="I263" s="460">
        <f>+'FORMATO  F.8'!I263</f>
        <v>10</v>
      </c>
      <c r="J263" s="451">
        <f>+'FORMATO  F.8'!J263</f>
        <v>56.3</v>
      </c>
      <c r="K263" s="459">
        <f t="shared" si="45"/>
        <v>563</v>
      </c>
    </row>
    <row r="264" spans="1:11">
      <c r="A264" s="455" t="s">
        <v>58</v>
      </c>
      <c r="B264" s="461" t="str">
        <f>+'FORMATO  F.8'!B264</f>
        <v xml:space="preserve">LIJA DE MADERA AL AGUA 320 </v>
      </c>
      <c r="C264" s="455" t="str">
        <f>+'FORMATO  F.8'!C264</f>
        <v>UND</v>
      </c>
      <c r="D264" s="462">
        <f>+'FORMATO  F.8'!D264</f>
        <v>0</v>
      </c>
      <c r="E264" s="456"/>
      <c r="F264" s="455"/>
      <c r="G264" s="454"/>
      <c r="H264" s="453"/>
      <c r="I264" s="460">
        <f>+'FORMATO  F.8'!I264</f>
        <v>0</v>
      </c>
      <c r="J264" s="451">
        <f>+'FORMATO  F.8'!J264</f>
        <v>1.8</v>
      </c>
      <c r="K264" s="459">
        <f t="shared" si="45"/>
        <v>0</v>
      </c>
    </row>
    <row r="265" spans="1:11">
      <c r="A265" s="455" t="s">
        <v>58</v>
      </c>
      <c r="B265" s="461" t="str">
        <f>+'FORMATO  F.8'!B265</f>
        <v>PINTURA ESMALTE -CPP</v>
      </c>
      <c r="C265" s="455" t="str">
        <f>+'FORMATO  F.8'!C265</f>
        <v>GLN</v>
      </c>
      <c r="D265" s="462">
        <f>+'FORMATO  F.8'!D265</f>
        <v>0</v>
      </c>
      <c r="E265" s="456"/>
      <c r="F265" s="455"/>
      <c r="G265" s="454"/>
      <c r="H265" s="453"/>
      <c r="I265" s="460">
        <f>+'FORMATO  F.8'!I265</f>
        <v>0</v>
      </c>
      <c r="J265" s="451">
        <f>+'FORMATO  F.8'!J265</f>
        <v>44</v>
      </c>
      <c r="K265" s="459">
        <f t="shared" si="45"/>
        <v>0</v>
      </c>
    </row>
    <row r="266" spans="1:11">
      <c r="A266" s="455" t="s">
        <v>58</v>
      </c>
      <c r="B266" s="461" t="str">
        <f>+'FORMATO  F.8'!B266</f>
        <v>TIZA CONVENSIONAL</v>
      </c>
      <c r="C266" s="455" t="str">
        <f>+'FORMATO  F.8'!C266</f>
        <v>EMPAX</v>
      </c>
      <c r="D266" s="462">
        <f>+'FORMATO  F.8'!D266</f>
        <v>0</v>
      </c>
      <c r="E266" s="456"/>
      <c r="F266" s="455"/>
      <c r="G266" s="454"/>
      <c r="H266" s="453"/>
      <c r="I266" s="460">
        <f>+'FORMATO  F.8'!I266</f>
        <v>0</v>
      </c>
      <c r="J266" s="451">
        <f>+'FORMATO  F.8'!J266</f>
        <v>10</v>
      </c>
      <c r="K266" s="459">
        <f t="shared" si="45"/>
        <v>0</v>
      </c>
    </row>
    <row r="267" spans="1:11">
      <c r="A267" s="455" t="s">
        <v>58</v>
      </c>
      <c r="B267" s="461" t="str">
        <f>+'FORMATO  F.8'!B267</f>
        <v>LADRILLO PASTELERO 24X24X3CM</v>
      </c>
      <c r="C267" s="455" t="str">
        <f>+'FORMATO  F.8'!C267</f>
        <v>UND</v>
      </c>
      <c r="D267" s="462">
        <f>+'FORMATO  F.8'!D267</f>
        <v>81</v>
      </c>
      <c r="E267" s="456"/>
      <c r="F267" s="455"/>
      <c r="G267" s="454"/>
      <c r="H267" s="453"/>
      <c r="I267" s="460">
        <f>+'FORMATO  F.8'!I267</f>
        <v>81</v>
      </c>
      <c r="J267" s="451">
        <f>+'FORMATO  F.8'!J267</f>
        <v>3.48</v>
      </c>
      <c r="K267" s="459">
        <f t="shared" ref="K267:K279" si="46">+J267*I267</f>
        <v>281.88</v>
      </c>
    </row>
    <row r="268" spans="1:11">
      <c r="A268" s="455" t="s">
        <v>58</v>
      </c>
      <c r="B268" s="461" t="str">
        <f>+'FORMATO  F.8'!B268</f>
        <v>DISCO DE ACERO 71/4</v>
      </c>
      <c r="C268" s="455" t="str">
        <f>+'FORMATO  F.8'!C268</f>
        <v>UND</v>
      </c>
      <c r="D268" s="462">
        <f>+'FORMATO  F.8'!D268</f>
        <v>30</v>
      </c>
      <c r="E268" s="456"/>
      <c r="F268" s="455"/>
      <c r="G268" s="454"/>
      <c r="H268" s="453"/>
      <c r="I268" s="460">
        <f>+'FORMATO  F.8'!I268</f>
        <v>28</v>
      </c>
      <c r="J268" s="451">
        <f>+'FORMATO  F.8'!J268</f>
        <v>18.899999999999999</v>
      </c>
      <c r="K268" s="459">
        <f t="shared" si="46"/>
        <v>529.19999999999993</v>
      </c>
    </row>
    <row r="269" spans="1:11">
      <c r="A269" s="455" t="s">
        <v>58</v>
      </c>
      <c r="B269" s="461" t="str">
        <f>+'FORMATO  F.8'!B269</f>
        <v xml:space="preserve">DISCO DIAMANTE GRES PORCELANICO 4 1/2 </v>
      </c>
      <c r="C269" s="455" t="str">
        <f>+'FORMATO  F.8'!C269</f>
        <v>UND</v>
      </c>
      <c r="D269" s="462">
        <f>+'FORMATO  F.8'!D269</f>
        <v>19</v>
      </c>
      <c r="E269" s="456"/>
      <c r="F269" s="455"/>
      <c r="G269" s="454"/>
      <c r="H269" s="453"/>
      <c r="I269" s="460">
        <f>+'FORMATO  F.8'!I269</f>
        <v>17</v>
      </c>
      <c r="J269" s="451">
        <f>+'FORMATO  F.8'!J269</f>
        <v>27.9</v>
      </c>
      <c r="K269" s="459">
        <f t="shared" si="46"/>
        <v>474.29999999999995</v>
      </c>
    </row>
    <row r="270" spans="1:11">
      <c r="A270" s="455" t="s">
        <v>58</v>
      </c>
      <c r="B270" s="461" t="str">
        <f>+'FORMATO  F.8'!B270</f>
        <v>PORTA ELECTRODO</v>
      </c>
      <c r="C270" s="455" t="str">
        <f>+'FORMATO  F.8'!C270</f>
        <v>UND</v>
      </c>
      <c r="D270" s="462">
        <f>+'FORMATO  F.8'!D270</f>
        <v>11</v>
      </c>
      <c r="E270" s="456"/>
      <c r="F270" s="455"/>
      <c r="G270" s="454"/>
      <c r="H270" s="453"/>
      <c r="I270" s="460">
        <f>+'FORMATO  F.8'!I270</f>
        <v>11</v>
      </c>
      <c r="J270" s="451">
        <f>+'FORMATO  F.8'!J270</f>
        <v>86.9</v>
      </c>
      <c r="K270" s="459">
        <f t="shared" si="46"/>
        <v>955.90000000000009</v>
      </c>
    </row>
    <row r="271" spans="1:11">
      <c r="A271" s="455" t="s">
        <v>58</v>
      </c>
      <c r="B271" s="461" t="str">
        <f>+'FORMATO  F.8'!B271</f>
        <v>MALLA GALLINERO DE 1X1</v>
      </c>
      <c r="C271" s="455" t="str">
        <f>+'FORMATO  F.8'!C271</f>
        <v>METRO</v>
      </c>
      <c r="D271" s="462">
        <f>+'FORMATO  F.8'!D271</f>
        <v>0</v>
      </c>
      <c r="E271" s="456"/>
      <c r="F271" s="455"/>
      <c r="G271" s="454"/>
      <c r="H271" s="453"/>
      <c r="I271" s="460">
        <f>+'FORMATO  F.8'!I271</f>
        <v>0</v>
      </c>
      <c r="J271" s="451">
        <f>+'FORMATO  F.8'!J271</f>
        <v>3.9</v>
      </c>
      <c r="K271" s="459">
        <f t="shared" si="46"/>
        <v>0</v>
      </c>
    </row>
    <row r="272" spans="1:11">
      <c r="A272" s="455" t="s">
        <v>58</v>
      </c>
      <c r="B272" s="461" t="str">
        <f>+'FORMATO  F.8'!B272</f>
        <v>MALLA METALICA PARA ZARANDA DE ARENA FINA  1/8X 1/8</v>
      </c>
      <c r="C272" s="455" t="str">
        <f>+'FORMATO  F.8'!C272</f>
        <v>METRO</v>
      </c>
      <c r="D272" s="462">
        <f>+'FORMATO  F.8'!D272</f>
        <v>0</v>
      </c>
      <c r="E272" s="456"/>
      <c r="F272" s="455"/>
      <c r="G272" s="454"/>
      <c r="H272" s="453"/>
      <c r="I272" s="460">
        <f>+'FORMATO  F.8'!I272</f>
        <v>0</v>
      </c>
      <c r="J272" s="451">
        <f>+'FORMATO  F.8'!J272</f>
        <v>4.5</v>
      </c>
      <c r="K272" s="459">
        <f t="shared" si="46"/>
        <v>0</v>
      </c>
    </row>
    <row r="273" spans="1:11">
      <c r="A273" s="455" t="s">
        <v>58</v>
      </c>
      <c r="B273" s="461" t="str">
        <f>+'FORMATO  F.8'!B273</f>
        <v>MANGUERA DE AIRE 1/4" 6X12 EUROFLEX</v>
      </c>
      <c r="C273" s="455" t="str">
        <f>+'FORMATO  F.8'!C273</f>
        <v>METRO</v>
      </c>
      <c r="D273" s="462">
        <f>+'FORMATO  F.8'!D273</f>
        <v>30</v>
      </c>
      <c r="E273" s="456"/>
      <c r="F273" s="455"/>
      <c r="G273" s="454"/>
      <c r="H273" s="453"/>
      <c r="I273" s="460">
        <f>+'FORMATO  F.8'!I273</f>
        <v>30</v>
      </c>
      <c r="J273" s="451">
        <f>+'FORMATO  F.8'!J273</f>
        <v>6.9</v>
      </c>
      <c r="K273" s="459">
        <f t="shared" si="46"/>
        <v>207</v>
      </c>
    </row>
    <row r="274" spans="1:11">
      <c r="A274" s="455" t="s">
        <v>58</v>
      </c>
      <c r="B274" s="461" t="str">
        <f>+'FORMATO  F.8'!B274</f>
        <v>OCRE COLOR MARRON</v>
      </c>
      <c r="C274" s="455" t="str">
        <f>+'FORMATO  F.8'!C274</f>
        <v>KLG</v>
      </c>
      <c r="D274" s="462">
        <f>+'FORMATO  F.8'!D274</f>
        <v>0</v>
      </c>
      <c r="E274" s="456"/>
      <c r="F274" s="455"/>
      <c r="G274" s="454"/>
      <c r="H274" s="453"/>
      <c r="I274" s="460">
        <f>+'FORMATO  F.8'!I274</f>
        <v>0</v>
      </c>
      <c r="J274" s="451">
        <f>+'FORMATO  F.8'!J274</f>
        <v>6.9</v>
      </c>
      <c r="K274" s="459">
        <f t="shared" si="46"/>
        <v>0</v>
      </c>
    </row>
    <row r="275" spans="1:11">
      <c r="A275" s="455" t="s">
        <v>58</v>
      </c>
      <c r="B275" s="461" t="str">
        <f>+'FORMATO  F.8'!B275</f>
        <v xml:space="preserve">PLANCHA DE EMPASTAR ACERO INOX </v>
      </c>
      <c r="C275" s="455" t="str">
        <f>+'FORMATO  F.8'!C275</f>
        <v>UND</v>
      </c>
      <c r="D275" s="462">
        <f>+'FORMATO  F.8'!D275</f>
        <v>0</v>
      </c>
      <c r="E275" s="456"/>
      <c r="F275" s="455"/>
      <c r="G275" s="454"/>
      <c r="H275" s="453"/>
      <c r="I275" s="460">
        <f>+'FORMATO  F.8'!I275</f>
        <v>0</v>
      </c>
      <c r="J275" s="451">
        <f>+'FORMATO  F.8'!J275</f>
        <v>27.95</v>
      </c>
      <c r="K275" s="459">
        <f t="shared" si="46"/>
        <v>0</v>
      </c>
    </row>
    <row r="276" spans="1:11">
      <c r="A276" s="455" t="s">
        <v>58</v>
      </c>
      <c r="B276" s="461" t="str">
        <f>+'FORMATO  F.8'!B276</f>
        <v>YESO CERAMICO</v>
      </c>
      <c r="C276" s="455" t="str">
        <f>+'FORMATO  F.8'!C276</f>
        <v>KLG</v>
      </c>
      <c r="D276" s="462">
        <f>+'FORMATO  F.8'!D276</f>
        <v>0</v>
      </c>
      <c r="E276" s="456"/>
      <c r="F276" s="455"/>
      <c r="G276" s="454"/>
      <c r="H276" s="453"/>
      <c r="I276" s="460">
        <f>+'FORMATO  F.8'!I276</f>
        <v>0</v>
      </c>
      <c r="J276" s="451">
        <f>+'FORMATO  F.8'!J276</f>
        <v>4</v>
      </c>
      <c r="K276" s="459">
        <f t="shared" si="46"/>
        <v>0</v>
      </c>
    </row>
    <row r="277" spans="1:11">
      <c r="A277" s="455" t="s">
        <v>58</v>
      </c>
      <c r="B277" s="461" t="str">
        <f>+'FORMATO  F.8'!B277</f>
        <v>YESO X 25 KG</v>
      </c>
      <c r="C277" s="455" t="str">
        <f>+'FORMATO  F.8'!C277</f>
        <v>UND</v>
      </c>
      <c r="D277" s="462">
        <f>+'FORMATO  F.8'!D277</f>
        <v>0</v>
      </c>
      <c r="E277" s="456"/>
      <c r="F277" s="455"/>
      <c r="G277" s="454"/>
      <c r="H277" s="453"/>
      <c r="I277" s="460">
        <f>+'FORMATO  F.8'!I277</f>
        <v>0</v>
      </c>
      <c r="J277" s="451">
        <f>+'FORMATO  F.8'!J277</f>
        <v>12</v>
      </c>
      <c r="K277" s="459">
        <f t="shared" si="46"/>
        <v>0</v>
      </c>
    </row>
    <row r="278" spans="1:11">
      <c r="A278" s="455" t="s">
        <v>58</v>
      </c>
      <c r="B278" s="461" t="str">
        <f>+'FORMATO  F.8'!B278</f>
        <v xml:space="preserve">BLOQUE DE VIDRIO 30CMX 10CM </v>
      </c>
      <c r="C278" s="455" t="str">
        <f>+'FORMATO  F.8'!C278</f>
        <v>UND</v>
      </c>
      <c r="D278" s="462">
        <f>+'FORMATO  F.8'!D278</f>
        <v>0</v>
      </c>
      <c r="E278" s="456"/>
      <c r="F278" s="455"/>
      <c r="G278" s="454"/>
      <c r="H278" s="453"/>
      <c r="I278" s="460">
        <f>+'FORMATO  F.8'!I278</f>
        <v>0</v>
      </c>
      <c r="J278" s="451">
        <f>+'FORMATO  F.8'!J278</f>
        <v>108.5</v>
      </c>
      <c r="K278" s="459">
        <f t="shared" si="46"/>
        <v>0</v>
      </c>
    </row>
    <row r="279" spans="1:11">
      <c r="A279" s="455" t="s">
        <v>58</v>
      </c>
      <c r="B279" s="461" t="str">
        <f>+'FORMATO  F.8'!B279</f>
        <v>LADRILLO DE TECHO DE 12 X 30X30</v>
      </c>
      <c r="C279" s="455" t="str">
        <f>+'FORMATO  F.8'!C279</f>
        <v>UND</v>
      </c>
      <c r="D279" s="462">
        <f>+'FORMATO  F.8'!D279</f>
        <v>0</v>
      </c>
      <c r="E279" s="456"/>
      <c r="F279" s="455"/>
      <c r="G279" s="454"/>
      <c r="H279" s="453"/>
      <c r="I279" s="460">
        <f>+'FORMATO  F.8'!I279</f>
        <v>0</v>
      </c>
      <c r="J279" s="451">
        <f>+'FORMATO  F.8'!J279</f>
        <v>2.8</v>
      </c>
      <c r="K279" s="459">
        <f t="shared" si="46"/>
        <v>0</v>
      </c>
    </row>
    <row r="280" spans="1:11">
      <c r="A280" s="455" t="s">
        <v>58</v>
      </c>
      <c r="B280" s="461" t="str">
        <f>+'FORMATO  F.8'!B280</f>
        <v>ADITIVO DESMOLDANTE PARA CONCRETO + SOLVENTE</v>
      </c>
      <c r="C280" s="455" t="str">
        <f>+'FORMATO  F.8'!C280</f>
        <v>GLN</v>
      </c>
      <c r="D280" s="462">
        <f>+'FORMATO  F.8'!D280</f>
        <v>30</v>
      </c>
      <c r="E280" s="456"/>
      <c r="F280" s="455"/>
      <c r="G280" s="454"/>
      <c r="H280" s="453"/>
      <c r="I280" s="460">
        <f>+'FORMATO  F.8'!I280</f>
        <v>30</v>
      </c>
      <c r="J280" s="451">
        <f>+'FORMATO  F.8'!J280</f>
        <v>198.5</v>
      </c>
      <c r="K280" s="459">
        <f t="shared" ref="K280:K282" si="47">+J280*I280</f>
        <v>5955</v>
      </c>
    </row>
    <row r="281" spans="1:11">
      <c r="A281" s="455" t="s">
        <v>58</v>
      </c>
      <c r="B281" s="461" t="str">
        <f>+'FORMATO  F.8'!B281</f>
        <v>PERFIL DE ACERO T  DE 1X1X3M</v>
      </c>
      <c r="C281" s="455" t="str">
        <f>+'FORMATO  F.8'!C281</f>
        <v>UND</v>
      </c>
      <c r="D281" s="462">
        <f>+'FORMATO  F.8'!D281</f>
        <v>0</v>
      </c>
      <c r="E281" s="456"/>
      <c r="F281" s="455"/>
      <c r="G281" s="454"/>
      <c r="H281" s="453"/>
      <c r="I281" s="460">
        <f>+'FORMATO  F.8'!I281</f>
        <v>0</v>
      </c>
      <c r="J281" s="451">
        <f>+'FORMATO  F.8'!J281</f>
        <v>44.38</v>
      </c>
      <c r="K281" s="459">
        <f t="shared" si="47"/>
        <v>0</v>
      </c>
    </row>
    <row r="282" spans="1:11">
      <c r="A282" s="455" t="s">
        <v>58</v>
      </c>
      <c r="B282" s="461" t="str">
        <f>+'FORMATO  F.8'!B282</f>
        <v>PERFIL ANGULAR DE 11/4X11/4 X 2MM</v>
      </c>
      <c r="C282" s="455" t="str">
        <f>+'FORMATO  F.8'!C282</f>
        <v>UND</v>
      </c>
      <c r="D282" s="462">
        <f>+'FORMATO  F.8'!D282</f>
        <v>0</v>
      </c>
      <c r="E282" s="456"/>
      <c r="F282" s="455"/>
      <c r="G282" s="454"/>
      <c r="H282" s="453"/>
      <c r="I282" s="460">
        <f>+'FORMATO  F.8'!I282</f>
        <v>0</v>
      </c>
      <c r="J282" s="451">
        <f>+'FORMATO  F.8'!J282</f>
        <v>35.68</v>
      </c>
      <c r="K282" s="459">
        <f t="shared" si="47"/>
        <v>0</v>
      </c>
    </row>
    <row r="283" spans="1:11">
      <c r="A283" s="455" t="s">
        <v>58</v>
      </c>
      <c r="B283" s="461" t="str">
        <f>+'FORMATO  F.8'!B283</f>
        <v>BROCA DE 1/4 CONCRETO</v>
      </c>
      <c r="C283" s="455" t="str">
        <f>+'FORMATO  F.8'!C283</f>
        <v>UND</v>
      </c>
      <c r="D283" s="462">
        <f>+'FORMATO  F.8'!D283</f>
        <v>0</v>
      </c>
      <c r="E283" s="456"/>
      <c r="F283" s="455"/>
      <c r="G283" s="454"/>
      <c r="H283" s="453"/>
      <c r="I283" s="460">
        <f>+'FORMATO  F.8'!I283</f>
        <v>0</v>
      </c>
      <c r="J283" s="451">
        <f>+'FORMATO  F.8'!J283</f>
        <v>4.5</v>
      </c>
      <c r="K283" s="459">
        <f t="shared" ref="K283:K286" si="48">+J283*I283</f>
        <v>0</v>
      </c>
    </row>
    <row r="284" spans="1:11">
      <c r="A284" s="455" t="s">
        <v>58</v>
      </c>
      <c r="B284" s="461" t="str">
        <f>+'FORMATO  F.8'!B284</f>
        <v xml:space="preserve">CINTILLO  PVC DE 10CMX3,6MM </v>
      </c>
      <c r="C284" s="455" t="str">
        <f>+'FORMATO  F.8'!C284</f>
        <v>CIENTO</v>
      </c>
      <c r="D284" s="462">
        <f>+'FORMATO  F.8'!D284</f>
        <v>0</v>
      </c>
      <c r="E284" s="456"/>
      <c r="F284" s="455"/>
      <c r="G284" s="454"/>
      <c r="H284" s="453"/>
      <c r="I284" s="460">
        <f>+'FORMATO  F.8'!I284</f>
        <v>0</v>
      </c>
      <c r="J284" s="451">
        <f>+'FORMATO  F.8'!J284</f>
        <v>4.5</v>
      </c>
      <c r="K284" s="459">
        <f t="shared" si="48"/>
        <v>0</v>
      </c>
    </row>
    <row r="285" spans="1:11">
      <c r="A285" s="455" t="s">
        <v>58</v>
      </c>
      <c r="B285" s="461" t="str">
        <f>+'FORMATO  F.8'!B285</f>
        <v>CINTILLO PVC DE 30CMX4.80 MM</v>
      </c>
      <c r="C285" s="455" t="str">
        <f>+'FORMATO  F.8'!C285</f>
        <v>UND</v>
      </c>
      <c r="D285" s="462">
        <f>+'FORMATO  F.8'!D285</f>
        <v>0</v>
      </c>
      <c r="E285" s="456"/>
      <c r="F285" s="455"/>
      <c r="G285" s="454"/>
      <c r="H285" s="453"/>
      <c r="I285" s="460">
        <f>+'FORMATO  F.8'!I285</f>
        <v>0</v>
      </c>
      <c r="J285" s="451">
        <f>+'FORMATO  F.8'!J285</f>
        <v>0.12</v>
      </c>
      <c r="K285" s="459">
        <f t="shared" si="48"/>
        <v>0</v>
      </c>
    </row>
    <row r="286" spans="1:11">
      <c r="A286" s="455" t="s">
        <v>58</v>
      </c>
      <c r="B286" s="461" t="str">
        <f>+'FORMATO  F.8'!B286</f>
        <v xml:space="preserve">CINTILLO PVC DE 20CMX3,6MM </v>
      </c>
      <c r="C286" s="455" t="str">
        <f>+'FORMATO  F.8'!C286</f>
        <v>CIENTO</v>
      </c>
      <c r="D286" s="462">
        <f>+'FORMATO  F.8'!D286</f>
        <v>0</v>
      </c>
      <c r="E286" s="456"/>
      <c r="F286" s="455"/>
      <c r="G286" s="454"/>
      <c r="H286" s="453"/>
      <c r="I286" s="460">
        <f>+'FORMATO  F.8'!I286</f>
        <v>0</v>
      </c>
      <c r="J286" s="451">
        <f>+'FORMATO  F.8'!J286</f>
        <v>8.9499999999999993</v>
      </c>
      <c r="K286" s="459">
        <f t="shared" si="48"/>
        <v>0</v>
      </c>
    </row>
    <row r="287" spans="1:11">
      <c r="A287" s="455" t="s">
        <v>58</v>
      </c>
      <c r="B287" s="461" t="str">
        <f>+'FORMATO  F.8'!B287</f>
        <v>CLAVO DE ACERO DRYWALL</v>
      </c>
      <c r="C287" s="455" t="str">
        <f>+'FORMATO  F.8'!C287</f>
        <v>UND</v>
      </c>
      <c r="D287" s="462">
        <f>+'FORMATO  F.8'!D287</f>
        <v>0</v>
      </c>
      <c r="E287" s="456"/>
      <c r="F287" s="455"/>
      <c r="G287" s="454"/>
      <c r="H287" s="453"/>
      <c r="I287" s="460">
        <f>+'FORMATO  F.8'!I287</f>
        <v>0</v>
      </c>
      <c r="J287" s="451">
        <f>+'FORMATO  F.8'!J287</f>
        <v>0.17</v>
      </c>
      <c r="K287" s="459">
        <f t="shared" ref="K287:K290" si="49">+J287*I287</f>
        <v>0</v>
      </c>
    </row>
    <row r="288" spans="1:11">
      <c r="A288" s="455" t="s">
        <v>58</v>
      </c>
      <c r="B288" s="461" t="str">
        <f>+'FORMATO  F.8'!B288</f>
        <v>FULMINANTE NIVEL 3 COLOR VERDE CALIBRE 23</v>
      </c>
      <c r="C288" s="455" t="str">
        <f>+'FORMATO  F.8'!C288</f>
        <v>CIENTO</v>
      </c>
      <c r="D288" s="462">
        <f>+'FORMATO  F.8'!D288</f>
        <v>0</v>
      </c>
      <c r="E288" s="456"/>
      <c r="F288" s="455"/>
      <c r="G288" s="454"/>
      <c r="H288" s="453"/>
      <c r="I288" s="460">
        <f>+'FORMATO  F.8'!I288</f>
        <v>0</v>
      </c>
      <c r="J288" s="451">
        <f>+'FORMATO  F.8'!J288</f>
        <v>35</v>
      </c>
      <c r="K288" s="459">
        <f t="shared" si="49"/>
        <v>0</v>
      </c>
    </row>
    <row r="289" spans="1:11">
      <c r="A289" s="455" t="s">
        <v>58</v>
      </c>
      <c r="B289" s="461" t="str">
        <f>+'FORMATO  F.8'!B289</f>
        <v xml:space="preserve">PERNO TIRAFON  5/16X2 1/2"  </v>
      </c>
      <c r="C289" s="455" t="str">
        <f>+'FORMATO  F.8'!C289</f>
        <v>UND</v>
      </c>
      <c r="D289" s="462">
        <f>+'FORMATO  F.8'!D289</f>
        <v>0</v>
      </c>
      <c r="E289" s="456"/>
      <c r="F289" s="455"/>
      <c r="G289" s="454"/>
      <c r="H289" s="453"/>
      <c r="I289" s="460">
        <f>+'FORMATO  F.8'!I289</f>
        <v>0</v>
      </c>
      <c r="J289" s="451">
        <f>+'FORMATO  F.8'!J289</f>
        <v>0.6</v>
      </c>
      <c r="K289" s="459">
        <f t="shared" si="49"/>
        <v>0</v>
      </c>
    </row>
    <row r="290" spans="1:11">
      <c r="A290" s="455" t="s">
        <v>58</v>
      </c>
      <c r="B290" s="461" t="str">
        <f>+'FORMATO  F.8'!B290</f>
        <v>PRENSA PARA MANGUERA CORRUGADA DE 1/2</v>
      </c>
      <c r="C290" s="455" t="str">
        <f>+'FORMATO  F.8'!C290</f>
        <v>UND</v>
      </c>
      <c r="D290" s="462">
        <f>+'FORMATO  F.8'!D290</f>
        <v>0</v>
      </c>
      <c r="E290" s="456"/>
      <c r="F290" s="455"/>
      <c r="G290" s="454"/>
      <c r="H290" s="453"/>
      <c r="I290" s="460">
        <f>+'FORMATO  F.8'!I290</f>
        <v>0</v>
      </c>
      <c r="J290" s="451">
        <f>+'FORMATO  F.8'!J290</f>
        <v>3.5</v>
      </c>
      <c r="K290" s="459">
        <f t="shared" si="49"/>
        <v>0</v>
      </c>
    </row>
    <row r="291" spans="1:11">
      <c r="A291" s="455" t="s">
        <v>58</v>
      </c>
      <c r="B291" s="461" t="str">
        <f>+'FORMATO  F.8'!B291</f>
        <v>RIEL A=42MM B=50 MM E=1.2MM</v>
      </c>
      <c r="C291" s="455" t="str">
        <f>+'FORMATO  F.8'!C291</f>
        <v>UND</v>
      </c>
      <c r="D291" s="462">
        <f>+'FORMATO  F.8'!D291</f>
        <v>11</v>
      </c>
      <c r="E291" s="456"/>
      <c r="F291" s="455"/>
      <c r="G291" s="454"/>
      <c r="H291" s="453"/>
      <c r="I291" s="460">
        <f>+'FORMATO  F.8'!I291</f>
        <v>11</v>
      </c>
      <c r="J291" s="451">
        <f>+'FORMATO  F.8'!J291</f>
        <v>19.75</v>
      </c>
      <c r="K291" s="459">
        <f t="shared" ref="K291:K292" si="50">+J291*I291</f>
        <v>217.25</v>
      </c>
    </row>
    <row r="292" spans="1:11">
      <c r="A292" s="455" t="s">
        <v>58</v>
      </c>
      <c r="B292" s="461" t="str">
        <f>+'FORMATO  F.8'!B292</f>
        <v xml:space="preserve">TARUGO  PVC 1/4 </v>
      </c>
      <c r="C292" s="455" t="str">
        <f>+'FORMATO  F.8'!C292</f>
        <v>MILLAR</v>
      </c>
      <c r="D292" s="462">
        <f>+'FORMATO  F.8'!D292</f>
        <v>0</v>
      </c>
      <c r="E292" s="456"/>
      <c r="F292" s="455"/>
      <c r="G292" s="454"/>
      <c r="H292" s="453"/>
      <c r="I292" s="460">
        <f>+'FORMATO  F.8'!I292</f>
        <v>0</v>
      </c>
      <c r="J292" s="451">
        <f>+'FORMATO  F.8'!J292</f>
        <v>28</v>
      </c>
      <c r="K292" s="459">
        <f t="shared" si="50"/>
        <v>0</v>
      </c>
    </row>
    <row r="293" spans="1:11">
      <c r="A293" s="455" t="s">
        <v>58</v>
      </c>
      <c r="B293" s="461" t="str">
        <f>+'FORMATO  F.8'!B293</f>
        <v xml:space="preserve">TERMINAL DE COMPRESION TIPO OJO  50MM </v>
      </c>
      <c r="C293" s="455" t="str">
        <f>+'FORMATO  F.8'!C293</f>
        <v>UND</v>
      </c>
      <c r="D293" s="462">
        <f>+'FORMATO  F.8'!D293</f>
        <v>0</v>
      </c>
      <c r="E293" s="456"/>
      <c r="F293" s="455"/>
      <c r="G293" s="454"/>
      <c r="H293" s="453"/>
      <c r="I293" s="460">
        <f>+'FORMATO  F.8'!I293</f>
        <v>0</v>
      </c>
      <c r="J293" s="451">
        <f>+'FORMATO  F.8'!J293</f>
        <v>3.2</v>
      </c>
      <c r="K293" s="459">
        <f t="shared" ref="K293:K298" si="51">+J293*I293</f>
        <v>0</v>
      </c>
    </row>
    <row r="294" spans="1:11">
      <c r="A294" s="455" t="s">
        <v>58</v>
      </c>
      <c r="B294" s="461" t="str">
        <f>+'FORMATO  F.8'!B294</f>
        <v xml:space="preserve">TERMINAL TIPO PIN PARA CABE DE 10 MM </v>
      </c>
      <c r="C294" s="455" t="str">
        <f>+'FORMATO  F.8'!C294</f>
        <v>UND</v>
      </c>
      <c r="D294" s="462">
        <f>+'FORMATO  F.8'!D294</f>
        <v>0</v>
      </c>
      <c r="E294" s="456"/>
      <c r="F294" s="455"/>
      <c r="G294" s="454"/>
      <c r="H294" s="453"/>
      <c r="I294" s="460">
        <f>+'FORMATO  F.8'!I294</f>
        <v>0</v>
      </c>
      <c r="J294" s="451">
        <f>+'FORMATO  F.8'!J294</f>
        <v>1.5</v>
      </c>
      <c r="K294" s="459">
        <f t="shared" si="51"/>
        <v>0</v>
      </c>
    </row>
    <row r="295" spans="1:11">
      <c r="A295" s="455" t="s">
        <v>58</v>
      </c>
      <c r="B295" s="461" t="str">
        <f>+'FORMATO  F.8'!B295</f>
        <v>TERMINAL TIPO PINPARA CABLE DE 16MM</v>
      </c>
      <c r="C295" s="455" t="str">
        <f>+'FORMATO  F.8'!C295</f>
        <v>UND</v>
      </c>
      <c r="D295" s="462">
        <f>+'FORMATO  F.8'!D295</f>
        <v>0</v>
      </c>
      <c r="E295" s="456"/>
      <c r="F295" s="455"/>
      <c r="G295" s="454"/>
      <c r="H295" s="453"/>
      <c r="I295" s="460">
        <f>+'FORMATO  F.8'!I295</f>
        <v>0</v>
      </c>
      <c r="J295" s="451">
        <f>+'FORMATO  F.8'!J295</f>
        <v>2</v>
      </c>
      <c r="K295" s="459">
        <f t="shared" si="51"/>
        <v>0</v>
      </c>
    </row>
    <row r="296" spans="1:11">
      <c r="A296" s="455" t="s">
        <v>58</v>
      </c>
      <c r="B296" s="461" t="str">
        <f>+'FORMATO  F.8'!B296</f>
        <v>TERMINAL DE COMPRENSION TIPO OJO 25MM</v>
      </c>
      <c r="C296" s="455" t="str">
        <f>+'FORMATO  F.8'!C296</f>
        <v>UND</v>
      </c>
      <c r="D296" s="462">
        <f>+'FORMATO  F.8'!D296</f>
        <v>0</v>
      </c>
      <c r="E296" s="456"/>
      <c r="F296" s="455"/>
      <c r="G296" s="454"/>
      <c r="H296" s="453"/>
      <c r="I296" s="460">
        <f>+'FORMATO  F.8'!I296</f>
        <v>0</v>
      </c>
      <c r="J296" s="451">
        <f>+'FORMATO  F.8'!J296</f>
        <v>2</v>
      </c>
      <c r="K296" s="459">
        <f t="shared" si="51"/>
        <v>0</v>
      </c>
    </row>
    <row r="297" spans="1:11">
      <c r="A297" s="455" t="s">
        <v>58</v>
      </c>
      <c r="B297" s="461" t="str">
        <f>+'FORMATO  F.8'!B297</f>
        <v>TERMINAL DE COMPRENSION TIPO OJO 35MM</v>
      </c>
      <c r="C297" s="455" t="str">
        <f>+'FORMATO  F.8'!C297</f>
        <v>UND</v>
      </c>
      <c r="D297" s="462">
        <f>+'FORMATO  F.8'!D297</f>
        <v>0</v>
      </c>
      <c r="E297" s="456"/>
      <c r="F297" s="455"/>
      <c r="G297" s="454"/>
      <c r="H297" s="453"/>
      <c r="I297" s="460">
        <f>+'FORMATO  F.8'!I297</f>
        <v>0</v>
      </c>
      <c r="J297" s="451">
        <f>+'FORMATO  F.8'!J297</f>
        <v>2.4</v>
      </c>
      <c r="K297" s="459">
        <f t="shared" si="51"/>
        <v>0</v>
      </c>
    </row>
    <row r="298" spans="1:11">
      <c r="A298" s="455" t="s">
        <v>58</v>
      </c>
      <c r="B298" s="461" t="str">
        <f>+'FORMATO  F.8'!B298</f>
        <v>TERMINAL DE COMPRENSION TIPO OJO 70MM</v>
      </c>
      <c r="C298" s="455" t="str">
        <f>+'FORMATO  F.8'!C298</f>
        <v>UND</v>
      </c>
      <c r="D298" s="462">
        <f>+'FORMATO  F.8'!D298</f>
        <v>0</v>
      </c>
      <c r="E298" s="456"/>
      <c r="F298" s="455"/>
      <c r="G298" s="454"/>
      <c r="H298" s="453"/>
      <c r="I298" s="460">
        <f>+'FORMATO  F.8'!I298</f>
        <v>0</v>
      </c>
      <c r="J298" s="451">
        <f>+'FORMATO  F.8'!J298</f>
        <v>4</v>
      </c>
      <c r="K298" s="459">
        <f t="shared" si="51"/>
        <v>0</v>
      </c>
    </row>
    <row r="299" spans="1:11">
      <c r="A299" s="455" t="s">
        <v>58</v>
      </c>
      <c r="B299" s="461" t="str">
        <f>+'FORMATO  F.8'!B299</f>
        <v>TERMINAL PARA CABLE TIPO PIN 2,5 MM</v>
      </c>
      <c r="C299" s="455" t="str">
        <f>+'FORMATO  F.8'!C299</f>
        <v>UND</v>
      </c>
      <c r="D299" s="462">
        <f>+'FORMATO  F.8'!D299</f>
        <v>0</v>
      </c>
      <c r="E299" s="456"/>
      <c r="F299" s="455"/>
      <c r="G299" s="454"/>
      <c r="H299" s="453"/>
      <c r="I299" s="460">
        <f>+'FORMATO  F.8'!I299</f>
        <v>0</v>
      </c>
      <c r="J299" s="451">
        <f>+'FORMATO  F.8'!J299</f>
        <v>0.5</v>
      </c>
      <c r="K299" s="459">
        <f t="shared" ref="K299:K302" si="52">+J299*I299</f>
        <v>0</v>
      </c>
    </row>
    <row r="300" spans="1:11">
      <c r="A300" s="455" t="s">
        <v>58</v>
      </c>
      <c r="B300" s="461" t="str">
        <f>+'FORMATO  F.8'!B300</f>
        <v xml:space="preserve">TERMINAL TIPO PIN PARA CABLE 4MM </v>
      </c>
      <c r="C300" s="455" t="str">
        <f>+'FORMATO  F.8'!C300</f>
        <v>UND</v>
      </c>
      <c r="D300" s="462">
        <f>+'FORMATO  F.8'!D300</f>
        <v>0</v>
      </c>
      <c r="E300" s="456"/>
      <c r="F300" s="455"/>
      <c r="G300" s="454"/>
      <c r="H300" s="453"/>
      <c r="I300" s="460">
        <f>+'FORMATO  F.8'!I300</f>
        <v>0</v>
      </c>
      <c r="J300" s="451">
        <f>+'FORMATO  F.8'!J300</f>
        <v>0.4</v>
      </c>
      <c r="K300" s="459">
        <f t="shared" si="52"/>
        <v>0</v>
      </c>
    </row>
    <row r="301" spans="1:11">
      <c r="A301" s="455" t="s">
        <v>58</v>
      </c>
      <c r="B301" s="461" t="str">
        <f>+'FORMATO  F.8'!B301</f>
        <v xml:space="preserve">TERMINAL TIPO PIN PARA CABLE  DE 6MM </v>
      </c>
      <c r="C301" s="455" t="str">
        <f>+'FORMATO  F.8'!C301</f>
        <v>UND</v>
      </c>
      <c r="D301" s="462">
        <f>+'FORMATO  F.8'!D301</f>
        <v>0</v>
      </c>
      <c r="E301" s="456"/>
      <c r="F301" s="455"/>
      <c r="G301" s="454"/>
      <c r="H301" s="453"/>
      <c r="I301" s="460">
        <f>+'FORMATO  F.8'!I301</f>
        <v>0</v>
      </c>
      <c r="J301" s="451">
        <f>+'FORMATO  F.8'!J301</f>
        <v>0.5</v>
      </c>
      <c r="K301" s="459">
        <f t="shared" si="52"/>
        <v>0</v>
      </c>
    </row>
    <row r="302" spans="1:11">
      <c r="A302" s="455" t="s">
        <v>58</v>
      </c>
      <c r="B302" s="461" t="str">
        <f>+'FORMATO  F.8'!B302</f>
        <v>TERMINAL DE COMPRESION TIPO OJO  95MM</v>
      </c>
      <c r="C302" s="455" t="str">
        <f>+'FORMATO  F.8'!C302</f>
        <v>UND</v>
      </c>
      <c r="D302" s="462">
        <f>+'FORMATO  F.8'!D302</f>
        <v>0</v>
      </c>
      <c r="E302" s="456"/>
      <c r="F302" s="455"/>
      <c r="G302" s="454"/>
      <c r="H302" s="453"/>
      <c r="I302" s="460">
        <f>+'FORMATO  F.8'!I302</f>
        <v>0</v>
      </c>
      <c r="J302" s="451">
        <f>+'FORMATO  F.8'!J302</f>
        <v>6.9</v>
      </c>
      <c r="K302" s="459">
        <f t="shared" si="52"/>
        <v>0</v>
      </c>
    </row>
    <row r="303" spans="1:11">
      <c r="A303" s="455" t="s">
        <v>58</v>
      </c>
      <c r="B303" s="461" t="str">
        <f>+'FORMATO  F.8'!B303</f>
        <v xml:space="preserve">TORNILLO WAFER  DE 1/2 </v>
      </c>
      <c r="C303" s="455" t="str">
        <f>+'FORMATO  F.8'!C303</f>
        <v>UND</v>
      </c>
      <c r="D303" s="462">
        <f>+'FORMATO  F.8'!D303</f>
        <v>0</v>
      </c>
      <c r="E303" s="456"/>
      <c r="F303" s="455"/>
      <c r="G303" s="454"/>
      <c r="H303" s="453"/>
      <c r="I303" s="460">
        <f>+'FORMATO  F.8'!I303</f>
        <v>0</v>
      </c>
      <c r="J303" s="451">
        <f>+'FORMATO  F.8'!J303</f>
        <v>24.5</v>
      </c>
      <c r="K303" s="459">
        <f t="shared" ref="K303:K306" si="53">+J303*I303</f>
        <v>0</v>
      </c>
    </row>
    <row r="304" spans="1:11">
      <c r="A304" s="455" t="s">
        <v>58</v>
      </c>
      <c r="B304" s="461" t="str">
        <f>+'FORMATO  F.8'!B304</f>
        <v>TORNILLO SPACK 4X400M</v>
      </c>
      <c r="C304" s="455" t="str">
        <f>+'FORMATO  F.8'!C304</f>
        <v>UND</v>
      </c>
      <c r="D304" s="462">
        <f>+'FORMATO  F.8'!D304</f>
        <v>0</v>
      </c>
      <c r="E304" s="456"/>
      <c r="F304" s="455"/>
      <c r="G304" s="454"/>
      <c r="H304" s="453"/>
      <c r="I304" s="460">
        <f>+'FORMATO  F.8'!I304</f>
        <v>0</v>
      </c>
      <c r="J304" s="451">
        <f>+'FORMATO  F.8'!J304</f>
        <v>0.08</v>
      </c>
      <c r="K304" s="459">
        <f t="shared" si="53"/>
        <v>0</v>
      </c>
    </row>
    <row r="305" spans="1:11">
      <c r="A305" s="455" t="s">
        <v>58</v>
      </c>
      <c r="B305" s="461" t="str">
        <f>+'FORMATO  F.8'!B305</f>
        <v xml:space="preserve">TORNILLO SPACK 4.50MM </v>
      </c>
      <c r="C305" s="455" t="str">
        <f>+'FORMATO  F.8'!C305</f>
        <v>UND</v>
      </c>
      <c r="D305" s="462">
        <f>+'FORMATO  F.8'!D305</f>
        <v>0</v>
      </c>
      <c r="E305" s="456"/>
      <c r="F305" s="455"/>
      <c r="G305" s="454"/>
      <c r="H305" s="453"/>
      <c r="I305" s="460">
        <f>+'FORMATO  F.8'!I305</f>
        <v>0</v>
      </c>
      <c r="J305" s="451">
        <f>+'FORMATO  F.8'!J305</f>
        <v>0.1</v>
      </c>
      <c r="K305" s="459">
        <f t="shared" si="53"/>
        <v>0</v>
      </c>
    </row>
    <row r="306" spans="1:11">
      <c r="A306" s="455" t="s">
        <v>58</v>
      </c>
      <c r="B306" s="461" t="str">
        <f>+'FORMATO  F.8'!B306</f>
        <v>TORNILLO SPACK 4X30MM</v>
      </c>
      <c r="C306" s="455" t="str">
        <f>+'FORMATO  F.8'!C306</f>
        <v>UND</v>
      </c>
      <c r="D306" s="462">
        <f>+'FORMATO  F.8'!D306</f>
        <v>0</v>
      </c>
      <c r="E306" s="456"/>
      <c r="F306" s="455"/>
      <c r="G306" s="454"/>
      <c r="H306" s="453"/>
      <c r="I306" s="460">
        <f>+'FORMATO  F.8'!I306</f>
        <v>0</v>
      </c>
      <c r="J306" s="451">
        <f>+'FORMATO  F.8'!J306</f>
        <v>0.06</v>
      </c>
      <c r="K306" s="459">
        <f t="shared" si="53"/>
        <v>0</v>
      </c>
    </row>
    <row r="307" spans="1:11">
      <c r="A307" s="455" t="s">
        <v>58</v>
      </c>
      <c r="B307" s="461" t="str">
        <f>+'FORMATO  F.8'!B307</f>
        <v>PORCELANATO 60 X60 CMM CELIMA HUESO 610004376</v>
      </c>
      <c r="C307" s="455" t="str">
        <f>+'FORMATO  F.8'!C307</f>
        <v>UND</v>
      </c>
      <c r="D307" s="462">
        <f>+'FORMATO  F.8'!D307</f>
        <v>12</v>
      </c>
      <c r="E307" s="456"/>
      <c r="F307" s="455"/>
      <c r="G307" s="454"/>
      <c r="H307" s="453"/>
      <c r="I307" s="460">
        <f>+'FORMATO  F.8'!I307</f>
        <v>12</v>
      </c>
      <c r="J307" s="451">
        <f>+'FORMATO  F.8'!J307</f>
        <v>131.900372</v>
      </c>
      <c r="K307" s="459">
        <f t="shared" ref="K307:K310" si="54">+J307*I307</f>
        <v>1582.8044640000001</v>
      </c>
    </row>
    <row r="308" spans="1:11">
      <c r="A308" s="455" t="s">
        <v>58</v>
      </c>
      <c r="B308" s="461" t="str">
        <f>+'FORMATO  F.8'!B308</f>
        <v xml:space="preserve">PORCELANATO 60X60CMM CELIMATIRSO 610004567 </v>
      </c>
      <c r="C308" s="455" t="str">
        <f>+'FORMATO  F.8'!C308</f>
        <v>UND</v>
      </c>
      <c r="D308" s="462">
        <f>+'FORMATO  F.8'!D308</f>
        <v>11</v>
      </c>
      <c r="E308" s="456"/>
      <c r="F308" s="455"/>
      <c r="G308" s="454"/>
      <c r="H308" s="453"/>
      <c r="I308" s="460">
        <f>+'FORMATO  F.8'!I308</f>
        <v>11</v>
      </c>
      <c r="J308" s="451">
        <f>+'FORMATO  F.8'!J308</f>
        <v>131.90043399999999</v>
      </c>
      <c r="K308" s="459">
        <f t="shared" si="54"/>
        <v>1450.9047739999999</v>
      </c>
    </row>
    <row r="309" spans="1:11">
      <c r="A309" s="455" t="s">
        <v>58</v>
      </c>
      <c r="B309" s="461" t="str">
        <f>+'FORMATO  F.8'!B309</f>
        <v>BROCA PARA CONCRETO 5/8</v>
      </c>
      <c r="C309" s="455" t="str">
        <f>+'FORMATO  F.8'!C309</f>
        <v>UND</v>
      </c>
      <c r="D309" s="462">
        <f>+'FORMATO  F.8'!D309</f>
        <v>28</v>
      </c>
      <c r="E309" s="456"/>
      <c r="F309" s="455"/>
      <c r="G309" s="454"/>
      <c r="H309" s="453"/>
      <c r="I309" s="460">
        <f>+'FORMATO  F.8'!I309</f>
        <v>26</v>
      </c>
      <c r="J309" s="451">
        <f>+'FORMATO  F.8'!J309</f>
        <v>14.5</v>
      </c>
      <c r="K309" s="459">
        <f t="shared" si="54"/>
        <v>377</v>
      </c>
    </row>
    <row r="310" spans="1:11">
      <c r="A310" s="455" t="s">
        <v>58</v>
      </c>
      <c r="B310" s="461" t="str">
        <f>+'FORMATO  F.8'!B310</f>
        <v xml:space="preserve">CINTA DE DOBLE CONTACTO </v>
      </c>
      <c r="C310" s="455" t="str">
        <f>+'FORMATO  F.8'!C310</f>
        <v>UND</v>
      </c>
      <c r="D310" s="462">
        <f>+'FORMATO  F.8'!D310</f>
        <v>0</v>
      </c>
      <c r="E310" s="456"/>
      <c r="F310" s="455"/>
      <c r="G310" s="454"/>
      <c r="H310" s="453"/>
      <c r="I310" s="460">
        <f>+'FORMATO  F.8'!I310</f>
        <v>0</v>
      </c>
      <c r="J310" s="451">
        <f>+'FORMATO  F.8'!J310</f>
        <v>16.899999999999999</v>
      </c>
      <c r="K310" s="459">
        <f t="shared" si="54"/>
        <v>0</v>
      </c>
    </row>
    <row r="311" spans="1:11">
      <c r="A311" s="455" t="s">
        <v>58</v>
      </c>
      <c r="B311" s="461" t="str">
        <f>+'FORMATO  F.8'!B311</f>
        <v>SOLDADURA ESTAÑO 60/40 0.8MM 100 G</v>
      </c>
      <c r="C311" s="455" t="str">
        <f>+'FORMATO  F.8'!C311</f>
        <v>UND</v>
      </c>
      <c r="D311" s="462">
        <f>+'FORMATO  F.8'!D311</f>
        <v>0</v>
      </c>
      <c r="E311" s="456"/>
      <c r="F311" s="455"/>
      <c r="G311" s="454"/>
      <c r="H311" s="453"/>
      <c r="I311" s="460">
        <f>+'FORMATO  F.8'!I311</f>
        <v>0</v>
      </c>
      <c r="J311" s="451">
        <f>+'FORMATO  F.8'!J311</f>
        <v>27.89</v>
      </c>
      <c r="K311" s="459">
        <f t="shared" ref="K311:K312" si="55">+J311*I311</f>
        <v>0</v>
      </c>
    </row>
    <row r="312" spans="1:11">
      <c r="A312" s="455" t="s">
        <v>58</v>
      </c>
      <c r="B312" s="461" t="str">
        <f>+'FORMATO  F.8'!B312</f>
        <v>PERNO SPAX DE 1.5 PULGADAS</v>
      </c>
      <c r="C312" s="455" t="str">
        <f>+'FORMATO  F.8'!C312</f>
        <v>UND</v>
      </c>
      <c r="D312" s="462">
        <f>+'FORMATO  F.8'!D312</f>
        <v>0</v>
      </c>
      <c r="E312" s="456"/>
      <c r="F312" s="455"/>
      <c r="G312" s="454"/>
      <c r="H312" s="453"/>
      <c r="I312" s="460">
        <f>+'FORMATO  F.8'!I312</f>
        <v>0</v>
      </c>
      <c r="J312" s="451">
        <f>+'FORMATO  F.8'!J312</f>
        <v>0.04</v>
      </c>
      <c r="K312" s="459">
        <f t="shared" si="55"/>
        <v>0</v>
      </c>
    </row>
    <row r="313" spans="1:11">
      <c r="A313" s="455" t="s">
        <v>58</v>
      </c>
      <c r="B313" s="461" t="str">
        <f>+'FORMATO  F.8'!B313</f>
        <v>PERNO SPAX DE 2 PULGADAS</v>
      </c>
      <c r="C313" s="455" t="str">
        <f>+'FORMATO  F.8'!C313</f>
        <v>UND</v>
      </c>
      <c r="D313" s="462">
        <f>+'FORMATO  F.8'!D313</f>
        <v>0</v>
      </c>
      <c r="E313" s="456"/>
      <c r="F313" s="455"/>
      <c r="G313" s="454"/>
      <c r="H313" s="453"/>
      <c r="I313" s="460">
        <f>+'FORMATO  F.8'!I313</f>
        <v>0</v>
      </c>
      <c r="J313" s="451">
        <f>+'FORMATO  F.8'!J313</f>
        <v>0.04</v>
      </c>
      <c r="K313" s="459">
        <f t="shared" ref="K313:K315" si="56">+J313*I313</f>
        <v>0</v>
      </c>
    </row>
    <row r="314" spans="1:11" ht="15.75" customHeight="1">
      <c r="A314" s="455" t="s">
        <v>58</v>
      </c>
      <c r="B314" s="461" t="str">
        <f>+'FORMATO  F.8'!B314</f>
        <v xml:space="preserve">PERNO DE ACERO AMARILLO </v>
      </c>
      <c r="C314" s="455" t="str">
        <f>+'FORMATO  F.8'!C314</f>
        <v>UND</v>
      </c>
      <c r="D314" s="462">
        <f>+'FORMATO  F.8'!D314</f>
        <v>0</v>
      </c>
      <c r="E314" s="456"/>
      <c r="F314" s="455"/>
      <c r="G314" s="454"/>
      <c r="H314" s="453"/>
      <c r="I314" s="460">
        <f>+'FORMATO  F.8'!I314</f>
        <v>0</v>
      </c>
      <c r="J314" s="451">
        <f>+'FORMATO  F.8'!J314</f>
        <v>0.5</v>
      </c>
      <c r="K314" s="459">
        <f t="shared" si="56"/>
        <v>0</v>
      </c>
    </row>
    <row r="315" spans="1:11" ht="15.75" customHeight="1">
      <c r="A315" s="455" t="s">
        <v>58</v>
      </c>
      <c r="B315" s="461" t="str">
        <f>+'FORMATO  F.8'!B315</f>
        <v xml:space="preserve">TAPA  CIEGA OCTAGONAL </v>
      </c>
      <c r="C315" s="455" t="str">
        <f>+'FORMATO  F.8'!C315</f>
        <v>UND</v>
      </c>
      <c r="D315" s="462">
        <f>+'FORMATO  F.8'!D315</f>
        <v>0</v>
      </c>
      <c r="E315" s="456"/>
      <c r="F315" s="455"/>
      <c r="G315" s="454"/>
      <c r="H315" s="453"/>
      <c r="I315" s="460">
        <f>+'FORMATO  F.8'!I315</f>
        <v>0</v>
      </c>
      <c r="J315" s="451">
        <f>+'FORMATO  F.8'!J315</f>
        <v>1.5</v>
      </c>
      <c r="K315" s="459">
        <f t="shared" si="56"/>
        <v>0</v>
      </c>
    </row>
    <row r="316" spans="1:11" ht="15.75" customHeight="1">
      <c r="A316" s="455" t="s">
        <v>58</v>
      </c>
      <c r="B316" s="461" t="str">
        <f>+'FORMATO  F.8'!B316</f>
        <v xml:space="preserve">TAPA CIEGA RECTANGULAR </v>
      </c>
      <c r="C316" s="455" t="str">
        <f>+'FORMATO  F.8'!C316</f>
        <v>UND</v>
      </c>
      <c r="D316" s="462">
        <f>+'FORMATO  F.8'!D316</f>
        <v>0</v>
      </c>
      <c r="E316" s="456"/>
      <c r="F316" s="455"/>
      <c r="G316" s="454"/>
      <c r="H316" s="453"/>
      <c r="I316" s="460">
        <f>+'FORMATO  F.8'!I316</f>
        <v>0</v>
      </c>
      <c r="J316" s="451">
        <f>+'FORMATO  F.8'!J316</f>
        <v>1.5</v>
      </c>
      <c r="K316" s="459">
        <f t="shared" ref="K316:K319" si="57">+J316*I316</f>
        <v>0</v>
      </c>
    </row>
    <row r="317" spans="1:11">
      <c r="A317" s="455" t="s">
        <v>58</v>
      </c>
      <c r="B317" s="461" t="str">
        <f>+'FORMATO  F.8'!B317</f>
        <v xml:space="preserve">PERNO PARA CAJA RECTANGULAR 1.5 </v>
      </c>
      <c r="C317" s="455" t="str">
        <f>+'FORMATO  F.8'!C317</f>
        <v>UND</v>
      </c>
      <c r="D317" s="462">
        <f>+'FORMATO  F.8'!D317</f>
        <v>500</v>
      </c>
      <c r="E317" s="456"/>
      <c r="F317" s="455"/>
      <c r="G317" s="454"/>
      <c r="H317" s="453"/>
      <c r="I317" s="460">
        <f>+'FORMATO  F.8'!I317</f>
        <v>500</v>
      </c>
      <c r="J317" s="451">
        <f>+'FORMATO  F.8'!J317</f>
        <v>0.15</v>
      </c>
      <c r="K317" s="459">
        <f t="shared" si="57"/>
        <v>75</v>
      </c>
    </row>
    <row r="318" spans="1:11">
      <c r="A318" s="455" t="s">
        <v>58</v>
      </c>
      <c r="B318" s="461" t="str">
        <f>+'FORMATO  F.8'!B318</f>
        <v xml:space="preserve">PERNO PARA CAJA RECTANGULAR 2 </v>
      </c>
      <c r="C318" s="455" t="str">
        <f>+'FORMATO  F.8'!C318</f>
        <v>UND</v>
      </c>
      <c r="D318" s="462">
        <f>+'FORMATO  F.8'!D318</f>
        <v>500</v>
      </c>
      <c r="E318" s="456"/>
      <c r="F318" s="455"/>
      <c r="G318" s="454"/>
      <c r="H318" s="453"/>
      <c r="I318" s="460">
        <f>+'FORMATO  F.8'!I318</f>
        <v>500</v>
      </c>
      <c r="J318" s="451">
        <f>+'FORMATO  F.8'!J318</f>
        <v>0.2</v>
      </c>
      <c r="K318" s="459">
        <f t="shared" si="57"/>
        <v>100</v>
      </c>
    </row>
    <row r="319" spans="1:11">
      <c r="A319" s="455" t="s">
        <v>58</v>
      </c>
      <c r="B319" s="461" t="str">
        <f>+'FORMATO  F.8'!B319</f>
        <v>BALDOSA DE VIDRIO 30 X30</v>
      </c>
      <c r="C319" s="455" t="str">
        <f>+'FORMATO  F.8'!C319</f>
        <v>UND</v>
      </c>
      <c r="D319" s="462">
        <f>+'FORMATO  F.8'!D319</f>
        <v>3</v>
      </c>
      <c r="E319" s="456"/>
      <c r="F319" s="455"/>
      <c r="G319" s="454"/>
      <c r="H319" s="453"/>
      <c r="I319" s="460">
        <f>+'FORMATO  F.8'!I319</f>
        <v>3</v>
      </c>
      <c r="J319" s="451">
        <f>+'FORMATO  F.8'!J319</f>
        <v>125</v>
      </c>
      <c r="K319" s="459">
        <f t="shared" si="57"/>
        <v>375</v>
      </c>
    </row>
    <row r="320" spans="1:11">
      <c r="A320" s="455" t="s">
        <v>58</v>
      </c>
      <c r="B320" s="461" t="str">
        <f>+'FORMATO  F.8'!B320</f>
        <v xml:space="preserve">CONECTORES DE CORTE DIAMETRO  5/8 L=2 1/2 </v>
      </c>
      <c r="C320" s="455" t="str">
        <f>+'FORMATO  F.8'!C320</f>
        <v>UND</v>
      </c>
      <c r="D320" s="462">
        <f>+'FORMATO  F.8'!D320</f>
        <v>1580</v>
      </c>
      <c r="E320" s="456"/>
      <c r="F320" s="455"/>
      <c r="G320" s="454"/>
      <c r="H320" s="453"/>
      <c r="I320" s="460">
        <f>+'FORMATO  F.8'!I320</f>
        <v>1580</v>
      </c>
      <c r="J320" s="451">
        <f>+'FORMATO  F.8'!J320</f>
        <v>6</v>
      </c>
      <c r="K320" s="459">
        <f t="shared" ref="K320:K328" si="58">+J320*I320</f>
        <v>9480</v>
      </c>
    </row>
    <row r="321" spans="1:11">
      <c r="A321" s="455" t="s">
        <v>58</v>
      </c>
      <c r="B321" s="461" t="str">
        <f>+'FORMATO  F.8'!B321</f>
        <v xml:space="preserve">PLACA COLABORANTE DE ACERO GALVANIZADO DE 6 CANALES </v>
      </c>
      <c r="C321" s="455" t="str">
        <f>+'FORMATO  F.8'!C321</f>
        <v>UND</v>
      </c>
      <c r="D321" s="462">
        <f>+'FORMATO  F.8'!D321</f>
        <v>129</v>
      </c>
      <c r="E321" s="456"/>
      <c r="F321" s="455"/>
      <c r="G321" s="454"/>
      <c r="H321" s="453"/>
      <c r="I321" s="460">
        <f>+'FORMATO  F.8'!I321</f>
        <v>129</v>
      </c>
      <c r="J321" s="451">
        <f>+'FORMATO  F.8'!J321</f>
        <v>470</v>
      </c>
      <c r="K321" s="459">
        <f t="shared" si="58"/>
        <v>60630</v>
      </c>
    </row>
    <row r="322" spans="1:11">
      <c r="A322" s="455" t="s">
        <v>58</v>
      </c>
      <c r="B322" s="461" t="str">
        <f>+'FORMATO  F.8'!B322</f>
        <v>PLANCHA METALICA NEGRO LAMINADO EN CALIENTE  DE 1X3MTS E=3MM</v>
      </c>
      <c r="C322" s="455" t="str">
        <f>+'FORMATO  F.8'!C322</f>
        <v>UND</v>
      </c>
      <c r="D322" s="462">
        <f>+'FORMATO  F.8'!D322</f>
        <v>11</v>
      </c>
      <c r="E322" s="456"/>
      <c r="F322" s="455"/>
      <c r="G322" s="454"/>
      <c r="H322" s="453"/>
      <c r="I322" s="460">
        <f>+'FORMATO  F.8'!I322</f>
        <v>11</v>
      </c>
      <c r="J322" s="451">
        <f>+'FORMATO  F.8'!J322</f>
        <v>400</v>
      </c>
      <c r="K322" s="459">
        <f t="shared" si="58"/>
        <v>4400</v>
      </c>
    </row>
    <row r="323" spans="1:11">
      <c r="A323" s="455" t="s">
        <v>58</v>
      </c>
      <c r="B323" s="461" t="str">
        <f>+'FORMATO  F.8'!B323</f>
        <v>PLANCHA METALICA ESTRIADA DE 1,2X 2.4MTRS E=2MM (A.36)</v>
      </c>
      <c r="C323" s="455" t="str">
        <f>+'FORMATO  F.8'!C323</f>
        <v>UND</v>
      </c>
      <c r="D323" s="462">
        <f>+'FORMATO  F.8'!D323</f>
        <v>31</v>
      </c>
      <c r="E323" s="456"/>
      <c r="F323" s="455"/>
      <c r="G323" s="454"/>
      <c r="H323" s="453"/>
      <c r="I323" s="460">
        <f>+'FORMATO  F.8'!I323</f>
        <v>31</v>
      </c>
      <c r="J323" s="451">
        <f>+'FORMATO  F.8'!J323</f>
        <v>320</v>
      </c>
      <c r="K323" s="459">
        <f t="shared" si="58"/>
        <v>9920</v>
      </c>
    </row>
    <row r="324" spans="1:11">
      <c r="A324" s="455" t="s">
        <v>58</v>
      </c>
      <c r="B324" s="461" t="str">
        <f>+'FORMATO  F.8'!B324</f>
        <v>PLANCHA GALVANIZADA  2MMX 1.20 X 2.4MTRS</v>
      </c>
      <c r="C324" s="455" t="str">
        <f>+'FORMATO  F.8'!C324</f>
        <v>UND</v>
      </c>
      <c r="D324" s="462">
        <f>+'FORMATO  F.8'!D324</f>
        <v>7</v>
      </c>
      <c r="E324" s="456"/>
      <c r="F324" s="455"/>
      <c r="G324" s="454"/>
      <c r="H324" s="453"/>
      <c r="I324" s="460">
        <f>+'FORMATO  F.8'!I324</f>
        <v>7</v>
      </c>
      <c r="J324" s="451">
        <f>+'FORMATO  F.8'!J324</f>
        <v>311</v>
      </c>
      <c r="K324" s="459">
        <f t="shared" si="58"/>
        <v>2177</v>
      </c>
    </row>
    <row r="325" spans="1:11">
      <c r="A325" s="455" t="s">
        <v>58</v>
      </c>
      <c r="B325" s="461" t="str">
        <f>+'FORMATO  F.8'!B325</f>
        <v>PLANCHA METALICA ESTRIADA DE 1.2 X 2.4MTRS E=4.4MM (A-36)</v>
      </c>
      <c r="C325" s="455" t="str">
        <f>+'FORMATO  F.8'!C325</f>
        <v>UND</v>
      </c>
      <c r="D325" s="462">
        <f>+'FORMATO  F.8'!D325</f>
        <v>8</v>
      </c>
      <c r="E325" s="456"/>
      <c r="F325" s="455"/>
      <c r="G325" s="454"/>
      <c r="H325" s="453"/>
      <c r="I325" s="460">
        <f>+'FORMATO  F.8'!I325</f>
        <v>8</v>
      </c>
      <c r="J325" s="451">
        <f>+'FORMATO  F.8'!J325</f>
        <v>700</v>
      </c>
      <c r="K325" s="459">
        <f t="shared" si="58"/>
        <v>5600</v>
      </c>
    </row>
    <row r="326" spans="1:11">
      <c r="A326" s="455" t="s">
        <v>58</v>
      </c>
      <c r="B326" s="461" t="str">
        <f>+'FORMATO  F.8'!B326</f>
        <v>TAPA DE CIERRE PERALTE COLABORANTE  38MM(EN C")</v>
      </c>
      <c r="C326" s="455" t="str">
        <f>+'FORMATO  F.8'!C326</f>
        <v>UND</v>
      </c>
      <c r="D326" s="462">
        <f>+'FORMATO  F.8'!D326</f>
        <v>20</v>
      </c>
      <c r="E326" s="456"/>
      <c r="F326" s="455"/>
      <c r="G326" s="454"/>
      <c r="H326" s="453"/>
      <c r="I326" s="460">
        <f>+'FORMATO  F.8'!I326</f>
        <v>20</v>
      </c>
      <c r="J326" s="451">
        <f>+'FORMATO  F.8'!J326</f>
        <v>95</v>
      </c>
      <c r="K326" s="459">
        <f t="shared" si="58"/>
        <v>1900</v>
      </c>
    </row>
    <row r="327" spans="1:11">
      <c r="A327" s="455" t="s">
        <v>58</v>
      </c>
      <c r="B327" s="461" t="str">
        <f>+'FORMATO  F.8'!B327</f>
        <v xml:space="preserve">TAPAS DE BORDE PARA LOSA COLABORANTE DE 9CM </v>
      </c>
      <c r="C327" s="455" t="str">
        <f>+'FORMATO  F.8'!C327</f>
        <v>UND</v>
      </c>
      <c r="D327" s="462">
        <f>+'FORMATO  F.8'!D327</f>
        <v>70</v>
      </c>
      <c r="E327" s="456"/>
      <c r="F327" s="455"/>
      <c r="G327" s="454"/>
      <c r="H327" s="453"/>
      <c r="I327" s="460">
        <f>+'FORMATO  F.8'!I327</f>
        <v>70</v>
      </c>
      <c r="J327" s="451">
        <f>+'FORMATO  F.8'!J327</f>
        <v>141.21</v>
      </c>
      <c r="K327" s="459">
        <f t="shared" si="58"/>
        <v>9884.7000000000007</v>
      </c>
    </row>
    <row r="328" spans="1:11">
      <c r="A328" s="455" t="s">
        <v>58</v>
      </c>
      <c r="B328" s="461" t="str">
        <f>+'FORMATO  F.8'!B328</f>
        <v>TORNILLO AUTOPERFORANTE DE 1"</v>
      </c>
      <c r="C328" s="455" t="str">
        <f>+'FORMATO  F.8'!C328</f>
        <v>UND</v>
      </c>
      <c r="D328" s="462">
        <f>+'FORMATO  F.8'!D328</f>
        <v>800</v>
      </c>
      <c r="E328" s="456"/>
      <c r="F328" s="455"/>
      <c r="G328" s="454"/>
      <c r="H328" s="453"/>
      <c r="I328" s="460">
        <f>+'FORMATO  F.8'!I328</f>
        <v>800</v>
      </c>
      <c r="J328" s="451">
        <f>+'FORMATO  F.8'!J328</f>
        <v>0.6</v>
      </c>
      <c r="K328" s="459">
        <f t="shared" si="58"/>
        <v>480</v>
      </c>
    </row>
    <row r="329" spans="1:11">
      <c r="A329" s="455" t="s">
        <v>58</v>
      </c>
      <c r="B329" s="461" t="str">
        <f>+'FORMATO  F.8'!B329</f>
        <v>ACEITE HIDROLINA X 5 GLNS</v>
      </c>
      <c r="C329" s="455" t="str">
        <f>+'FORMATO  F.8'!C329</f>
        <v>UND</v>
      </c>
      <c r="D329" s="462">
        <f>+'FORMATO  F.8'!D329</f>
        <v>1</v>
      </c>
      <c r="E329" s="456"/>
      <c r="F329" s="455"/>
      <c r="G329" s="454"/>
      <c r="H329" s="453"/>
      <c r="I329" s="460">
        <f>+'FORMATO  F.8'!I329</f>
        <v>1</v>
      </c>
      <c r="J329" s="451">
        <f>+'FORMATO  F.8'!J329</f>
        <v>395</v>
      </c>
      <c r="K329" s="459">
        <f t="shared" ref="K329:K339" si="59">+J329*I329</f>
        <v>395</v>
      </c>
    </row>
    <row r="330" spans="1:11">
      <c r="A330" s="455" t="s">
        <v>58</v>
      </c>
      <c r="B330" s="461" t="str">
        <f>+'FORMATO  F.8'!B330</f>
        <v>ACEITE DE MOTOR DE 15W-40 X 5 GLNS</v>
      </c>
      <c r="C330" s="455" t="str">
        <f>+'FORMATO  F.8'!C330</f>
        <v>UND</v>
      </c>
      <c r="D330" s="462">
        <f>+'FORMATO  F.8'!D330</f>
        <v>3</v>
      </c>
      <c r="E330" s="456"/>
      <c r="F330" s="455"/>
      <c r="G330" s="454"/>
      <c r="H330" s="453"/>
      <c r="I330" s="460">
        <f>+'FORMATO  F.8'!I330</f>
        <v>3</v>
      </c>
      <c r="J330" s="451">
        <f>+'FORMATO  F.8'!J330</f>
        <v>360</v>
      </c>
      <c r="K330" s="459">
        <f t="shared" si="59"/>
        <v>1080</v>
      </c>
    </row>
    <row r="331" spans="1:11">
      <c r="A331" s="455" t="s">
        <v>58</v>
      </c>
      <c r="B331" s="461" t="str">
        <f>+'FORMATO  F.8'!B331</f>
        <v>FILTRO DE ACEITE DE MOTOR IR.0739</v>
      </c>
      <c r="C331" s="455" t="str">
        <f>+'FORMATO  F.8'!C331</f>
        <v>UND</v>
      </c>
      <c r="D331" s="462">
        <f>+'FORMATO  F.8'!D331</f>
        <v>1</v>
      </c>
      <c r="E331" s="456"/>
      <c r="F331" s="455"/>
      <c r="G331" s="454"/>
      <c r="H331" s="453"/>
      <c r="I331" s="460">
        <f>+'FORMATO  F.8'!I331</f>
        <v>1</v>
      </c>
      <c r="J331" s="451">
        <f>+'FORMATO  F.8'!J331</f>
        <v>130</v>
      </c>
      <c r="K331" s="459">
        <f t="shared" si="59"/>
        <v>130</v>
      </c>
    </row>
    <row r="332" spans="1:11">
      <c r="A332" s="455" t="s">
        <v>58</v>
      </c>
      <c r="B332" s="461" t="str">
        <f>+'FORMATO  F.8'!B332</f>
        <v>FILTRO DE ACEITE DE MOTOR IMPORTADO</v>
      </c>
      <c r="C332" s="455" t="str">
        <f>+'FORMATO  F.8'!C332</f>
        <v>UND</v>
      </c>
      <c r="D332" s="462">
        <f>+'FORMATO  F.8'!D332</f>
        <v>1</v>
      </c>
      <c r="E332" s="456"/>
      <c r="F332" s="455"/>
      <c r="G332" s="454"/>
      <c r="H332" s="453"/>
      <c r="I332" s="460">
        <f>+'FORMATO  F.8'!I332</f>
        <v>1</v>
      </c>
      <c r="J332" s="451">
        <f>+'FORMATO  F.8'!J332</f>
        <v>95</v>
      </c>
      <c r="K332" s="459">
        <f t="shared" si="59"/>
        <v>95</v>
      </c>
    </row>
    <row r="333" spans="1:11">
      <c r="A333" s="455" t="s">
        <v>58</v>
      </c>
      <c r="B333" s="461" t="str">
        <f>+'FORMATO  F.8'!B333</f>
        <v xml:space="preserve">FILTRO DE AIRE PRIMARIO IMPORTADO </v>
      </c>
      <c r="C333" s="455" t="str">
        <f>+'FORMATO  F.8'!C333</f>
        <v>UND</v>
      </c>
      <c r="D333" s="462">
        <f>+'FORMATO  F.8'!D333</f>
        <v>1</v>
      </c>
      <c r="E333" s="456"/>
      <c r="F333" s="455"/>
      <c r="G333" s="454"/>
      <c r="H333" s="453"/>
      <c r="I333" s="460">
        <f>+'FORMATO  F.8'!I333</f>
        <v>1</v>
      </c>
      <c r="J333" s="451">
        <f>+'FORMATO  F.8'!J333</f>
        <v>180</v>
      </c>
      <c r="K333" s="459">
        <f t="shared" si="59"/>
        <v>180</v>
      </c>
    </row>
    <row r="334" spans="1:11">
      <c r="A334" s="455" t="s">
        <v>58</v>
      </c>
      <c r="B334" s="461" t="str">
        <f>+'FORMATO  F.8'!B334</f>
        <v>FILTRO DE AIRE SECUNDARIO IMPORTADO</v>
      </c>
      <c r="C334" s="455" t="str">
        <f>+'FORMATO  F.8'!C334</f>
        <v>UND</v>
      </c>
      <c r="D334" s="462">
        <f>+'FORMATO  F.8'!D334</f>
        <v>1</v>
      </c>
      <c r="E334" s="456"/>
      <c r="F334" s="455"/>
      <c r="G334" s="454"/>
      <c r="H334" s="453"/>
      <c r="I334" s="460">
        <f>+'FORMATO  F.8'!I334</f>
        <v>1</v>
      </c>
      <c r="J334" s="451">
        <f>+'FORMATO  F.8'!J334</f>
        <v>180</v>
      </c>
      <c r="K334" s="459">
        <f t="shared" si="59"/>
        <v>180</v>
      </c>
    </row>
    <row r="335" spans="1:11">
      <c r="A335" s="455" t="s">
        <v>58</v>
      </c>
      <c r="B335" s="461" t="str">
        <f>+'FORMATO  F.8'!B335</f>
        <v>FILTRO DE PETROLEO IMPORTADO</v>
      </c>
      <c r="C335" s="455" t="str">
        <f>+'FORMATO  F.8'!C335</f>
        <v>UND</v>
      </c>
      <c r="D335" s="462">
        <f>+'FORMATO  F.8'!D335</f>
        <v>1</v>
      </c>
      <c r="E335" s="456"/>
      <c r="F335" s="455"/>
      <c r="G335" s="454"/>
      <c r="H335" s="453"/>
      <c r="I335" s="460">
        <f>+'FORMATO  F.8'!I335</f>
        <v>1</v>
      </c>
      <c r="J335" s="451">
        <f>+'FORMATO  F.8'!J335</f>
        <v>120</v>
      </c>
      <c r="K335" s="459">
        <f t="shared" si="59"/>
        <v>120</v>
      </c>
    </row>
    <row r="336" spans="1:11">
      <c r="A336" s="455" t="s">
        <v>58</v>
      </c>
      <c r="B336" s="461" t="str">
        <f>+'FORMATO  F.8'!B336</f>
        <v xml:space="preserve">FILTRO DE PETROLEO CAT IR.0753 </v>
      </c>
      <c r="C336" s="455" t="str">
        <f>+'FORMATO  F.8'!C336</f>
        <v>UND</v>
      </c>
      <c r="D336" s="462">
        <f>+'FORMATO  F.8'!D336</f>
        <v>1</v>
      </c>
      <c r="E336" s="456"/>
      <c r="F336" s="455"/>
      <c r="G336" s="454"/>
      <c r="H336" s="453"/>
      <c r="I336" s="460">
        <f>+'FORMATO  F.8'!I336</f>
        <v>1</v>
      </c>
      <c r="J336" s="451">
        <f>+'FORMATO  F.8'!J336</f>
        <v>220</v>
      </c>
      <c r="K336" s="459">
        <f t="shared" si="59"/>
        <v>220</v>
      </c>
    </row>
    <row r="337" spans="1:11">
      <c r="A337" s="455" t="s">
        <v>58</v>
      </c>
      <c r="B337" s="461" t="str">
        <f>+'FORMATO  F.8'!B337</f>
        <v xml:space="preserve">FILTRO RECORD DE COMBUSTIBLE  IMPORTADO </v>
      </c>
      <c r="C337" s="455" t="str">
        <f>+'FORMATO  F.8'!C337</f>
        <v>UND</v>
      </c>
      <c r="D337" s="462">
        <f>+'FORMATO  F.8'!D337</f>
        <v>1</v>
      </c>
      <c r="E337" s="456"/>
      <c r="F337" s="455"/>
      <c r="G337" s="454"/>
      <c r="H337" s="453"/>
      <c r="I337" s="460">
        <f>+'FORMATO  F.8'!I337</f>
        <v>1</v>
      </c>
      <c r="J337" s="451">
        <f>+'FORMATO  F.8'!J337</f>
        <v>120</v>
      </c>
      <c r="K337" s="459">
        <f t="shared" si="59"/>
        <v>120</v>
      </c>
    </row>
    <row r="338" spans="1:11">
      <c r="A338" s="455" t="s">
        <v>58</v>
      </c>
      <c r="B338" s="461" t="str">
        <f>+'FORMATO  F.8'!B338</f>
        <v>FILTRO SEPARADOR DE AGUA  IMPORTADO</v>
      </c>
      <c r="C338" s="455" t="str">
        <f>+'FORMATO  F.8'!C338</f>
        <v>UND</v>
      </c>
      <c r="D338" s="462">
        <f>+'FORMATO  F.8'!D338</f>
        <v>1</v>
      </c>
      <c r="E338" s="456"/>
      <c r="F338" s="455"/>
      <c r="G338" s="454"/>
      <c r="H338" s="453"/>
      <c r="I338" s="460">
        <f>+'FORMATO  F.8'!I338</f>
        <v>1</v>
      </c>
      <c r="J338" s="451">
        <f>+'FORMATO  F.8'!J338</f>
        <v>195</v>
      </c>
      <c r="K338" s="459">
        <f t="shared" si="59"/>
        <v>195</v>
      </c>
    </row>
    <row r="339" spans="1:11">
      <c r="A339" s="455" t="s">
        <v>58</v>
      </c>
      <c r="B339" s="461" t="str">
        <f>+'FORMATO  F.8'!B339</f>
        <v>GRASA MULTIUSO DE LITIO X32 KLG</v>
      </c>
      <c r="C339" s="455" t="str">
        <f>+'FORMATO  F.8'!C339</f>
        <v>UND</v>
      </c>
      <c r="D339" s="462">
        <f>+'FORMATO  F.8'!D339</f>
        <v>32</v>
      </c>
      <c r="E339" s="456"/>
      <c r="F339" s="455"/>
      <c r="G339" s="454"/>
      <c r="H339" s="453"/>
      <c r="I339" s="460">
        <f>+'FORMATO  F.8'!I339</f>
        <v>32</v>
      </c>
      <c r="J339" s="451">
        <f>+'FORMATO  F.8'!J339</f>
        <v>18.125</v>
      </c>
      <c r="K339" s="459">
        <f t="shared" si="59"/>
        <v>580</v>
      </c>
    </row>
    <row r="340" spans="1:11">
      <c r="A340" s="455" t="s">
        <v>58</v>
      </c>
      <c r="B340" s="461" t="str">
        <f>+'FORMATO  F.8'!B340</f>
        <v>CASTILLO DE MUÑON DE CUBO (DIRECCIONAL EN LLANTA DELANTERA IZQUIERDA)</v>
      </c>
      <c r="C340" s="455" t="str">
        <f>+'FORMATO  F.8'!C340</f>
        <v>UND</v>
      </c>
      <c r="D340" s="462">
        <f>+'FORMATO  F.8'!D340</f>
        <v>0</v>
      </c>
      <c r="E340" s="456"/>
      <c r="F340" s="455"/>
      <c r="G340" s="454"/>
      <c r="H340" s="453"/>
      <c r="I340" s="460">
        <f>+'FORMATO  F.8'!I340</f>
        <v>0</v>
      </c>
      <c r="J340" s="451">
        <f>+'FORMATO  F.8'!J340</f>
        <v>9500</v>
      </c>
      <c r="K340" s="459">
        <f t="shared" ref="K340:K343" si="60">+J340*I340</f>
        <v>0</v>
      </c>
    </row>
    <row r="341" spans="1:11">
      <c r="A341" s="455" t="s">
        <v>58</v>
      </c>
      <c r="B341" s="461" t="str">
        <f>+'FORMATO  F.8'!B341</f>
        <v xml:space="preserve">PERFIL ANGULAR DE 2"X 2"X1/8 </v>
      </c>
      <c r="C341" s="455" t="str">
        <f>+'FORMATO  F.8'!C341</f>
        <v>UND</v>
      </c>
      <c r="D341" s="462">
        <f>+'FORMATO  F.8'!D341</f>
        <v>0</v>
      </c>
      <c r="E341" s="456"/>
      <c r="F341" s="455"/>
      <c r="G341" s="454"/>
      <c r="H341" s="453"/>
      <c r="I341" s="460">
        <f>+'FORMATO  F.8'!I341</f>
        <v>0</v>
      </c>
      <c r="J341" s="451">
        <f>+'FORMATO  F.8'!J341</f>
        <v>86.62</v>
      </c>
      <c r="K341" s="459">
        <f t="shared" si="60"/>
        <v>0</v>
      </c>
    </row>
    <row r="342" spans="1:11">
      <c r="A342" s="455" t="s">
        <v>58</v>
      </c>
      <c r="B342" s="461" t="str">
        <f>+'FORMATO  F.8'!B342</f>
        <v>PERFIL CANAL T DE 2"X2"X1/4</v>
      </c>
      <c r="C342" s="455" t="str">
        <f>+'FORMATO  F.8'!C342</f>
        <v>UND</v>
      </c>
      <c r="D342" s="462">
        <f>+'FORMATO  F.8'!D342</f>
        <v>0</v>
      </c>
      <c r="E342" s="456"/>
      <c r="F342" s="455"/>
      <c r="G342" s="454"/>
      <c r="H342" s="453"/>
      <c r="I342" s="460">
        <f>+'FORMATO  F.8'!I342</f>
        <v>0</v>
      </c>
      <c r="J342" s="451">
        <f>+'FORMATO  F.8'!J342</f>
        <v>202.9</v>
      </c>
      <c r="K342" s="459">
        <f t="shared" si="60"/>
        <v>0</v>
      </c>
    </row>
    <row r="343" spans="1:11">
      <c r="A343" s="455" t="s">
        <v>58</v>
      </c>
      <c r="B343" s="461" t="str">
        <f>+'FORMATO  F.8'!B343</f>
        <v xml:space="preserve">PLATINA DE FIERRO  1/8 X 2" </v>
      </c>
      <c r="C343" s="455" t="str">
        <f>+'FORMATO  F.8'!C343</f>
        <v>UND</v>
      </c>
      <c r="D343" s="462">
        <f>+'FORMATO  F.8'!D343</f>
        <v>0</v>
      </c>
      <c r="E343" s="456"/>
      <c r="F343" s="455"/>
      <c r="G343" s="454"/>
      <c r="H343" s="453"/>
      <c r="I343" s="460">
        <f>+'FORMATO  F.8'!I343</f>
        <v>0</v>
      </c>
      <c r="J343" s="451">
        <f>+'FORMATO  F.8'!J343</f>
        <v>45.19</v>
      </c>
      <c r="K343" s="459">
        <f t="shared" si="60"/>
        <v>0</v>
      </c>
    </row>
    <row r="344" spans="1:11">
      <c r="A344" s="455" t="s">
        <v>58</v>
      </c>
      <c r="B344" s="461" t="str">
        <f>+'FORMATO  F.8'!B344</f>
        <v xml:space="preserve">BROCHA DE 3" </v>
      </c>
      <c r="C344" s="455" t="str">
        <f>+'FORMATO  F.8'!C344</f>
        <v>UND</v>
      </c>
      <c r="D344" s="462">
        <f>+'FORMATO  F.8'!D344</f>
        <v>40</v>
      </c>
      <c r="E344" s="456"/>
      <c r="F344" s="455"/>
      <c r="G344" s="454"/>
      <c r="H344" s="453"/>
      <c r="I344" s="460">
        <f>+'FORMATO  F.8'!I344</f>
        <v>34</v>
      </c>
      <c r="J344" s="451">
        <f>+'FORMATO  F.8'!J344</f>
        <v>10.5</v>
      </c>
      <c r="K344" s="459">
        <f t="shared" ref="K344:K347" si="61">+J344*I344</f>
        <v>357</v>
      </c>
    </row>
    <row r="345" spans="1:11">
      <c r="A345" s="455" t="s">
        <v>58</v>
      </c>
      <c r="B345" s="461" t="str">
        <f>+'FORMATO  F.8'!B345</f>
        <v>THINER EXTRA ACRILICO</v>
      </c>
      <c r="C345" s="455" t="str">
        <f>+'FORMATO  F.8'!C345</f>
        <v>GLN</v>
      </c>
      <c r="D345" s="462">
        <f>+'FORMATO  F.8'!D345</f>
        <v>0</v>
      </c>
      <c r="E345" s="456"/>
      <c r="F345" s="455"/>
      <c r="G345" s="454"/>
      <c r="H345" s="453"/>
      <c r="I345" s="460">
        <f>+'FORMATO  F.8'!I345</f>
        <v>0</v>
      </c>
      <c r="J345" s="451">
        <f>+'FORMATO  F.8'!J345</f>
        <v>28</v>
      </c>
      <c r="K345" s="459">
        <f t="shared" si="61"/>
        <v>0</v>
      </c>
    </row>
    <row r="346" spans="1:11">
      <c r="A346" s="455" t="s">
        <v>58</v>
      </c>
      <c r="B346" s="461" t="str">
        <f>+'FORMATO  F.8'!B346</f>
        <v>PUNTERA S2  PH3 X 2 UND</v>
      </c>
      <c r="C346" s="455" t="str">
        <f>+'FORMATO  F.8'!C346</f>
        <v>UND</v>
      </c>
      <c r="D346" s="462">
        <f>+'FORMATO  F.8'!D346</f>
        <v>0</v>
      </c>
      <c r="E346" s="456"/>
      <c r="F346" s="455"/>
      <c r="G346" s="454"/>
      <c r="H346" s="453"/>
      <c r="I346" s="460">
        <f>+'FORMATO  F.8'!I346</f>
        <v>0</v>
      </c>
      <c r="J346" s="451">
        <f>+'FORMATO  F.8'!J346</f>
        <v>16.3</v>
      </c>
      <c r="K346" s="459">
        <f t="shared" si="61"/>
        <v>0</v>
      </c>
    </row>
    <row r="347" spans="1:11">
      <c r="A347" s="455" t="s">
        <v>58</v>
      </c>
      <c r="B347" s="461" t="str">
        <f>+'FORMATO  F.8'!B347</f>
        <v>PUNTERA S2  PH2 X 2 UND</v>
      </c>
      <c r="C347" s="455" t="str">
        <f>+'FORMATO  F.8'!C347</f>
        <v>UND</v>
      </c>
      <c r="D347" s="462">
        <f>+'FORMATO  F.8'!D347</f>
        <v>0</v>
      </c>
      <c r="E347" s="456"/>
      <c r="F347" s="455"/>
      <c r="G347" s="454"/>
      <c r="H347" s="453"/>
      <c r="I347" s="460">
        <f>+'FORMATO  F.8'!I347</f>
        <v>0</v>
      </c>
      <c r="J347" s="451">
        <f>+'FORMATO  F.8'!J347</f>
        <v>16.3</v>
      </c>
      <c r="K347" s="459">
        <f t="shared" si="61"/>
        <v>0</v>
      </c>
    </row>
    <row r="348" spans="1:11">
      <c r="A348" s="455" t="s">
        <v>58</v>
      </c>
      <c r="B348" s="461" t="str">
        <f>+'FORMATO  F.8'!B348</f>
        <v xml:space="preserve">STRECH FILM TRANSPARENTE </v>
      </c>
      <c r="C348" s="455" t="str">
        <f>+'FORMATO  F.8'!C348</f>
        <v>UND</v>
      </c>
      <c r="D348" s="462">
        <f>+'FORMATO  F.8'!D348</f>
        <v>10</v>
      </c>
      <c r="E348" s="456"/>
      <c r="F348" s="455"/>
      <c r="G348" s="454"/>
      <c r="H348" s="453"/>
      <c r="I348" s="460">
        <f>+'FORMATO  F.8'!I348</f>
        <v>10</v>
      </c>
      <c r="J348" s="451">
        <f>+'FORMATO  F.8'!J348</f>
        <v>19</v>
      </c>
      <c r="K348" s="459">
        <f t="shared" ref="K348:K353" si="62">+J348*I348</f>
        <v>190</v>
      </c>
    </row>
    <row r="349" spans="1:11">
      <c r="A349" s="455" t="s">
        <v>58</v>
      </c>
      <c r="B349" s="461" t="str">
        <f>+'FORMATO  F.8'!B349</f>
        <v>TORNILO ESPAX</v>
      </c>
      <c r="C349" s="455" t="str">
        <f>+'FORMATO  F.8'!C349</f>
        <v>UND</v>
      </c>
      <c r="D349" s="462">
        <f>+'FORMATO  F.8'!D349</f>
        <v>0</v>
      </c>
      <c r="E349" s="456"/>
      <c r="F349" s="455"/>
      <c r="G349" s="454"/>
      <c r="H349" s="453"/>
      <c r="I349" s="460">
        <f>+'FORMATO  F.8'!I349</f>
        <v>0</v>
      </c>
      <c r="J349" s="451">
        <f>+'FORMATO  F.8'!J349</f>
        <v>0.3</v>
      </c>
      <c r="K349" s="459">
        <f t="shared" si="62"/>
        <v>0</v>
      </c>
    </row>
    <row r="350" spans="1:11">
      <c r="A350" s="455" t="s">
        <v>58</v>
      </c>
      <c r="B350" s="461" t="str">
        <f>+'FORMATO  F.8'!B350</f>
        <v>PINTURA ACRILICA BLANCO -ECOCOLOR</v>
      </c>
      <c r="C350" s="455" t="str">
        <f>+'FORMATO  F.8'!C350</f>
        <v>GLN</v>
      </c>
      <c r="D350" s="462">
        <f>+'FORMATO  F.8'!D350</f>
        <v>25</v>
      </c>
      <c r="E350" s="456"/>
      <c r="F350" s="455"/>
      <c r="G350" s="454"/>
      <c r="H350" s="453"/>
      <c r="I350" s="460">
        <f>+'FORMATO  F.8'!I350</f>
        <v>25</v>
      </c>
      <c r="J350" s="451">
        <f>+'FORMATO  F.8'!J350</f>
        <v>76.7</v>
      </c>
      <c r="K350" s="459">
        <f t="shared" si="62"/>
        <v>1917.5</v>
      </c>
    </row>
    <row r="351" spans="1:11">
      <c r="A351" s="455" t="s">
        <v>58</v>
      </c>
      <c r="B351" s="461" t="str">
        <f>+'FORMATO  F.8'!B351</f>
        <v>PINTURA ACRILICA MIEL -ECOCOLOR</v>
      </c>
      <c r="C351" s="455" t="str">
        <f>+'FORMATO  F.8'!C351</f>
        <v>GLN</v>
      </c>
      <c r="D351" s="462">
        <f>+'FORMATO  F.8'!D351</f>
        <v>10</v>
      </c>
      <c r="E351" s="456"/>
      <c r="F351" s="455"/>
      <c r="G351" s="454"/>
      <c r="H351" s="453"/>
      <c r="I351" s="460">
        <f>+'FORMATO  F.8'!I351</f>
        <v>10</v>
      </c>
      <c r="J351" s="451">
        <f>+'FORMATO  F.8'!J351</f>
        <v>76.7</v>
      </c>
      <c r="K351" s="459">
        <f t="shared" si="62"/>
        <v>767</v>
      </c>
    </row>
    <row r="352" spans="1:11">
      <c r="A352" s="455" t="s">
        <v>58</v>
      </c>
      <c r="B352" s="461" t="str">
        <f>+'FORMATO  F.8'!B352</f>
        <v>PINTURA ACRILICA CERAMICO -ECOCOLOR</v>
      </c>
      <c r="C352" s="455" t="str">
        <f>+'FORMATO  F.8'!C352</f>
        <v>GLN</v>
      </c>
      <c r="D352" s="462">
        <f>+'FORMATO  F.8'!D352</f>
        <v>4</v>
      </c>
      <c r="E352" s="456"/>
      <c r="F352" s="455"/>
      <c r="G352" s="454"/>
      <c r="H352" s="453"/>
      <c r="I352" s="460">
        <f>+'FORMATO  F.8'!I352</f>
        <v>4</v>
      </c>
      <c r="J352" s="451">
        <f>+'FORMATO  F.8'!J352</f>
        <v>56.64</v>
      </c>
      <c r="K352" s="459">
        <f t="shared" si="62"/>
        <v>226.56</v>
      </c>
    </row>
    <row r="353" spans="1:11">
      <c r="A353" s="455" t="s">
        <v>58</v>
      </c>
      <c r="B353" s="461" t="str">
        <f>+'FORMATO  F.8'!B353</f>
        <v>PINTURA ACRILICA  GRIS PLATA -ECOCOLOR</v>
      </c>
      <c r="C353" s="455" t="str">
        <f>+'FORMATO  F.8'!C353</f>
        <v>GLN</v>
      </c>
      <c r="D353" s="462">
        <f>+'FORMATO  F.8'!D353</f>
        <v>17</v>
      </c>
      <c r="E353" s="456"/>
      <c r="F353" s="455"/>
      <c r="G353" s="454"/>
      <c r="H353" s="453"/>
      <c r="I353" s="460">
        <f>+'FORMATO  F.8'!I353</f>
        <v>17</v>
      </c>
      <c r="J353" s="451">
        <f>+'FORMATO  F.8'!J353</f>
        <v>76.7</v>
      </c>
      <c r="K353" s="459">
        <f t="shared" si="62"/>
        <v>1303.9000000000001</v>
      </c>
    </row>
    <row r="354" spans="1:11">
      <c r="A354" s="455" t="s">
        <v>58</v>
      </c>
      <c r="B354" s="461" t="str">
        <f>+'FORMATO  F.8'!B354</f>
        <v>PINTURA ACRILICA HABANO CLARO -ECOLOR</v>
      </c>
      <c r="C354" s="455" t="str">
        <f>+'FORMATO  F.8'!C354</f>
        <v>GLN</v>
      </c>
      <c r="D354" s="462">
        <f>+'FORMATO  F.8'!D354</f>
        <v>89</v>
      </c>
      <c r="E354" s="456"/>
      <c r="F354" s="455"/>
      <c r="G354" s="454"/>
      <c r="H354" s="453"/>
      <c r="I354" s="460">
        <f>+'FORMATO  F.8'!I354</f>
        <v>89</v>
      </c>
      <c r="J354" s="451">
        <f>+'FORMATO  F.8'!J354</f>
        <v>76.7</v>
      </c>
      <c r="K354" s="459">
        <f t="shared" ref="K354:K363" si="63">+J354*I354</f>
        <v>6826.3</v>
      </c>
    </row>
    <row r="355" spans="1:11">
      <c r="A355" s="455" t="s">
        <v>58</v>
      </c>
      <c r="B355" s="461" t="str">
        <f>+'FORMATO  F.8'!B355</f>
        <v>PINTURA CRILICA AZUL ACERO -ECOCOLOR</v>
      </c>
      <c r="C355" s="455" t="str">
        <f>+'FORMATO  F.8'!C355</f>
        <v>GLN</v>
      </c>
      <c r="D355" s="462">
        <f>+'FORMATO  F.8'!D355</f>
        <v>14</v>
      </c>
      <c r="E355" s="456"/>
      <c r="F355" s="455"/>
      <c r="G355" s="454"/>
      <c r="H355" s="453"/>
      <c r="I355" s="460">
        <f>+'FORMATO  F.8'!I355</f>
        <v>14</v>
      </c>
      <c r="J355" s="451">
        <f>+'FORMATO  F.8'!J355</f>
        <v>75.52</v>
      </c>
      <c r="K355" s="459">
        <f t="shared" si="63"/>
        <v>1057.28</v>
      </c>
    </row>
    <row r="356" spans="1:11">
      <c r="A356" s="455" t="s">
        <v>58</v>
      </c>
      <c r="B356" s="461" t="str">
        <f>+'FORMATO  F.8'!B356</f>
        <v>PINTURA ESMALTE  BLANCO-ECOCOLOR</v>
      </c>
      <c r="C356" s="455" t="str">
        <f>+'FORMATO  F.8'!C356</f>
        <v>GLN</v>
      </c>
      <c r="D356" s="462">
        <f>+'FORMATO  F.8'!D356</f>
        <v>125</v>
      </c>
      <c r="E356" s="456"/>
      <c r="F356" s="455"/>
      <c r="G356" s="454"/>
      <c r="H356" s="453"/>
      <c r="I356" s="460">
        <f>+'FORMATO  F.8'!I356</f>
        <v>125</v>
      </c>
      <c r="J356" s="451">
        <f>+'FORMATO  F.8'!J356</f>
        <v>75.52</v>
      </c>
      <c r="K356" s="459">
        <f t="shared" si="63"/>
        <v>9440</v>
      </c>
    </row>
    <row r="357" spans="1:11">
      <c r="A357" s="455" t="s">
        <v>58</v>
      </c>
      <c r="B357" s="461" t="str">
        <f>+'FORMATO  F.8'!B357</f>
        <v>PINTURA ACRILICA AMARILLO -ECOCOLOR</v>
      </c>
      <c r="C357" s="455" t="str">
        <f>+'FORMATO  F.8'!C357</f>
        <v>GLN</v>
      </c>
      <c r="D357" s="462">
        <f>+'FORMATO  F.8'!D357</f>
        <v>0</v>
      </c>
      <c r="E357" s="456"/>
      <c r="F357" s="455"/>
      <c r="G357" s="454"/>
      <c r="H357" s="453"/>
      <c r="I357" s="460">
        <f>+'FORMATO  F.8'!I357</f>
        <v>0</v>
      </c>
      <c r="J357" s="451">
        <f>+'FORMATO  F.8'!J357</f>
        <v>95.508571000000003</v>
      </c>
      <c r="K357" s="459">
        <f t="shared" si="63"/>
        <v>0</v>
      </c>
    </row>
    <row r="358" spans="1:11">
      <c r="A358" s="455" t="s">
        <v>58</v>
      </c>
      <c r="B358" s="461" t="str">
        <f>+'FORMATO  F.8'!B358</f>
        <v>PINTURA ACRILICA AZUL MAYA -ECOCOLOR</v>
      </c>
      <c r="C358" s="455" t="str">
        <f>+'FORMATO  F.8'!C358</f>
        <v>GLN</v>
      </c>
      <c r="D358" s="462">
        <f>+'FORMATO  F.8'!D358</f>
        <v>11</v>
      </c>
      <c r="E358" s="456"/>
      <c r="F358" s="455"/>
      <c r="G358" s="454"/>
      <c r="H358" s="453"/>
      <c r="I358" s="460">
        <f>+'FORMATO  F.8'!I358</f>
        <v>11</v>
      </c>
      <c r="J358" s="451">
        <f>+'FORMATO  F.8'!J358</f>
        <v>92.322856999999999</v>
      </c>
      <c r="K358" s="459">
        <f t="shared" si="63"/>
        <v>1015.551427</v>
      </c>
    </row>
    <row r="359" spans="1:11">
      <c r="A359" s="455" t="s">
        <v>58</v>
      </c>
      <c r="B359" s="461" t="str">
        <f>+'FORMATO  F.8'!B359</f>
        <v>PINTURA ACRILICA BLANCO HUMO -ECOCOLOR</v>
      </c>
      <c r="C359" s="455" t="str">
        <f>+'FORMATO  F.8'!C359</f>
        <v>GLN</v>
      </c>
      <c r="D359" s="462">
        <f>+'FORMATO  F.8'!D359</f>
        <v>13</v>
      </c>
      <c r="E359" s="456"/>
      <c r="F359" s="455"/>
      <c r="G359" s="454"/>
      <c r="H359" s="453"/>
      <c r="I359" s="460">
        <f>+'FORMATO  F.8'!I359</f>
        <v>13</v>
      </c>
      <c r="J359" s="451">
        <f>+'FORMATO  F.8'!J359</f>
        <v>95.509165999999993</v>
      </c>
      <c r="K359" s="459">
        <f t="shared" si="63"/>
        <v>1241.619158</v>
      </c>
    </row>
    <row r="360" spans="1:11">
      <c r="A360" s="455" t="s">
        <v>58</v>
      </c>
      <c r="B360" s="461" t="str">
        <f>+'FORMATO  F.8'!B360</f>
        <v>PINTURA ACRILICO TABACO MEDIO -ECOCOLOR</v>
      </c>
      <c r="C360" s="455" t="str">
        <f>+'FORMATO  F.8'!C360</f>
        <v>GLN</v>
      </c>
      <c r="D360" s="462">
        <f>+'FORMATO  F.8'!D360</f>
        <v>3</v>
      </c>
      <c r="E360" s="456"/>
      <c r="F360" s="455"/>
      <c r="G360" s="454"/>
      <c r="H360" s="453"/>
      <c r="I360" s="460">
        <f>+'FORMATO  F.8'!I360</f>
        <v>0</v>
      </c>
      <c r="J360" s="451">
        <f>+'FORMATO  F.8'!J360</f>
        <v>92.323076</v>
      </c>
      <c r="K360" s="459">
        <f t="shared" si="63"/>
        <v>0</v>
      </c>
    </row>
    <row r="361" spans="1:11">
      <c r="A361" s="455" t="s">
        <v>58</v>
      </c>
      <c r="B361" s="461" t="str">
        <f>+'FORMATO  F.8'!B361</f>
        <v>PINTUR ACRILICA LUCUMA-ECOCOLOR</v>
      </c>
      <c r="C361" s="455" t="str">
        <f>+'FORMATO  F.8'!C361</f>
        <v>GLN</v>
      </c>
      <c r="D361" s="462">
        <f>+'FORMATO  F.8'!D361</f>
        <v>34</v>
      </c>
      <c r="E361" s="456"/>
      <c r="F361" s="455"/>
      <c r="G361" s="454"/>
      <c r="H361" s="453"/>
      <c r="I361" s="460">
        <f>+'FORMATO  F.8'!I361</f>
        <v>34</v>
      </c>
      <c r="J361" s="451">
        <f>+'FORMATO  F.8'!J361</f>
        <v>90.529522999999998</v>
      </c>
      <c r="K361" s="459">
        <f t="shared" si="63"/>
        <v>3078.0037819999998</v>
      </c>
    </row>
    <row r="362" spans="1:11">
      <c r="A362" s="455" t="s">
        <v>58</v>
      </c>
      <c r="B362" s="461" t="str">
        <f>+'FORMATO  F.8'!B362</f>
        <v>PINTURA ESMALTE BLANCO-ECOCOLOR-7445-000C</v>
      </c>
      <c r="C362" s="455" t="str">
        <f>+'FORMATO  F.8'!C362</f>
        <v>GLN</v>
      </c>
      <c r="D362" s="462">
        <f>+'FORMATO  F.8'!D362</f>
        <v>145</v>
      </c>
      <c r="E362" s="456"/>
      <c r="F362" s="455"/>
      <c r="G362" s="454"/>
      <c r="H362" s="453"/>
      <c r="I362" s="460">
        <f>+'FORMATO  F.8'!I362</f>
        <v>137</v>
      </c>
      <c r="J362" s="451">
        <f>+'FORMATO  F.8'!J362</f>
        <v>90.529651000000001</v>
      </c>
      <c r="K362" s="459">
        <f t="shared" si="63"/>
        <v>12402.562187</v>
      </c>
    </row>
    <row r="363" spans="1:11">
      <c r="A363" s="455" t="s">
        <v>58</v>
      </c>
      <c r="B363" s="461" t="str">
        <f>+'FORMATO  F.8'!B363</f>
        <v>PINTURA ESMALTE CRIS CIELO-ECOCOLOR</v>
      </c>
      <c r="C363" s="455" t="str">
        <f>+'FORMATO  F.8'!C363</f>
        <v>GLN</v>
      </c>
      <c r="D363" s="462">
        <f>+'FORMATO  F.8'!D363</f>
        <v>69</v>
      </c>
      <c r="E363" s="456"/>
      <c r="F363" s="455"/>
      <c r="G363" s="454"/>
      <c r="H363" s="453"/>
      <c r="I363" s="460">
        <f>+'FORMATO  F.8'!I363</f>
        <v>65</v>
      </c>
      <c r="J363" s="451">
        <f>+'FORMATO  F.8'!J363</f>
        <v>93.656621000000001</v>
      </c>
      <c r="K363" s="459">
        <f t="shared" si="63"/>
        <v>6087.6803650000002</v>
      </c>
    </row>
    <row r="364" spans="1:11">
      <c r="A364" s="455" t="s">
        <v>58</v>
      </c>
      <c r="B364" s="461" t="str">
        <f>+'FORMATO  F.8'!B364</f>
        <v xml:space="preserve">ESPONJA  </v>
      </c>
      <c r="C364" s="455" t="str">
        <f>+'FORMATO  F.8'!C364</f>
        <v>UND</v>
      </c>
      <c r="D364" s="462">
        <f>+'FORMATO  F.8'!D364</f>
        <v>0</v>
      </c>
      <c r="E364" s="456"/>
      <c r="F364" s="455"/>
      <c r="G364" s="454"/>
      <c r="H364" s="453"/>
      <c r="I364" s="460">
        <f>+'FORMATO  F.8'!I364</f>
        <v>0</v>
      </c>
      <c r="J364" s="451">
        <f>+'FORMATO  F.8'!J364</f>
        <v>2.5</v>
      </c>
      <c r="K364" s="459">
        <f t="shared" ref="K364:K367" si="64">+J364*I364</f>
        <v>0</v>
      </c>
    </row>
    <row r="365" spans="1:11">
      <c r="A365" s="455" t="s">
        <v>58</v>
      </c>
      <c r="B365" s="461" t="str">
        <f>+'FORMATO  F.8'!B365</f>
        <v xml:space="preserve">PUNTA PLANA PARA CONCRETO </v>
      </c>
      <c r="C365" s="455" t="str">
        <f>+'FORMATO  F.8'!C365</f>
        <v>UND</v>
      </c>
      <c r="D365" s="462">
        <f>+'FORMATO  F.8'!D365</f>
        <v>0</v>
      </c>
      <c r="E365" s="456"/>
      <c r="F365" s="455"/>
      <c r="G365" s="454"/>
      <c r="H365" s="453"/>
      <c r="I365" s="460">
        <f>+'FORMATO  F.8'!I365</f>
        <v>0</v>
      </c>
      <c r="J365" s="451">
        <f>+'FORMATO  F.8'!J365</f>
        <v>34</v>
      </c>
      <c r="K365" s="459">
        <f t="shared" si="64"/>
        <v>0</v>
      </c>
    </row>
    <row r="366" spans="1:11">
      <c r="A366" s="455" t="s">
        <v>58</v>
      </c>
      <c r="B366" s="461" t="str">
        <f>+'FORMATO  F.8'!B366</f>
        <v>CARRETILLA</v>
      </c>
      <c r="C366" s="455" t="str">
        <f>+'FORMATO  F.8'!C366</f>
        <v>UND</v>
      </c>
      <c r="D366" s="462">
        <f>+'FORMATO  F.8'!D366</f>
        <v>0</v>
      </c>
      <c r="E366" s="456"/>
      <c r="F366" s="455"/>
      <c r="G366" s="454"/>
      <c r="H366" s="453"/>
      <c r="I366" s="460">
        <f>+'FORMATO  F.8'!I366</f>
        <v>0</v>
      </c>
      <c r="J366" s="451">
        <f>+'FORMATO  F.8'!J366</f>
        <v>244</v>
      </c>
      <c r="K366" s="459">
        <f t="shared" si="64"/>
        <v>0</v>
      </c>
    </row>
    <row r="367" spans="1:11">
      <c r="A367" s="455" t="s">
        <v>58</v>
      </c>
      <c r="B367" s="461" t="str">
        <f>+'FORMATO  F.8'!B367</f>
        <v xml:space="preserve">REMOVEDOR DE CEMENTO ADHERIDO </v>
      </c>
      <c r="C367" s="455" t="str">
        <f>+'FORMATO  F.8'!C367</f>
        <v>UND</v>
      </c>
      <c r="D367" s="462">
        <f>+'FORMATO  F.8'!D367</f>
        <v>96</v>
      </c>
      <c r="E367" s="456"/>
      <c r="F367" s="455"/>
      <c r="G367" s="454"/>
      <c r="H367" s="453"/>
      <c r="I367" s="460">
        <f>+'FORMATO  F.8'!I367</f>
        <v>96</v>
      </c>
      <c r="J367" s="451">
        <f>+'FORMATO  F.8'!J367</f>
        <v>39</v>
      </c>
      <c r="K367" s="459">
        <f t="shared" si="64"/>
        <v>3744</v>
      </c>
    </row>
    <row r="368" spans="1:11">
      <c r="A368" s="455" t="s">
        <v>58</v>
      </c>
      <c r="B368" s="461" t="str">
        <f>+'FORMATO  F.8'!B368</f>
        <v>REGLA DE ALUMINIO</v>
      </c>
      <c r="C368" s="455" t="str">
        <f>+'FORMATO  F.8'!C368</f>
        <v>UND</v>
      </c>
      <c r="D368" s="462">
        <f>+'FORMATO  F.8'!D368</f>
        <v>0</v>
      </c>
      <c r="E368" s="456"/>
      <c r="F368" s="455"/>
      <c r="G368" s="454"/>
      <c r="H368" s="453"/>
      <c r="I368" s="460">
        <f>+'FORMATO  F.8'!I368</f>
        <v>0</v>
      </c>
      <c r="J368" s="451">
        <f>+'FORMATO  F.8'!J368</f>
        <v>99</v>
      </c>
      <c r="K368" s="459">
        <f t="shared" ref="K368:K371" si="65">+J368*I368</f>
        <v>0</v>
      </c>
    </row>
    <row r="369" spans="1:11">
      <c r="A369" s="455" t="s">
        <v>58</v>
      </c>
      <c r="B369" s="461" t="str">
        <f>+'FORMATO  F.8'!B369</f>
        <v xml:space="preserve"> SOGA DE 5/8 </v>
      </c>
      <c r="C369" s="455" t="str">
        <f>+'FORMATO  F.8'!C369</f>
        <v>METRO</v>
      </c>
      <c r="D369" s="462">
        <f>+'FORMATO  F.8'!D369</f>
        <v>0</v>
      </c>
      <c r="E369" s="456"/>
      <c r="F369" s="455"/>
      <c r="G369" s="454"/>
      <c r="H369" s="453"/>
      <c r="I369" s="460">
        <f>+'FORMATO  F.8'!I369</f>
        <v>0</v>
      </c>
      <c r="J369" s="451">
        <f>+'FORMATO  F.8'!J369</f>
        <v>2.85</v>
      </c>
      <c r="K369" s="459">
        <f t="shared" si="65"/>
        <v>0</v>
      </c>
    </row>
    <row r="370" spans="1:11">
      <c r="A370" s="455" t="s">
        <v>58</v>
      </c>
      <c r="B370" s="461" t="str">
        <f>+'FORMATO  F.8'!B370</f>
        <v xml:space="preserve">KIT DE LIQUIDOS PENETRANTES PARA INSPECCION </v>
      </c>
      <c r="C370" s="455" t="str">
        <f>+'FORMATO  F.8'!C370</f>
        <v>UND</v>
      </c>
      <c r="D370" s="462">
        <f>+'FORMATO  F.8'!D370</f>
        <v>6</v>
      </c>
      <c r="E370" s="456"/>
      <c r="F370" s="455"/>
      <c r="G370" s="454"/>
      <c r="H370" s="453"/>
      <c r="I370" s="460">
        <f>+'FORMATO  F.8'!I370</f>
        <v>6</v>
      </c>
      <c r="J370" s="451">
        <f>+'FORMATO  F.8'!J370</f>
        <v>140.80000000000001</v>
      </c>
      <c r="K370" s="459">
        <f t="shared" si="65"/>
        <v>844.80000000000007</v>
      </c>
    </row>
    <row r="371" spans="1:11">
      <c r="A371" s="455" t="s">
        <v>58</v>
      </c>
      <c r="B371" s="461" t="str">
        <f>+'FORMATO  F.8'!B371</f>
        <v>LUNAS CLARAS</v>
      </c>
      <c r="C371" s="455" t="str">
        <f>+'FORMATO  F.8'!C371</f>
        <v>UND</v>
      </c>
      <c r="D371" s="462">
        <f>+'FORMATO  F.8'!D371</f>
        <v>0</v>
      </c>
      <c r="E371" s="456"/>
      <c r="F371" s="455"/>
      <c r="G371" s="454"/>
      <c r="H371" s="453"/>
      <c r="I371" s="460">
        <f>+'FORMATO  F.8'!I371</f>
        <v>0</v>
      </c>
      <c r="J371" s="451">
        <f>+'FORMATO  F.8'!J371</f>
        <v>2.4</v>
      </c>
      <c r="K371" s="459">
        <f t="shared" si="65"/>
        <v>0</v>
      </c>
    </row>
    <row r="372" spans="1:11">
      <c r="A372" s="455" t="s">
        <v>58</v>
      </c>
      <c r="B372" s="461" t="str">
        <f>+'FORMATO  F.8'!B372</f>
        <v xml:space="preserve">PUENTE ADHERENTE PARA CONCRETO </v>
      </c>
      <c r="C372" s="455" t="str">
        <f>+'FORMATO  F.8'!C372</f>
        <v>GALON</v>
      </c>
      <c r="D372" s="462">
        <f>+'FORMATO  F.8'!D372</f>
        <v>5</v>
      </c>
      <c r="E372" s="456"/>
      <c r="F372" s="455"/>
      <c r="G372" s="454"/>
      <c r="H372" s="453"/>
      <c r="I372" s="460">
        <f>+'FORMATO  F.8'!I372</f>
        <v>5</v>
      </c>
      <c r="J372" s="451">
        <f>+'FORMATO  F.8'!J372</f>
        <v>200</v>
      </c>
      <c r="K372" s="459">
        <f t="shared" ref="K372:K374" si="66">+J372*I372</f>
        <v>1000</v>
      </c>
    </row>
    <row r="373" spans="1:11">
      <c r="A373" s="455" t="s">
        <v>58</v>
      </c>
      <c r="B373" s="461" t="str">
        <f>+'FORMATO  F.8'!B373</f>
        <v xml:space="preserve">MICROCEMENTO PARA PISO </v>
      </c>
      <c r="C373" s="455" t="str">
        <f>+'FORMATO  F.8'!C373</f>
        <v>KLG</v>
      </c>
      <c r="D373" s="462">
        <f>+'FORMATO  F.8'!D373</f>
        <v>70</v>
      </c>
      <c r="E373" s="456"/>
      <c r="F373" s="455"/>
      <c r="G373" s="454"/>
      <c r="H373" s="453"/>
      <c r="I373" s="460">
        <f>+'FORMATO  F.8'!I373</f>
        <v>70</v>
      </c>
      <c r="J373" s="451">
        <f>+'FORMATO  F.8'!J373</f>
        <v>38</v>
      </c>
      <c r="K373" s="459">
        <f t="shared" si="66"/>
        <v>2660</v>
      </c>
    </row>
    <row r="374" spans="1:11">
      <c r="A374" s="455" t="s">
        <v>58</v>
      </c>
      <c r="B374" s="461" t="str">
        <f>+'FORMATO  F.8'!B374</f>
        <v>SELLADOR ACRILICO PARA CONCRETO</v>
      </c>
      <c r="C374" s="455" t="str">
        <f>+'FORMATO  F.8'!C374</f>
        <v>GALON</v>
      </c>
      <c r="D374" s="462">
        <f>+'FORMATO  F.8'!D374</f>
        <v>8</v>
      </c>
      <c r="E374" s="456"/>
      <c r="F374" s="455"/>
      <c r="G374" s="454"/>
      <c r="H374" s="453"/>
      <c r="I374" s="460">
        <f>+'FORMATO  F.8'!I374</f>
        <v>8</v>
      </c>
      <c r="J374" s="451">
        <f>+'FORMATO  F.8'!J374</f>
        <v>120</v>
      </c>
      <c r="K374" s="459">
        <f t="shared" si="66"/>
        <v>960</v>
      </c>
    </row>
    <row r="375" spans="1:11">
      <c r="A375" s="455" t="s">
        <v>58</v>
      </c>
      <c r="B375" s="461" t="str">
        <f>+'FORMATO  F.8'!B375</f>
        <v xml:space="preserve">CANTONERAS DE ALUMINIO PARA ESCALERA </v>
      </c>
      <c r="C375" s="455" t="str">
        <f>+'FORMATO  F.8'!C375</f>
        <v>UND</v>
      </c>
      <c r="D375" s="462">
        <f>+'FORMATO  F.8'!D375</f>
        <v>6</v>
      </c>
      <c r="E375" s="456"/>
      <c r="F375" s="455"/>
      <c r="G375" s="454"/>
      <c r="H375" s="453"/>
      <c r="I375" s="460">
        <f>+'FORMATO  F.8'!I375</f>
        <v>6</v>
      </c>
      <c r="J375" s="451">
        <f>+'FORMATO  F.8'!J375</f>
        <v>68</v>
      </c>
      <c r="K375" s="459">
        <f t="shared" ref="K375:K379" si="67">+J375*I375</f>
        <v>408</v>
      </c>
    </row>
    <row r="376" spans="1:11">
      <c r="A376" s="455" t="s">
        <v>58</v>
      </c>
      <c r="B376" s="461" t="str">
        <f>+'FORMATO  F.8'!B376</f>
        <v xml:space="preserve">PERFIL DE ALUMINIO CURVO MAT DE 12MMX2.40MM </v>
      </c>
      <c r="C376" s="455" t="str">
        <f>+'FORMATO  F.8'!C376</f>
        <v>UND</v>
      </c>
      <c r="D376" s="462">
        <f>+'FORMATO  F.8'!D376</f>
        <v>6</v>
      </c>
      <c r="E376" s="456"/>
      <c r="F376" s="455"/>
      <c r="G376" s="454"/>
      <c r="H376" s="453"/>
      <c r="I376" s="460">
        <f>+'FORMATO  F.8'!I376</f>
        <v>6</v>
      </c>
      <c r="J376" s="451">
        <f>+'FORMATO  F.8'!J376</f>
        <v>18</v>
      </c>
      <c r="K376" s="459">
        <f t="shared" si="67"/>
        <v>108</v>
      </c>
    </row>
    <row r="377" spans="1:11">
      <c r="A377" s="455" t="s">
        <v>58</v>
      </c>
      <c r="B377" s="461" t="str">
        <f>+'FORMATO  F.8'!B377</f>
        <v>PLANCHA DE ACERO LAC  1,20MX2.40 E=6MM</v>
      </c>
      <c r="C377" s="455" t="str">
        <f>+'FORMATO  F.8'!C377</f>
        <v>UND</v>
      </c>
      <c r="D377" s="462">
        <f>+'FORMATO  F.8'!D377</f>
        <v>9</v>
      </c>
      <c r="E377" s="456"/>
      <c r="F377" s="455"/>
      <c r="G377" s="454"/>
      <c r="H377" s="453"/>
      <c r="I377" s="460">
        <f>+'FORMATO  F.8'!I377</f>
        <v>9</v>
      </c>
      <c r="J377" s="451">
        <f>+'FORMATO  F.8'!J377</f>
        <v>980</v>
      </c>
      <c r="K377" s="459">
        <f t="shared" si="67"/>
        <v>8820</v>
      </c>
    </row>
    <row r="378" spans="1:11">
      <c r="A378" s="455" t="s">
        <v>58</v>
      </c>
      <c r="B378" s="461" t="str">
        <f>+'FORMATO  F.8'!B378</f>
        <v>PLANCHA DE ACERO LAC  1,20MX2.40 E=3/8"</v>
      </c>
      <c r="C378" s="455" t="str">
        <f>+'FORMATO  F.8'!C378</f>
        <v>UND</v>
      </c>
      <c r="D378" s="462">
        <f>+'FORMATO  F.8'!D378</f>
        <v>5</v>
      </c>
      <c r="E378" s="456"/>
      <c r="F378" s="455"/>
      <c r="G378" s="454"/>
      <c r="H378" s="453"/>
      <c r="I378" s="460">
        <f>+'FORMATO  F.8'!I378</f>
        <v>5</v>
      </c>
      <c r="J378" s="451">
        <f>+'FORMATO  F.8'!J378</f>
        <v>1300</v>
      </c>
      <c r="K378" s="459">
        <f t="shared" si="67"/>
        <v>6500</v>
      </c>
    </row>
    <row r="379" spans="1:11">
      <c r="A379" s="455" t="s">
        <v>58</v>
      </c>
      <c r="B379" s="461" t="str">
        <f>+'FORMATO  F.8'!B379</f>
        <v>PLANCHA DE ACERO LAC  1,20MX2.40 E=12MM</v>
      </c>
      <c r="C379" s="455" t="str">
        <f>+'FORMATO  F.8'!C379</f>
        <v>UND</v>
      </c>
      <c r="D379" s="462">
        <f>+'FORMATO  F.8'!D379</f>
        <v>0</v>
      </c>
      <c r="E379" s="456"/>
      <c r="F379" s="455"/>
      <c r="G379" s="454"/>
      <c r="H379" s="453"/>
      <c r="I379" s="460">
        <f>+'FORMATO  F.8'!I379</f>
        <v>0</v>
      </c>
      <c r="J379" s="451">
        <f>+'FORMATO  F.8'!J379</f>
        <v>1800</v>
      </c>
      <c r="K379" s="459">
        <f t="shared" si="67"/>
        <v>0</v>
      </c>
    </row>
    <row r="380" spans="1:11">
      <c r="A380" s="455" t="s">
        <v>58</v>
      </c>
      <c r="B380" s="461" t="str">
        <f>+'FORMATO  F.8'!B380</f>
        <v>ACEITE DE MOTOR 25W50</v>
      </c>
      <c r="C380" s="455" t="str">
        <f>+'FORMATO  F.8'!C380</f>
        <v>GALON</v>
      </c>
      <c r="D380" s="462">
        <f>+'FORMATO  F.8'!D380</f>
        <v>0</v>
      </c>
      <c r="E380" s="456"/>
      <c r="F380" s="455"/>
      <c r="G380" s="454"/>
      <c r="H380" s="453"/>
      <c r="I380" s="460">
        <f>+'FORMATO  F.8'!I380</f>
        <v>0</v>
      </c>
      <c r="J380" s="451">
        <f>+'FORMATO  F.8'!J380</f>
        <v>79</v>
      </c>
      <c r="K380" s="459">
        <f t="shared" ref="K380:K385" si="68">+J380*I380</f>
        <v>0</v>
      </c>
    </row>
    <row r="381" spans="1:11">
      <c r="A381" s="455" t="s">
        <v>58</v>
      </c>
      <c r="B381" s="461" t="str">
        <f>+'FORMATO  F.8'!B381</f>
        <v>CEBADORA DE COMBUSTIBLE</v>
      </c>
      <c r="C381" s="455" t="str">
        <f>+'FORMATO  F.8'!C381</f>
        <v>UND</v>
      </c>
      <c r="D381" s="462">
        <f>+'FORMATO  F.8'!D381</f>
        <v>0</v>
      </c>
      <c r="E381" s="456"/>
      <c r="F381" s="455"/>
      <c r="G381" s="454"/>
      <c r="H381" s="453"/>
      <c r="I381" s="460">
        <f>+'FORMATO  F.8'!I381</f>
        <v>0</v>
      </c>
      <c r="J381" s="451">
        <f>+'FORMATO  F.8'!J381</f>
        <v>180</v>
      </c>
      <c r="K381" s="459">
        <f t="shared" si="68"/>
        <v>0</v>
      </c>
    </row>
    <row r="382" spans="1:11">
      <c r="A382" s="455" t="s">
        <v>58</v>
      </c>
      <c r="B382" s="461" t="str">
        <f>+'FORMATO  F.8'!B382</f>
        <v xml:space="preserve">ESPEJO RETROVISOR IZQUIERDA </v>
      </c>
      <c r="C382" s="455" t="str">
        <f>+'FORMATO  F.8'!C382</f>
        <v>UND</v>
      </c>
      <c r="D382" s="462">
        <f>+'FORMATO  F.8'!D382</f>
        <v>0</v>
      </c>
      <c r="E382" s="456"/>
      <c r="F382" s="455"/>
      <c r="G382" s="454"/>
      <c r="H382" s="453"/>
      <c r="I382" s="460">
        <f>+'FORMATO  F.8'!I382</f>
        <v>0</v>
      </c>
      <c r="J382" s="451">
        <f>+'FORMATO  F.8'!J382</f>
        <v>280</v>
      </c>
      <c r="K382" s="459">
        <f t="shared" si="68"/>
        <v>0</v>
      </c>
    </row>
    <row r="383" spans="1:11">
      <c r="A383" s="455" t="s">
        <v>58</v>
      </c>
      <c r="B383" s="461" t="str">
        <f>+'FORMATO  F.8'!B383</f>
        <v>FILTRO DE PETROLEO PARA CAMION VOLQUETE</v>
      </c>
      <c r="C383" s="455" t="str">
        <f>+'FORMATO  F.8'!C383</f>
        <v>UND</v>
      </c>
      <c r="D383" s="462">
        <f>+'FORMATO  F.8'!D383</f>
        <v>0</v>
      </c>
      <c r="E383" s="456"/>
      <c r="F383" s="455"/>
      <c r="G383" s="454"/>
      <c r="H383" s="453"/>
      <c r="I383" s="460">
        <f>+'FORMATO  F.8'!I383</f>
        <v>0</v>
      </c>
      <c r="J383" s="451">
        <f>+'FORMATO  F.8'!J383</f>
        <v>100</v>
      </c>
      <c r="K383" s="459">
        <f t="shared" si="68"/>
        <v>0</v>
      </c>
    </row>
    <row r="384" spans="1:11">
      <c r="A384" s="455" t="s">
        <v>58</v>
      </c>
      <c r="B384" s="461" t="str">
        <f>+'FORMATO  F.8'!B384</f>
        <v>LUCES LATERALES DE 24 V</v>
      </c>
      <c r="C384" s="455" t="str">
        <f>+'FORMATO  F.8'!C384</f>
        <v>UND</v>
      </c>
      <c r="D384" s="462">
        <f>+'FORMATO  F.8'!D384</f>
        <v>0</v>
      </c>
      <c r="E384" s="456"/>
      <c r="F384" s="455"/>
      <c r="G384" s="454"/>
      <c r="H384" s="453"/>
      <c r="I384" s="460">
        <f>+'FORMATO  F.8'!I384</f>
        <v>0</v>
      </c>
      <c r="J384" s="451">
        <f>+'FORMATO  F.8'!J384</f>
        <v>18</v>
      </c>
      <c r="K384" s="459">
        <f t="shared" si="68"/>
        <v>0</v>
      </c>
    </row>
    <row r="385" spans="1:11">
      <c r="A385" s="455" t="s">
        <v>58</v>
      </c>
      <c r="B385" s="461" t="str">
        <f>+'FORMATO  F.8'!B385</f>
        <v>LUNA LATERAL DE PUERTA</v>
      </c>
      <c r="C385" s="455" t="str">
        <f>+'FORMATO  F.8'!C385</f>
        <v>UND</v>
      </c>
      <c r="D385" s="462">
        <f>+'FORMATO  F.8'!D385</f>
        <v>0</v>
      </c>
      <c r="E385" s="456"/>
      <c r="F385" s="455"/>
      <c r="G385" s="454"/>
      <c r="H385" s="453"/>
      <c r="I385" s="460">
        <f>+'FORMATO  F.8'!I385</f>
        <v>0</v>
      </c>
      <c r="J385" s="451">
        <f>+'FORMATO  F.8'!J385</f>
        <v>480</v>
      </c>
      <c r="K385" s="459">
        <f t="shared" si="68"/>
        <v>0</v>
      </c>
    </row>
    <row r="386" spans="1:11">
      <c r="A386" s="455" t="s">
        <v>58</v>
      </c>
      <c r="B386" s="461" t="str">
        <f>+'FORMATO  F.8'!B386</f>
        <v>ACEITE HIDRAULICO</v>
      </c>
      <c r="C386" s="455" t="str">
        <f>+'FORMATO  F.8'!C386</f>
        <v>UND</v>
      </c>
      <c r="D386" s="462">
        <f>+'FORMATO  F.8'!D386</f>
        <v>15</v>
      </c>
      <c r="E386" s="456"/>
      <c r="F386" s="455"/>
      <c r="G386" s="454"/>
      <c r="H386" s="453"/>
      <c r="I386" s="460">
        <f>+'FORMATO  F.8'!I386</f>
        <v>15</v>
      </c>
      <c r="J386" s="451">
        <f>+'FORMATO  F.8'!J386</f>
        <v>95</v>
      </c>
      <c r="K386" s="459">
        <f t="shared" ref="K386:K388" si="69">+J386*I386</f>
        <v>1425</v>
      </c>
    </row>
    <row r="387" spans="1:11">
      <c r="A387" s="455" t="s">
        <v>58</v>
      </c>
      <c r="B387" s="461" t="str">
        <f>+'FORMATO  F.8'!B387</f>
        <v xml:space="preserve"> FILTRO DE ACEITE PARA CAMION VOLQUETE</v>
      </c>
      <c r="C387" s="455" t="str">
        <f>+'FORMATO  F.8'!C387</f>
        <v>UND</v>
      </c>
      <c r="D387" s="462">
        <f>+'FORMATO  F.8'!D387</f>
        <v>4</v>
      </c>
      <c r="E387" s="456"/>
      <c r="F387" s="455"/>
      <c r="G387" s="454"/>
      <c r="H387" s="453"/>
      <c r="I387" s="460">
        <f>+'FORMATO  F.8'!I387</f>
        <v>4</v>
      </c>
      <c r="J387" s="451">
        <f>+'FORMATO  F.8'!J387</f>
        <v>85</v>
      </c>
      <c r="K387" s="459">
        <f t="shared" si="69"/>
        <v>340</v>
      </c>
    </row>
    <row r="388" spans="1:11" s="468" customFormat="1">
      <c r="A388" s="455" t="s">
        <v>58</v>
      </c>
      <c r="B388" s="461" t="str">
        <f>+'FORMATO  F.8'!B388</f>
        <v xml:space="preserve">PARABRISAS FRONTAL </v>
      </c>
      <c r="C388" s="455" t="str">
        <f>+'FORMATO  F.8'!C388</f>
        <v>UND</v>
      </c>
      <c r="D388" s="462">
        <f>+'FORMATO  F.8'!D388</f>
        <v>1</v>
      </c>
      <c r="E388" s="456"/>
      <c r="F388" s="455"/>
      <c r="G388" s="454"/>
      <c r="H388" s="453"/>
      <c r="I388" s="460">
        <f>+'FORMATO  F.8'!I388</f>
        <v>1</v>
      </c>
      <c r="J388" s="451">
        <f>+'FORMATO  F.8'!J388</f>
        <v>1850</v>
      </c>
      <c r="K388" s="459">
        <f t="shared" si="69"/>
        <v>1850</v>
      </c>
    </row>
    <row r="389" spans="1:11" ht="18.75">
      <c r="A389" s="464" t="s">
        <v>207</v>
      </c>
      <c r="B389" s="461"/>
      <c r="C389" s="455"/>
      <c r="D389" s="462"/>
      <c r="E389" s="456"/>
      <c r="F389" s="455"/>
      <c r="G389" s="454"/>
      <c r="H389" s="453"/>
      <c r="I389" s="460"/>
      <c r="J389" s="451"/>
      <c r="K389" s="459"/>
    </row>
    <row r="390" spans="1:11">
      <c r="A390" s="455" t="s">
        <v>58</v>
      </c>
      <c r="B390" s="461" t="str">
        <f>+'FORMATO  F.8'!B390</f>
        <v>WINCHA DE METAL  DE 8 MTS</v>
      </c>
      <c r="C390" s="455" t="str">
        <f>+'FORMATO  F.8'!C390</f>
        <v>UND</v>
      </c>
      <c r="D390" s="462">
        <f>+'FORMATO  F.8'!D390</f>
        <v>1</v>
      </c>
      <c r="E390" s="456"/>
      <c r="F390" s="455"/>
      <c r="G390" s="454"/>
      <c r="H390" s="453"/>
      <c r="I390" s="460">
        <f>+'FORMATO  F.8'!I390</f>
        <v>1</v>
      </c>
      <c r="J390" s="451">
        <f>+'FORMATO  F.8'!J390</f>
        <v>34</v>
      </c>
      <c r="K390" s="459">
        <f t="shared" ref="K390:K399" si="70">+J390*I390</f>
        <v>34</v>
      </c>
    </row>
    <row r="391" spans="1:11">
      <c r="A391" s="455" t="s">
        <v>58</v>
      </c>
      <c r="B391" s="461" t="str">
        <f>+'FORMATO  F.8'!B391</f>
        <v>CINCEL PUNTA 5/8</v>
      </c>
      <c r="C391" s="455" t="str">
        <f>+'FORMATO  F.8'!C391</f>
        <v>UND</v>
      </c>
      <c r="D391" s="462">
        <f>+'FORMATO  F.8'!D391</f>
        <v>0</v>
      </c>
      <c r="E391" s="456" t="s">
        <v>230</v>
      </c>
      <c r="F391" s="455">
        <v>5</v>
      </c>
      <c r="G391" s="454">
        <f>+D391+F391</f>
        <v>5</v>
      </c>
      <c r="H391" s="453">
        <v>0</v>
      </c>
      <c r="I391" s="460">
        <f>+'FORMATO  F.8'!I391</f>
        <v>0</v>
      </c>
      <c r="J391" s="451">
        <f>+'FORMATO  F.8'!J391</f>
        <v>15</v>
      </c>
      <c r="K391" s="459">
        <f t="shared" si="70"/>
        <v>0</v>
      </c>
    </row>
    <row r="392" spans="1:11">
      <c r="A392" s="455" t="s">
        <v>58</v>
      </c>
      <c r="B392" s="461" t="str">
        <f>+'FORMATO  F.8'!B392</f>
        <v>AZUELA CON MANGO</v>
      </c>
      <c r="C392" s="455" t="str">
        <f>+'FORMATO  F.8'!C392</f>
        <v>UND</v>
      </c>
      <c r="D392" s="462">
        <f>+'FORMATO  F.8'!D392</f>
        <v>0</v>
      </c>
      <c r="E392" s="456" t="s">
        <v>88</v>
      </c>
      <c r="F392" s="455">
        <v>0</v>
      </c>
      <c r="G392" s="454">
        <f>+D392+F392</f>
        <v>0</v>
      </c>
      <c r="H392" s="453">
        <v>0</v>
      </c>
      <c r="I392" s="460">
        <f>+'FORMATO  F.8'!I392</f>
        <v>0</v>
      </c>
      <c r="J392" s="451">
        <f>+'FORMATO  F.8'!J392</f>
        <v>30</v>
      </c>
      <c r="K392" s="459">
        <f t="shared" si="70"/>
        <v>0</v>
      </c>
    </row>
    <row r="393" spans="1:11">
      <c r="A393" s="455" t="s">
        <v>58</v>
      </c>
      <c r="B393" s="461" t="str">
        <f>+'FORMATO  F.8'!B393</f>
        <v>LLANTA PARA CARRETILLA TIPO BUGUI CON ARO</v>
      </c>
      <c r="C393" s="455" t="str">
        <f>+'FORMATO  F.8'!C393</f>
        <v>UND</v>
      </c>
      <c r="D393" s="462">
        <f>+'FORMATO  F.8'!D393</f>
        <v>15</v>
      </c>
      <c r="E393" s="456" t="s">
        <v>178</v>
      </c>
      <c r="F393" s="455">
        <v>0</v>
      </c>
      <c r="G393" s="454">
        <f t="shared" ref="G393:G396" si="71">+D393+F393</f>
        <v>15</v>
      </c>
      <c r="H393" s="453">
        <v>5</v>
      </c>
      <c r="I393" s="460">
        <f>+'FORMATO  F.8'!I393</f>
        <v>15</v>
      </c>
      <c r="J393" s="451">
        <f>+'FORMATO  F.8'!J393</f>
        <v>56</v>
      </c>
      <c r="K393" s="459">
        <f t="shared" si="70"/>
        <v>840</v>
      </c>
    </row>
    <row r="394" spans="1:11">
      <c r="A394" s="455" t="s">
        <v>58</v>
      </c>
      <c r="B394" s="461" t="str">
        <f>+'FORMATO  F.8'!B394</f>
        <v xml:space="preserve">PICO DE ACERO CON MANGO DE MADERA </v>
      </c>
      <c r="C394" s="455" t="str">
        <f>+'FORMATO  F.8'!C394</f>
        <v>UND</v>
      </c>
      <c r="D394" s="462">
        <f>+'FORMATO  F.8'!D394</f>
        <v>0</v>
      </c>
      <c r="E394" s="456" t="s">
        <v>230</v>
      </c>
      <c r="F394" s="455">
        <v>10</v>
      </c>
      <c r="G394" s="454">
        <f t="shared" si="71"/>
        <v>10</v>
      </c>
      <c r="H394" s="453">
        <v>0</v>
      </c>
      <c r="I394" s="460">
        <f>+'FORMATO  F.8'!I394</f>
        <v>0</v>
      </c>
      <c r="J394" s="451">
        <f>+'FORMATO  F.8'!J394</f>
        <v>38.799999999999997</v>
      </c>
      <c r="K394" s="459">
        <f t="shared" si="70"/>
        <v>0</v>
      </c>
    </row>
    <row r="395" spans="1:11">
      <c r="A395" s="455" t="s">
        <v>58</v>
      </c>
      <c r="B395" s="461" t="str">
        <f>+'FORMATO  F.8'!B395</f>
        <v xml:space="preserve">PALA TIPO CUCHARA  </v>
      </c>
      <c r="C395" s="455" t="str">
        <f>+'FORMATO  F.8'!C395</f>
        <v>UND</v>
      </c>
      <c r="D395" s="462">
        <f>+'FORMATO  F.8'!D395</f>
        <v>0</v>
      </c>
      <c r="E395" s="456" t="s">
        <v>772</v>
      </c>
      <c r="F395" s="455">
        <v>20</v>
      </c>
      <c r="G395" s="454">
        <f>+D395+F395</f>
        <v>20</v>
      </c>
      <c r="H395" s="453">
        <v>-3</v>
      </c>
      <c r="I395" s="460">
        <f>+'FORMATO  F.8'!I395</f>
        <v>0</v>
      </c>
      <c r="J395" s="451">
        <f>+'FORMATO  F.8'!J395</f>
        <v>28</v>
      </c>
      <c r="K395" s="459">
        <f t="shared" si="70"/>
        <v>0</v>
      </c>
    </row>
    <row r="396" spans="1:11">
      <c r="A396" s="455" t="s">
        <v>58</v>
      </c>
      <c r="B396" s="461" t="str">
        <f>+'FORMATO  F.8'!B396</f>
        <v>RODILLO DE 6</v>
      </c>
      <c r="C396" s="455" t="str">
        <f>+'FORMATO  F.8'!C396</f>
        <v>UND</v>
      </c>
      <c r="D396" s="462">
        <f>+'FORMATO  F.8'!D396</f>
        <v>2</v>
      </c>
      <c r="E396" s="456" t="s">
        <v>231</v>
      </c>
      <c r="F396" s="455">
        <v>3</v>
      </c>
      <c r="G396" s="454">
        <f t="shared" si="71"/>
        <v>5</v>
      </c>
      <c r="H396" s="453">
        <v>0</v>
      </c>
      <c r="I396" s="460">
        <f>+'FORMATO  F.8'!I396</f>
        <v>2</v>
      </c>
      <c r="J396" s="451">
        <f>+'FORMATO  F.8'!J396</f>
        <v>15</v>
      </c>
      <c r="K396" s="459">
        <f t="shared" si="70"/>
        <v>30</v>
      </c>
    </row>
    <row r="397" spans="1:11">
      <c r="A397" s="455" t="s">
        <v>58</v>
      </c>
      <c r="B397" s="461" t="str">
        <f>+'FORMATO  F.8'!B397</f>
        <v>RODILLO DE 9 IN</v>
      </c>
      <c r="C397" s="455" t="str">
        <f>+'FORMATO  F.8'!C397</f>
        <v>UND</v>
      </c>
      <c r="D397" s="462">
        <f>+'FORMATO  F.8'!D397</f>
        <v>4</v>
      </c>
      <c r="E397" s="456"/>
      <c r="F397" s="455"/>
      <c r="G397" s="454"/>
      <c r="H397" s="453"/>
      <c r="I397" s="460">
        <f>+'FORMATO  F.8'!I397</f>
        <v>4</v>
      </c>
      <c r="J397" s="451">
        <f>+'FORMATO  F.8'!J397</f>
        <v>13.98</v>
      </c>
      <c r="K397" s="459">
        <f t="shared" si="70"/>
        <v>55.92</v>
      </c>
    </row>
    <row r="398" spans="1:11">
      <c r="A398" s="455" t="s">
        <v>58</v>
      </c>
      <c r="B398" s="461" t="str">
        <f>+'FORMATO  F.8'!B398</f>
        <v xml:space="preserve"> DADO ADAPTADOR EXAGONAL DE 1/4 </v>
      </c>
      <c r="C398" s="455" t="str">
        <f>+'FORMATO  F.8'!C398</f>
        <v>UND</v>
      </c>
      <c r="D398" s="462">
        <f>+'FORMATO  F.8'!D398</f>
        <v>13</v>
      </c>
      <c r="E398" s="456"/>
      <c r="F398" s="455"/>
      <c r="G398" s="454"/>
      <c r="H398" s="453"/>
      <c r="I398" s="460">
        <f>+'FORMATO  F.8'!I398</f>
        <v>13</v>
      </c>
      <c r="J398" s="451">
        <f>+'FORMATO  F.8'!J398</f>
        <v>12</v>
      </c>
      <c r="K398" s="459">
        <f t="shared" si="70"/>
        <v>156</v>
      </c>
    </row>
    <row r="399" spans="1:11">
      <c r="A399" s="455" t="s">
        <v>58</v>
      </c>
      <c r="B399" s="461" t="str">
        <f>+'FORMATO  F.8'!B399</f>
        <v>PUNTERA PARA SPAX NUMERO S2-HP3 DE 50 MM</v>
      </c>
      <c r="C399" s="455" t="str">
        <f>+'FORMATO  F.8'!C399</f>
        <v>UND</v>
      </c>
      <c r="D399" s="462">
        <f>+'FORMATO  F.8'!D399</f>
        <v>0</v>
      </c>
      <c r="E399" s="456"/>
      <c r="F399" s="455"/>
      <c r="G399" s="454"/>
      <c r="H399" s="453"/>
      <c r="I399" s="460">
        <f>+'FORMATO  F.8'!I399</f>
        <v>0</v>
      </c>
      <c r="J399" s="451">
        <f>+'FORMATO  F.8'!J399</f>
        <v>5</v>
      </c>
      <c r="K399" s="459">
        <f t="shared" si="70"/>
        <v>0</v>
      </c>
    </row>
    <row r="400" spans="1:11">
      <c r="A400" s="455" t="s">
        <v>58</v>
      </c>
      <c r="B400" s="461" t="str">
        <f>+'FORMATO  F.8'!B400</f>
        <v>BISAGRA CAPUCHINA DE 4X4"</v>
      </c>
      <c r="C400" s="455" t="str">
        <f>+'FORMATO  F.8'!C400</f>
        <v>UND</v>
      </c>
      <c r="D400" s="462">
        <f>+'FORMATO  F.8'!D400</f>
        <v>101</v>
      </c>
      <c r="E400" s="456"/>
      <c r="F400" s="455"/>
      <c r="G400" s="454"/>
      <c r="H400" s="453"/>
      <c r="I400" s="460">
        <f>+'FORMATO  F.8'!I400</f>
        <v>101</v>
      </c>
      <c r="J400" s="451">
        <f>+'FORMATO  F.8'!J400</f>
        <v>4.0999999999999996</v>
      </c>
      <c r="K400" s="459">
        <f t="shared" ref="K400:K405" si="72">+J400*I400</f>
        <v>414.09999999999997</v>
      </c>
    </row>
    <row r="401" spans="1:11">
      <c r="A401" s="455" t="s">
        <v>58</v>
      </c>
      <c r="B401" s="461" t="str">
        <f>+'FORMATO  F.8'!B401</f>
        <v>BISAGRA CAPUCHINA DE 3X3"</v>
      </c>
      <c r="C401" s="455" t="str">
        <f>+'FORMATO  F.8'!C401</f>
        <v>UND</v>
      </c>
      <c r="D401" s="462">
        <f>+'FORMATO  F.8'!D401</f>
        <v>42</v>
      </c>
      <c r="E401" s="456"/>
      <c r="F401" s="455"/>
      <c r="G401" s="454"/>
      <c r="H401" s="453"/>
      <c r="I401" s="460">
        <f>+'FORMATO  F.8'!I401</f>
        <v>42</v>
      </c>
      <c r="J401" s="451">
        <f>+'FORMATO  F.8'!J401</f>
        <v>2.4</v>
      </c>
      <c r="K401" s="459">
        <f t="shared" si="72"/>
        <v>100.8</v>
      </c>
    </row>
    <row r="402" spans="1:11">
      <c r="A402" s="455" t="s">
        <v>58</v>
      </c>
      <c r="B402" s="461" t="str">
        <f>+'FORMATO  F.8'!B402</f>
        <v xml:space="preserve">CERRADURA PARA PUERTA DE 3 GOLPES </v>
      </c>
      <c r="C402" s="455" t="str">
        <f>+'FORMATO  F.8'!C402</f>
        <v>UND</v>
      </c>
      <c r="D402" s="462">
        <f>+'FORMATO  F.8'!D402</f>
        <v>49</v>
      </c>
      <c r="E402" s="456"/>
      <c r="F402" s="455"/>
      <c r="G402" s="454"/>
      <c r="H402" s="453"/>
      <c r="I402" s="460">
        <f>+'FORMATO  F.8'!I402</f>
        <v>49</v>
      </c>
      <c r="J402" s="451">
        <f>+'FORMATO  F.8'!J402</f>
        <v>71</v>
      </c>
      <c r="K402" s="459">
        <f t="shared" si="72"/>
        <v>3479</v>
      </c>
    </row>
    <row r="403" spans="1:11">
      <c r="A403" s="455" t="s">
        <v>58</v>
      </c>
      <c r="B403" s="461" t="str">
        <f>+'FORMATO  F.8'!B403</f>
        <v>CERRADURA DE PERILLA CON SEGURIDAD INTERIOR</v>
      </c>
      <c r="C403" s="455" t="str">
        <f>+'FORMATO  F.8'!C403</f>
        <v>UND</v>
      </c>
      <c r="D403" s="462">
        <f>+'FORMATO  F.8'!D403</f>
        <v>55</v>
      </c>
      <c r="E403" s="456"/>
      <c r="F403" s="455"/>
      <c r="G403" s="454"/>
      <c r="H403" s="453"/>
      <c r="I403" s="460">
        <f>+'FORMATO  F.8'!I403</f>
        <v>55</v>
      </c>
      <c r="J403" s="451">
        <f>+'FORMATO  F.8'!J403</f>
        <v>34.5</v>
      </c>
      <c r="K403" s="459">
        <f t="shared" si="72"/>
        <v>1897.5</v>
      </c>
    </row>
    <row r="404" spans="1:11">
      <c r="A404" s="455" t="s">
        <v>58</v>
      </c>
      <c r="B404" s="461" t="str">
        <f>+'FORMATO  F.8'!B404</f>
        <v>PICAPORTE PLANO DE ALUMINIODE 6"</v>
      </c>
      <c r="C404" s="455" t="str">
        <f>+'FORMATO  F.8'!C404</f>
        <v>UND</v>
      </c>
      <c r="D404" s="462">
        <f>+'FORMATO  F.8'!D404</f>
        <v>19</v>
      </c>
      <c r="E404" s="456"/>
      <c r="F404" s="455"/>
      <c r="G404" s="454"/>
      <c r="H404" s="453"/>
      <c r="I404" s="460">
        <f>+'FORMATO  F.8'!I404</f>
        <v>19</v>
      </c>
      <c r="J404" s="451">
        <f>+'FORMATO  F.8'!J404</f>
        <v>9</v>
      </c>
      <c r="K404" s="459">
        <f t="shared" si="72"/>
        <v>171</v>
      </c>
    </row>
    <row r="405" spans="1:11">
      <c r="A405" s="455" t="s">
        <v>58</v>
      </c>
      <c r="B405" s="461" t="str">
        <f>+'FORMATO  F.8'!B405</f>
        <v>PICAPORTE PLANO DE ALUMINIO DE 3"</v>
      </c>
      <c r="C405" s="455" t="str">
        <f>+'FORMATO  F.8'!C405</f>
        <v>UND</v>
      </c>
      <c r="D405" s="462">
        <f>+'FORMATO  F.8'!D405</f>
        <v>22</v>
      </c>
      <c r="E405" s="456"/>
      <c r="F405" s="455"/>
      <c r="G405" s="454"/>
      <c r="H405" s="453"/>
      <c r="I405" s="460">
        <f>+'FORMATO  F.8'!I405</f>
        <v>22</v>
      </c>
      <c r="J405" s="451">
        <f>+'FORMATO  F.8'!J405</f>
        <v>4.5</v>
      </c>
      <c r="K405" s="459">
        <f t="shared" si="72"/>
        <v>99</v>
      </c>
    </row>
    <row r="406" spans="1:11">
      <c r="A406" s="455" t="s">
        <v>58</v>
      </c>
      <c r="B406" s="461" t="str">
        <f>+'FORMATO  F.8'!B406</f>
        <v>CIERRA PUERTA HIDRAULICA</v>
      </c>
      <c r="C406" s="455" t="str">
        <f>+'FORMATO  F.8'!C406</f>
        <v>UND</v>
      </c>
      <c r="D406" s="462">
        <f>+'FORMATO  F.8'!D406</f>
        <v>51</v>
      </c>
      <c r="E406" s="456"/>
      <c r="F406" s="455"/>
      <c r="G406" s="454"/>
      <c r="H406" s="453"/>
      <c r="I406" s="460">
        <f>+'FORMATO  F.8'!I406</f>
        <v>51</v>
      </c>
      <c r="J406" s="451">
        <f>+'FORMATO  F.8'!J406</f>
        <v>249.9</v>
      </c>
      <c r="K406" s="459">
        <f t="shared" ref="K406:K407" si="73">+J406*I406</f>
        <v>12744.9</v>
      </c>
    </row>
    <row r="407" spans="1:11">
      <c r="A407" s="455" t="s">
        <v>58</v>
      </c>
      <c r="B407" s="461" t="str">
        <f>+'FORMATO  F.8'!B407</f>
        <v>ESCOBILLA TIPO COPA DE ALAMBRE</v>
      </c>
      <c r="C407" s="455" t="str">
        <f>+'FORMATO  F.8'!C407</f>
        <v>UND</v>
      </c>
      <c r="D407" s="462">
        <f>+'FORMATO  F.8'!D407</f>
        <v>12</v>
      </c>
      <c r="E407" s="456"/>
      <c r="F407" s="455"/>
      <c r="G407" s="454"/>
      <c r="H407" s="453"/>
      <c r="I407" s="460">
        <f>+'FORMATO  F.8'!I407</f>
        <v>12</v>
      </c>
      <c r="J407" s="451">
        <f>+'FORMATO  F.8'!J407</f>
        <v>15.4</v>
      </c>
      <c r="K407" s="459">
        <f t="shared" si="73"/>
        <v>184.8</v>
      </c>
    </row>
    <row r="408" spans="1:11" ht="18.75">
      <c r="A408" s="467" t="s">
        <v>60</v>
      </c>
      <c r="B408" s="475"/>
      <c r="C408" s="455"/>
      <c r="D408" s="456"/>
      <c r="E408" s="456"/>
      <c r="F408" s="455"/>
      <c r="G408" s="454"/>
      <c r="H408" s="453"/>
      <c r="I408" s="452"/>
      <c r="J408" s="451"/>
      <c r="K408" s="459"/>
    </row>
    <row r="409" spans="1:11">
      <c r="A409" s="455" t="s">
        <v>58</v>
      </c>
      <c r="B409" s="461" t="str">
        <f>+'FORMATO  F.8'!B409</f>
        <v>ACEITE DE MOTOR GASOLINERO 10W-30</v>
      </c>
      <c r="C409" s="455" t="s">
        <v>23</v>
      </c>
      <c r="D409" s="456">
        <f>+'FORMATO  F.8'!D409</f>
        <v>9</v>
      </c>
      <c r="E409" s="456"/>
      <c r="F409" s="455"/>
      <c r="G409" s="454"/>
      <c r="H409" s="453">
        <v>2</v>
      </c>
      <c r="I409" s="460">
        <f>+'FORMATO  F.8'!I409</f>
        <v>9</v>
      </c>
      <c r="J409" s="451">
        <f>+'FORMATO  F.8'!J409</f>
        <v>82</v>
      </c>
      <c r="K409" s="459">
        <f t="shared" ref="K409:K417" si="74">+J409*I409</f>
        <v>738</v>
      </c>
    </row>
    <row r="410" spans="1:11">
      <c r="A410" s="455" t="s">
        <v>360</v>
      </c>
      <c r="B410" s="461" t="str">
        <f>+'FORMATO  F.8'!B410</f>
        <v>GASOHOL DE 90 PLUS-GASOLINA</v>
      </c>
      <c r="C410" s="455" t="s">
        <v>108</v>
      </c>
      <c r="D410" s="456">
        <f>+'FORMATO  F.8'!D410</f>
        <v>70</v>
      </c>
      <c r="E410" s="456" t="s">
        <v>1047</v>
      </c>
      <c r="F410" s="455">
        <v>241</v>
      </c>
      <c r="G410" s="454">
        <f>+D410+F410</f>
        <v>311</v>
      </c>
      <c r="H410" s="453">
        <v>31</v>
      </c>
      <c r="I410" s="460">
        <f>+'FORMATO  F.8'!I410</f>
        <v>67</v>
      </c>
      <c r="J410" s="451">
        <f>+'FORMATO  F.8'!J410</f>
        <v>15.81</v>
      </c>
      <c r="K410" s="459">
        <f t="shared" si="74"/>
        <v>1059.27</v>
      </c>
    </row>
    <row r="411" spans="1:11">
      <c r="A411" s="455" t="s">
        <v>58</v>
      </c>
      <c r="B411" s="461" t="str">
        <f>+'FORMATO  F.8'!B411</f>
        <v>PETROLEO</v>
      </c>
      <c r="C411" s="455" t="s">
        <v>108</v>
      </c>
      <c r="D411" s="456">
        <f>+'FORMATO  F.8'!D411</f>
        <v>60</v>
      </c>
      <c r="E411" s="456" t="s">
        <v>228</v>
      </c>
      <c r="F411" s="455">
        <v>-184</v>
      </c>
      <c r="G411" s="454">
        <f>+D411+F411</f>
        <v>-124</v>
      </c>
      <c r="H411" s="453">
        <v>46</v>
      </c>
      <c r="I411" s="460">
        <f>+'FORMATO  F.8'!I411</f>
        <v>32</v>
      </c>
      <c r="J411" s="451">
        <f>+'FORMATO  F.8'!J411</f>
        <v>15.98</v>
      </c>
      <c r="K411" s="459">
        <f t="shared" si="74"/>
        <v>511.36</v>
      </c>
    </row>
    <row r="412" spans="1:11">
      <c r="A412" s="455" t="s">
        <v>58</v>
      </c>
      <c r="B412" s="461" t="str">
        <f>+'FORMATO  F.8'!B412</f>
        <v>ACEITE LUBRICANTE 25W50</v>
      </c>
      <c r="C412" s="455" t="s">
        <v>152</v>
      </c>
      <c r="D412" s="456">
        <f>+'FORMATO  F.8'!D412</f>
        <v>0</v>
      </c>
      <c r="E412" s="456" t="s">
        <v>1118</v>
      </c>
      <c r="F412" s="455">
        <v>-65.000000000000298</v>
      </c>
      <c r="G412" s="454">
        <f>+D412+F412</f>
        <v>-65.000000000000298</v>
      </c>
      <c r="H412" s="453">
        <v>56.8333333333333</v>
      </c>
      <c r="I412" s="460">
        <f>+'FORMATO  F.8'!I412</f>
        <v>0</v>
      </c>
      <c r="J412" s="451">
        <f>+'FORMATO  F.8'!J412</f>
        <v>62</v>
      </c>
      <c r="K412" s="459">
        <f t="shared" si="74"/>
        <v>0</v>
      </c>
    </row>
    <row r="413" spans="1:11">
      <c r="A413" s="455" t="s">
        <v>58</v>
      </c>
      <c r="B413" s="461" t="str">
        <f>+'FORMATO  F.8'!B413</f>
        <v>ACEITE HIDRAULICO SAE 30</v>
      </c>
      <c r="C413" s="455" t="s">
        <v>23</v>
      </c>
      <c r="D413" s="456">
        <f>+'FORMATO  F.8'!D413</f>
        <v>0</v>
      </c>
      <c r="E413" s="456"/>
      <c r="F413" s="455">
        <v>-101.428571428571</v>
      </c>
      <c r="G413" s="454"/>
      <c r="H413" s="453">
        <v>69.900000000000006</v>
      </c>
      <c r="I413" s="460">
        <f>+'FORMATO  F.8'!I413</f>
        <v>0</v>
      </c>
      <c r="J413" s="451">
        <f>+'FORMATO  F.8'!J413</f>
        <v>66</v>
      </c>
      <c r="K413" s="459">
        <f t="shared" si="74"/>
        <v>0</v>
      </c>
    </row>
    <row r="414" spans="1:11">
      <c r="A414" s="455" t="s">
        <v>360</v>
      </c>
      <c r="B414" s="461" t="str">
        <f>+'FORMATO  F.8'!B414</f>
        <v>FILTRO DE ACEITE 90915 YZZD2</v>
      </c>
      <c r="C414" s="455" t="s">
        <v>23</v>
      </c>
      <c r="D414" s="456">
        <f>+'FORMATO  F.8'!D414</f>
        <v>0</v>
      </c>
      <c r="E414" s="456" t="s">
        <v>1119</v>
      </c>
      <c r="F414" s="455">
        <v>-137.85714285714201</v>
      </c>
      <c r="G414" s="454">
        <f>+D414+F414</f>
        <v>-137.85714285714201</v>
      </c>
      <c r="H414" s="453">
        <v>82.966666666666697</v>
      </c>
      <c r="I414" s="460">
        <f>+'FORMATO  F.8'!I414</f>
        <v>0</v>
      </c>
      <c r="J414" s="451">
        <f>+'FORMATO  F.8'!J414</f>
        <v>40</v>
      </c>
      <c r="K414" s="459">
        <f t="shared" si="74"/>
        <v>0</v>
      </c>
    </row>
    <row r="415" spans="1:11">
      <c r="A415" s="455" t="s">
        <v>58</v>
      </c>
      <c r="B415" s="461" t="str">
        <f>+'FORMATO  F.8'!B415</f>
        <v>FILTRO DE PETROLEO 23390-OLO10</v>
      </c>
      <c r="C415" s="455" t="s">
        <v>23</v>
      </c>
      <c r="D415" s="456">
        <f>+'FORMATO  F.8'!D415</f>
        <v>0</v>
      </c>
      <c r="E415" s="456" t="s">
        <v>1120</v>
      </c>
      <c r="F415" s="455">
        <v>-174.28571428571399</v>
      </c>
      <c r="G415" s="454">
        <f>+D415+F415</f>
        <v>-174.28571428571399</v>
      </c>
      <c r="H415" s="453">
        <v>96.033333333333303</v>
      </c>
      <c r="I415" s="460">
        <f>+'FORMATO  F.8'!I415</f>
        <v>0</v>
      </c>
      <c r="J415" s="451">
        <f>+'FORMATO  F.8'!J415</f>
        <v>90</v>
      </c>
      <c r="K415" s="459">
        <f t="shared" si="74"/>
        <v>0</v>
      </c>
    </row>
    <row r="416" spans="1:11">
      <c r="A416" s="455" t="s">
        <v>58</v>
      </c>
      <c r="B416" s="461" t="str">
        <f>+'FORMATO  F.8'!B416</f>
        <v>LLANTAS GOOD YEAR CHASQUI</v>
      </c>
      <c r="C416" s="455" t="s">
        <v>23</v>
      </c>
      <c r="D416" s="456">
        <f>+'FORMATO  F.8'!D416</f>
        <v>0</v>
      </c>
      <c r="E416" s="456"/>
      <c r="F416" s="455">
        <v>-247.142857142857</v>
      </c>
      <c r="G416" s="454"/>
      <c r="H416" s="453">
        <v>122.166666666667</v>
      </c>
      <c r="I416" s="460">
        <f>+'FORMATO  F.8'!I416</f>
        <v>0</v>
      </c>
      <c r="J416" s="451">
        <f>+'FORMATO  F.8'!J416</f>
        <v>2300</v>
      </c>
      <c r="K416" s="459">
        <f t="shared" si="74"/>
        <v>0</v>
      </c>
    </row>
    <row r="417" spans="1:11">
      <c r="A417" s="455" t="s">
        <v>360</v>
      </c>
      <c r="B417" s="461" t="str">
        <f>+'FORMATO  F.8'!B417</f>
        <v>RODAJE Y RETENES CORTECO</v>
      </c>
      <c r="C417" s="455" t="s">
        <v>23</v>
      </c>
      <c r="D417" s="456">
        <f>+'FORMATO  F.8'!D417</f>
        <v>0</v>
      </c>
      <c r="E417" s="456" t="s">
        <v>1121</v>
      </c>
      <c r="F417" s="455">
        <v>-283.57142857142799</v>
      </c>
      <c r="G417" s="454">
        <f>+D417+F417</f>
        <v>-283.57142857142799</v>
      </c>
      <c r="H417" s="453">
        <v>135.233333333334</v>
      </c>
      <c r="I417" s="460">
        <f>+'FORMATO  F.8'!I417</f>
        <v>0</v>
      </c>
      <c r="J417" s="451">
        <f>+'FORMATO  F.8'!J417</f>
        <v>720</v>
      </c>
      <c r="K417" s="459">
        <f t="shared" si="74"/>
        <v>0</v>
      </c>
    </row>
    <row r="418" spans="1:11" ht="18.75">
      <c r="A418" s="474" t="s">
        <v>90</v>
      </c>
      <c r="B418" s="473"/>
      <c r="C418" s="455"/>
      <c r="D418" s="456"/>
      <c r="E418" s="455"/>
      <c r="F418" s="455"/>
      <c r="G418" s="454"/>
      <c r="H418" s="453"/>
      <c r="I418" s="452"/>
      <c r="J418" s="451"/>
      <c r="K418" s="459"/>
    </row>
    <row r="419" spans="1:11">
      <c r="A419" s="455" t="s">
        <v>58</v>
      </c>
      <c r="B419" s="461" t="str">
        <f>+'FORMATO  F.8'!B419</f>
        <v>MADERA AGUANO DE 2" X 5" X 11"</v>
      </c>
      <c r="C419" s="455" t="str">
        <f>+'FORMATO  F.8'!C419</f>
        <v>UND</v>
      </c>
      <c r="D419" s="456">
        <f>+'FORMATO  F.8'!D419</f>
        <v>0</v>
      </c>
      <c r="E419" s="456"/>
      <c r="F419" s="455"/>
      <c r="G419" s="454"/>
      <c r="H419" s="453"/>
      <c r="I419" s="460">
        <f>+'FORMATO  F.8'!I419</f>
        <v>0</v>
      </c>
      <c r="J419" s="451">
        <f>+'FORMATO  F.8'!J419</f>
        <v>70</v>
      </c>
      <c r="K419" s="459">
        <f t="shared" ref="K419:K456" si="75">+J419*I419</f>
        <v>0</v>
      </c>
    </row>
    <row r="420" spans="1:11">
      <c r="A420" s="455" t="s">
        <v>58</v>
      </c>
      <c r="B420" s="461" t="str">
        <f>+'FORMATO  F.8'!B420</f>
        <v xml:space="preserve">TRIPLAY DE 8MM </v>
      </c>
      <c r="C420" s="455" t="str">
        <f>+'FORMATO  F.8'!C420</f>
        <v>UND</v>
      </c>
      <c r="D420" s="456">
        <f>+'FORMATO  F.8'!D420</f>
        <v>0</v>
      </c>
      <c r="E420" s="456" t="s">
        <v>594</v>
      </c>
      <c r="F420" s="455">
        <v>1</v>
      </c>
      <c r="G420" s="454">
        <f t="shared" ref="G420:G425" si="76">+D420+F420</f>
        <v>1</v>
      </c>
      <c r="H420" s="453">
        <v>1</v>
      </c>
      <c r="I420" s="460">
        <f>+'FORMATO  F.8'!I420</f>
        <v>0</v>
      </c>
      <c r="J420" s="451">
        <f>+'FORMATO  F.8'!J420</f>
        <v>102.07</v>
      </c>
      <c r="K420" s="459">
        <f>+J420*I420</f>
        <v>0</v>
      </c>
    </row>
    <row r="421" spans="1:11">
      <c r="A421" s="455" t="s">
        <v>58</v>
      </c>
      <c r="B421" s="461" t="str">
        <f>+'FORMATO  F.8'!B421</f>
        <v>ADITIVO DESMOLDANTE PARA CONCRETO ( CHEMA)</v>
      </c>
      <c r="C421" s="455" t="str">
        <f>+'FORMATO  F.8'!C421</f>
        <v>GALON</v>
      </c>
      <c r="D421" s="456">
        <f>+'FORMATO  F.8'!D421</f>
        <v>0</v>
      </c>
      <c r="E421" s="456" t="s">
        <v>220</v>
      </c>
      <c r="F421" s="455">
        <v>0</v>
      </c>
      <c r="G421" s="454">
        <f t="shared" si="76"/>
        <v>0</v>
      </c>
      <c r="H421" s="453">
        <v>0</v>
      </c>
      <c r="I421" s="460">
        <f>+'FORMATO  F.8'!I421</f>
        <v>0</v>
      </c>
      <c r="J421" s="451">
        <f>+'FORMATO  F.8'!J421</f>
        <v>48</v>
      </c>
      <c r="K421" s="459">
        <f t="shared" si="75"/>
        <v>0</v>
      </c>
    </row>
    <row r="422" spans="1:11">
      <c r="A422" s="455" t="s">
        <v>58</v>
      </c>
      <c r="B422" s="461" t="str">
        <f>+'FORMATO  F.8'!B422</f>
        <v>PLANCHA DE TRIPLEY  18MM X2.40X1.20</v>
      </c>
      <c r="C422" s="455" t="str">
        <f>+'FORMATO  F.8'!C422</f>
        <v>UND</v>
      </c>
      <c r="D422" s="456">
        <f>+'FORMATO  F.8'!D422</f>
        <v>0</v>
      </c>
      <c r="E422" s="456" t="s">
        <v>1187</v>
      </c>
      <c r="F422" s="455">
        <v>0</v>
      </c>
      <c r="G422" s="454">
        <f t="shared" si="76"/>
        <v>0</v>
      </c>
      <c r="H422" s="453">
        <v>26</v>
      </c>
      <c r="I422" s="460">
        <f>+'FORMATO  F.8'!I422</f>
        <v>0</v>
      </c>
      <c r="J422" s="451">
        <f>+'FORMATO  F.8'!J422</f>
        <v>125</v>
      </c>
      <c r="K422" s="459">
        <f>+J422*I422</f>
        <v>0</v>
      </c>
    </row>
    <row r="423" spans="1:11">
      <c r="A423" s="455" t="s">
        <v>58</v>
      </c>
      <c r="B423" s="461" t="str">
        <f>+'FORMATO  F.8'!B423</f>
        <v>TRIPLAY DE 6 MM</v>
      </c>
      <c r="C423" s="455" t="str">
        <f>+'FORMATO  F.8'!C423</f>
        <v>UND</v>
      </c>
      <c r="D423" s="456">
        <f>+'FORMATO  F.8'!D423</f>
        <v>0</v>
      </c>
      <c r="E423" s="456" t="s">
        <v>594</v>
      </c>
      <c r="F423" s="455">
        <v>0</v>
      </c>
      <c r="G423" s="454">
        <f t="shared" si="76"/>
        <v>0</v>
      </c>
      <c r="H423" s="453">
        <v>39</v>
      </c>
      <c r="I423" s="460">
        <f>+'FORMATO  F.8'!I423</f>
        <v>0</v>
      </c>
      <c r="J423" s="451">
        <f>+'FORMATO  F.8'!J423</f>
        <v>75.52</v>
      </c>
      <c r="K423" s="459">
        <f>+J423*I423</f>
        <v>0</v>
      </c>
    </row>
    <row r="424" spans="1:11">
      <c r="A424" s="455" t="s">
        <v>58</v>
      </c>
      <c r="B424" s="461" t="str">
        <f>+'FORMATO  F.8'!B424</f>
        <v xml:space="preserve">CONTRA ZOCALO DE MADERA 0.10X0.60M </v>
      </c>
      <c r="C424" s="455" t="str">
        <f>+'FORMATO  F.8'!C424</f>
        <v>UND</v>
      </c>
      <c r="D424" s="456">
        <f>+'FORMATO  F.8'!D424</f>
        <v>115</v>
      </c>
      <c r="E424" s="456" t="s">
        <v>594</v>
      </c>
      <c r="F424" s="455">
        <v>0</v>
      </c>
      <c r="G424" s="454">
        <f t="shared" si="76"/>
        <v>115</v>
      </c>
      <c r="H424" s="453">
        <v>65</v>
      </c>
      <c r="I424" s="460">
        <f>+'FORMATO  F.8'!I424</f>
        <v>115</v>
      </c>
      <c r="J424" s="451">
        <f>+'FORMATO  F.8'!J424</f>
        <v>9.1999999999999993</v>
      </c>
      <c r="K424" s="459">
        <f>+J424*I424</f>
        <v>1058</v>
      </c>
    </row>
    <row r="425" spans="1:11" ht="15.75" customHeight="1">
      <c r="A425" s="455" t="s">
        <v>58</v>
      </c>
      <c r="B425" s="461" t="str">
        <f>+'FORMATO  F.8'!B425</f>
        <v>PISO PARQUETON 0.10X0.60M</v>
      </c>
      <c r="C425" s="455" t="str">
        <f>+'FORMATO  F.8'!C425</f>
        <v>UND</v>
      </c>
      <c r="D425" s="456">
        <f>+'FORMATO  F.8'!D425</f>
        <v>365</v>
      </c>
      <c r="E425" s="456" t="s">
        <v>1332</v>
      </c>
      <c r="F425" s="455">
        <v>0</v>
      </c>
      <c r="G425" s="454">
        <f t="shared" si="76"/>
        <v>365</v>
      </c>
      <c r="H425" s="453">
        <v>78</v>
      </c>
      <c r="I425" s="460">
        <f>+'FORMATO  F.8'!I425</f>
        <v>365</v>
      </c>
      <c r="J425" s="451">
        <f>+'FORMATO  F.8'!J425</f>
        <v>5.8</v>
      </c>
      <c r="K425" s="459">
        <f>+J425*I425</f>
        <v>2117</v>
      </c>
    </row>
    <row r="426" spans="1:11" ht="15.75" customHeight="1">
      <c r="A426" s="455" t="s">
        <v>58</v>
      </c>
      <c r="B426" s="461" t="str">
        <f>+'FORMATO  F.8'!B426</f>
        <v>MADERA DE AGUANO  1 1/2X2X3.35m</v>
      </c>
      <c r="C426" s="455" t="str">
        <f>+'FORMATO  F.8'!C426</f>
        <v>UND</v>
      </c>
      <c r="D426" s="456">
        <f>+'FORMATO  F.8'!D426</f>
        <v>0</v>
      </c>
      <c r="E426" s="456" t="s">
        <v>1332</v>
      </c>
      <c r="F426" s="455">
        <v>0</v>
      </c>
      <c r="G426" s="454">
        <f t="shared" ref="G426:G437" si="77">+D426+F426</f>
        <v>0</v>
      </c>
      <c r="H426" s="453">
        <v>91</v>
      </c>
      <c r="I426" s="460">
        <f>+'FORMATO  F.8'!I426</f>
        <v>0</v>
      </c>
      <c r="J426" s="451">
        <f>+'FORMATO  F.8'!J426</f>
        <v>23</v>
      </c>
      <c r="K426" s="459">
        <f t="shared" ref="K426:K437" si="78">+J426*I426</f>
        <v>0</v>
      </c>
    </row>
    <row r="427" spans="1:11" ht="15.75" customHeight="1">
      <c r="A427" s="455" t="s">
        <v>58</v>
      </c>
      <c r="B427" s="461" t="str">
        <f>+'FORMATO  F.8'!B427</f>
        <v>MADERA AGUANO 1X13X3m</v>
      </c>
      <c r="C427" s="455" t="str">
        <f>+'FORMATO  F.8'!C427</f>
        <v>UND</v>
      </c>
      <c r="D427" s="456">
        <f>+'FORMATO  F.8'!D427</f>
        <v>0</v>
      </c>
      <c r="E427" s="456" t="s">
        <v>1455</v>
      </c>
      <c r="F427" s="455">
        <v>0</v>
      </c>
      <c r="G427" s="454">
        <f t="shared" si="77"/>
        <v>0</v>
      </c>
      <c r="H427" s="453">
        <v>104</v>
      </c>
      <c r="I427" s="460">
        <f>+'FORMATO  F.8'!I427</f>
        <v>0</v>
      </c>
      <c r="J427" s="451">
        <f>+'FORMATO  F.8'!J427</f>
        <v>91</v>
      </c>
      <c r="K427" s="459">
        <f t="shared" si="78"/>
        <v>0</v>
      </c>
    </row>
    <row r="428" spans="1:11" ht="15.75" customHeight="1">
      <c r="A428" s="455" t="s">
        <v>58</v>
      </c>
      <c r="B428" s="461" t="str">
        <f>+'FORMATO  F.8'!B428</f>
        <v xml:space="preserve">MADERA AGUANO  2X7X3m </v>
      </c>
      <c r="C428" s="455" t="str">
        <f>+'FORMATO  F.8'!C428</f>
        <v>UND</v>
      </c>
      <c r="D428" s="456">
        <f>+'FORMATO  F.8'!D428</f>
        <v>0</v>
      </c>
      <c r="E428" s="456" t="s">
        <v>1456</v>
      </c>
      <c r="F428" s="455">
        <v>0</v>
      </c>
      <c r="G428" s="454">
        <f t="shared" si="77"/>
        <v>0</v>
      </c>
      <c r="H428" s="453">
        <v>117</v>
      </c>
      <c r="I428" s="460">
        <f>+'FORMATO  F.8'!I428</f>
        <v>0</v>
      </c>
      <c r="J428" s="451">
        <f>+'FORMATO  F.8'!J428</f>
        <v>98</v>
      </c>
      <c r="K428" s="459">
        <f t="shared" si="78"/>
        <v>0</v>
      </c>
    </row>
    <row r="429" spans="1:11" ht="15.75" customHeight="1">
      <c r="A429" s="455" t="s">
        <v>58</v>
      </c>
      <c r="B429" s="461" t="str">
        <f>+'FORMATO  F.8'!B429</f>
        <v xml:space="preserve">MADERA AGUANO 2X8X3m </v>
      </c>
      <c r="C429" s="455" t="str">
        <f>+'FORMATO  F.8'!C429</f>
        <v>UND</v>
      </c>
      <c r="D429" s="456">
        <f>+'FORMATO  F.8'!D429</f>
        <v>0</v>
      </c>
      <c r="E429" s="456" t="s">
        <v>1456</v>
      </c>
      <c r="F429" s="455">
        <v>0</v>
      </c>
      <c r="G429" s="454">
        <f t="shared" si="77"/>
        <v>0</v>
      </c>
      <c r="H429" s="453">
        <v>130</v>
      </c>
      <c r="I429" s="460">
        <f>+'FORMATO  F.8'!I429</f>
        <v>0</v>
      </c>
      <c r="J429" s="451">
        <f>+'FORMATO  F.8'!J429</f>
        <v>112</v>
      </c>
      <c r="K429" s="459">
        <f t="shared" si="78"/>
        <v>0</v>
      </c>
    </row>
    <row r="430" spans="1:11" ht="15.75" customHeight="1">
      <c r="A430" s="455" t="s">
        <v>58</v>
      </c>
      <c r="B430" s="461" t="str">
        <f>+'FORMATO  F.8'!B430</f>
        <v>MADERA AGUANO 2X5X3m</v>
      </c>
      <c r="C430" s="455" t="str">
        <f>+'FORMATO  F.8'!C430</f>
        <v>UND</v>
      </c>
      <c r="D430" s="456">
        <f>+'FORMATO  F.8'!D430</f>
        <v>0</v>
      </c>
      <c r="E430" s="456" t="s">
        <v>1457</v>
      </c>
      <c r="F430" s="455">
        <v>0</v>
      </c>
      <c r="G430" s="454">
        <f t="shared" si="77"/>
        <v>0</v>
      </c>
      <c r="H430" s="453">
        <v>143</v>
      </c>
      <c r="I430" s="460">
        <f>+'FORMATO  F.8'!I430</f>
        <v>0</v>
      </c>
      <c r="J430" s="451">
        <f>+'FORMATO  F.8'!J430</f>
        <v>70</v>
      </c>
      <c r="K430" s="459">
        <f t="shared" si="78"/>
        <v>0</v>
      </c>
    </row>
    <row r="431" spans="1:11" ht="15.75" customHeight="1">
      <c r="A431" s="455" t="s">
        <v>58</v>
      </c>
      <c r="B431" s="461" t="str">
        <f>+'FORMATO  F.8'!B431</f>
        <v xml:space="preserve">MADERA AGUANO 1 1/2X2X3m  </v>
      </c>
      <c r="C431" s="455" t="str">
        <f>+'FORMATO  F.8'!C431</f>
        <v>UND</v>
      </c>
      <c r="D431" s="456">
        <f>+'FORMATO  F.8'!D431</f>
        <v>0</v>
      </c>
      <c r="E431" s="456" t="s">
        <v>1458</v>
      </c>
      <c r="F431" s="455">
        <v>0</v>
      </c>
      <c r="G431" s="454">
        <f t="shared" si="77"/>
        <v>0</v>
      </c>
      <c r="H431" s="453">
        <v>156</v>
      </c>
      <c r="I431" s="460">
        <f>+'FORMATO  F.8'!I431</f>
        <v>0</v>
      </c>
      <c r="J431" s="451">
        <f>+'FORMATO  F.8'!J431</f>
        <v>56</v>
      </c>
      <c r="K431" s="459">
        <f t="shared" si="78"/>
        <v>0</v>
      </c>
    </row>
    <row r="432" spans="1:11" ht="15.75" customHeight="1">
      <c r="A432" s="455" t="s">
        <v>58</v>
      </c>
      <c r="B432" s="461" t="str">
        <f>+'FORMATO  F.8'!B432</f>
        <v>MADERA AGUANO 2X4X3.35m</v>
      </c>
      <c r="C432" s="455" t="str">
        <f>+'FORMATO  F.8'!C432</f>
        <v>UND</v>
      </c>
      <c r="D432" s="456">
        <f>+'FORMATO  F.8'!D432</f>
        <v>0</v>
      </c>
      <c r="E432" s="456" t="s">
        <v>1458</v>
      </c>
      <c r="F432" s="455">
        <v>0</v>
      </c>
      <c r="G432" s="454">
        <f t="shared" si="77"/>
        <v>0</v>
      </c>
      <c r="H432" s="453">
        <v>169</v>
      </c>
      <c r="I432" s="460">
        <f>+'FORMATO  F.8'!I432</f>
        <v>0</v>
      </c>
      <c r="J432" s="451">
        <f>+'FORMATO  F.8'!J432</f>
        <v>61</v>
      </c>
      <c r="K432" s="459">
        <f t="shared" si="78"/>
        <v>0</v>
      </c>
    </row>
    <row r="433" spans="1:11" ht="15.75" customHeight="1">
      <c r="A433" s="455" t="s">
        <v>58</v>
      </c>
      <c r="B433" s="461" t="str">
        <f>+'FORMATO  F.8'!B433</f>
        <v>MADERA AGUANO 2X4X3m</v>
      </c>
      <c r="C433" s="455" t="str">
        <f>+'FORMATO  F.8'!C433</f>
        <v>UND</v>
      </c>
      <c r="D433" s="456">
        <f>+'FORMATO  F.8'!D433</f>
        <v>0</v>
      </c>
      <c r="E433" s="456" t="s">
        <v>657</v>
      </c>
      <c r="F433" s="455">
        <v>0</v>
      </c>
      <c r="G433" s="454">
        <f t="shared" si="77"/>
        <v>0</v>
      </c>
      <c r="H433" s="453">
        <v>182</v>
      </c>
      <c r="I433" s="460">
        <f>+'FORMATO  F.8'!I433</f>
        <v>0</v>
      </c>
      <c r="J433" s="451">
        <f>+'FORMATO  F.8'!J433</f>
        <v>21</v>
      </c>
      <c r="K433" s="459">
        <f t="shared" si="78"/>
        <v>0</v>
      </c>
    </row>
    <row r="434" spans="1:11" ht="15.75" customHeight="1">
      <c r="A434" s="455" t="s">
        <v>58</v>
      </c>
      <c r="B434" s="461" t="str">
        <f>+'FORMATO  F.8'!B434</f>
        <v>LISTONES DE MADERA CORRIENTE DE 3X4X3m</v>
      </c>
      <c r="C434" s="455" t="str">
        <f>+'FORMATO  F.8'!C434</f>
        <v>UND</v>
      </c>
      <c r="D434" s="456">
        <f>+'FORMATO  F.8'!D434</f>
        <v>0</v>
      </c>
      <c r="E434" s="456" t="s">
        <v>1459</v>
      </c>
      <c r="F434" s="455">
        <v>0</v>
      </c>
      <c r="G434" s="454">
        <f t="shared" si="77"/>
        <v>0</v>
      </c>
      <c r="H434" s="453">
        <v>195</v>
      </c>
      <c r="I434" s="460">
        <f>+'FORMATO  F.8'!I434</f>
        <v>0</v>
      </c>
      <c r="J434" s="451">
        <f>+'FORMATO  F.8'!J434</f>
        <v>38</v>
      </c>
      <c r="K434" s="459">
        <f t="shared" si="78"/>
        <v>0</v>
      </c>
    </row>
    <row r="435" spans="1:11" ht="15.75" customHeight="1">
      <c r="A435" s="455" t="s">
        <v>58</v>
      </c>
      <c r="B435" s="461" t="str">
        <f>+'FORMATO  F.8'!B435</f>
        <v>LISTONES DE MADERA CORRIENTE 2X3X3m</v>
      </c>
      <c r="C435" s="455" t="str">
        <f>+'FORMATO  F.8'!C435</f>
        <v>UND</v>
      </c>
      <c r="D435" s="456">
        <f>+'FORMATO  F.8'!D435</f>
        <v>0</v>
      </c>
      <c r="E435" s="456" t="s">
        <v>1459</v>
      </c>
      <c r="F435" s="455">
        <v>0</v>
      </c>
      <c r="G435" s="454">
        <f t="shared" si="77"/>
        <v>0</v>
      </c>
      <c r="H435" s="453">
        <v>208</v>
      </c>
      <c r="I435" s="460">
        <f>+'FORMATO  F.8'!I435</f>
        <v>0</v>
      </c>
      <c r="J435" s="451">
        <f>+'FORMATO  F.8'!J435</f>
        <v>19</v>
      </c>
      <c r="K435" s="459">
        <f t="shared" si="78"/>
        <v>0</v>
      </c>
    </row>
    <row r="436" spans="1:11">
      <c r="A436" s="455" t="s">
        <v>58</v>
      </c>
      <c r="B436" s="461" t="str">
        <f>+'FORMATO  F.8'!B436</f>
        <v>TABLON DE MADERA CORRIENTE 2X10 X3m</v>
      </c>
      <c r="C436" s="455" t="str">
        <f>+'FORMATO  F.8'!C436</f>
        <v>UND</v>
      </c>
      <c r="D436" s="456">
        <f>+'FORMATO  F.8'!D436</f>
        <v>0</v>
      </c>
      <c r="E436" s="456" t="s">
        <v>464</v>
      </c>
      <c r="F436" s="455">
        <v>0</v>
      </c>
      <c r="G436" s="454">
        <f t="shared" si="77"/>
        <v>0</v>
      </c>
      <c r="H436" s="453">
        <v>221</v>
      </c>
      <c r="I436" s="460">
        <f>+'FORMATO  F.8'!I436</f>
        <v>0</v>
      </c>
      <c r="J436" s="451">
        <f>+'FORMATO  F.8'!J436</f>
        <v>63</v>
      </c>
      <c r="K436" s="459">
        <f t="shared" si="78"/>
        <v>0</v>
      </c>
    </row>
    <row r="437" spans="1:11">
      <c r="A437" s="455" t="s">
        <v>58</v>
      </c>
      <c r="B437" s="461" t="str">
        <f>+'FORMATO  F.8'!B437</f>
        <v>TABLAS DE MADERA CORRIENTE DE 1 1/2X8X3m</v>
      </c>
      <c r="C437" s="455" t="str">
        <f>+'FORMATO  F.8'!C437</f>
        <v>UND</v>
      </c>
      <c r="D437" s="456">
        <f>+'FORMATO  F.8'!D437</f>
        <v>0</v>
      </c>
      <c r="E437" s="456" t="s">
        <v>1460</v>
      </c>
      <c r="F437" s="455">
        <v>0</v>
      </c>
      <c r="G437" s="454">
        <f t="shared" si="77"/>
        <v>0</v>
      </c>
      <c r="H437" s="453">
        <v>234</v>
      </c>
      <c r="I437" s="460">
        <f>+'FORMATO  F.8'!I437</f>
        <v>0</v>
      </c>
      <c r="J437" s="451">
        <f>+'FORMATO  F.8'!J437</f>
        <v>38</v>
      </c>
      <c r="K437" s="459">
        <f t="shared" si="78"/>
        <v>0</v>
      </c>
    </row>
    <row r="438" spans="1:11">
      <c r="A438" s="455" t="s">
        <v>58</v>
      </c>
      <c r="B438" s="461" t="str">
        <f>+'FORMATO  F.8'!B438</f>
        <v xml:space="preserve">VENTOSA DE DOBLE CHUPON </v>
      </c>
      <c r="C438" s="455" t="str">
        <f>+'FORMATO  F.8'!C438</f>
        <v>UND</v>
      </c>
      <c r="D438" s="456">
        <f>+'FORMATO  F.8'!D438</f>
        <v>0</v>
      </c>
      <c r="E438" s="456" t="s">
        <v>1459</v>
      </c>
      <c r="F438" s="455">
        <v>0</v>
      </c>
      <c r="G438" s="454">
        <f t="shared" ref="G438:G441" si="79">+D438+F438</f>
        <v>0</v>
      </c>
      <c r="H438" s="453">
        <v>247</v>
      </c>
      <c r="I438" s="460">
        <f>+'FORMATO  F.8'!I438</f>
        <v>0</v>
      </c>
      <c r="J438" s="451">
        <f>+'FORMATO  F.8'!J438</f>
        <v>163.9</v>
      </c>
      <c r="K438" s="459">
        <f t="shared" ref="K438:K441" si="80">+J438*I438</f>
        <v>0</v>
      </c>
    </row>
    <row r="439" spans="1:11">
      <c r="A439" s="455" t="s">
        <v>58</v>
      </c>
      <c r="B439" s="461" t="str">
        <f>+'FORMATO  F.8'!B439</f>
        <v xml:space="preserve">PISO TECNICO </v>
      </c>
      <c r="C439" s="455" t="str">
        <f>+'FORMATO  F.8'!C439</f>
        <v>M2</v>
      </c>
      <c r="D439" s="456">
        <f>+'FORMATO  F.8'!D439</f>
        <v>0</v>
      </c>
      <c r="E439" s="456" t="s">
        <v>1459</v>
      </c>
      <c r="F439" s="455">
        <v>0</v>
      </c>
      <c r="G439" s="454">
        <f t="shared" si="79"/>
        <v>0</v>
      </c>
      <c r="H439" s="453">
        <v>260</v>
      </c>
      <c r="I439" s="460">
        <f>+'FORMATO  F.8'!I439</f>
        <v>0</v>
      </c>
      <c r="J439" s="451">
        <f>+'FORMATO  F.8'!J439</f>
        <v>822.48</v>
      </c>
      <c r="K439" s="459">
        <f t="shared" si="80"/>
        <v>0</v>
      </c>
    </row>
    <row r="440" spans="1:11">
      <c r="A440" s="455" t="s">
        <v>58</v>
      </c>
      <c r="B440" s="461" t="str">
        <f>+'FORMATO  F.8'!B440</f>
        <v>ISO VINILICO E=3MM 18CMX122CM</v>
      </c>
      <c r="C440" s="455" t="str">
        <f>+'FORMATO  F.8'!C440</f>
        <v>M2</v>
      </c>
      <c r="D440" s="456">
        <f>+'FORMATO  F.8'!D440</f>
        <v>401.7</v>
      </c>
      <c r="E440" s="456" t="s">
        <v>1460</v>
      </c>
      <c r="F440" s="455">
        <v>0</v>
      </c>
      <c r="G440" s="454">
        <f t="shared" si="79"/>
        <v>401.7</v>
      </c>
      <c r="H440" s="453">
        <v>273</v>
      </c>
      <c r="I440" s="460">
        <f>+'FORMATO  F.8'!I440</f>
        <v>401.7</v>
      </c>
      <c r="J440" s="451">
        <f>+'FORMATO  F.8'!J440</f>
        <v>101.267115</v>
      </c>
      <c r="K440" s="459">
        <f t="shared" si="80"/>
        <v>40679.0000955</v>
      </c>
    </row>
    <row r="441" spans="1:11">
      <c r="A441" s="455" t="s">
        <v>58</v>
      </c>
      <c r="B441" s="461" t="str">
        <f>+'FORMATO  F.8'!B441</f>
        <v xml:space="preserve">PISO BOLEADO C/RODON PARA PISO VINILICO  DE 1.2CMX7CMX2.40CM </v>
      </c>
      <c r="C441" s="455" t="str">
        <f>+'FORMATO  F.8'!C441</f>
        <v>METRO L.</v>
      </c>
      <c r="D441" s="456">
        <f>+'FORMATO  F.8'!D441</f>
        <v>96</v>
      </c>
      <c r="E441" s="456" t="s">
        <v>2793</v>
      </c>
      <c r="F441" s="455">
        <v>0</v>
      </c>
      <c r="G441" s="454">
        <f t="shared" si="79"/>
        <v>96</v>
      </c>
      <c r="H441" s="453">
        <v>286</v>
      </c>
      <c r="I441" s="460">
        <f>+'FORMATO  F.8'!I441</f>
        <v>96</v>
      </c>
      <c r="J441" s="451">
        <f>+'FORMATO  F.8'!J441</f>
        <v>45</v>
      </c>
      <c r="K441" s="459">
        <f t="shared" si="80"/>
        <v>4320</v>
      </c>
    </row>
    <row r="442" spans="1:11" ht="18.75">
      <c r="A442" s="466" t="s">
        <v>87</v>
      </c>
      <c r="B442" s="466"/>
      <c r="C442" s="455"/>
      <c r="D442" s="456"/>
      <c r="E442" s="456"/>
      <c r="F442" s="455"/>
      <c r="G442" s="454"/>
      <c r="H442" s="453"/>
      <c r="I442" s="452"/>
      <c r="J442" s="451"/>
      <c r="K442" s="459"/>
    </row>
    <row r="443" spans="1:11">
      <c r="A443" s="455" t="s">
        <v>58</v>
      </c>
      <c r="B443" s="461" t="str">
        <f>+'FORMATO  F.8'!B443</f>
        <v>INTERRUPTOR 3 X 50 A</v>
      </c>
      <c r="C443" s="455" t="str">
        <f>+'FORMATO  F.8'!C443</f>
        <v>UND</v>
      </c>
      <c r="D443" s="456">
        <f>+'FORMATO  F.8'!D443</f>
        <v>3</v>
      </c>
      <c r="E443" s="456" t="s">
        <v>266</v>
      </c>
      <c r="F443" s="455">
        <v>100</v>
      </c>
      <c r="G443" s="454">
        <f t="shared" ref="G443:G450" si="81">+D443+F443</f>
        <v>103</v>
      </c>
      <c r="H443" s="453">
        <v>0</v>
      </c>
      <c r="I443" s="460">
        <f>+'FORMATO  F.8'!I443</f>
        <v>3</v>
      </c>
      <c r="J443" s="451">
        <f>+'FORMATO  F.8'!J443</f>
        <v>205.92</v>
      </c>
      <c r="K443" s="459">
        <f t="shared" si="75"/>
        <v>617.76</v>
      </c>
    </row>
    <row r="444" spans="1:11">
      <c r="A444" s="455" t="s">
        <v>58</v>
      </c>
      <c r="B444" s="461" t="str">
        <f>+'FORMATO  F.8'!B444</f>
        <v>INTERRUPTOR SIMPLE</v>
      </c>
      <c r="C444" s="455" t="str">
        <f>+'FORMATO  F.8'!C444</f>
        <v>UND</v>
      </c>
      <c r="D444" s="456">
        <f>+'FORMATO  F.8'!D444</f>
        <v>20</v>
      </c>
      <c r="E444" s="456" t="s">
        <v>232</v>
      </c>
      <c r="F444" s="455">
        <v>10</v>
      </c>
      <c r="G444" s="454">
        <f t="shared" si="81"/>
        <v>30</v>
      </c>
      <c r="H444" s="453">
        <v>0</v>
      </c>
      <c r="I444" s="460">
        <f>+'FORMATO  F.8'!I444</f>
        <v>20</v>
      </c>
      <c r="J444" s="451">
        <f>+'FORMATO  F.8'!J444</f>
        <v>11.97</v>
      </c>
      <c r="K444" s="459">
        <f t="shared" si="75"/>
        <v>239.4</v>
      </c>
    </row>
    <row r="445" spans="1:11">
      <c r="A445" s="455" t="s">
        <v>58</v>
      </c>
      <c r="B445" s="461" t="str">
        <f>+'FORMATO  F.8'!B445</f>
        <v>TOMACORRIENTE DOBLE DOBLE UNIVERSAL MAS TIERRA</v>
      </c>
      <c r="C445" s="455" t="str">
        <f>+'FORMATO  F.8'!C445</f>
        <v>UND</v>
      </c>
      <c r="D445" s="456">
        <f>+'FORMATO  F.8'!D445</f>
        <v>120</v>
      </c>
      <c r="E445" s="456" t="s">
        <v>42</v>
      </c>
      <c r="F445" s="455">
        <v>1</v>
      </c>
      <c r="G445" s="454">
        <f>+D445+F445</f>
        <v>121</v>
      </c>
      <c r="H445" s="453">
        <v>1</v>
      </c>
      <c r="I445" s="460">
        <f>+'FORMATO  F.8'!I445</f>
        <v>120</v>
      </c>
      <c r="J445" s="451">
        <f>+'FORMATO  F.8'!J445</f>
        <v>25</v>
      </c>
      <c r="K445" s="459">
        <f>+J445*I445</f>
        <v>3000</v>
      </c>
    </row>
    <row r="446" spans="1:11">
      <c r="A446" s="455" t="s">
        <v>58</v>
      </c>
      <c r="B446" s="461" t="str">
        <f>+'FORMATO  F.8'!B446</f>
        <v>INTERRUPTOR UNIPOLAR CONMUTADOR</v>
      </c>
      <c r="C446" s="455" t="str">
        <f>+'FORMATO  F.8'!C446</f>
        <v>UND</v>
      </c>
      <c r="D446" s="456">
        <f>+'FORMATO  F.8'!D446</f>
        <v>8</v>
      </c>
      <c r="E446" s="456" t="s">
        <v>42</v>
      </c>
      <c r="F446" s="455">
        <v>0</v>
      </c>
      <c r="G446" s="454">
        <f t="shared" si="81"/>
        <v>8</v>
      </c>
      <c r="H446" s="453">
        <v>1</v>
      </c>
      <c r="I446" s="460">
        <f>+'FORMATO  F.8'!I446</f>
        <v>8</v>
      </c>
      <c r="J446" s="451">
        <f>+'FORMATO  F.8'!J446</f>
        <v>12.43</v>
      </c>
      <c r="K446" s="459">
        <f t="shared" si="75"/>
        <v>99.44</v>
      </c>
    </row>
    <row r="447" spans="1:11">
      <c r="A447" s="455" t="s">
        <v>58</v>
      </c>
      <c r="B447" s="461" t="str">
        <f>+'FORMATO  F.8'!B447</f>
        <v>INTERUPTOR DOBLE TICINO</v>
      </c>
      <c r="C447" s="455" t="str">
        <f>+'FORMATO  F.8'!C447</f>
        <v>UND</v>
      </c>
      <c r="D447" s="456">
        <f>+'FORMATO  F.8'!D447</f>
        <v>65</v>
      </c>
      <c r="E447" s="456" t="s">
        <v>176</v>
      </c>
      <c r="F447" s="455">
        <v>0</v>
      </c>
      <c r="G447" s="454">
        <f t="shared" si="81"/>
        <v>65</v>
      </c>
      <c r="H447" s="453">
        <v>0</v>
      </c>
      <c r="I447" s="460">
        <f>+'FORMATO  F.8'!I447</f>
        <v>65</v>
      </c>
      <c r="J447" s="451">
        <f>+'FORMATO  F.8'!J447</f>
        <v>16.809999999999999</v>
      </c>
      <c r="K447" s="459">
        <f t="shared" si="75"/>
        <v>1092.6499999999999</v>
      </c>
    </row>
    <row r="448" spans="1:11">
      <c r="A448" s="455" t="s">
        <v>58</v>
      </c>
      <c r="B448" s="461" t="str">
        <f>+'FORMATO  F.8'!B448</f>
        <v>PERNO DE ACERO 1/2 ARNDELA</v>
      </c>
      <c r="C448" s="455" t="str">
        <f>+'FORMATO  F.8'!C448</f>
        <v>UND</v>
      </c>
      <c r="D448" s="456">
        <f>+'FORMATO  F.8'!D448</f>
        <v>0</v>
      </c>
      <c r="E448" s="6" t="s">
        <v>196</v>
      </c>
      <c r="F448" s="455">
        <v>0</v>
      </c>
      <c r="G448" s="454">
        <f t="shared" si="81"/>
        <v>0</v>
      </c>
      <c r="H448" s="453">
        <v>197</v>
      </c>
      <c r="I448" s="460">
        <f>+'FORMATO  F.8'!I448</f>
        <v>0</v>
      </c>
      <c r="J448" s="451">
        <f>+'FORMATO  F.8'!J448</f>
        <v>1.5</v>
      </c>
      <c r="K448" s="459">
        <f t="shared" si="75"/>
        <v>0</v>
      </c>
    </row>
    <row r="449" spans="1:11">
      <c r="A449" s="455" t="s">
        <v>58</v>
      </c>
      <c r="B449" s="461" t="str">
        <f>+'FORMATO  F.8'!B449</f>
        <v>PERNO AUTORROSCANTE C/ JEBE DE 3"</v>
      </c>
      <c r="C449" s="455" t="str">
        <f>+'FORMATO  F.8'!C449</f>
        <v>UND</v>
      </c>
      <c r="D449" s="456">
        <f>+'FORMATO  F.8'!D449</f>
        <v>150</v>
      </c>
      <c r="E449" s="6" t="s">
        <v>196</v>
      </c>
      <c r="F449" s="6">
        <v>0</v>
      </c>
      <c r="G449" s="454">
        <f t="shared" si="81"/>
        <v>150</v>
      </c>
      <c r="H449" s="453">
        <v>5</v>
      </c>
      <c r="I449" s="460">
        <f>+'FORMATO  F.8'!I449</f>
        <v>150</v>
      </c>
      <c r="J449" s="451">
        <f>+'FORMATO  F.8'!J449</f>
        <v>1</v>
      </c>
      <c r="K449" s="459">
        <f t="shared" si="75"/>
        <v>150</v>
      </c>
    </row>
    <row r="450" spans="1:11">
      <c r="A450" s="455" t="s">
        <v>58</v>
      </c>
      <c r="B450" s="461" t="str">
        <f>+'FORMATO  F.8'!B450</f>
        <v>PERNO AUTORROSCANTE C/ JEBE DE 5"</v>
      </c>
      <c r="C450" s="455" t="str">
        <f>+'FORMATO  F.8'!C450</f>
        <v>UND</v>
      </c>
      <c r="D450" s="456">
        <f>+'FORMATO  F.8'!D450</f>
        <v>10</v>
      </c>
      <c r="E450" s="6" t="s">
        <v>42</v>
      </c>
      <c r="F450" s="6">
        <v>10</v>
      </c>
      <c r="G450" s="454">
        <f t="shared" si="81"/>
        <v>20</v>
      </c>
      <c r="H450" s="453">
        <v>7</v>
      </c>
      <c r="I450" s="460">
        <f>+'FORMATO  F.8'!I450</f>
        <v>10</v>
      </c>
      <c r="J450" s="451">
        <f>+'FORMATO  F.8'!J450</f>
        <v>1</v>
      </c>
      <c r="K450" s="459">
        <f t="shared" si="75"/>
        <v>10</v>
      </c>
    </row>
    <row r="451" spans="1:11">
      <c r="A451" s="455" t="s">
        <v>58</v>
      </c>
      <c r="B451" s="461" t="str">
        <f>+'FORMATO  F.8'!B451</f>
        <v>PERNO AUTORROSCANTE DE 2 1/2</v>
      </c>
      <c r="C451" s="455" t="str">
        <f>+'FORMATO  F.8'!C451</f>
        <v>UND</v>
      </c>
      <c r="D451" s="456">
        <f>+'FORMATO  F.8'!D451</f>
        <v>10</v>
      </c>
      <c r="E451" s="6"/>
      <c r="F451" s="6"/>
      <c r="G451" s="454"/>
      <c r="H451" s="453">
        <v>70</v>
      </c>
      <c r="I451" s="460">
        <f>+'FORMATO  F.8'!I451</f>
        <v>10</v>
      </c>
      <c r="J451" s="451">
        <f>+'FORMATO  F.8'!J451</f>
        <v>0</v>
      </c>
      <c r="K451" s="459">
        <f t="shared" si="75"/>
        <v>0</v>
      </c>
    </row>
    <row r="452" spans="1:11">
      <c r="A452" s="455" t="s">
        <v>58</v>
      </c>
      <c r="B452" s="461" t="str">
        <f>+'FORMATO  F.8'!B452</f>
        <v>TUBO PVC PARA FLUIDOS A PRESION CON UNION DE PRESION CLASE 10 X METROS 1 ESPESOR</v>
      </c>
      <c r="C452" s="455" t="str">
        <f>+'FORMATO  F.8'!C452</f>
        <v>UND</v>
      </c>
      <c r="D452" s="456">
        <f>+'FORMATO  F.8'!D452</f>
        <v>0</v>
      </c>
      <c r="E452" s="456" t="s">
        <v>232</v>
      </c>
      <c r="F452" s="455">
        <v>1000</v>
      </c>
      <c r="G452" s="454">
        <f t="shared" ref="G452:G454" si="82">+D452+F452</f>
        <v>1000</v>
      </c>
      <c r="H452" s="453">
        <v>265</v>
      </c>
      <c r="I452" s="460">
        <f>+'FORMATO  F.8'!I452</f>
        <v>0</v>
      </c>
      <c r="J452" s="451">
        <f>+'FORMATO  F.8'!J452</f>
        <v>11.5</v>
      </c>
      <c r="K452" s="459">
        <f t="shared" si="75"/>
        <v>0</v>
      </c>
    </row>
    <row r="453" spans="1:11">
      <c r="A453" s="455" t="s">
        <v>58</v>
      </c>
      <c r="B453" s="461" t="str">
        <f>+'FORMATO  F.8'!B453</f>
        <v>TUBO PVC PARA FLUIDOS A PRESION CON UNIO TIÓ ROSCA CLASE 10X5 METROS 2 ESPESOR</v>
      </c>
      <c r="C453" s="455" t="str">
        <f>+'FORMATO  F.8'!C453</f>
        <v>UND</v>
      </c>
      <c r="D453" s="456">
        <f>+'FORMATO  F.8'!D453</f>
        <v>0</v>
      </c>
      <c r="E453" s="425" t="s">
        <v>232</v>
      </c>
      <c r="F453" s="425">
        <v>100</v>
      </c>
      <c r="G453" s="454">
        <f t="shared" si="82"/>
        <v>100</v>
      </c>
      <c r="H453" s="453">
        <v>40</v>
      </c>
      <c r="I453" s="460">
        <f>+'FORMATO  F.8'!I453</f>
        <v>0</v>
      </c>
      <c r="J453" s="451">
        <f>+'FORMATO  F.8'!J453</f>
        <v>12</v>
      </c>
      <c r="K453" s="459">
        <f t="shared" si="75"/>
        <v>0</v>
      </c>
    </row>
    <row r="454" spans="1:11">
      <c r="A454" s="455" t="s">
        <v>58</v>
      </c>
      <c r="B454" s="461" t="str">
        <f>+'FORMATO  F.8'!B454</f>
        <v>TUBO PVC  SAP 2"</v>
      </c>
      <c r="C454" s="455" t="str">
        <f>+'FORMATO  F.8'!C454</f>
        <v>UND</v>
      </c>
      <c r="D454" s="456">
        <f>+'FORMATO  F.8'!D454</f>
        <v>0</v>
      </c>
      <c r="E454" s="472" t="s">
        <v>113</v>
      </c>
      <c r="F454" s="471">
        <v>0</v>
      </c>
      <c r="G454" s="470">
        <f t="shared" si="82"/>
        <v>0</v>
      </c>
      <c r="H454" s="469">
        <v>0</v>
      </c>
      <c r="I454" s="460">
        <f>+'FORMATO  F.8'!I454</f>
        <v>0</v>
      </c>
      <c r="J454" s="451">
        <f>+'FORMATO  F.8'!J454</f>
        <v>17.7</v>
      </c>
      <c r="K454" s="459">
        <f t="shared" si="75"/>
        <v>0</v>
      </c>
    </row>
    <row r="455" spans="1:11">
      <c r="A455" s="455" t="s">
        <v>58</v>
      </c>
      <c r="B455" s="461" t="str">
        <f>+'FORMATO  F.8'!B455</f>
        <v xml:space="preserve">TUBO PVC  SELL 2X 3 </v>
      </c>
      <c r="C455" s="455" t="str">
        <f>+'FORMATO  F.8'!C455</f>
        <v>UND</v>
      </c>
      <c r="D455" s="456">
        <f>+'FORMATO  F.8'!D455</f>
        <v>0</v>
      </c>
      <c r="E455" s="472" t="s">
        <v>554</v>
      </c>
      <c r="F455" s="471">
        <v>1</v>
      </c>
      <c r="G455" s="470">
        <f>+D455+F455</f>
        <v>1</v>
      </c>
      <c r="H455" s="469">
        <v>1</v>
      </c>
      <c r="I455" s="460">
        <f>+'FORMATO  F.8'!I455</f>
        <v>0</v>
      </c>
      <c r="J455" s="451">
        <f>+'FORMATO  F.8'!J455</f>
        <v>50.704656999999997</v>
      </c>
      <c r="K455" s="459">
        <f>+J455*I455</f>
        <v>0</v>
      </c>
    </row>
    <row r="456" spans="1:11">
      <c r="A456" s="455" t="s">
        <v>58</v>
      </c>
      <c r="B456" s="461" t="str">
        <f>+'FORMATO  F.8'!B456</f>
        <v>CURVA PVC SAP 1 1/2</v>
      </c>
      <c r="C456" s="455" t="str">
        <f>+'FORMATO  F.8'!C456</f>
        <v>UND</v>
      </c>
      <c r="D456" s="456">
        <f>+'FORMATO  F.8'!D456</f>
        <v>40</v>
      </c>
      <c r="E456" s="456" t="s">
        <v>117</v>
      </c>
      <c r="F456" s="455">
        <v>0</v>
      </c>
      <c r="G456" s="454">
        <f t="shared" ref="G456:G461" si="83">+D456+F456</f>
        <v>40</v>
      </c>
      <c r="H456" s="453">
        <v>7</v>
      </c>
      <c r="I456" s="460">
        <f>+'FORMATO  F.8'!I456</f>
        <v>40</v>
      </c>
      <c r="J456" s="451">
        <f>+'FORMATO  F.8'!J456</f>
        <v>4.21</v>
      </c>
      <c r="K456" s="459">
        <f t="shared" si="75"/>
        <v>168.4</v>
      </c>
    </row>
    <row r="457" spans="1:11">
      <c r="A457" s="455" t="s">
        <v>58</v>
      </c>
      <c r="B457" s="461" t="str">
        <f>+'FORMATO  F.8'!B457</f>
        <v>CAJAS OCTAGONALES METALICOS DE 3/4" PESADO</v>
      </c>
      <c r="C457" s="455" t="str">
        <f>+'FORMATO  F.8'!C457</f>
        <v>UND</v>
      </c>
      <c r="D457" s="456">
        <f>+'FORMATO  F.8'!D457</f>
        <v>402</v>
      </c>
      <c r="E457" s="456" t="s">
        <v>168</v>
      </c>
      <c r="F457" s="455">
        <v>0</v>
      </c>
      <c r="G457" s="454">
        <f t="shared" si="83"/>
        <v>402</v>
      </c>
      <c r="H457" s="453">
        <v>0</v>
      </c>
      <c r="I457" s="460">
        <f>+'FORMATO  F.8'!I457</f>
        <v>402</v>
      </c>
      <c r="J457" s="451">
        <f>+'FORMATO  F.8'!J457</f>
        <v>1.85</v>
      </c>
      <c r="K457" s="459">
        <f>+J457*I457</f>
        <v>743.7</v>
      </c>
    </row>
    <row r="458" spans="1:11">
      <c r="A458" s="455" t="s">
        <v>58</v>
      </c>
      <c r="B458" s="461" t="str">
        <f>+'FORMATO  F.8'!B458</f>
        <v>PINZA AMPERIMETRICA CON MULTIMETRO TRUPER</v>
      </c>
      <c r="C458" s="455" t="str">
        <f>+'FORMATO  F.8'!C458</f>
        <v>UND</v>
      </c>
      <c r="D458" s="456">
        <f>+'FORMATO  F.8'!D458</f>
        <v>0</v>
      </c>
      <c r="E458" s="456" t="s">
        <v>169</v>
      </c>
      <c r="F458" s="6">
        <v>0</v>
      </c>
      <c r="G458" s="454">
        <f t="shared" si="83"/>
        <v>0</v>
      </c>
      <c r="H458" s="453">
        <v>7</v>
      </c>
      <c r="I458" s="460">
        <f>+'FORMATO  F.8'!I458</f>
        <v>0</v>
      </c>
      <c r="J458" s="451">
        <f>+'FORMATO  F.8'!J458</f>
        <v>94.5</v>
      </c>
      <c r="K458" s="459">
        <f>+J458*I458</f>
        <v>0</v>
      </c>
    </row>
    <row r="459" spans="1:11">
      <c r="A459" s="455" t="s">
        <v>58</v>
      </c>
      <c r="B459" s="461" t="str">
        <f>+'FORMATO  F.8'!B459</f>
        <v>VOLTIMETRO DEL PANEL DE CONTROL</v>
      </c>
      <c r="C459" s="455" t="str">
        <f>+'FORMATO  F.8'!C459</f>
        <v>UND</v>
      </c>
      <c r="D459" s="456">
        <f>+'FORMATO  F.8'!D459</f>
        <v>0</v>
      </c>
      <c r="E459" s="456" t="s">
        <v>232</v>
      </c>
      <c r="F459" s="6">
        <v>40</v>
      </c>
      <c r="G459" s="454">
        <f t="shared" si="83"/>
        <v>40</v>
      </c>
      <c r="H459" s="453">
        <v>4</v>
      </c>
      <c r="I459" s="460">
        <f>+'FORMATO  F.8'!I459</f>
        <v>0</v>
      </c>
      <c r="J459" s="451">
        <f>+'FORMATO  F.8'!J459</f>
        <v>98</v>
      </c>
      <c r="K459" s="459">
        <f>+J459*I459</f>
        <v>0</v>
      </c>
    </row>
    <row r="460" spans="1:11">
      <c r="A460" s="455" t="s">
        <v>58</v>
      </c>
      <c r="B460" s="461" t="str">
        <f>+'FORMATO  F.8'!B460</f>
        <v>CONDUCTOR DE COBRETIPO THW DE 2.5 mm2 INDECO</v>
      </c>
      <c r="C460" s="455" t="str">
        <f>+'FORMATO  F.8'!C460</f>
        <v>UND</v>
      </c>
      <c r="D460" s="456">
        <f>+'FORMATO  F.8'!D460</f>
        <v>0</v>
      </c>
      <c r="E460" s="456" t="s">
        <v>260</v>
      </c>
      <c r="F460" s="6">
        <v>30</v>
      </c>
      <c r="G460" s="454">
        <f t="shared" si="83"/>
        <v>30</v>
      </c>
      <c r="H460" s="453">
        <v>0</v>
      </c>
      <c r="I460" s="460">
        <f>+'FORMATO  F.8'!I460</f>
        <v>0</v>
      </c>
      <c r="J460" s="451">
        <f>+'FORMATO  F.8'!J460</f>
        <v>146.08000000000001</v>
      </c>
      <c r="K460" s="459">
        <f>+J460*I460</f>
        <v>0</v>
      </c>
    </row>
    <row r="461" spans="1:11">
      <c r="A461" s="455" t="s">
        <v>58</v>
      </c>
      <c r="B461" s="461" t="str">
        <f>+'FORMATO  F.8'!B461</f>
        <v>CONDUCTOR DE COBRETIPO THW DE 25 MM2 INDECO</v>
      </c>
      <c r="C461" s="455" t="str">
        <f>+'FORMATO  F.8'!C461</f>
        <v>UND</v>
      </c>
      <c r="D461" s="456">
        <f>+'FORMATO  F.8'!D461</f>
        <v>0</v>
      </c>
      <c r="E461" s="456" t="s">
        <v>229</v>
      </c>
      <c r="F461" s="6">
        <v>0</v>
      </c>
      <c r="G461" s="454">
        <f t="shared" si="83"/>
        <v>0</v>
      </c>
      <c r="H461" s="453">
        <v>0</v>
      </c>
      <c r="I461" s="460">
        <f>+'FORMATO  F.8'!I461</f>
        <v>0</v>
      </c>
      <c r="J461" s="451">
        <f>+'FORMATO  F.8'!J461</f>
        <v>9.68</v>
      </c>
      <c r="K461" s="459">
        <f>+J461*I461</f>
        <v>0</v>
      </c>
    </row>
    <row r="462" spans="1:11">
      <c r="A462" s="455" t="s">
        <v>58</v>
      </c>
      <c r="B462" s="461" t="str">
        <f>+'FORMATO  F.8'!B462</f>
        <v>INTERRUPTOR DIFERRENCIA 2X 25 A</v>
      </c>
      <c r="C462" s="455" t="str">
        <f>+'FORMATO  F.8'!C462</f>
        <v>UND</v>
      </c>
      <c r="D462" s="456">
        <f>+'FORMATO  F.8'!D462</f>
        <v>8</v>
      </c>
      <c r="E462" s="456" t="s">
        <v>897</v>
      </c>
      <c r="F462" s="6">
        <v>603</v>
      </c>
      <c r="G462" s="454">
        <f t="shared" ref="G462:G467" si="84">+D462+F462</f>
        <v>611</v>
      </c>
      <c r="H462" s="453">
        <v>3</v>
      </c>
      <c r="I462" s="460">
        <f>+'FORMATO  F.8'!I462</f>
        <v>2</v>
      </c>
      <c r="J462" s="451">
        <f>+'FORMATO  F.8'!J462</f>
        <v>89</v>
      </c>
      <c r="K462" s="459">
        <f t="shared" ref="K462:K467" si="85">+J462*I462</f>
        <v>178</v>
      </c>
    </row>
    <row r="463" spans="1:11">
      <c r="A463" s="455" t="s">
        <v>58</v>
      </c>
      <c r="B463" s="461" t="str">
        <f>+'FORMATO  F.8'!B463</f>
        <v>INTERRUPTOR TERMOMAGNETICO 2X16 A</v>
      </c>
      <c r="C463" s="455" t="str">
        <f>+'FORMATO  F.8'!C463</f>
        <v>UND</v>
      </c>
      <c r="D463" s="456">
        <f>+'FORMATO  F.8'!D463</f>
        <v>6</v>
      </c>
      <c r="E463" s="456" t="s">
        <v>898</v>
      </c>
      <c r="F463" s="6">
        <v>604</v>
      </c>
      <c r="G463" s="454">
        <f t="shared" si="84"/>
        <v>610</v>
      </c>
      <c r="H463" s="453">
        <v>4</v>
      </c>
      <c r="I463" s="460">
        <f>+'FORMATO  F.8'!I463</f>
        <v>3</v>
      </c>
      <c r="J463" s="451">
        <f>+'FORMATO  F.8'!J463</f>
        <v>30</v>
      </c>
      <c r="K463" s="459">
        <f t="shared" si="85"/>
        <v>90</v>
      </c>
    </row>
    <row r="464" spans="1:11">
      <c r="A464" s="455" t="s">
        <v>58</v>
      </c>
      <c r="B464" s="461" t="str">
        <f>+'FORMATO  F.8'!B464</f>
        <v>INTERRUPTOR TERMOMAGNETICO 2X20 A</v>
      </c>
      <c r="C464" s="455" t="str">
        <f>+'FORMATO  F.8'!C464</f>
        <v>UND</v>
      </c>
      <c r="D464" s="456">
        <f>+'FORMATO  F.8'!D464</f>
        <v>5</v>
      </c>
      <c r="E464" s="456" t="s">
        <v>899</v>
      </c>
      <c r="F464" s="6">
        <v>605</v>
      </c>
      <c r="G464" s="454">
        <f t="shared" si="84"/>
        <v>610</v>
      </c>
      <c r="H464" s="453">
        <v>5</v>
      </c>
      <c r="I464" s="460">
        <f>+'FORMATO  F.8'!I464</f>
        <v>5</v>
      </c>
      <c r="J464" s="451">
        <f>+'FORMATO  F.8'!J464</f>
        <v>30</v>
      </c>
      <c r="K464" s="459">
        <f t="shared" si="85"/>
        <v>150</v>
      </c>
    </row>
    <row r="465" spans="1:11">
      <c r="A465" s="455" t="s">
        <v>58</v>
      </c>
      <c r="B465" s="461" t="str">
        <f>+'FORMATO  F.8'!B465</f>
        <v>INTERRUPTOR TERMOMAGNETICO 2X25 A</v>
      </c>
      <c r="C465" s="455" t="str">
        <f>+'FORMATO  F.8'!C465</f>
        <v>UND</v>
      </c>
      <c r="D465" s="456">
        <f>+'FORMATO  F.8'!D465</f>
        <v>0</v>
      </c>
      <c r="E465" s="456" t="s">
        <v>900</v>
      </c>
      <c r="F465" s="6">
        <v>606</v>
      </c>
      <c r="G465" s="454">
        <f t="shared" si="84"/>
        <v>606</v>
      </c>
      <c r="H465" s="453">
        <v>6</v>
      </c>
      <c r="I465" s="460">
        <f>+'FORMATO  F.8'!I465</f>
        <v>0</v>
      </c>
      <c r="J465" s="451">
        <f>+'FORMATO  F.8'!J465</f>
        <v>30</v>
      </c>
      <c r="K465" s="459">
        <f t="shared" si="85"/>
        <v>0</v>
      </c>
    </row>
    <row r="466" spans="1:11">
      <c r="A466" s="455" t="s">
        <v>58</v>
      </c>
      <c r="B466" s="461" t="str">
        <f>+'FORMATO  F.8'!B466</f>
        <v>INTERRUPTOR TERMOMAGNETICO 3X25 A</v>
      </c>
      <c r="C466" s="455" t="str">
        <f>+'FORMATO  F.8'!C466</f>
        <v>UND</v>
      </c>
      <c r="D466" s="456">
        <f>+'FORMATO  F.8'!D466</f>
        <v>0</v>
      </c>
      <c r="E466" s="456" t="s">
        <v>901</v>
      </c>
      <c r="F466" s="6">
        <v>607</v>
      </c>
      <c r="G466" s="454">
        <f t="shared" si="84"/>
        <v>607</v>
      </c>
      <c r="H466" s="453">
        <v>7</v>
      </c>
      <c r="I466" s="460">
        <f>+'FORMATO  F.8'!I466</f>
        <v>0</v>
      </c>
      <c r="J466" s="451">
        <f>+'FORMATO  F.8'!J466</f>
        <v>61</v>
      </c>
      <c r="K466" s="459">
        <f t="shared" si="85"/>
        <v>0</v>
      </c>
    </row>
    <row r="467" spans="1:11">
      <c r="A467" s="455" t="s">
        <v>58</v>
      </c>
      <c r="B467" s="461" t="str">
        <f>+'FORMATO  F.8'!B467</f>
        <v>INTERRUPTOR TERMOMAGNETICO 3X32 A</v>
      </c>
      <c r="C467" s="455" t="str">
        <f>+'FORMATO  F.8'!C467</f>
        <v>UND</v>
      </c>
      <c r="D467" s="456">
        <f>+'FORMATO  F.8'!D467</f>
        <v>0</v>
      </c>
      <c r="E467" s="456" t="s">
        <v>902</v>
      </c>
      <c r="F467" s="6">
        <v>608</v>
      </c>
      <c r="G467" s="454">
        <f t="shared" si="84"/>
        <v>608</v>
      </c>
      <c r="H467" s="453">
        <v>8</v>
      </c>
      <c r="I467" s="460">
        <f>+'FORMATO  F.8'!I467</f>
        <v>0</v>
      </c>
      <c r="J467" s="451">
        <f>+'FORMATO  F.8'!J467</f>
        <v>62</v>
      </c>
      <c r="K467" s="459">
        <f t="shared" si="85"/>
        <v>0</v>
      </c>
    </row>
    <row r="468" spans="1:11">
      <c r="A468" s="455" t="s">
        <v>58</v>
      </c>
      <c r="B468" s="461" t="str">
        <f>+'FORMATO  F.8'!B468</f>
        <v>INTERRUPTOR TERMOMAGNETICO 3X50 A</v>
      </c>
      <c r="C468" s="455" t="str">
        <f>+'FORMATO  F.8'!C468</f>
        <v>UND</v>
      </c>
      <c r="D468" s="456">
        <f>+'FORMATO  F.8'!D468</f>
        <v>0</v>
      </c>
      <c r="E468" s="456" t="s">
        <v>917</v>
      </c>
      <c r="F468" s="6">
        <v>609</v>
      </c>
      <c r="G468" s="454">
        <f>+D468+F468</f>
        <v>609</v>
      </c>
      <c r="H468" s="453">
        <v>9</v>
      </c>
      <c r="I468" s="460">
        <f>+'FORMATO  F.8'!I468</f>
        <v>0</v>
      </c>
      <c r="J468" s="451">
        <f>+'FORMATO  F.8'!J468</f>
        <v>92</v>
      </c>
      <c r="K468" s="459">
        <f>+J468*I468</f>
        <v>0</v>
      </c>
    </row>
    <row r="469" spans="1:11">
      <c r="A469" s="455" t="s">
        <v>58</v>
      </c>
      <c r="B469" s="461" t="str">
        <f>+'FORMATO  F.8'!B469</f>
        <v>INTERRUPTOR DIFERENCIAL 40A 30MA</v>
      </c>
      <c r="C469" s="455" t="str">
        <f>+'FORMATO  F.8'!C469</f>
        <v>UND</v>
      </c>
      <c r="D469" s="456">
        <f>+'FORMATO  F.8'!D469</f>
        <v>4</v>
      </c>
      <c r="E469" s="456" t="s">
        <v>918</v>
      </c>
      <c r="F469" s="6">
        <v>610</v>
      </c>
      <c r="G469" s="454">
        <f>+D469+F469</f>
        <v>614</v>
      </c>
      <c r="H469" s="453">
        <v>10</v>
      </c>
      <c r="I469" s="460">
        <f>+'FORMATO  F.8'!I469</f>
        <v>4</v>
      </c>
      <c r="J469" s="451">
        <f>+'FORMATO  F.8'!J469</f>
        <v>250</v>
      </c>
      <c r="K469" s="459">
        <f>+J469*I469</f>
        <v>1000</v>
      </c>
    </row>
    <row r="470" spans="1:11">
      <c r="A470" s="455" t="s">
        <v>58</v>
      </c>
      <c r="B470" s="461" t="str">
        <f>+'FORMATO  F.8'!B470</f>
        <v>BENTONITA SODICA X 30 KG</v>
      </c>
      <c r="C470" s="455" t="str">
        <f>+'FORMATO  F.8'!C470</f>
        <v>UND</v>
      </c>
      <c r="D470" s="456">
        <f>+'FORMATO  F.8'!D470</f>
        <v>2</v>
      </c>
      <c r="E470" s="456" t="s">
        <v>940</v>
      </c>
      <c r="F470" s="6">
        <v>612</v>
      </c>
      <c r="G470" s="454">
        <f t="shared" ref="G470:G475" si="86">+D470+F470</f>
        <v>614</v>
      </c>
      <c r="H470" s="453">
        <v>12</v>
      </c>
      <c r="I470" s="460">
        <f>+'FORMATO  F.8'!I470</f>
        <v>0</v>
      </c>
      <c r="J470" s="451">
        <f>+'FORMATO  F.8'!J470</f>
        <v>29.9</v>
      </c>
      <c r="K470" s="459">
        <f t="shared" ref="K470:K475" si="87">+J470*I470</f>
        <v>0</v>
      </c>
    </row>
    <row r="471" spans="1:11">
      <c r="A471" s="455" t="s">
        <v>58</v>
      </c>
      <c r="B471" s="461" t="str">
        <f>+'FORMATO  F.8'!B471</f>
        <v>CAJA REGISTRO DE PVCPARA PUESTA A TIERRA</v>
      </c>
      <c r="C471" s="455" t="str">
        <f>+'FORMATO  F.8'!C471</f>
        <v>UND</v>
      </c>
      <c r="D471" s="456">
        <f>+'FORMATO  F.8'!D471</f>
        <v>7</v>
      </c>
      <c r="E471" s="456" t="s">
        <v>941</v>
      </c>
      <c r="F471" s="6">
        <v>613</v>
      </c>
      <c r="G471" s="454">
        <f t="shared" si="86"/>
        <v>620</v>
      </c>
      <c r="H471" s="453">
        <v>13</v>
      </c>
      <c r="I471" s="460">
        <f>+'FORMATO  F.8'!I471</f>
        <v>2</v>
      </c>
      <c r="J471" s="451">
        <f>+'FORMATO  F.8'!J471</f>
        <v>29.9</v>
      </c>
      <c r="K471" s="459">
        <f t="shared" si="87"/>
        <v>59.8</v>
      </c>
    </row>
    <row r="472" spans="1:11">
      <c r="A472" s="455" t="s">
        <v>58</v>
      </c>
      <c r="B472" s="461" t="str">
        <f>+'FORMATO  F.8'!B472</f>
        <v>CONECTOR DE COBRE ANDERSON 5/8 PARA PUESTO A TIERRA</v>
      </c>
      <c r="C472" s="455" t="str">
        <f>+'FORMATO  F.8'!C472</f>
        <v>UND</v>
      </c>
      <c r="D472" s="456">
        <f>+'FORMATO  F.8'!D472</f>
        <v>15</v>
      </c>
      <c r="E472" s="456" t="s">
        <v>942</v>
      </c>
      <c r="F472" s="6">
        <v>614</v>
      </c>
      <c r="G472" s="454">
        <f t="shared" si="86"/>
        <v>629</v>
      </c>
      <c r="H472" s="453">
        <v>14</v>
      </c>
      <c r="I472" s="460">
        <f>+'FORMATO  F.8'!I472</f>
        <v>13</v>
      </c>
      <c r="J472" s="451">
        <f>+'FORMATO  F.8'!J472</f>
        <v>12</v>
      </c>
      <c r="K472" s="459">
        <f t="shared" si="87"/>
        <v>156</v>
      </c>
    </row>
    <row r="473" spans="1:11">
      <c r="A473" s="455" t="s">
        <v>58</v>
      </c>
      <c r="B473" s="461" t="str">
        <f>+'FORMATO  F.8'!B473</f>
        <v>PROTECTOR ANTIRROBO DE ELECTRODO DE PUESTO A TIERRA</v>
      </c>
      <c r="C473" s="455" t="str">
        <f>+'FORMATO  F.8'!C473</f>
        <v>UND</v>
      </c>
      <c r="D473" s="456">
        <f>+'FORMATO  F.8'!D473</f>
        <v>15</v>
      </c>
      <c r="E473" s="456" t="s">
        <v>943</v>
      </c>
      <c r="F473" s="6">
        <v>615</v>
      </c>
      <c r="G473" s="454">
        <f t="shared" si="86"/>
        <v>630</v>
      </c>
      <c r="H473" s="453">
        <v>15</v>
      </c>
      <c r="I473" s="460">
        <f>+'FORMATO  F.8'!I473</f>
        <v>15</v>
      </c>
      <c r="J473" s="451">
        <f>+'FORMATO  F.8'!J473</f>
        <v>27.89</v>
      </c>
      <c r="K473" s="459">
        <f t="shared" si="87"/>
        <v>418.35</v>
      </c>
    </row>
    <row r="474" spans="1:11">
      <c r="A474" s="455" t="s">
        <v>58</v>
      </c>
      <c r="B474" s="461" t="str">
        <f>+'FORMATO  F.8'!B474</f>
        <v>SAL INDUSTRIAL</v>
      </c>
      <c r="C474" s="455" t="str">
        <f>+'FORMATO  F.8'!C474</f>
        <v>UND</v>
      </c>
      <c r="D474" s="456">
        <f>+'FORMATO  F.8'!D474</f>
        <v>0</v>
      </c>
      <c r="E474" s="456" t="s">
        <v>944</v>
      </c>
      <c r="F474" s="6">
        <v>616</v>
      </c>
      <c r="G474" s="454">
        <f t="shared" si="86"/>
        <v>616</v>
      </c>
      <c r="H474" s="453">
        <v>16</v>
      </c>
      <c r="I474" s="460">
        <f>+'FORMATO  F.8'!I474</f>
        <v>0</v>
      </c>
      <c r="J474" s="451">
        <f>+'FORMATO  F.8'!J474</f>
        <v>1.99</v>
      </c>
      <c r="K474" s="459">
        <f t="shared" si="87"/>
        <v>0</v>
      </c>
    </row>
    <row r="475" spans="1:11">
      <c r="A475" s="455" t="s">
        <v>58</v>
      </c>
      <c r="B475" s="461" t="str">
        <f>+'FORMATO  F.8'!B475</f>
        <v>VARILLAS DE COBRE 5/8X2.40M</v>
      </c>
      <c r="C475" s="455" t="str">
        <f>+'FORMATO  F.8'!C475</f>
        <v>KG</v>
      </c>
      <c r="D475" s="456">
        <f>+'FORMATO  F.8'!D475</f>
        <v>0</v>
      </c>
      <c r="E475" s="456" t="s">
        <v>945</v>
      </c>
      <c r="F475" s="6">
        <v>617</v>
      </c>
      <c r="G475" s="454">
        <f t="shared" si="86"/>
        <v>617</v>
      </c>
      <c r="H475" s="453">
        <v>17</v>
      </c>
      <c r="I475" s="460">
        <f>+'FORMATO  F.8'!I475</f>
        <v>0</v>
      </c>
      <c r="J475" s="451">
        <f>+'FORMATO  F.8'!J475</f>
        <v>125</v>
      </c>
      <c r="K475" s="459">
        <f t="shared" si="87"/>
        <v>0</v>
      </c>
    </row>
    <row r="476" spans="1:11">
      <c r="A476" s="455" t="s">
        <v>58</v>
      </c>
      <c r="B476" s="461" t="str">
        <f>+'FORMATO  F.8'!B476</f>
        <v>JUEGO DE ALICATE 1000VX 3 PIESAS</v>
      </c>
      <c r="C476" s="455" t="str">
        <f>+'FORMATO  F.8'!C476</f>
        <v>UND</v>
      </c>
      <c r="D476" s="456">
        <f>+'FORMATO  F.8'!D476</f>
        <v>0</v>
      </c>
      <c r="E476" s="456" t="s">
        <v>963</v>
      </c>
      <c r="F476" s="6">
        <v>619</v>
      </c>
      <c r="G476" s="454">
        <f t="shared" ref="G476:G482" si="88">+D476+F476</f>
        <v>619</v>
      </c>
      <c r="H476" s="453">
        <v>19</v>
      </c>
      <c r="I476" s="460">
        <f>+'FORMATO  F.8'!I476</f>
        <v>0</v>
      </c>
      <c r="J476" s="451">
        <f>+'FORMATO  F.8'!J476</f>
        <v>123</v>
      </c>
      <c r="K476" s="459">
        <f t="shared" ref="K476:K482" si="89">+J476*I476</f>
        <v>0</v>
      </c>
    </row>
    <row r="477" spans="1:11">
      <c r="A477" s="455" t="s">
        <v>58</v>
      </c>
      <c r="B477" s="461" t="str">
        <f>+'FORMATO  F.8'!B477</f>
        <v>PRENSA TERMINALES HIDRAULICO</v>
      </c>
      <c r="C477" s="455" t="str">
        <f>+'FORMATO  F.8'!C477</f>
        <v>UND</v>
      </c>
      <c r="D477" s="456">
        <f>+'FORMATO  F.8'!D477</f>
        <v>0</v>
      </c>
      <c r="E477" s="456" t="s">
        <v>964</v>
      </c>
      <c r="F477" s="6">
        <v>620</v>
      </c>
      <c r="G477" s="454">
        <f t="shared" si="88"/>
        <v>620</v>
      </c>
      <c r="H477" s="453">
        <v>20</v>
      </c>
      <c r="I477" s="460">
        <f>+'FORMATO  F.8'!I477</f>
        <v>0</v>
      </c>
      <c r="J477" s="451">
        <f>+'FORMATO  F.8'!J477</f>
        <v>375</v>
      </c>
      <c r="K477" s="459">
        <f t="shared" si="89"/>
        <v>0</v>
      </c>
    </row>
    <row r="478" spans="1:11">
      <c r="A478" s="455" t="s">
        <v>58</v>
      </c>
      <c r="B478" s="461" t="str">
        <f>+'FORMATO  F.8'!B478</f>
        <v xml:space="preserve">SIERRA DE COPA PARA METAL DE 40MM </v>
      </c>
      <c r="C478" s="455" t="str">
        <f>+'FORMATO  F.8'!C478</f>
        <v>UND</v>
      </c>
      <c r="D478" s="456">
        <f>+'FORMATO  F.8'!D478</f>
        <v>0</v>
      </c>
      <c r="E478" s="456" t="s">
        <v>974</v>
      </c>
      <c r="F478" s="6">
        <v>623</v>
      </c>
      <c r="G478" s="454">
        <f>+D478+F478</f>
        <v>623</v>
      </c>
      <c r="H478" s="453">
        <v>23</v>
      </c>
      <c r="I478" s="460">
        <f>+'FORMATO  F.8'!I478</f>
        <v>0</v>
      </c>
      <c r="J478" s="451">
        <f>+'FORMATO  F.8'!J478</f>
        <v>30</v>
      </c>
      <c r="K478" s="459">
        <f>+J478*I478</f>
        <v>0</v>
      </c>
    </row>
    <row r="479" spans="1:11">
      <c r="A479" s="455" t="s">
        <v>58</v>
      </c>
      <c r="B479" s="461" t="str">
        <f>+'FORMATO  F.8'!B479</f>
        <v>SIERRA COPA PARA METAL DE 45 MM</v>
      </c>
      <c r="C479" s="455" t="str">
        <f>+'FORMATO  F.8'!C479</f>
        <v>UND</v>
      </c>
      <c r="D479" s="456">
        <f>+'FORMATO  F.8'!D479</f>
        <v>0</v>
      </c>
      <c r="E479" s="456" t="s">
        <v>975</v>
      </c>
      <c r="F479" s="6">
        <v>624</v>
      </c>
      <c r="G479" s="454">
        <f>+D479+F479</f>
        <v>624</v>
      </c>
      <c r="H479" s="453">
        <v>24</v>
      </c>
      <c r="I479" s="460">
        <f>+'FORMATO  F.8'!I479</f>
        <v>0</v>
      </c>
      <c r="J479" s="451">
        <f>+'FORMATO  F.8'!J479</f>
        <v>35</v>
      </c>
      <c r="K479" s="459">
        <f>+J479*I479</f>
        <v>0</v>
      </c>
    </row>
    <row r="480" spans="1:11">
      <c r="A480" s="455" t="s">
        <v>58</v>
      </c>
      <c r="B480" s="461" t="str">
        <f>+'FORMATO  F.8'!B480</f>
        <v>SOPORTE BROCA GUIA PARA SIERRA DE COPA</v>
      </c>
      <c r="C480" s="455" t="str">
        <f>+'FORMATO  F.8'!C480</f>
        <v>UND</v>
      </c>
      <c r="D480" s="456">
        <f>+'FORMATO  F.8'!D480</f>
        <v>0</v>
      </c>
      <c r="E480" s="456" t="s">
        <v>976</v>
      </c>
      <c r="F480" s="6">
        <v>625</v>
      </c>
      <c r="G480" s="454">
        <f>+D480+F480</f>
        <v>625</v>
      </c>
      <c r="H480" s="453">
        <v>25</v>
      </c>
      <c r="I480" s="460">
        <f>+'FORMATO  F.8'!I480</f>
        <v>0</v>
      </c>
      <c r="J480" s="451">
        <f>+'FORMATO  F.8'!J480</f>
        <v>50</v>
      </c>
      <c r="K480" s="459">
        <f>+J480*I480</f>
        <v>0</v>
      </c>
    </row>
    <row r="481" spans="1:11">
      <c r="A481" s="455" t="s">
        <v>58</v>
      </c>
      <c r="B481" s="461" t="str">
        <f>+'FORMATO  F.8'!B481</f>
        <v xml:space="preserve">SOPLADORA DE AIRE </v>
      </c>
      <c r="C481" s="455" t="str">
        <f>+'FORMATO  F.8'!C481</f>
        <v>UND</v>
      </c>
      <c r="D481" s="456">
        <f>+'FORMATO  F.8'!D481</f>
        <v>0</v>
      </c>
      <c r="E481" s="456" t="s">
        <v>965</v>
      </c>
      <c r="F481" s="6">
        <v>621</v>
      </c>
      <c r="G481" s="454">
        <f t="shared" si="88"/>
        <v>621</v>
      </c>
      <c r="H481" s="453">
        <v>21</v>
      </c>
      <c r="I481" s="460">
        <f>+'FORMATO  F.8'!I481</f>
        <v>0</v>
      </c>
      <c r="J481" s="451">
        <f>+'FORMATO  F.8'!J481</f>
        <v>130</v>
      </c>
      <c r="K481" s="459">
        <f t="shared" si="89"/>
        <v>0</v>
      </c>
    </row>
    <row r="482" spans="1:11">
      <c r="A482" s="455" t="s">
        <v>58</v>
      </c>
      <c r="B482" s="461" t="str">
        <f>+'FORMATO  F.8'!B482</f>
        <v xml:space="preserve">CINTA AISTANTE </v>
      </c>
      <c r="C482" s="455" t="str">
        <f>+'FORMATO  F.8'!C482</f>
        <v>UND</v>
      </c>
      <c r="D482" s="456">
        <f>+'FORMATO  F.8'!D482</f>
        <v>0</v>
      </c>
      <c r="E482" s="456" t="s">
        <v>945</v>
      </c>
      <c r="F482" s="6">
        <v>617</v>
      </c>
      <c r="G482" s="454">
        <f t="shared" si="88"/>
        <v>617</v>
      </c>
      <c r="H482" s="453">
        <v>17</v>
      </c>
      <c r="I482" s="460">
        <f>+'FORMATO  F.8'!I482</f>
        <v>0</v>
      </c>
      <c r="J482" s="451">
        <f>+'FORMATO  F.8'!J482</f>
        <v>5.5</v>
      </c>
      <c r="K482" s="459">
        <f t="shared" si="89"/>
        <v>0</v>
      </c>
    </row>
    <row r="483" spans="1:11">
      <c r="A483" s="455" t="s">
        <v>58</v>
      </c>
      <c r="B483" s="461" t="str">
        <f>+'FORMATO  F.8'!B483</f>
        <v>CINTA DE SEGURIDAD DE RIESGO ELECTRICO</v>
      </c>
      <c r="C483" s="455" t="str">
        <f>+'FORMATO  F.8'!C483</f>
        <v>UND</v>
      </c>
      <c r="D483" s="456">
        <f>+'FORMATO  F.8'!D483</f>
        <v>0</v>
      </c>
      <c r="E483" s="456" t="s">
        <v>941</v>
      </c>
      <c r="F483" s="6">
        <v>613</v>
      </c>
      <c r="G483" s="454">
        <f>+D483+F483</f>
        <v>613</v>
      </c>
      <c r="H483" s="453">
        <v>13</v>
      </c>
      <c r="I483" s="460">
        <f>+'FORMATO  F.8'!I483</f>
        <v>0</v>
      </c>
      <c r="J483" s="451">
        <f>+'FORMATO  F.8'!J483</f>
        <v>27.35</v>
      </c>
      <c r="K483" s="459">
        <f>+J483*I483</f>
        <v>0</v>
      </c>
    </row>
    <row r="484" spans="1:11">
      <c r="A484" s="455" t="s">
        <v>58</v>
      </c>
      <c r="B484" s="461" t="str">
        <f>+'FORMATO  F.8'!B484</f>
        <v xml:space="preserve">CAJA DE PASO FIERRO GALVANIZADO 10X10X5CM </v>
      </c>
      <c r="C484" s="455" t="str">
        <f>+'FORMATO  F.8'!C484</f>
        <v>UND</v>
      </c>
      <c r="D484" s="456">
        <f>+'FORMATO  F.8'!D484</f>
        <v>0</v>
      </c>
      <c r="E484" s="456" t="s">
        <v>917</v>
      </c>
      <c r="F484" s="6">
        <v>609</v>
      </c>
      <c r="G484" s="454">
        <f>+D484+F484</f>
        <v>609</v>
      </c>
      <c r="H484" s="453">
        <v>9</v>
      </c>
      <c r="I484" s="460">
        <f>+'FORMATO  F.8'!I484</f>
        <v>0</v>
      </c>
      <c r="J484" s="451">
        <f>+'FORMATO  F.8'!J484</f>
        <v>6.45</v>
      </c>
      <c r="K484" s="459">
        <f>+J484*I484</f>
        <v>0</v>
      </c>
    </row>
    <row r="485" spans="1:11">
      <c r="A485" s="455" t="s">
        <v>58</v>
      </c>
      <c r="B485" s="461" t="str">
        <f>+'FORMATO  F.8'!B485</f>
        <v>CURVA PVC SEL 3/4 LIVIANO</v>
      </c>
      <c r="C485" s="455" t="str">
        <f>+'FORMATO  F.8'!C485</f>
        <v>UND</v>
      </c>
      <c r="D485" s="456">
        <f>+'FORMATO  F.8'!D485</f>
        <v>500</v>
      </c>
      <c r="E485" s="456" t="s">
        <v>899</v>
      </c>
      <c r="F485" s="6">
        <v>605</v>
      </c>
      <c r="G485" s="454">
        <f>+D485+F485</f>
        <v>1105</v>
      </c>
      <c r="H485" s="453">
        <v>5</v>
      </c>
      <c r="I485" s="460">
        <f>+'FORMATO  F.8'!I485</f>
        <v>500</v>
      </c>
      <c r="J485" s="451">
        <f>+'FORMATO  F.8'!J485</f>
        <v>0.4</v>
      </c>
      <c r="K485" s="459">
        <f>+J485*I485</f>
        <v>200</v>
      </c>
    </row>
    <row r="486" spans="1:11">
      <c r="A486" s="455" t="s">
        <v>58</v>
      </c>
      <c r="B486" s="461" t="str">
        <f>+'FORMATO  F.8'!B486</f>
        <v xml:space="preserve">CURVA PVC SEL 3/4 PESADO </v>
      </c>
      <c r="C486" s="455" t="str">
        <f>+'FORMATO  F.8'!C486</f>
        <v>UND</v>
      </c>
      <c r="D486" s="456">
        <f>+'FORMATO  F.8'!D486</f>
        <v>600</v>
      </c>
      <c r="E486" s="456" t="s">
        <v>1153</v>
      </c>
      <c r="F486" s="6">
        <v>601</v>
      </c>
      <c r="G486" s="454">
        <f>+D486+F486</f>
        <v>1201</v>
      </c>
      <c r="H486" s="453">
        <v>1</v>
      </c>
      <c r="I486" s="460">
        <f>+'FORMATO  F.8'!I486</f>
        <v>600</v>
      </c>
      <c r="J486" s="451">
        <f>+'FORMATO  F.8'!J486</f>
        <v>1.5</v>
      </c>
      <c r="K486" s="459">
        <f>+J486*I486</f>
        <v>900</v>
      </c>
    </row>
    <row r="487" spans="1:11">
      <c r="A487" s="455" t="s">
        <v>58</v>
      </c>
      <c r="B487" s="461" t="str">
        <f>+'FORMATO  F.8'!B487</f>
        <v xml:space="preserve">CONECTOR PVC SELL 3/4 LIVIANO </v>
      </c>
      <c r="C487" s="455" t="str">
        <f>+'FORMATO  F.8'!C487</f>
        <v>UND</v>
      </c>
      <c r="D487" s="456">
        <f>+'FORMATO  F.8'!D487</f>
        <v>650</v>
      </c>
      <c r="E487" s="456" t="s">
        <v>1159</v>
      </c>
      <c r="F487" s="6">
        <v>597</v>
      </c>
      <c r="G487" s="454">
        <f t="shared" ref="G487:G492" si="90">+D487+F487</f>
        <v>1247</v>
      </c>
      <c r="H487" s="453">
        <v>-3</v>
      </c>
      <c r="I487" s="460">
        <f>+'FORMATO  F.8'!I487</f>
        <v>650</v>
      </c>
      <c r="J487" s="451">
        <f>+'FORMATO  F.8'!J487</f>
        <v>0.3</v>
      </c>
      <c r="K487" s="459">
        <f t="shared" ref="K487:K492" si="91">+J487*I487</f>
        <v>195</v>
      </c>
    </row>
    <row r="488" spans="1:11">
      <c r="A488" s="455" t="s">
        <v>58</v>
      </c>
      <c r="B488" s="461" t="str">
        <f>+'FORMATO  F.8'!B488</f>
        <v>CONECTOR PVC SELL 3/4 PESADO</v>
      </c>
      <c r="C488" s="455" t="str">
        <f>+'FORMATO  F.8'!C488</f>
        <v>UND</v>
      </c>
      <c r="D488" s="456">
        <f>+'FORMATO  F.8'!D488</f>
        <v>470</v>
      </c>
      <c r="E488" s="456" t="s">
        <v>1160</v>
      </c>
      <c r="F488" s="6">
        <v>593</v>
      </c>
      <c r="G488" s="454">
        <f t="shared" si="90"/>
        <v>1063</v>
      </c>
      <c r="H488" s="453">
        <v>-7</v>
      </c>
      <c r="I488" s="460">
        <f>+'FORMATO  F.8'!I488</f>
        <v>470</v>
      </c>
      <c r="J488" s="451">
        <f>+'FORMATO  F.8'!J488</f>
        <v>0.55000000000000004</v>
      </c>
      <c r="K488" s="459">
        <f t="shared" si="91"/>
        <v>258.5</v>
      </c>
    </row>
    <row r="489" spans="1:11">
      <c r="A489" s="455" t="s">
        <v>58</v>
      </c>
      <c r="B489" s="461" t="str">
        <f>+'FORMATO  F.8'!B489</f>
        <v xml:space="preserve">TARUGO DE 3/8 </v>
      </c>
      <c r="C489" s="455" t="str">
        <f>+'FORMATO  F.8'!C489</f>
        <v>UND</v>
      </c>
      <c r="D489" s="456">
        <f>+'FORMATO  F.8'!D489</f>
        <v>0</v>
      </c>
      <c r="E489" s="456" t="s">
        <v>1168</v>
      </c>
      <c r="F489" s="6">
        <v>589</v>
      </c>
      <c r="G489" s="454">
        <f t="shared" si="90"/>
        <v>589</v>
      </c>
      <c r="H489" s="453">
        <v>-11</v>
      </c>
      <c r="I489" s="460">
        <f>+'FORMATO  F.8'!I489</f>
        <v>0</v>
      </c>
      <c r="J489" s="451">
        <f>+'FORMATO  F.8'!J489</f>
        <v>0.1</v>
      </c>
      <c r="K489" s="459">
        <f t="shared" si="91"/>
        <v>0</v>
      </c>
    </row>
    <row r="490" spans="1:11">
      <c r="A490" s="455" t="s">
        <v>58</v>
      </c>
      <c r="B490" s="461" t="str">
        <f>+'FORMATO  F.8'!B490</f>
        <v>ABRAZADERA METALICA 3/4</v>
      </c>
      <c r="C490" s="455" t="str">
        <f>+'FORMATO  F.8'!C490</f>
        <v>UND</v>
      </c>
      <c r="D490" s="456">
        <f>+'FORMATO  F.8'!D490</f>
        <v>0</v>
      </c>
      <c r="E490" s="456" t="s">
        <v>1169</v>
      </c>
      <c r="F490" s="6">
        <v>585</v>
      </c>
      <c r="G490" s="454">
        <f t="shared" si="90"/>
        <v>585</v>
      </c>
      <c r="H490" s="453">
        <v>-15</v>
      </c>
      <c r="I490" s="460">
        <f>+'FORMATO  F.8'!I490</f>
        <v>0</v>
      </c>
      <c r="J490" s="451">
        <f>+'FORMATO  F.8'!J490</f>
        <v>0.33</v>
      </c>
      <c r="K490" s="459">
        <f t="shared" si="91"/>
        <v>0</v>
      </c>
    </row>
    <row r="491" spans="1:11">
      <c r="A491" s="455" t="s">
        <v>58</v>
      </c>
      <c r="B491" s="461" t="str">
        <f>+'FORMATO  F.8'!B491</f>
        <v>TORNILLO DE ACERO 3.6X30CM</v>
      </c>
      <c r="C491" s="455" t="str">
        <f>+'FORMATO  F.8'!C491</f>
        <v>MILLAR</v>
      </c>
      <c r="D491" s="456">
        <f>+'FORMATO  F.8'!D491</f>
        <v>0</v>
      </c>
      <c r="E491" s="456" t="s">
        <v>1170</v>
      </c>
      <c r="F491" s="6">
        <v>581</v>
      </c>
      <c r="G491" s="454">
        <f t="shared" si="90"/>
        <v>581</v>
      </c>
      <c r="H491" s="453">
        <v>-19</v>
      </c>
      <c r="I491" s="460">
        <f>+'FORMATO  F.8'!I491</f>
        <v>0</v>
      </c>
      <c r="J491" s="451">
        <f>+'FORMATO  F.8'!J491</f>
        <v>60</v>
      </c>
      <c r="K491" s="459">
        <f t="shared" si="91"/>
        <v>0</v>
      </c>
    </row>
    <row r="492" spans="1:11">
      <c r="A492" s="455" t="s">
        <v>58</v>
      </c>
      <c r="B492" s="461" t="str">
        <f>+'FORMATO  F.8'!B492</f>
        <v xml:space="preserve">TORNILLO WAFER 8X1/2 </v>
      </c>
      <c r="C492" s="455" t="str">
        <f>+'FORMATO  F.8'!C492</f>
        <v>MILLAR</v>
      </c>
      <c r="D492" s="456">
        <f>+'FORMATO  F.8'!D492</f>
        <v>0</v>
      </c>
      <c r="E492" s="456" t="s">
        <v>1171</v>
      </c>
      <c r="F492" s="6">
        <v>577</v>
      </c>
      <c r="G492" s="454">
        <f t="shared" si="90"/>
        <v>577</v>
      </c>
      <c r="H492" s="453">
        <v>-23</v>
      </c>
      <c r="I492" s="460">
        <f>+'FORMATO  F.8'!I492</f>
        <v>0</v>
      </c>
      <c r="J492" s="451">
        <f>+'FORMATO  F.8'!J492</f>
        <v>34.299999999999997</v>
      </c>
      <c r="K492" s="459">
        <f t="shared" si="91"/>
        <v>0</v>
      </c>
    </row>
    <row r="493" spans="1:11">
      <c r="A493" s="455" t="s">
        <v>58</v>
      </c>
      <c r="B493" s="461" t="str">
        <f>+'FORMATO  F.8'!B493</f>
        <v>TUVO PVC SELL 3/4 LIVIANO</v>
      </c>
      <c r="C493" s="455" t="str">
        <f>+'FORMATO  F.8'!C493</f>
        <v>UND</v>
      </c>
      <c r="D493" s="456">
        <f>+'FORMATO  F.8'!D493</f>
        <v>90</v>
      </c>
      <c r="E493" s="456" t="s">
        <v>1173</v>
      </c>
      <c r="F493" s="6">
        <v>573</v>
      </c>
      <c r="G493" s="454">
        <f t="shared" ref="G493:G500" si="92">+D493+F493</f>
        <v>663</v>
      </c>
      <c r="H493" s="453">
        <v>-27</v>
      </c>
      <c r="I493" s="460">
        <f>+'FORMATO  F.8'!I493</f>
        <v>90</v>
      </c>
      <c r="J493" s="451">
        <f>+'FORMATO  F.8'!J493</f>
        <v>4.6020000000000003</v>
      </c>
      <c r="K493" s="459">
        <f t="shared" ref="K493:K500" si="93">+J493*I493</f>
        <v>414.18</v>
      </c>
    </row>
    <row r="494" spans="1:11">
      <c r="A494" s="455" t="s">
        <v>58</v>
      </c>
      <c r="B494" s="461" t="str">
        <f>+'FORMATO  F.8'!B494</f>
        <v>TUBO PVC SELL 3/4 PESADO</v>
      </c>
      <c r="C494" s="455" t="str">
        <f>+'FORMATO  F.8'!C494</f>
        <v>UND</v>
      </c>
      <c r="D494" s="456">
        <f>+'FORMATO  F.8'!D494</f>
        <v>300</v>
      </c>
      <c r="E494" s="456" t="s">
        <v>1174</v>
      </c>
      <c r="F494" s="6">
        <v>569</v>
      </c>
      <c r="G494" s="454">
        <f t="shared" si="92"/>
        <v>869</v>
      </c>
      <c r="H494" s="453">
        <v>-31</v>
      </c>
      <c r="I494" s="460">
        <f>+'FORMATO  F.8'!I494</f>
        <v>300</v>
      </c>
      <c r="J494" s="451">
        <f>+'FORMATO  F.8'!J494</f>
        <v>16.5</v>
      </c>
      <c r="K494" s="459">
        <f t="shared" si="93"/>
        <v>4950</v>
      </c>
    </row>
    <row r="495" spans="1:11">
      <c r="A495" s="455" t="s">
        <v>58</v>
      </c>
      <c r="B495" s="461" t="str">
        <f>+'FORMATO  F.8'!B495</f>
        <v>PEGAMENTO PARA TUBERIA 1/4 X GALON</v>
      </c>
      <c r="C495" s="455" t="str">
        <f>+'FORMATO  F.8'!C495</f>
        <v>UND</v>
      </c>
      <c r="D495" s="456">
        <f>+'FORMATO  F.8'!D495</f>
        <v>0</v>
      </c>
      <c r="E495" s="456" t="s">
        <v>1179</v>
      </c>
      <c r="F495" s="6">
        <v>565</v>
      </c>
      <c r="G495" s="454">
        <f t="shared" si="92"/>
        <v>565</v>
      </c>
      <c r="H495" s="453">
        <v>-35</v>
      </c>
      <c r="I495" s="460">
        <f>+'FORMATO  F.8'!I495</f>
        <v>0</v>
      </c>
      <c r="J495" s="451">
        <f>+'FORMATO  F.8'!J495</f>
        <v>30.09</v>
      </c>
      <c r="K495" s="459">
        <f t="shared" si="93"/>
        <v>0</v>
      </c>
    </row>
    <row r="496" spans="1:11">
      <c r="A496" s="455" t="s">
        <v>58</v>
      </c>
      <c r="B496" s="461" t="str">
        <f>+'FORMATO  F.8'!B496</f>
        <v xml:space="preserve">CABLE ELECTRICO FPL 2X16AWG </v>
      </c>
      <c r="C496" s="455" t="str">
        <f>+'FORMATO  F.8'!C496</f>
        <v>METRO</v>
      </c>
      <c r="D496" s="456">
        <f>+'FORMATO  F.8'!D496</f>
        <v>0</v>
      </c>
      <c r="E496" s="456" t="s">
        <v>1182</v>
      </c>
      <c r="F496" s="6">
        <v>561</v>
      </c>
      <c r="G496" s="454">
        <f t="shared" si="92"/>
        <v>561</v>
      </c>
      <c r="H496" s="453">
        <v>-39</v>
      </c>
      <c r="I496" s="460">
        <f>+'FORMATO  F.8'!I496</f>
        <v>0</v>
      </c>
      <c r="J496" s="451">
        <f>+'FORMATO  F.8'!J496</f>
        <v>4.2</v>
      </c>
      <c r="K496" s="459">
        <f t="shared" si="93"/>
        <v>0</v>
      </c>
    </row>
    <row r="497" spans="1:11">
      <c r="A497" s="455" t="s">
        <v>58</v>
      </c>
      <c r="B497" s="461" t="str">
        <f>+'FORMATO  F.8'!B497</f>
        <v>CABLE DE ACERO GALVANIZADO 3/8</v>
      </c>
      <c r="C497" s="455" t="str">
        <f>+'FORMATO  F.8'!C497</f>
        <v>METRO</v>
      </c>
      <c r="D497" s="456">
        <f>+'FORMATO  F.8'!D497</f>
        <v>35</v>
      </c>
      <c r="E497" s="456" t="s">
        <v>1242</v>
      </c>
      <c r="F497" s="6">
        <v>557</v>
      </c>
      <c r="G497" s="454">
        <f t="shared" si="92"/>
        <v>592</v>
      </c>
      <c r="H497" s="453">
        <v>-43</v>
      </c>
      <c r="I497" s="460">
        <f>+'FORMATO  F.8'!I497</f>
        <v>35</v>
      </c>
      <c r="J497" s="451">
        <f>+'FORMATO  F.8'!J497</f>
        <v>7.9</v>
      </c>
      <c r="K497" s="459">
        <f t="shared" si="93"/>
        <v>276.5</v>
      </c>
    </row>
    <row r="498" spans="1:11">
      <c r="A498" s="455" t="s">
        <v>58</v>
      </c>
      <c r="B498" s="461" t="str">
        <f>+'FORMATO  F.8'!B498</f>
        <v>CABLE DE SOLDAR DE 4 AWG</v>
      </c>
      <c r="C498" s="455" t="str">
        <f>+'FORMATO  F.8'!C498</f>
        <v>METRO</v>
      </c>
      <c r="D498" s="456">
        <f>+'FORMATO  F.8'!D498</f>
        <v>0</v>
      </c>
      <c r="E498" s="456" t="s">
        <v>1245</v>
      </c>
      <c r="F498" s="6">
        <v>553</v>
      </c>
      <c r="G498" s="454">
        <f t="shared" si="92"/>
        <v>553</v>
      </c>
      <c r="H498" s="453">
        <v>-47</v>
      </c>
      <c r="I498" s="460">
        <f>+'FORMATO  F.8'!I498</f>
        <v>0</v>
      </c>
      <c r="J498" s="451">
        <f>+'FORMATO  F.8'!J498</f>
        <v>22.45</v>
      </c>
      <c r="K498" s="459">
        <f t="shared" si="93"/>
        <v>0</v>
      </c>
    </row>
    <row r="499" spans="1:11">
      <c r="A499" s="455" t="s">
        <v>58</v>
      </c>
      <c r="B499" s="461" t="str">
        <f>+'FORMATO  F.8'!B499</f>
        <v xml:space="preserve">ESCALERA DE ALUMINIO DE 7 PASOS TRUPER </v>
      </c>
      <c r="C499" s="455" t="str">
        <f>+'FORMATO  F.8'!C499</f>
        <v>UND</v>
      </c>
      <c r="D499" s="456">
        <f>+'FORMATO  F.8'!D499</f>
        <v>0</v>
      </c>
      <c r="E499" s="456" t="s">
        <v>1251</v>
      </c>
      <c r="F499" s="6">
        <v>549</v>
      </c>
      <c r="G499" s="454">
        <f t="shared" si="92"/>
        <v>549</v>
      </c>
      <c r="H499" s="453">
        <v>-51</v>
      </c>
      <c r="I499" s="460">
        <f>+'FORMATO  F.8'!I499</f>
        <v>0</v>
      </c>
      <c r="J499" s="451">
        <f>+'FORMATO  F.8'!J499</f>
        <v>339.5</v>
      </c>
      <c r="K499" s="459">
        <f t="shared" si="93"/>
        <v>0</v>
      </c>
    </row>
    <row r="500" spans="1:11">
      <c r="A500" s="455" t="s">
        <v>58</v>
      </c>
      <c r="B500" s="461" t="str">
        <f>+'FORMATO  F.8'!B500</f>
        <v>PEGAMENTO PARA TUBERIA TRANSPARENTE</v>
      </c>
      <c r="C500" s="455" t="str">
        <f>+'FORMATO  F.8'!C500</f>
        <v>UND</v>
      </c>
      <c r="D500" s="456">
        <f>+'FORMATO  F.8'!D500</f>
        <v>0</v>
      </c>
      <c r="E500" s="456" t="s">
        <v>1266</v>
      </c>
      <c r="F500" s="6">
        <v>545</v>
      </c>
      <c r="G500" s="454">
        <f t="shared" si="92"/>
        <v>545</v>
      </c>
      <c r="H500" s="453">
        <v>-55</v>
      </c>
      <c r="I500" s="460">
        <f>+'FORMATO  F.8'!I500</f>
        <v>0</v>
      </c>
      <c r="J500" s="451">
        <f>+'FORMATO  F.8'!J500</f>
        <v>95</v>
      </c>
      <c r="K500" s="459">
        <f t="shared" si="93"/>
        <v>0</v>
      </c>
    </row>
    <row r="501" spans="1:11">
      <c r="A501" s="455" t="s">
        <v>58</v>
      </c>
      <c r="B501" s="461" t="str">
        <f>+'FORMATO  F.8'!B501</f>
        <v xml:space="preserve">CONDUCTOR DE COBRE AMARILLO VERDE 2.5MM </v>
      </c>
      <c r="C501" s="455" t="str">
        <f>+'FORMATO  F.8'!C501</f>
        <v>UND</v>
      </c>
      <c r="D501" s="456">
        <f>+'FORMATO  F.8'!D501</f>
        <v>10</v>
      </c>
      <c r="E501" s="456" t="s">
        <v>1275</v>
      </c>
      <c r="F501" s="6">
        <v>541</v>
      </c>
      <c r="G501" s="454">
        <f t="shared" ref="G501:G509" si="94">+D501+F501</f>
        <v>551</v>
      </c>
      <c r="H501" s="453">
        <v>-59</v>
      </c>
      <c r="I501" s="460">
        <f>+'FORMATO  F.8'!I501</f>
        <v>10</v>
      </c>
      <c r="J501" s="451">
        <f>+'FORMATO  F.8'!J501</f>
        <v>234.91435799999999</v>
      </c>
      <c r="K501" s="459">
        <f t="shared" ref="K501:K509" si="95">+J501*I501</f>
        <v>2349.1435799999999</v>
      </c>
    </row>
    <row r="502" spans="1:11">
      <c r="A502" s="455" t="s">
        <v>58</v>
      </c>
      <c r="B502" s="461" t="str">
        <f>+'FORMATO  F.8'!B502</f>
        <v>CONDUCTOR DE COBRE BLANCO 2.5MM</v>
      </c>
      <c r="C502" s="455" t="str">
        <f>+'FORMATO  F.8'!C502</f>
        <v>UND</v>
      </c>
      <c r="D502" s="456">
        <f>+'FORMATO  F.8'!D502</f>
        <v>0</v>
      </c>
      <c r="E502" s="456" t="s">
        <v>1276</v>
      </c>
      <c r="F502" s="6">
        <v>537</v>
      </c>
      <c r="G502" s="454">
        <f t="shared" si="94"/>
        <v>537</v>
      </c>
      <c r="H502" s="453">
        <v>-63</v>
      </c>
      <c r="I502" s="460">
        <f>+'FORMATO  F.8'!I502</f>
        <v>0</v>
      </c>
      <c r="J502" s="451">
        <f>+'FORMATO  F.8'!J502</f>
        <v>236.09450000000001</v>
      </c>
      <c r="K502" s="459">
        <f t="shared" si="95"/>
        <v>0</v>
      </c>
    </row>
    <row r="503" spans="1:11">
      <c r="A503" s="455" t="s">
        <v>58</v>
      </c>
      <c r="B503" s="461" t="str">
        <f>+'FORMATO  F.8'!B503</f>
        <v>CONDUCTOR DECOBRE  AZUL  2.5MM</v>
      </c>
      <c r="C503" s="455" t="str">
        <f>+'FORMATO  F.8'!C503</f>
        <v>UND</v>
      </c>
      <c r="D503" s="456">
        <f>+'FORMATO  F.8'!D503</f>
        <v>12</v>
      </c>
      <c r="E503" s="456" t="s">
        <v>1277</v>
      </c>
      <c r="F503" s="6">
        <v>533</v>
      </c>
      <c r="G503" s="454">
        <f t="shared" si="94"/>
        <v>545</v>
      </c>
      <c r="H503" s="453">
        <v>-67</v>
      </c>
      <c r="I503" s="460">
        <f>+'FORMATO  F.8'!I503</f>
        <v>12</v>
      </c>
      <c r="J503" s="451">
        <f>+'FORMATO  F.8'!J503</f>
        <v>236.09454500000001</v>
      </c>
      <c r="K503" s="459">
        <f t="shared" si="95"/>
        <v>2833.13454</v>
      </c>
    </row>
    <row r="504" spans="1:11">
      <c r="A504" s="455" t="s">
        <v>58</v>
      </c>
      <c r="B504" s="461" t="str">
        <f>+'FORMATO  F.8'!B504</f>
        <v>CONDUCTOR DE COBRE NEGRO 2.5MM</v>
      </c>
      <c r="C504" s="455" t="str">
        <f>+'FORMATO  F.8'!C504</f>
        <v>UND</v>
      </c>
      <c r="D504" s="456">
        <f>+'FORMATO  F.8'!D504</f>
        <v>0</v>
      </c>
      <c r="E504" s="456" t="s">
        <v>1278</v>
      </c>
      <c r="F504" s="6">
        <v>529</v>
      </c>
      <c r="G504" s="454">
        <f t="shared" si="94"/>
        <v>529</v>
      </c>
      <c r="H504" s="453">
        <v>-71</v>
      </c>
      <c r="I504" s="460">
        <f>+'FORMATO  F.8'!I504</f>
        <v>0</v>
      </c>
      <c r="J504" s="451">
        <f>+'FORMATO  F.8'!J504</f>
        <v>234.91451599999999</v>
      </c>
      <c r="K504" s="459">
        <f t="shared" si="95"/>
        <v>0</v>
      </c>
    </row>
    <row r="505" spans="1:11">
      <c r="A505" s="455" t="s">
        <v>58</v>
      </c>
      <c r="B505" s="461" t="str">
        <f>+'FORMATO  F.8'!B505</f>
        <v>CONDUCTOR DE COBRE ROJO 2.5MM</v>
      </c>
      <c r="C505" s="455" t="str">
        <f>+'FORMATO  F.8'!C505</f>
        <v>UND</v>
      </c>
      <c r="D505" s="456">
        <f>+'FORMATO  F.8'!D505</f>
        <v>0</v>
      </c>
      <c r="E505" s="456" t="s">
        <v>1279</v>
      </c>
      <c r="F505" s="6">
        <v>525</v>
      </c>
      <c r="G505" s="454">
        <f t="shared" si="94"/>
        <v>525</v>
      </c>
      <c r="H505" s="453">
        <v>-75</v>
      </c>
      <c r="I505" s="460">
        <f>+'FORMATO  F.8'!I505</f>
        <v>0</v>
      </c>
      <c r="J505" s="451">
        <f>+'FORMATO  F.8'!J505</f>
        <v>321.99799999999999</v>
      </c>
      <c r="K505" s="459">
        <f t="shared" si="95"/>
        <v>0</v>
      </c>
    </row>
    <row r="506" spans="1:11">
      <c r="A506" s="455" t="s">
        <v>58</v>
      </c>
      <c r="B506" s="461" t="str">
        <f>+'FORMATO  F.8'!B506</f>
        <v xml:space="preserve">CONDUCTOR DE COBRE AMARILLO VERDE 4MM </v>
      </c>
      <c r="C506" s="455" t="str">
        <f>+'FORMATO  F.8'!C506</f>
        <v>UND</v>
      </c>
      <c r="D506" s="456">
        <f>+'FORMATO  F.8'!D506</f>
        <v>0</v>
      </c>
      <c r="E506" s="456" t="s">
        <v>1280</v>
      </c>
      <c r="F506" s="6">
        <v>521</v>
      </c>
      <c r="G506" s="454">
        <f t="shared" si="94"/>
        <v>521</v>
      </c>
      <c r="H506" s="453">
        <v>-79</v>
      </c>
      <c r="I506" s="460">
        <f>+'FORMATO  F.8'!I506</f>
        <v>0</v>
      </c>
      <c r="J506" s="451">
        <f>+'FORMATO  F.8'!J506</f>
        <v>319.63846100000001</v>
      </c>
      <c r="K506" s="459">
        <f t="shared" si="95"/>
        <v>0</v>
      </c>
    </row>
    <row r="507" spans="1:11">
      <c r="A507" s="455" t="s">
        <v>58</v>
      </c>
      <c r="B507" s="461" t="str">
        <f>+'FORMATO  F.8'!B507</f>
        <v xml:space="preserve">CONDUCTOR DE COBRE NEGRO 4MM </v>
      </c>
      <c r="C507" s="455" t="str">
        <f>+'FORMATO  F.8'!C507</f>
        <v>UND</v>
      </c>
      <c r="D507" s="456">
        <f>+'FORMATO  F.8'!D507</f>
        <v>6</v>
      </c>
      <c r="E507" s="456" t="s">
        <v>1281</v>
      </c>
      <c r="F507" s="6">
        <v>517</v>
      </c>
      <c r="G507" s="454">
        <f t="shared" si="94"/>
        <v>523</v>
      </c>
      <c r="H507" s="453">
        <v>-83</v>
      </c>
      <c r="I507" s="460">
        <f>+'FORMATO  F.8'!I507</f>
        <v>6</v>
      </c>
      <c r="J507" s="451">
        <f>+'FORMATO  F.8'!J507</f>
        <v>327.89800000000002</v>
      </c>
      <c r="K507" s="459">
        <f t="shared" si="95"/>
        <v>1967.3880000000001</v>
      </c>
    </row>
    <row r="508" spans="1:11">
      <c r="A508" s="455" t="s">
        <v>58</v>
      </c>
      <c r="B508" s="461" t="str">
        <f>+'FORMATO  F.8'!B508</f>
        <v xml:space="preserve">CONDUCTOR DE COBRE AZUL 4MM </v>
      </c>
      <c r="C508" s="455" t="str">
        <f>+'FORMATO  F.8'!C508</f>
        <v>UND</v>
      </c>
      <c r="D508" s="456">
        <f>+'FORMATO  F.8'!D508</f>
        <v>0</v>
      </c>
      <c r="E508" s="456" t="s">
        <v>1282</v>
      </c>
      <c r="F508" s="6">
        <v>513</v>
      </c>
      <c r="G508" s="454">
        <f t="shared" si="94"/>
        <v>513</v>
      </c>
      <c r="H508" s="453">
        <v>-87</v>
      </c>
      <c r="I508" s="460">
        <f>+'FORMATO  F.8'!I508</f>
        <v>0</v>
      </c>
      <c r="J508" s="451">
        <f>+'FORMATO  F.8'!J508</f>
        <v>330.25833299999999</v>
      </c>
      <c r="K508" s="459">
        <f t="shared" si="95"/>
        <v>0</v>
      </c>
    </row>
    <row r="509" spans="1:11">
      <c r="A509" s="455" t="s">
        <v>58</v>
      </c>
      <c r="B509" s="461" t="str">
        <f>+'FORMATO  F.8'!B509</f>
        <v xml:space="preserve">CONDUCTOR DE COBRE BLANCO 4MM </v>
      </c>
      <c r="C509" s="455" t="str">
        <f>+'FORMATO  F.8'!C509</f>
        <v>UND</v>
      </c>
      <c r="D509" s="456">
        <f>+'FORMATO  F.8'!D509</f>
        <v>0</v>
      </c>
      <c r="E509" s="456" t="s">
        <v>1283</v>
      </c>
      <c r="F509" s="6">
        <v>509</v>
      </c>
      <c r="G509" s="454">
        <f t="shared" si="94"/>
        <v>509</v>
      </c>
      <c r="H509" s="453">
        <v>-91</v>
      </c>
      <c r="I509" s="460">
        <f>+'FORMATO  F.8'!I509</f>
        <v>0</v>
      </c>
      <c r="J509" s="451">
        <f>+'FORMATO  F.8'!J509</f>
        <v>321.99846100000002</v>
      </c>
      <c r="K509" s="459">
        <f t="shared" si="95"/>
        <v>0</v>
      </c>
    </row>
    <row r="510" spans="1:11">
      <c r="A510" s="455" t="s">
        <v>58</v>
      </c>
      <c r="B510" s="461" t="str">
        <f>+'FORMATO  F.8'!B510</f>
        <v>TUBO PVC SEEL 3"</v>
      </c>
      <c r="C510" s="455" t="str">
        <f>+'FORMATO  F.8'!C510</f>
        <v>UND</v>
      </c>
      <c r="D510" s="456">
        <f>+'FORMATO  F.8'!D510</f>
        <v>0</v>
      </c>
      <c r="E510" s="456" t="s">
        <v>1315</v>
      </c>
      <c r="F510" s="6">
        <v>505</v>
      </c>
      <c r="G510" s="454">
        <f t="shared" ref="G510:G514" si="96">+D510+F510</f>
        <v>505</v>
      </c>
      <c r="H510" s="453">
        <v>-95</v>
      </c>
      <c r="I510" s="460">
        <f>+'FORMATO  F.8'!I510</f>
        <v>0</v>
      </c>
      <c r="J510" s="451">
        <f>+'FORMATO  F.8'!J510</f>
        <v>101.822142</v>
      </c>
      <c r="K510" s="459">
        <f t="shared" ref="K510:K514" si="97">+J510*I510</f>
        <v>0</v>
      </c>
    </row>
    <row r="511" spans="1:11">
      <c r="A511" s="455" t="s">
        <v>58</v>
      </c>
      <c r="B511" s="461" t="str">
        <f>+'FORMATO  F.8'!B511</f>
        <v>TUBO PVC 1/2 CLASE 10 PESADO</v>
      </c>
      <c r="C511" s="455" t="str">
        <f>+'FORMATO  F.8'!C511</f>
        <v>UND</v>
      </c>
      <c r="D511" s="456">
        <f>+'FORMATO  F.8'!D511</f>
        <v>0</v>
      </c>
      <c r="E511" s="456" t="s">
        <v>1319</v>
      </c>
      <c r="F511" s="6">
        <v>501</v>
      </c>
      <c r="G511" s="454">
        <f t="shared" si="96"/>
        <v>501</v>
      </c>
      <c r="H511" s="453">
        <v>-99</v>
      </c>
      <c r="I511" s="460">
        <f>+'FORMATO  F.8'!I511</f>
        <v>0</v>
      </c>
      <c r="J511" s="451">
        <f>+'FORMATO  F.8'!J511</f>
        <v>23.6</v>
      </c>
      <c r="K511" s="459">
        <f t="shared" si="97"/>
        <v>0</v>
      </c>
    </row>
    <row r="512" spans="1:11">
      <c r="A512" s="455" t="s">
        <v>58</v>
      </c>
      <c r="B512" s="461" t="str">
        <f>+'FORMATO  F.8'!B512</f>
        <v>TUBO PVC 3/4 CLASE 10 PESADO</v>
      </c>
      <c r="C512" s="455" t="str">
        <f>+'FORMATO  F.8'!C512</f>
        <v>UND</v>
      </c>
      <c r="D512" s="456">
        <f>+'FORMATO  F.8'!D512</f>
        <v>0</v>
      </c>
      <c r="E512" s="456" t="s">
        <v>1322</v>
      </c>
      <c r="F512" s="6">
        <v>497</v>
      </c>
      <c r="G512" s="454">
        <f t="shared" si="96"/>
        <v>497</v>
      </c>
      <c r="H512" s="453">
        <v>-103</v>
      </c>
      <c r="I512" s="460">
        <f>+'FORMATO  F.8'!I512</f>
        <v>0</v>
      </c>
      <c r="J512" s="451">
        <f>+'FORMATO  F.8'!J512</f>
        <v>35.4</v>
      </c>
      <c r="K512" s="459">
        <f t="shared" si="97"/>
        <v>0</v>
      </c>
    </row>
    <row r="513" spans="1:11">
      <c r="A513" s="455" t="s">
        <v>58</v>
      </c>
      <c r="B513" s="461" t="str">
        <f>+'FORMATO  F.8'!B513</f>
        <v xml:space="preserve">CONDUCTOR DE COBRE ELECTRICO TIPO N2X0H VOLTAJE ELCOPE X 1000 MTS </v>
      </c>
      <c r="C513" s="455" t="str">
        <f>+'FORMATO  F.8'!C513</f>
        <v>MTS</v>
      </c>
      <c r="D513" s="456">
        <f>+'FORMATO  F.8'!D513</f>
        <v>0</v>
      </c>
      <c r="E513" s="456" t="s">
        <v>1342</v>
      </c>
      <c r="F513" s="6">
        <v>493</v>
      </c>
      <c r="G513" s="454">
        <f t="shared" si="96"/>
        <v>493</v>
      </c>
      <c r="H513" s="453">
        <v>-107</v>
      </c>
      <c r="I513" s="460">
        <f>+'FORMATO  F.8'!I513</f>
        <v>0</v>
      </c>
      <c r="J513" s="451">
        <f>+'FORMATO  F.8'!J513</f>
        <v>8.8157800000000002</v>
      </c>
      <c r="K513" s="459">
        <f t="shared" si="97"/>
        <v>0</v>
      </c>
    </row>
    <row r="514" spans="1:11">
      <c r="A514" s="455" t="s">
        <v>58</v>
      </c>
      <c r="B514" s="461" t="str">
        <f>+'FORMATO  F.8'!B514</f>
        <v>FENOLICO DE 18MM</v>
      </c>
      <c r="C514" s="455" t="str">
        <f>+'FORMATO  F.8'!C514</f>
        <v>UND</v>
      </c>
      <c r="D514" s="456">
        <f>+'FORMATO  F.8'!D514</f>
        <v>0</v>
      </c>
      <c r="E514" s="456" t="s">
        <v>1356</v>
      </c>
      <c r="F514" s="6">
        <v>489</v>
      </c>
      <c r="G514" s="454">
        <f t="shared" si="96"/>
        <v>489</v>
      </c>
      <c r="H514" s="453">
        <v>-111</v>
      </c>
      <c r="I514" s="460">
        <f>+'FORMATO  F.8'!I514</f>
        <v>0</v>
      </c>
      <c r="J514" s="451">
        <f>+'FORMATO  F.8'!J514</f>
        <v>143</v>
      </c>
      <c r="K514" s="459">
        <f t="shared" si="97"/>
        <v>0</v>
      </c>
    </row>
    <row r="515" spans="1:11">
      <c r="A515" s="455" t="s">
        <v>58</v>
      </c>
      <c r="B515" s="461" t="str">
        <f>+'FORMATO  F.8'!B515</f>
        <v xml:space="preserve">CONDUCTOR DE COBRE 2.5MM </v>
      </c>
      <c r="C515" s="455" t="str">
        <f>+'FORMATO  F.8'!C515</f>
        <v>UND</v>
      </c>
      <c r="D515" s="456">
        <f>+'FORMATO  F.8'!D515</f>
        <v>0</v>
      </c>
      <c r="E515" s="456" t="s">
        <v>1498</v>
      </c>
      <c r="F515" s="6">
        <v>477</v>
      </c>
      <c r="G515" s="454">
        <f t="shared" ref="G515:G517" si="98">+D515+F515</f>
        <v>477</v>
      </c>
      <c r="H515" s="453">
        <v>-123</v>
      </c>
      <c r="I515" s="460">
        <f>+'FORMATO  F.8'!I515</f>
        <v>0</v>
      </c>
      <c r="J515" s="451">
        <f>+'FORMATO  F.8'!J515</f>
        <v>240.01185100000001</v>
      </c>
      <c r="K515" s="459">
        <f t="shared" ref="K515:K517" si="99">+J515*I515</f>
        <v>0</v>
      </c>
    </row>
    <row r="516" spans="1:11">
      <c r="A516" s="455" t="s">
        <v>58</v>
      </c>
      <c r="B516" s="461" t="str">
        <f>+'FORMATO  F.8'!B516</f>
        <v>ABRAZADERAS P/RIEL UNISTRUT 2"</v>
      </c>
      <c r="C516" s="455" t="str">
        <f>+'FORMATO  F.8'!C516</f>
        <v>UND</v>
      </c>
      <c r="D516" s="456">
        <f>+'FORMATO  F.8'!D516</f>
        <v>10</v>
      </c>
      <c r="E516" s="456" t="s">
        <v>1501</v>
      </c>
      <c r="F516" s="6">
        <v>465</v>
      </c>
      <c r="G516" s="454">
        <f t="shared" si="98"/>
        <v>475</v>
      </c>
      <c r="H516" s="453">
        <v>-135</v>
      </c>
      <c r="I516" s="460">
        <f>+'FORMATO  F.8'!I516</f>
        <v>10</v>
      </c>
      <c r="J516" s="451">
        <f>+'FORMATO  F.8'!J516</f>
        <v>2.95</v>
      </c>
      <c r="K516" s="459">
        <f t="shared" si="99"/>
        <v>29.5</v>
      </c>
    </row>
    <row r="517" spans="1:11">
      <c r="A517" s="455" t="s">
        <v>58</v>
      </c>
      <c r="B517" s="461" t="str">
        <f>+'FORMATO  F.8'!B517</f>
        <v>CONECTOR METALICO DE 1/2</v>
      </c>
      <c r="C517" s="455" t="str">
        <f>+'FORMATO  F.8'!C517</f>
        <v>UND</v>
      </c>
      <c r="D517" s="456">
        <f>+'FORMATO  F.8'!D517</f>
        <v>384</v>
      </c>
      <c r="E517" s="456" t="s">
        <v>1553</v>
      </c>
      <c r="F517" s="6">
        <v>453</v>
      </c>
      <c r="G517" s="454">
        <f t="shared" si="98"/>
        <v>837</v>
      </c>
      <c r="H517" s="453">
        <v>-147</v>
      </c>
      <c r="I517" s="460">
        <f>+'FORMATO  F.8'!I517</f>
        <v>384</v>
      </c>
      <c r="J517" s="451">
        <f>+'FORMATO  F.8'!J517</f>
        <v>2.4500000000000002</v>
      </c>
      <c r="K517" s="459">
        <f t="shared" si="99"/>
        <v>940.80000000000007</v>
      </c>
    </row>
    <row r="518" spans="1:11">
      <c r="A518" s="455" t="s">
        <v>58</v>
      </c>
      <c r="B518" s="461" t="str">
        <f>+'FORMATO  F.8'!B518</f>
        <v xml:space="preserve">CURVA GALVANIZADA DE 2 1/2 </v>
      </c>
      <c r="C518" s="455" t="str">
        <f>+'FORMATO  F.8'!C518</f>
        <v>UND</v>
      </c>
      <c r="D518" s="456">
        <f>+'FORMATO  F.8'!D518</f>
        <v>38</v>
      </c>
      <c r="E518" s="456" t="s">
        <v>1565</v>
      </c>
      <c r="F518" s="6">
        <v>441</v>
      </c>
      <c r="G518" s="454">
        <f t="shared" ref="G518:G521" si="100">+D518+F518</f>
        <v>479</v>
      </c>
      <c r="H518" s="453">
        <v>-159</v>
      </c>
      <c r="I518" s="460">
        <f>+'FORMATO  F.8'!I518</f>
        <v>38</v>
      </c>
      <c r="J518" s="451">
        <f>+'FORMATO  F.8'!J518</f>
        <v>2.98</v>
      </c>
      <c r="K518" s="459">
        <f t="shared" ref="K518:K521" si="101">+J518*I518</f>
        <v>113.24</v>
      </c>
    </row>
    <row r="519" spans="1:11">
      <c r="A519" s="455" t="s">
        <v>58</v>
      </c>
      <c r="B519" s="461" t="str">
        <f>+'FORMATO  F.8'!B519</f>
        <v>POSTE</v>
      </c>
      <c r="C519" s="455" t="str">
        <f>+'FORMATO  F.8'!C519</f>
        <v>UND</v>
      </c>
      <c r="D519" s="456">
        <f>+'FORMATO  F.8'!D519</f>
        <v>0</v>
      </c>
      <c r="E519" s="456" t="s">
        <v>1650</v>
      </c>
      <c r="F519" s="6">
        <v>429</v>
      </c>
      <c r="G519" s="454">
        <f t="shared" si="100"/>
        <v>429</v>
      </c>
      <c r="H519" s="453">
        <v>-171</v>
      </c>
      <c r="I519" s="460">
        <f>+'FORMATO  F.8'!I519</f>
        <v>0</v>
      </c>
      <c r="J519" s="451">
        <f>+'FORMATO  F.8'!J519</f>
        <v>524</v>
      </c>
      <c r="K519" s="459">
        <f t="shared" si="101"/>
        <v>0</v>
      </c>
    </row>
    <row r="520" spans="1:11">
      <c r="A520" s="455" t="s">
        <v>58</v>
      </c>
      <c r="B520" s="461" t="str">
        <f>+'FORMATO  F.8'!B520</f>
        <v>TUBERIA METALICA DE 1/2</v>
      </c>
      <c r="C520" s="455" t="str">
        <f>+'FORMATO  F.8'!C520</f>
        <v>UND</v>
      </c>
      <c r="D520" s="456">
        <f>+'FORMATO  F.8'!D520</f>
        <v>207</v>
      </c>
      <c r="E520" s="456" t="s">
        <v>1674</v>
      </c>
      <c r="F520" s="6">
        <v>417</v>
      </c>
      <c r="G520" s="454">
        <f t="shared" si="100"/>
        <v>624</v>
      </c>
      <c r="H520" s="453">
        <v>-183</v>
      </c>
      <c r="I520" s="460">
        <f>+'FORMATO  F.8'!I520</f>
        <v>207</v>
      </c>
      <c r="J520" s="451">
        <f>+'FORMATO  F.8'!J520</f>
        <v>13.9</v>
      </c>
      <c r="K520" s="459">
        <f t="shared" si="101"/>
        <v>2877.3</v>
      </c>
    </row>
    <row r="521" spans="1:11">
      <c r="A521" s="455" t="s">
        <v>58</v>
      </c>
      <c r="B521" s="461" t="str">
        <f>+'FORMATO  F.8'!B521</f>
        <v>UNION METALICA DE 1/2</v>
      </c>
      <c r="C521" s="455" t="str">
        <f>+'FORMATO  F.8'!C521</f>
        <v>UND</v>
      </c>
      <c r="D521" s="456">
        <f>+'FORMATO  F.8'!D521</f>
        <v>40</v>
      </c>
      <c r="E521" s="456" t="s">
        <v>1696</v>
      </c>
      <c r="F521" s="6">
        <v>405</v>
      </c>
      <c r="G521" s="454">
        <f t="shared" si="100"/>
        <v>445</v>
      </c>
      <c r="H521" s="453">
        <v>-195</v>
      </c>
      <c r="I521" s="460">
        <f>+'FORMATO  F.8'!I521</f>
        <v>40</v>
      </c>
      <c r="J521" s="451">
        <f>+'FORMATO  F.8'!J521</f>
        <v>2</v>
      </c>
      <c r="K521" s="459">
        <f t="shared" si="101"/>
        <v>80</v>
      </c>
    </row>
    <row r="522" spans="1:11">
      <c r="A522" s="455" t="s">
        <v>58</v>
      </c>
      <c r="B522" s="461" t="str">
        <f>+'FORMATO  F.8'!B522</f>
        <v>CONDUCTOR  N2X0H 16MM</v>
      </c>
      <c r="C522" s="455" t="str">
        <f>+'FORMATO  F.8'!C522</f>
        <v>METRO</v>
      </c>
      <c r="D522" s="456">
        <f>+'FORMATO  F.8'!D522</f>
        <v>0</v>
      </c>
      <c r="E522" s="456" t="s">
        <v>1714</v>
      </c>
      <c r="F522" s="6">
        <v>393</v>
      </c>
      <c r="G522" s="454">
        <f t="shared" ref="G522:G526" si="102">+D522+F522</f>
        <v>393</v>
      </c>
      <c r="H522" s="453">
        <v>-207</v>
      </c>
      <c r="I522" s="460">
        <f>+'FORMATO  F.8'!I522</f>
        <v>0</v>
      </c>
      <c r="J522" s="451">
        <f>+'FORMATO  F.8'!J522</f>
        <v>11.65</v>
      </c>
      <c r="K522" s="459">
        <f t="shared" ref="K522:K526" si="103">+J522*I522</f>
        <v>0</v>
      </c>
    </row>
    <row r="523" spans="1:11">
      <c r="A523" s="455" t="s">
        <v>58</v>
      </c>
      <c r="B523" s="461" t="str">
        <f>+'FORMATO  F.8'!B523</f>
        <v xml:space="preserve">CONDUCTOR  N2X0H 25MM </v>
      </c>
      <c r="C523" s="455" t="str">
        <f>+'FORMATO  F.8'!C523</f>
        <v>METRO</v>
      </c>
      <c r="D523" s="456">
        <f>+'FORMATO  F.8'!D523</f>
        <v>0</v>
      </c>
      <c r="E523" s="456" t="s">
        <v>1742</v>
      </c>
      <c r="F523" s="6">
        <v>381</v>
      </c>
      <c r="G523" s="454">
        <f t="shared" si="102"/>
        <v>381</v>
      </c>
      <c r="H523" s="453">
        <v>-219</v>
      </c>
      <c r="I523" s="460">
        <f>+'FORMATO  F.8'!I523</f>
        <v>0</v>
      </c>
      <c r="J523" s="451">
        <f>+'FORMATO  F.8'!J523</f>
        <v>17.98</v>
      </c>
      <c r="K523" s="459">
        <f t="shared" si="103"/>
        <v>0</v>
      </c>
    </row>
    <row r="524" spans="1:11">
      <c r="A524" s="455" t="s">
        <v>58</v>
      </c>
      <c r="B524" s="461" t="str">
        <f>+'FORMATO  F.8'!B524</f>
        <v xml:space="preserve">CONDUCTOR  N2X0H 35MM </v>
      </c>
      <c r="C524" s="455" t="str">
        <f>+'FORMATO  F.8'!C524</f>
        <v>METRO</v>
      </c>
      <c r="D524" s="456">
        <f>+'FORMATO  F.8'!D524</f>
        <v>0</v>
      </c>
      <c r="E524" s="456" t="s">
        <v>1743</v>
      </c>
      <c r="F524" s="6">
        <v>369</v>
      </c>
      <c r="G524" s="454">
        <f t="shared" si="102"/>
        <v>369</v>
      </c>
      <c r="H524" s="453">
        <v>-231</v>
      </c>
      <c r="I524" s="460">
        <f>+'FORMATO  F.8'!I524</f>
        <v>0</v>
      </c>
      <c r="J524" s="451">
        <f>+'FORMATO  F.8'!J524</f>
        <v>24.86</v>
      </c>
      <c r="K524" s="459">
        <f t="shared" si="103"/>
        <v>0</v>
      </c>
    </row>
    <row r="525" spans="1:11">
      <c r="A525" s="455" t="s">
        <v>58</v>
      </c>
      <c r="B525" s="461" t="str">
        <f>+'FORMATO  F.8'!B525</f>
        <v>CONDUCTOR  N2X0H 70 MM</v>
      </c>
      <c r="C525" s="455" t="str">
        <f>+'FORMATO  F.8'!C525</f>
        <v>METRO</v>
      </c>
      <c r="D525" s="456">
        <f>+'FORMATO  F.8'!D525</f>
        <v>0</v>
      </c>
      <c r="E525" s="456" t="s">
        <v>1744</v>
      </c>
      <c r="F525" s="6">
        <v>357</v>
      </c>
      <c r="G525" s="454">
        <f t="shared" si="102"/>
        <v>357</v>
      </c>
      <c r="H525" s="453">
        <v>-243</v>
      </c>
      <c r="I525" s="460">
        <f>+'FORMATO  F.8'!I525</f>
        <v>0</v>
      </c>
      <c r="J525" s="451">
        <f>+'FORMATO  F.8'!J525</f>
        <v>46.34</v>
      </c>
      <c r="K525" s="459">
        <f t="shared" si="103"/>
        <v>0</v>
      </c>
    </row>
    <row r="526" spans="1:11">
      <c r="A526" s="455" t="s">
        <v>58</v>
      </c>
      <c r="B526" s="461" t="str">
        <f>+'FORMATO  F.8'!B526</f>
        <v>CONDUCTOR  N2X0H 95 MM</v>
      </c>
      <c r="C526" s="455" t="str">
        <f>+'FORMATO  F.8'!C526</f>
        <v>METRO</v>
      </c>
      <c r="D526" s="456">
        <f>+'FORMATO  F.8'!D526</f>
        <v>50</v>
      </c>
      <c r="E526" s="456" t="s">
        <v>1745</v>
      </c>
      <c r="F526" s="6">
        <v>345</v>
      </c>
      <c r="G526" s="454">
        <f t="shared" si="102"/>
        <v>395</v>
      </c>
      <c r="H526" s="453">
        <v>-255</v>
      </c>
      <c r="I526" s="460">
        <f>+'FORMATO  F.8'!I526</f>
        <v>50</v>
      </c>
      <c r="J526" s="451">
        <f>+'FORMATO  F.8'!J526</f>
        <v>63.51</v>
      </c>
      <c r="K526" s="459">
        <f t="shared" si="103"/>
        <v>3175.5</v>
      </c>
    </row>
    <row r="527" spans="1:11">
      <c r="A527" s="455" t="s">
        <v>58</v>
      </c>
      <c r="B527" s="461" t="str">
        <f>+'FORMATO  F.8'!B527</f>
        <v>CABLE DE RED U/FTP CATEGORIA 6A LSZH SATRA X305M</v>
      </c>
      <c r="C527" s="455" t="str">
        <f>+'FORMATO  F.8'!C527</f>
        <v>UND</v>
      </c>
      <c r="D527" s="456">
        <f>+'FORMATO  F.8'!D527</f>
        <v>0</v>
      </c>
      <c r="E527" s="456" t="s">
        <v>1783</v>
      </c>
      <c r="F527" s="6">
        <v>333</v>
      </c>
      <c r="G527" s="454">
        <f t="shared" ref="G527:G531" si="104">+D527+F527</f>
        <v>333</v>
      </c>
      <c r="H527" s="453">
        <v>-267</v>
      </c>
      <c r="I527" s="460">
        <f>+'FORMATO  F.8'!I527</f>
        <v>0</v>
      </c>
      <c r="J527" s="451">
        <f>+'FORMATO  F.8'!J527</f>
        <v>1235.25</v>
      </c>
      <c r="K527" s="459">
        <f t="shared" ref="K527:K531" si="105">+J527*I527</f>
        <v>0</v>
      </c>
    </row>
    <row r="528" spans="1:11">
      <c r="A528" s="455" t="s">
        <v>58</v>
      </c>
      <c r="B528" s="461" t="str">
        <f>+'FORMATO  F.8'!B528</f>
        <v xml:space="preserve">CABLE ELECTRICO DE MEDIA TENCION COLOR ROJO </v>
      </c>
      <c r="C528" s="455" t="str">
        <f>+'FORMATO  F.8'!C528</f>
        <v>METRO</v>
      </c>
      <c r="D528" s="456">
        <f>+'FORMATO  F.8'!D528</f>
        <v>215</v>
      </c>
      <c r="E528" s="456" t="s">
        <v>1788</v>
      </c>
      <c r="F528" s="6">
        <v>321</v>
      </c>
      <c r="G528" s="454">
        <f t="shared" si="104"/>
        <v>536</v>
      </c>
      <c r="H528" s="453">
        <v>-279</v>
      </c>
      <c r="I528" s="460">
        <f>+'FORMATO  F.8'!I528</f>
        <v>215</v>
      </c>
      <c r="J528" s="451">
        <f>+'FORMATO  F.8'!J528</f>
        <v>52.2</v>
      </c>
      <c r="K528" s="459">
        <f t="shared" si="105"/>
        <v>11223</v>
      </c>
    </row>
    <row r="529" spans="1:11">
      <c r="A529" s="455" t="s">
        <v>58</v>
      </c>
      <c r="B529" s="461" t="str">
        <f>+'FORMATO  F.8'!B529</f>
        <v>CABLE PACH CORD UTP CAT -X 3 METROS</v>
      </c>
      <c r="C529" s="455" t="str">
        <f>+'FORMATO  F.8'!C529</f>
        <v>UND</v>
      </c>
      <c r="D529" s="456">
        <f>+'FORMATO  F.8'!D529</f>
        <v>0</v>
      </c>
      <c r="E529" s="456" t="s">
        <v>1961</v>
      </c>
      <c r="F529" s="6">
        <v>309</v>
      </c>
      <c r="G529" s="454">
        <f t="shared" si="104"/>
        <v>309</v>
      </c>
      <c r="H529" s="453">
        <v>-291</v>
      </c>
      <c r="I529" s="460">
        <f>+'FORMATO  F.8'!I529</f>
        <v>0</v>
      </c>
      <c r="J529" s="451">
        <f>+'FORMATO  F.8'!J529</f>
        <v>27</v>
      </c>
      <c r="K529" s="459">
        <f t="shared" si="105"/>
        <v>0</v>
      </c>
    </row>
    <row r="530" spans="1:11">
      <c r="A530" s="455" t="s">
        <v>58</v>
      </c>
      <c r="B530" s="461" t="str">
        <f>+'FORMATO  F.8'!B530</f>
        <v>CABLE PACH CORD UTP CAT -X 1 METROS</v>
      </c>
      <c r="C530" s="455" t="str">
        <f>+'FORMATO  F.8'!C530</f>
        <v>UND</v>
      </c>
      <c r="D530" s="456">
        <f>+'FORMATO  F.8'!D530</f>
        <v>0</v>
      </c>
      <c r="E530" s="456" t="s">
        <v>1962</v>
      </c>
      <c r="F530" s="6">
        <v>297</v>
      </c>
      <c r="G530" s="454">
        <f t="shared" si="104"/>
        <v>297</v>
      </c>
      <c r="H530" s="453">
        <v>-303</v>
      </c>
      <c r="I530" s="460">
        <f>+'FORMATO  F.8'!I530</f>
        <v>0</v>
      </c>
      <c r="J530" s="451">
        <f>+'FORMATO  F.8'!J530</f>
        <v>20.25</v>
      </c>
      <c r="K530" s="459">
        <f t="shared" si="105"/>
        <v>0</v>
      </c>
    </row>
    <row r="531" spans="1:11">
      <c r="A531" s="455" t="s">
        <v>58</v>
      </c>
      <c r="B531" s="461" t="str">
        <f>+'FORMATO  F.8'!B531</f>
        <v>CONECTOR  RJ45 CAT 6A</v>
      </c>
      <c r="C531" s="455" t="str">
        <f>+'FORMATO  F.8'!C531</f>
        <v>UND</v>
      </c>
      <c r="D531" s="456">
        <f>+'FORMATO  F.8'!D531</f>
        <v>0</v>
      </c>
      <c r="E531" s="456" t="s">
        <v>1963</v>
      </c>
      <c r="F531" s="6">
        <v>285</v>
      </c>
      <c r="G531" s="454">
        <f t="shared" si="104"/>
        <v>285</v>
      </c>
      <c r="H531" s="453">
        <v>-315</v>
      </c>
      <c r="I531" s="460">
        <f>+'FORMATO  F.8'!I531</f>
        <v>0</v>
      </c>
      <c r="J531" s="451">
        <f>+'FORMATO  F.8'!J531</f>
        <v>4.05</v>
      </c>
      <c r="K531" s="459">
        <f t="shared" si="105"/>
        <v>0</v>
      </c>
    </row>
    <row r="532" spans="1:11">
      <c r="A532" s="455" t="s">
        <v>58</v>
      </c>
      <c r="B532" s="461" t="str">
        <f>+'FORMATO  F.8'!B532</f>
        <v>JACK  RJ45 CAT 6A</v>
      </c>
      <c r="C532" s="455" t="str">
        <f>+'FORMATO  F.8'!C532</f>
        <v>UND</v>
      </c>
      <c r="D532" s="456">
        <f>+'FORMATO  F.8'!D532</f>
        <v>0</v>
      </c>
      <c r="E532" s="456" t="s">
        <v>1964</v>
      </c>
      <c r="F532" s="6">
        <v>273</v>
      </c>
      <c r="G532" s="454">
        <f t="shared" ref="G532:G533" si="106">+D532+F532</f>
        <v>273</v>
      </c>
      <c r="H532" s="453">
        <v>-327</v>
      </c>
      <c r="I532" s="460">
        <f>+'FORMATO  F.8'!I532</f>
        <v>0</v>
      </c>
      <c r="J532" s="451">
        <f>+'FORMATO  F.8'!J532</f>
        <v>14.85</v>
      </c>
      <c r="K532" s="459">
        <f t="shared" ref="K532:K533" si="107">+J532*I532</f>
        <v>0</v>
      </c>
    </row>
    <row r="533" spans="1:11">
      <c r="A533" s="455" t="s">
        <v>58</v>
      </c>
      <c r="B533" s="461" t="str">
        <f>+'FORMATO  F.8'!B533</f>
        <v>CABLE DE PODER DE 90°</v>
      </c>
      <c r="C533" s="455" t="str">
        <f>+'FORMATO  F.8'!C533</f>
        <v>UND</v>
      </c>
      <c r="D533" s="456">
        <f>+'FORMATO  F.8'!D533</f>
        <v>0</v>
      </c>
      <c r="E533" s="456" t="s">
        <v>1982</v>
      </c>
      <c r="F533" s="6">
        <v>261</v>
      </c>
      <c r="G533" s="454">
        <f t="shared" si="106"/>
        <v>261</v>
      </c>
      <c r="H533" s="453">
        <v>-339</v>
      </c>
      <c r="I533" s="460">
        <f>+'FORMATO  F.8'!I533</f>
        <v>0</v>
      </c>
      <c r="J533" s="451">
        <f>+'FORMATO  F.8'!J533</f>
        <v>24.5</v>
      </c>
      <c r="K533" s="459">
        <f t="shared" si="107"/>
        <v>0</v>
      </c>
    </row>
    <row r="534" spans="1:11">
      <c r="A534" s="455" t="s">
        <v>58</v>
      </c>
      <c r="B534" s="461" t="str">
        <f>+'FORMATO  F.8'!B534</f>
        <v>CAJA RECTANGULAR</v>
      </c>
      <c r="C534" s="455" t="str">
        <f>+'FORMATO  F.8'!C534</f>
        <v>UND</v>
      </c>
      <c r="D534" s="456">
        <f>+'FORMATO  F.8'!D534</f>
        <v>0</v>
      </c>
      <c r="E534" s="456" t="s">
        <v>1983</v>
      </c>
      <c r="F534" s="6">
        <v>249</v>
      </c>
      <c r="G534" s="454">
        <f t="shared" ref="G534:G539" si="108">+D534+F534</f>
        <v>249</v>
      </c>
      <c r="H534" s="453">
        <v>-351</v>
      </c>
      <c r="I534" s="460">
        <f>+'FORMATO  F.8'!I534</f>
        <v>0</v>
      </c>
      <c r="J534" s="451">
        <f>+'FORMATO  F.8'!J534</f>
        <v>4.5</v>
      </c>
      <c r="K534" s="459">
        <f t="shared" ref="K534:K539" si="109">+J534*I534</f>
        <v>0</v>
      </c>
    </row>
    <row r="535" spans="1:11">
      <c r="A535" s="455" t="s">
        <v>58</v>
      </c>
      <c r="B535" s="461" t="str">
        <f>+'FORMATO  F.8'!B535</f>
        <v xml:space="preserve">CABLE DE PODER PARA UPS </v>
      </c>
      <c r="C535" s="455" t="str">
        <f>+'FORMATO  F.8'!C535</f>
        <v>UND</v>
      </c>
      <c r="D535" s="456">
        <f>+'FORMATO  F.8'!D535</f>
        <v>0</v>
      </c>
      <c r="E535" s="456" t="s">
        <v>1984</v>
      </c>
      <c r="F535" s="6">
        <v>237</v>
      </c>
      <c r="G535" s="454">
        <f t="shared" si="108"/>
        <v>237</v>
      </c>
      <c r="H535" s="453">
        <v>-363</v>
      </c>
      <c r="I535" s="460">
        <f>+'FORMATO  F.8'!I535</f>
        <v>0</v>
      </c>
      <c r="J535" s="451">
        <f>+'FORMATO  F.8'!J535</f>
        <v>19.8</v>
      </c>
      <c r="K535" s="459">
        <f t="shared" si="109"/>
        <v>0</v>
      </c>
    </row>
    <row r="536" spans="1:11">
      <c r="A536" s="455" t="s">
        <v>58</v>
      </c>
      <c r="B536" s="461" t="str">
        <f>+'FORMATO  F.8'!B536</f>
        <v>CINTA VELCRO</v>
      </c>
      <c r="C536" s="455" t="str">
        <f>+'FORMATO  F.8'!C536</f>
        <v>METRO</v>
      </c>
      <c r="D536" s="456">
        <f>+'FORMATO  F.8'!D536</f>
        <v>0</v>
      </c>
      <c r="E536" s="456" t="s">
        <v>1985</v>
      </c>
      <c r="F536" s="6">
        <v>225</v>
      </c>
      <c r="G536" s="454">
        <f t="shared" si="108"/>
        <v>225</v>
      </c>
      <c r="H536" s="453">
        <v>-375</v>
      </c>
      <c r="I536" s="460">
        <f>+'FORMATO  F.8'!I536</f>
        <v>0</v>
      </c>
      <c r="J536" s="451">
        <f>+'FORMATO  F.8'!J536</f>
        <v>1.89</v>
      </c>
      <c r="K536" s="459">
        <f t="shared" si="109"/>
        <v>0</v>
      </c>
    </row>
    <row r="537" spans="1:11">
      <c r="A537" s="455" t="s">
        <v>58</v>
      </c>
      <c r="B537" s="461" t="str">
        <f>+'FORMATO  F.8'!B537</f>
        <v>CINTILLO D PLASTICO</v>
      </c>
      <c r="C537" s="455" t="str">
        <f>+'FORMATO  F.8'!C537</f>
        <v>UND</v>
      </c>
      <c r="D537" s="456">
        <f>+'FORMATO  F.8'!D537</f>
        <v>0</v>
      </c>
      <c r="E537" s="456" t="s">
        <v>1986</v>
      </c>
      <c r="F537" s="6">
        <v>213</v>
      </c>
      <c r="G537" s="454">
        <f t="shared" si="108"/>
        <v>213</v>
      </c>
      <c r="H537" s="453">
        <v>-387</v>
      </c>
      <c r="I537" s="460">
        <f>+'FORMATO  F.8'!I537</f>
        <v>0</v>
      </c>
      <c r="J537" s="451">
        <f>+'FORMATO  F.8'!J537</f>
        <v>0.25</v>
      </c>
      <c r="K537" s="459">
        <f t="shared" si="109"/>
        <v>0</v>
      </c>
    </row>
    <row r="538" spans="1:11">
      <c r="A538" s="455" t="s">
        <v>58</v>
      </c>
      <c r="B538" s="461" t="str">
        <f>+'FORMATO  F.8'!B538</f>
        <v xml:space="preserve">PILAS AA RECARGABLES </v>
      </c>
      <c r="C538" s="455" t="str">
        <f>+'FORMATO  F.8'!C538</f>
        <v>UND</v>
      </c>
      <c r="D538" s="456">
        <f>+'FORMATO  F.8'!D538</f>
        <v>30</v>
      </c>
      <c r="E538" s="456" t="s">
        <v>1987</v>
      </c>
      <c r="F538" s="6">
        <v>201</v>
      </c>
      <c r="G538" s="454">
        <f t="shared" si="108"/>
        <v>231</v>
      </c>
      <c r="H538" s="453">
        <v>-399</v>
      </c>
      <c r="I538" s="460">
        <f>+'FORMATO  F.8'!I538</f>
        <v>26</v>
      </c>
      <c r="J538" s="451">
        <f>+'FORMATO  F.8'!J538</f>
        <v>7</v>
      </c>
      <c r="K538" s="459">
        <f t="shared" si="109"/>
        <v>182</v>
      </c>
    </row>
    <row r="539" spans="1:11">
      <c r="A539" s="455" t="s">
        <v>58</v>
      </c>
      <c r="B539" s="461" t="str">
        <f>+'FORMATO  F.8'!B539</f>
        <v>WINCHA DE 50M</v>
      </c>
      <c r="C539" s="455" t="str">
        <f>+'FORMATO  F.8'!C539</f>
        <v>UND</v>
      </c>
      <c r="D539" s="456">
        <f>+'FORMATO  F.8'!D539</f>
        <v>0</v>
      </c>
      <c r="E539" s="456" t="s">
        <v>1988</v>
      </c>
      <c r="F539" s="6">
        <v>189</v>
      </c>
      <c r="G539" s="454">
        <f t="shared" si="108"/>
        <v>189</v>
      </c>
      <c r="H539" s="453">
        <v>-411</v>
      </c>
      <c r="I539" s="460">
        <f>+'FORMATO  F.8'!I539</f>
        <v>0</v>
      </c>
      <c r="J539" s="451">
        <f>+'FORMATO  F.8'!J539</f>
        <v>149</v>
      </c>
      <c r="K539" s="459">
        <f t="shared" si="109"/>
        <v>0</v>
      </c>
    </row>
    <row r="540" spans="1:11">
      <c r="A540" s="455" t="s">
        <v>58</v>
      </c>
      <c r="B540" s="461" t="str">
        <f>+'FORMATO  F.8'!B540</f>
        <v>SENSOR DE MOVIMIENTO PARA LUZ</v>
      </c>
      <c r="C540" s="455" t="str">
        <f>+'FORMATO  F.8'!C540</f>
        <v>UND</v>
      </c>
      <c r="D540" s="456">
        <f>+'FORMATO  F.8'!D540</f>
        <v>6</v>
      </c>
      <c r="E540" s="456" t="s">
        <v>2039</v>
      </c>
      <c r="F540" s="6">
        <v>177</v>
      </c>
      <c r="G540" s="454">
        <f t="shared" ref="G540:G544" si="110">+D540+F540</f>
        <v>183</v>
      </c>
      <c r="H540" s="453">
        <v>-423</v>
      </c>
      <c r="I540" s="460">
        <f>+'FORMATO  F.8'!I540</f>
        <v>6</v>
      </c>
      <c r="J540" s="451">
        <f>+'FORMATO  F.8'!J540</f>
        <v>49</v>
      </c>
      <c r="K540" s="459">
        <f t="shared" ref="K540:K544" si="111">+J540*I540</f>
        <v>294</v>
      </c>
    </row>
    <row r="541" spans="1:11">
      <c r="A541" s="455" t="s">
        <v>58</v>
      </c>
      <c r="B541" s="461" t="str">
        <f>+'FORMATO  F.8'!B541</f>
        <v>SENSOR DE MONIXIDO DE CARBONO</v>
      </c>
      <c r="C541" s="455" t="str">
        <f>+'FORMATO  F.8'!C541</f>
        <v>UND</v>
      </c>
      <c r="D541" s="456">
        <f>+'FORMATO  F.8'!D541</f>
        <v>3</v>
      </c>
      <c r="E541" s="456" t="s">
        <v>2040</v>
      </c>
      <c r="F541" s="6">
        <v>165</v>
      </c>
      <c r="G541" s="454">
        <f t="shared" si="110"/>
        <v>168</v>
      </c>
      <c r="H541" s="453">
        <v>-435</v>
      </c>
      <c r="I541" s="460">
        <f>+'FORMATO  F.8'!I541</f>
        <v>3</v>
      </c>
      <c r="J541" s="451">
        <f>+'FORMATO  F.8'!J541</f>
        <v>445</v>
      </c>
      <c r="K541" s="459">
        <f t="shared" si="111"/>
        <v>1335</v>
      </c>
    </row>
    <row r="542" spans="1:11">
      <c r="A542" s="455" t="s">
        <v>58</v>
      </c>
      <c r="B542" s="461" t="str">
        <f>+'FORMATO  F.8'!B542</f>
        <v>INTERRUPTOR DIFERENCIAL 2X25A 230V</v>
      </c>
      <c r="C542" s="455" t="str">
        <f>+'FORMATO  F.8'!C542</f>
        <v>UND</v>
      </c>
      <c r="D542" s="456">
        <f>+'FORMATO  F.8'!D542</f>
        <v>6</v>
      </c>
      <c r="E542" s="456" t="s">
        <v>2147</v>
      </c>
      <c r="F542" s="6">
        <v>153</v>
      </c>
      <c r="G542" s="454">
        <f t="shared" si="110"/>
        <v>159</v>
      </c>
      <c r="H542" s="453">
        <v>-447</v>
      </c>
      <c r="I542" s="460">
        <f>+'FORMATO  F.8'!I542</f>
        <v>2</v>
      </c>
      <c r="J542" s="451">
        <f>+'FORMATO  F.8'!J542</f>
        <v>117.763333</v>
      </c>
      <c r="K542" s="459">
        <f t="shared" si="111"/>
        <v>235.52666600000001</v>
      </c>
    </row>
    <row r="543" spans="1:11">
      <c r="A543" s="455" t="s">
        <v>58</v>
      </c>
      <c r="B543" s="461" t="str">
        <f>+'FORMATO  F.8'!B543</f>
        <v xml:space="preserve">INTERRUPTOR TERMOMAGNETICO  2 POLOS 20A </v>
      </c>
      <c r="C543" s="455" t="str">
        <f>+'FORMATO  F.8'!C543</f>
        <v>UND</v>
      </c>
      <c r="D543" s="456">
        <f>+'FORMATO  F.8'!D543</f>
        <v>1</v>
      </c>
      <c r="E543" s="456" t="s">
        <v>2148</v>
      </c>
      <c r="F543" s="6">
        <v>141</v>
      </c>
      <c r="G543" s="454">
        <f t="shared" si="110"/>
        <v>142</v>
      </c>
      <c r="H543" s="453">
        <v>-459</v>
      </c>
      <c r="I543" s="460">
        <f>+'FORMATO  F.8'!I543</f>
        <v>0</v>
      </c>
      <c r="J543" s="451">
        <f>+'FORMATO  F.8'!J543</f>
        <v>219.48</v>
      </c>
      <c r="K543" s="459">
        <f t="shared" si="111"/>
        <v>0</v>
      </c>
    </row>
    <row r="544" spans="1:11">
      <c r="A544" s="455" t="s">
        <v>58</v>
      </c>
      <c r="B544" s="461" t="str">
        <f>+'FORMATO  F.8'!B544</f>
        <v>INTERRUPTOR TEMOMAGNETICO 2 POLOS  25 A</v>
      </c>
      <c r="C544" s="455" t="str">
        <f>+'FORMATO  F.8'!C544</f>
        <v>UND</v>
      </c>
      <c r="D544" s="456">
        <f>+'FORMATO  F.8'!D544</f>
        <v>2</v>
      </c>
      <c r="E544" s="456" t="s">
        <v>2152</v>
      </c>
      <c r="F544" s="6">
        <v>129</v>
      </c>
      <c r="G544" s="454">
        <f t="shared" si="110"/>
        <v>131</v>
      </c>
      <c r="H544" s="453">
        <v>-471</v>
      </c>
      <c r="I544" s="460">
        <f>+'FORMATO  F.8'!I544</f>
        <v>2</v>
      </c>
      <c r="J544" s="451">
        <f>+'FORMATO  F.8'!J544</f>
        <v>220.07</v>
      </c>
      <c r="K544" s="459">
        <f t="shared" si="111"/>
        <v>440.14</v>
      </c>
    </row>
    <row r="545" spans="1:11">
      <c r="A545" s="455" t="s">
        <v>58</v>
      </c>
      <c r="B545" s="461" t="str">
        <f>+'FORMATO  F.8'!B545</f>
        <v xml:space="preserve">ABRAZADERA DE 1" </v>
      </c>
      <c r="C545" s="455" t="str">
        <f>+'FORMATO  F.8'!C545</f>
        <v>UND</v>
      </c>
      <c r="D545" s="456">
        <f>+'FORMATO  F.8'!D545</f>
        <v>125</v>
      </c>
      <c r="E545" s="456" t="s">
        <v>2163</v>
      </c>
      <c r="F545" s="6">
        <v>117</v>
      </c>
      <c r="G545" s="454">
        <f t="shared" ref="G545:G549" si="112">+D545+F545</f>
        <v>242</v>
      </c>
      <c r="H545" s="453">
        <v>-483</v>
      </c>
      <c r="I545" s="460">
        <f>+'FORMATO  F.8'!I545</f>
        <v>125</v>
      </c>
      <c r="J545" s="451">
        <f>+'FORMATO  F.8'!J545</f>
        <v>3.5</v>
      </c>
      <c r="K545" s="459">
        <f t="shared" ref="K545:K549" si="113">+J545*I545</f>
        <v>437.5</v>
      </c>
    </row>
    <row r="546" spans="1:11">
      <c r="A546" s="455" t="s">
        <v>58</v>
      </c>
      <c r="B546" s="461" t="str">
        <f>+'FORMATO  F.8'!B546</f>
        <v>CODO GAVANIZADO C/R DE 1/2 X90</v>
      </c>
      <c r="C546" s="455" t="str">
        <f>+'FORMATO  F.8'!C546</f>
        <v>UND</v>
      </c>
      <c r="D546" s="456">
        <f>+'FORMATO  F.8'!D546</f>
        <v>0</v>
      </c>
      <c r="E546" s="456" t="s">
        <v>2164</v>
      </c>
      <c r="F546" s="6">
        <v>105</v>
      </c>
      <c r="G546" s="454">
        <f t="shared" si="112"/>
        <v>105</v>
      </c>
      <c r="H546" s="453">
        <v>-495</v>
      </c>
      <c r="I546" s="460">
        <f>+'FORMATO  F.8'!I546</f>
        <v>0</v>
      </c>
      <c r="J546" s="451">
        <f>+'FORMATO  F.8'!J546</f>
        <v>2.48</v>
      </c>
      <c r="K546" s="459">
        <f t="shared" si="113"/>
        <v>0</v>
      </c>
    </row>
    <row r="547" spans="1:11">
      <c r="A547" s="455" t="s">
        <v>58</v>
      </c>
      <c r="B547" s="461" t="str">
        <f>+'FORMATO  F.8'!B547</f>
        <v>SOBRERO DE VENTILACION PVC 2"</v>
      </c>
      <c r="C547" s="455" t="str">
        <f>+'FORMATO  F.8'!C547</f>
        <v>UND</v>
      </c>
      <c r="D547" s="456">
        <f>+'FORMATO  F.8'!D547</f>
        <v>20</v>
      </c>
      <c r="E547" s="456" t="s">
        <v>2165</v>
      </c>
      <c r="F547" s="6">
        <v>93</v>
      </c>
      <c r="G547" s="454">
        <f t="shared" si="112"/>
        <v>113</v>
      </c>
      <c r="H547" s="453">
        <v>-507</v>
      </c>
      <c r="I547" s="460">
        <f>+'FORMATO  F.8'!I547</f>
        <v>20</v>
      </c>
      <c r="J547" s="451">
        <f>+'FORMATO  F.8'!J547</f>
        <v>5.4</v>
      </c>
      <c r="K547" s="459">
        <f t="shared" si="113"/>
        <v>108</v>
      </c>
    </row>
    <row r="548" spans="1:11">
      <c r="A548" s="455" t="s">
        <v>58</v>
      </c>
      <c r="B548" s="461" t="str">
        <f>+'FORMATO  F.8'!B548</f>
        <v>SUMIDERO DE BRONCE 2" LAVAMANOS</v>
      </c>
      <c r="C548" s="455" t="str">
        <f>+'FORMATO  F.8'!C548</f>
        <v>UND</v>
      </c>
      <c r="D548" s="456">
        <f>+'FORMATO  F.8'!D548</f>
        <v>16</v>
      </c>
      <c r="E548" s="456" t="s">
        <v>2166</v>
      </c>
      <c r="F548" s="6">
        <v>81</v>
      </c>
      <c r="G548" s="454">
        <f t="shared" si="112"/>
        <v>97</v>
      </c>
      <c r="H548" s="453">
        <v>-519</v>
      </c>
      <c r="I548" s="460">
        <f>+'FORMATO  F.8'!I548</f>
        <v>16</v>
      </c>
      <c r="J548" s="451">
        <f>+'FORMATO  F.8'!J548</f>
        <v>4.8</v>
      </c>
      <c r="K548" s="459">
        <f t="shared" si="113"/>
        <v>76.8</v>
      </c>
    </row>
    <row r="549" spans="1:11">
      <c r="A549" s="455" t="s">
        <v>58</v>
      </c>
      <c r="B549" s="461" t="str">
        <f>+'FORMATO  F.8'!B549</f>
        <v>TRAMPA TIPO P DE 1 1/4</v>
      </c>
      <c r="C549" s="455" t="str">
        <f>+'FORMATO  F.8'!C549</f>
        <v>UND</v>
      </c>
      <c r="D549" s="456">
        <f>+'FORMATO  F.8'!D549</f>
        <v>19</v>
      </c>
      <c r="E549" s="456" t="s">
        <v>2167</v>
      </c>
      <c r="F549" s="6">
        <v>69</v>
      </c>
      <c r="G549" s="454">
        <f t="shared" si="112"/>
        <v>88</v>
      </c>
      <c r="H549" s="453">
        <v>-531</v>
      </c>
      <c r="I549" s="460">
        <f>+'FORMATO  F.8'!I549</f>
        <v>18</v>
      </c>
      <c r="J549" s="451">
        <f>+'FORMATO  F.8'!J549</f>
        <v>38</v>
      </c>
      <c r="K549" s="459">
        <f t="shared" si="113"/>
        <v>684</v>
      </c>
    </row>
    <row r="550" spans="1:11">
      <c r="A550" s="455" t="s">
        <v>58</v>
      </c>
      <c r="B550" s="461" t="str">
        <f>+'FORMATO  F.8'!B550</f>
        <v>SIKAFLEX PARA CONCRETO</v>
      </c>
      <c r="C550" s="455" t="str">
        <f>+'FORMATO  F.8'!C550</f>
        <v>MILILITRO</v>
      </c>
      <c r="D550" s="456">
        <f>+'FORMATO  F.8'!D550</f>
        <v>1500</v>
      </c>
      <c r="E550" s="456" t="s">
        <v>2227</v>
      </c>
      <c r="F550" s="6">
        <v>57</v>
      </c>
      <c r="G550" s="454">
        <f t="shared" ref="G550:G581" si="114">+D550+F550</f>
        <v>1557</v>
      </c>
      <c r="H550" s="453">
        <v>-543</v>
      </c>
      <c r="I550" s="460">
        <f>+'FORMATO  F.8'!I550</f>
        <v>1500</v>
      </c>
      <c r="J550" s="451">
        <f>+'FORMATO  F.8'!J550</f>
        <v>0.1</v>
      </c>
      <c r="K550" s="459">
        <f t="shared" ref="K550:K581" si="115">+J550*I550</f>
        <v>150</v>
      </c>
    </row>
    <row r="551" spans="1:11">
      <c r="A551" s="455" t="s">
        <v>58</v>
      </c>
      <c r="B551" s="461" t="str">
        <f>+'FORMATO  F.8'!B551</f>
        <v xml:space="preserve">ALICATE UNIVERSAL </v>
      </c>
      <c r="C551" s="455" t="str">
        <f>+'FORMATO  F.8'!C551</f>
        <v>UND</v>
      </c>
      <c r="D551" s="456">
        <f>+'FORMATO  F.8'!D551</f>
        <v>3</v>
      </c>
      <c r="E551" s="456" t="s">
        <v>2228</v>
      </c>
      <c r="F551" s="6">
        <v>45</v>
      </c>
      <c r="G551" s="454">
        <f t="shared" si="114"/>
        <v>48</v>
      </c>
      <c r="H551" s="453">
        <v>-555</v>
      </c>
      <c r="I551" s="460">
        <f>+'FORMATO  F.8'!I551</f>
        <v>3</v>
      </c>
      <c r="J551" s="451">
        <f>+'FORMATO  F.8'!J551</f>
        <v>79</v>
      </c>
      <c r="K551" s="459">
        <f t="shared" si="115"/>
        <v>237</v>
      </c>
    </row>
    <row r="552" spans="1:11">
      <c r="A552" s="455" t="s">
        <v>58</v>
      </c>
      <c r="B552" s="461" t="str">
        <f>+'FORMATO  F.8'!B552</f>
        <v>BROCA PARA METAL  6.5 MM</v>
      </c>
      <c r="C552" s="455" t="str">
        <f>+'FORMATO  F.8'!C552</f>
        <v>UND</v>
      </c>
      <c r="D552" s="456">
        <f>+'FORMATO  F.8'!D552</f>
        <v>12</v>
      </c>
      <c r="E552" s="456" t="s">
        <v>2229</v>
      </c>
      <c r="F552" s="6">
        <v>33</v>
      </c>
      <c r="G552" s="454">
        <f t="shared" si="114"/>
        <v>45</v>
      </c>
      <c r="H552" s="453">
        <v>-567</v>
      </c>
      <c r="I552" s="460">
        <f>+'FORMATO  F.8'!I552</f>
        <v>8</v>
      </c>
      <c r="J552" s="451">
        <f>+'FORMATO  F.8'!J552</f>
        <v>7</v>
      </c>
      <c r="K552" s="459">
        <f t="shared" si="115"/>
        <v>56</v>
      </c>
    </row>
    <row r="553" spans="1:11">
      <c r="A553" s="455" t="s">
        <v>58</v>
      </c>
      <c r="B553" s="461" t="str">
        <f>+'FORMATO  F.8'!B553</f>
        <v>CABLE VULCANIZADO  DE 14"</v>
      </c>
      <c r="C553" s="455" t="str">
        <f>+'FORMATO  F.8'!C553</f>
        <v>METRO</v>
      </c>
      <c r="D553" s="456">
        <f>+'FORMATO  F.8'!D553</f>
        <v>0</v>
      </c>
      <c r="E553" s="456" t="s">
        <v>2230</v>
      </c>
      <c r="F553" s="6">
        <v>21</v>
      </c>
      <c r="G553" s="454">
        <f t="shared" si="114"/>
        <v>21</v>
      </c>
      <c r="H553" s="453">
        <v>-579</v>
      </c>
      <c r="I553" s="460">
        <f>+'FORMATO  F.8'!I553</f>
        <v>0</v>
      </c>
      <c r="J553" s="451">
        <f>+'FORMATO  F.8'!J553</f>
        <v>4.05</v>
      </c>
      <c r="K553" s="459">
        <f t="shared" si="115"/>
        <v>0</v>
      </c>
    </row>
    <row r="554" spans="1:11">
      <c r="A554" s="455" t="s">
        <v>58</v>
      </c>
      <c r="B554" s="461" t="str">
        <f>+'FORMATO  F.8'!B554</f>
        <v>CABLE DE 18 AWG</v>
      </c>
      <c r="C554" s="455" t="str">
        <f>+'FORMATO  F.8'!C554</f>
        <v>METRO</v>
      </c>
      <c r="D554" s="456">
        <f>+'FORMATO  F.8'!D554</f>
        <v>0</v>
      </c>
      <c r="E554" s="456" t="s">
        <v>2231</v>
      </c>
      <c r="F554" s="6">
        <v>9</v>
      </c>
      <c r="G554" s="454">
        <f t="shared" si="114"/>
        <v>9</v>
      </c>
      <c r="H554" s="453">
        <v>-591</v>
      </c>
      <c r="I554" s="460">
        <f>+'FORMATO  F.8'!I554</f>
        <v>0</v>
      </c>
      <c r="J554" s="451">
        <f>+'FORMATO  F.8'!J554</f>
        <v>1.19</v>
      </c>
      <c r="K554" s="459">
        <f t="shared" si="115"/>
        <v>0</v>
      </c>
    </row>
    <row r="555" spans="1:11">
      <c r="A555" s="455" t="s">
        <v>58</v>
      </c>
      <c r="B555" s="461" t="str">
        <f>+'FORMATO  F.8'!B555</f>
        <v>CAJA CONDULET</v>
      </c>
      <c r="C555" s="455" t="str">
        <f>+'FORMATO  F.8'!C555</f>
        <v>UND</v>
      </c>
      <c r="D555" s="456">
        <f>+'FORMATO  F.8'!D555</f>
        <v>60</v>
      </c>
      <c r="E555" s="456" t="s">
        <v>2232</v>
      </c>
      <c r="F555" s="6">
        <v>-3</v>
      </c>
      <c r="G555" s="454">
        <f t="shared" si="114"/>
        <v>57</v>
      </c>
      <c r="H555" s="453">
        <v>-603</v>
      </c>
      <c r="I555" s="460">
        <f>+'FORMATO  F.8'!I555</f>
        <v>60</v>
      </c>
      <c r="J555" s="451">
        <f>+'FORMATO  F.8'!J555</f>
        <v>14.5</v>
      </c>
      <c r="K555" s="459">
        <f t="shared" si="115"/>
        <v>870</v>
      </c>
    </row>
    <row r="556" spans="1:11">
      <c r="A556" s="455" t="s">
        <v>58</v>
      </c>
      <c r="B556" s="461" t="str">
        <f>+'FORMATO  F.8'!B556</f>
        <v>CAJA DE DERIVACION</v>
      </c>
      <c r="C556" s="455" t="str">
        <f>+'FORMATO  F.8'!C556</f>
        <v>UND</v>
      </c>
      <c r="D556" s="456">
        <f>+'FORMATO  F.8'!D556</f>
        <v>10</v>
      </c>
      <c r="E556" s="456" t="s">
        <v>2233</v>
      </c>
      <c r="F556" s="6">
        <v>-15</v>
      </c>
      <c r="G556" s="454">
        <f t="shared" si="114"/>
        <v>-5</v>
      </c>
      <c r="H556" s="453">
        <v>-615</v>
      </c>
      <c r="I556" s="460">
        <f>+'FORMATO  F.8'!I556</f>
        <v>8</v>
      </c>
      <c r="J556" s="451">
        <f>+'FORMATO  F.8'!J556</f>
        <v>15</v>
      </c>
      <c r="K556" s="459">
        <f t="shared" si="115"/>
        <v>120</v>
      </c>
    </row>
    <row r="557" spans="1:11">
      <c r="A557" s="455" t="s">
        <v>58</v>
      </c>
      <c r="B557" s="461" t="str">
        <f>+'FORMATO  F.8'!B557</f>
        <v>CINTA AISLANTE 3/4 X 18M</v>
      </c>
      <c r="C557" s="455" t="str">
        <f>+'FORMATO  F.8'!C557</f>
        <v>UND</v>
      </c>
      <c r="D557" s="456">
        <f>+'FORMATO  F.8'!D557</f>
        <v>0</v>
      </c>
      <c r="E557" s="456" t="s">
        <v>2234</v>
      </c>
      <c r="F557" s="6">
        <v>-27</v>
      </c>
      <c r="G557" s="454">
        <f t="shared" si="114"/>
        <v>-27</v>
      </c>
      <c r="H557" s="453">
        <v>-627</v>
      </c>
      <c r="I557" s="460">
        <f>+'FORMATO  F.8'!I557</f>
        <v>0</v>
      </c>
      <c r="J557" s="451">
        <f>+'FORMATO  F.8'!J557</f>
        <v>7.5</v>
      </c>
      <c r="K557" s="459">
        <f t="shared" si="115"/>
        <v>0</v>
      </c>
    </row>
    <row r="558" spans="1:11">
      <c r="A558" s="455" t="s">
        <v>58</v>
      </c>
      <c r="B558" s="461" t="str">
        <f>+'FORMATO  F.8'!B558</f>
        <v>CINTA VULCANIZANTE</v>
      </c>
      <c r="C558" s="455" t="str">
        <f>+'FORMATO  F.8'!C558</f>
        <v>UND</v>
      </c>
      <c r="D558" s="456">
        <f>+'FORMATO  F.8'!D558</f>
        <v>8</v>
      </c>
      <c r="E558" s="456" t="s">
        <v>2235</v>
      </c>
      <c r="F558" s="6">
        <v>-39</v>
      </c>
      <c r="G558" s="454">
        <f t="shared" si="114"/>
        <v>-31</v>
      </c>
      <c r="H558" s="453">
        <v>-639</v>
      </c>
      <c r="I558" s="460">
        <f>+'FORMATO  F.8'!I558</f>
        <v>8</v>
      </c>
      <c r="J558" s="451">
        <f>+'FORMATO  F.8'!J558</f>
        <v>36.9</v>
      </c>
      <c r="K558" s="459">
        <f t="shared" si="115"/>
        <v>295.2</v>
      </c>
    </row>
    <row r="559" spans="1:11">
      <c r="A559" s="455" t="s">
        <v>58</v>
      </c>
      <c r="B559" s="461" t="str">
        <f>+'FORMATO  F.8'!B559</f>
        <v>CONTACTOR MONOFASICO</v>
      </c>
      <c r="C559" s="455" t="str">
        <f>+'FORMATO  F.8'!C559</f>
        <v>UND</v>
      </c>
      <c r="D559" s="456">
        <f>+'FORMATO  F.8'!D559</f>
        <v>0</v>
      </c>
      <c r="E559" s="456" t="s">
        <v>2236</v>
      </c>
      <c r="F559" s="6">
        <v>-51</v>
      </c>
      <c r="G559" s="454">
        <f t="shared" si="114"/>
        <v>-51</v>
      </c>
      <c r="H559" s="453">
        <v>-651</v>
      </c>
      <c r="I559" s="460">
        <f>+'FORMATO  F.8'!I559</f>
        <v>0</v>
      </c>
      <c r="J559" s="451">
        <f>+'FORMATO  F.8'!J559</f>
        <v>69</v>
      </c>
      <c r="K559" s="459">
        <f t="shared" si="115"/>
        <v>0</v>
      </c>
    </row>
    <row r="560" spans="1:11">
      <c r="A560" s="455" t="s">
        <v>58</v>
      </c>
      <c r="B560" s="461" t="str">
        <f>+'FORMATO  F.8'!B560</f>
        <v>PORTA SIERRA COPA METAL  19-30MM</v>
      </c>
      <c r="C560" s="455" t="str">
        <f>+'FORMATO  F.8'!C560</f>
        <v>UND</v>
      </c>
      <c r="D560" s="456">
        <f>+'FORMATO  F.8'!D560</f>
        <v>0</v>
      </c>
      <c r="E560" s="456" t="s">
        <v>2237</v>
      </c>
      <c r="F560" s="6">
        <v>-63</v>
      </c>
      <c r="G560" s="454">
        <f t="shared" si="114"/>
        <v>-63</v>
      </c>
      <c r="H560" s="453">
        <v>-663</v>
      </c>
      <c r="I560" s="460">
        <f>+'FORMATO  F.8'!I560</f>
        <v>0</v>
      </c>
      <c r="J560" s="451">
        <f>+'FORMATO  F.8'!J560</f>
        <v>28</v>
      </c>
      <c r="K560" s="459">
        <f t="shared" si="115"/>
        <v>0</v>
      </c>
    </row>
    <row r="561" spans="1:11">
      <c r="A561" s="455" t="s">
        <v>58</v>
      </c>
      <c r="B561" s="461" t="str">
        <f>+'FORMATO  F.8'!B561</f>
        <v xml:space="preserve">ESTUCHE DE DRIL PORTA MAPA </v>
      </c>
      <c r="C561" s="455" t="str">
        <f>+'FORMATO  F.8'!C561</f>
        <v>UND</v>
      </c>
      <c r="D561" s="456">
        <f>+'FORMATO  F.8'!D561</f>
        <v>4</v>
      </c>
      <c r="E561" s="456" t="s">
        <v>2238</v>
      </c>
      <c r="F561" s="6">
        <v>-75</v>
      </c>
      <c r="G561" s="454">
        <f t="shared" si="114"/>
        <v>-71</v>
      </c>
      <c r="H561" s="453">
        <v>-675</v>
      </c>
      <c r="I561" s="460">
        <f>+'FORMATO  F.8'!I561</f>
        <v>4</v>
      </c>
      <c r="J561" s="451">
        <f>+'FORMATO  F.8'!J561</f>
        <v>56</v>
      </c>
      <c r="K561" s="459">
        <f t="shared" si="115"/>
        <v>224</v>
      </c>
    </row>
    <row r="562" spans="1:11">
      <c r="A562" s="455" t="s">
        <v>58</v>
      </c>
      <c r="B562" s="461" t="str">
        <f>+'FORMATO  F.8'!B562</f>
        <v>INTERRUPTOR PARA TIMBRE</v>
      </c>
      <c r="C562" s="455" t="str">
        <f>+'FORMATO  F.8'!C562</f>
        <v>UND</v>
      </c>
      <c r="D562" s="456">
        <f>+'FORMATO  F.8'!D562</f>
        <v>2</v>
      </c>
      <c r="E562" s="456" t="s">
        <v>2239</v>
      </c>
      <c r="F562" s="6">
        <v>-87</v>
      </c>
      <c r="G562" s="454">
        <f t="shared" si="114"/>
        <v>-85</v>
      </c>
      <c r="H562" s="453">
        <v>-687</v>
      </c>
      <c r="I562" s="460">
        <f>+'FORMATO  F.8'!I562</f>
        <v>2</v>
      </c>
      <c r="J562" s="451">
        <f>+'FORMATO  F.8'!J562</f>
        <v>12</v>
      </c>
      <c r="K562" s="459">
        <f t="shared" si="115"/>
        <v>24</v>
      </c>
    </row>
    <row r="563" spans="1:11">
      <c r="A563" s="455" t="s">
        <v>58</v>
      </c>
      <c r="B563" s="461" t="str">
        <f>+'FORMATO  F.8'!B563</f>
        <v>INTERRUPTOR TRIPLE CONMUTADO</v>
      </c>
      <c r="C563" s="455" t="str">
        <f>+'FORMATO  F.8'!C563</f>
        <v>UND</v>
      </c>
      <c r="D563" s="456">
        <f>+'FORMATO  F.8'!D563</f>
        <v>10</v>
      </c>
      <c r="E563" s="456" t="s">
        <v>2240</v>
      </c>
      <c r="F563" s="6">
        <v>-99</v>
      </c>
      <c r="G563" s="454">
        <f t="shared" si="114"/>
        <v>-89</v>
      </c>
      <c r="H563" s="453">
        <v>-699</v>
      </c>
      <c r="I563" s="460">
        <f>+'FORMATO  F.8'!I563</f>
        <v>10</v>
      </c>
      <c r="J563" s="451">
        <f>+'FORMATO  F.8'!J563</f>
        <v>18.899999999999999</v>
      </c>
      <c r="K563" s="459">
        <f t="shared" si="115"/>
        <v>189</v>
      </c>
    </row>
    <row r="564" spans="1:11">
      <c r="A564" s="455" t="s">
        <v>58</v>
      </c>
      <c r="B564" s="461" t="str">
        <f>+'FORMATO  F.8'!B564</f>
        <v>ELECTRO NIVEL DE 3M</v>
      </c>
      <c r="C564" s="455" t="str">
        <f>+'FORMATO  F.8'!C564</f>
        <v>UND</v>
      </c>
      <c r="D564" s="456">
        <f>+'FORMATO  F.8'!D564</f>
        <v>5</v>
      </c>
      <c r="E564" s="456" t="s">
        <v>2241</v>
      </c>
      <c r="F564" s="6">
        <v>-111</v>
      </c>
      <c r="G564" s="454">
        <f t="shared" si="114"/>
        <v>-106</v>
      </c>
      <c r="H564" s="453">
        <v>-711</v>
      </c>
      <c r="I564" s="460">
        <f>+'FORMATO  F.8'!I564</f>
        <v>5</v>
      </c>
      <c r="J564" s="451">
        <f>+'FORMATO  F.8'!J564</f>
        <v>68</v>
      </c>
      <c r="K564" s="459">
        <f t="shared" si="115"/>
        <v>340</v>
      </c>
    </row>
    <row r="565" spans="1:11">
      <c r="A565" s="455" t="s">
        <v>58</v>
      </c>
      <c r="B565" s="461" t="str">
        <f>+'FORMATO  F.8'!B565</f>
        <v>PINTURA SPRAY GALVANIZADO</v>
      </c>
      <c r="C565" s="455" t="str">
        <f>+'FORMATO  F.8'!C565</f>
        <v>UND</v>
      </c>
      <c r="D565" s="456">
        <f>+'FORMATO  F.8'!D565</f>
        <v>9</v>
      </c>
      <c r="E565" s="456" t="s">
        <v>2242</v>
      </c>
      <c r="F565" s="6">
        <v>-123</v>
      </c>
      <c r="G565" s="454">
        <f t="shared" si="114"/>
        <v>-114</v>
      </c>
      <c r="H565" s="453">
        <v>-723</v>
      </c>
      <c r="I565" s="460">
        <f>+'FORMATO  F.8'!I565</f>
        <v>9</v>
      </c>
      <c r="J565" s="451">
        <f>+'FORMATO  F.8'!J565</f>
        <v>62.9</v>
      </c>
      <c r="K565" s="459">
        <f t="shared" si="115"/>
        <v>566.1</v>
      </c>
    </row>
    <row r="566" spans="1:11">
      <c r="A566" s="455" t="s">
        <v>58</v>
      </c>
      <c r="B566" s="461" t="str">
        <f>+'FORMATO  F.8'!B566</f>
        <v>PISTOLA PARA DRYWAL</v>
      </c>
      <c r="C566" s="455" t="str">
        <f>+'FORMATO  F.8'!C566</f>
        <v>UND</v>
      </c>
      <c r="D566" s="456">
        <f>+'FORMATO  F.8'!D566</f>
        <v>0</v>
      </c>
      <c r="E566" s="456" t="s">
        <v>2243</v>
      </c>
      <c r="F566" s="6">
        <v>-135</v>
      </c>
      <c r="G566" s="454">
        <f t="shared" si="114"/>
        <v>-135</v>
      </c>
      <c r="H566" s="453">
        <v>-735</v>
      </c>
      <c r="I566" s="460">
        <f>+'FORMATO  F.8'!I566</f>
        <v>0</v>
      </c>
      <c r="J566" s="451">
        <f>+'FORMATO  F.8'!J566</f>
        <v>440</v>
      </c>
      <c r="K566" s="459">
        <f t="shared" si="115"/>
        <v>0</v>
      </c>
    </row>
    <row r="567" spans="1:11">
      <c r="A567" s="455" t="s">
        <v>58</v>
      </c>
      <c r="B567" s="461" t="str">
        <f>+'FORMATO  F.8'!B567</f>
        <v xml:space="preserve">PROGRAMADOR HORARIO DIGITAL </v>
      </c>
      <c r="C567" s="455" t="str">
        <f>+'FORMATO  F.8'!C567</f>
        <v>UND</v>
      </c>
      <c r="D567" s="456">
        <f>+'FORMATO  F.8'!D567</f>
        <v>2</v>
      </c>
      <c r="E567" s="456" t="s">
        <v>2244</v>
      </c>
      <c r="F567" s="6">
        <v>-147</v>
      </c>
      <c r="G567" s="454">
        <f t="shared" si="114"/>
        <v>-145</v>
      </c>
      <c r="H567" s="453">
        <v>-747</v>
      </c>
      <c r="I567" s="460">
        <f>+'FORMATO  F.8'!I567</f>
        <v>2</v>
      </c>
      <c r="J567" s="451">
        <f>+'FORMATO  F.8'!J567</f>
        <v>398</v>
      </c>
      <c r="K567" s="459">
        <f t="shared" si="115"/>
        <v>796</v>
      </c>
    </row>
    <row r="568" spans="1:11">
      <c r="A568" s="455" t="s">
        <v>58</v>
      </c>
      <c r="B568" s="461" t="str">
        <f>+'FORMATO  F.8'!B568</f>
        <v>RIEL DIN UNIVERSAL PARA TABLERO</v>
      </c>
      <c r="C568" s="455" t="str">
        <f>+'FORMATO  F.8'!C568</f>
        <v>UND</v>
      </c>
      <c r="D568" s="456">
        <f>+'FORMATO  F.8'!D568</f>
        <v>0</v>
      </c>
      <c r="E568" s="456" t="s">
        <v>2245</v>
      </c>
      <c r="F568" s="6">
        <v>-159</v>
      </c>
      <c r="G568" s="454">
        <f t="shared" si="114"/>
        <v>-159</v>
      </c>
      <c r="H568" s="453">
        <v>-759</v>
      </c>
      <c r="I568" s="460">
        <f>+'FORMATO  F.8'!I568</f>
        <v>0</v>
      </c>
      <c r="J568" s="451">
        <f>+'FORMATO  F.8'!J568</f>
        <v>8.9</v>
      </c>
      <c r="K568" s="459">
        <f t="shared" si="115"/>
        <v>0</v>
      </c>
    </row>
    <row r="569" spans="1:11">
      <c r="A569" s="455" t="s">
        <v>58</v>
      </c>
      <c r="B569" s="461" t="str">
        <f>+'FORMATO  F.8'!B569</f>
        <v>CIERRA COPA 270 MM</v>
      </c>
      <c r="C569" s="455" t="str">
        <f>+'FORMATO  F.8'!C569</f>
        <v>UND</v>
      </c>
      <c r="D569" s="456">
        <f>+'FORMATO  F.8'!D569</f>
        <v>0</v>
      </c>
      <c r="E569" s="456" t="s">
        <v>2246</v>
      </c>
      <c r="F569" s="6">
        <v>-171</v>
      </c>
      <c r="G569" s="454">
        <f t="shared" si="114"/>
        <v>-171</v>
      </c>
      <c r="H569" s="453">
        <v>-771</v>
      </c>
      <c r="I569" s="460">
        <f>+'FORMATO  F.8'!I569</f>
        <v>0</v>
      </c>
      <c r="J569" s="451">
        <f>+'FORMATO  F.8'!J569</f>
        <v>54</v>
      </c>
      <c r="K569" s="459">
        <f t="shared" si="115"/>
        <v>0</v>
      </c>
    </row>
    <row r="570" spans="1:11">
      <c r="A570" s="455" t="s">
        <v>58</v>
      </c>
      <c r="B570" s="461" t="str">
        <f>+'FORMATO  F.8'!B570</f>
        <v>CIERRA COPA 20MM</v>
      </c>
      <c r="C570" s="455" t="str">
        <f>+'FORMATO  F.8'!C570</f>
        <v>UND</v>
      </c>
      <c r="D570" s="456">
        <f>+'FORMATO  F.8'!D570</f>
        <v>0</v>
      </c>
      <c r="E570" s="456" t="s">
        <v>2247</v>
      </c>
      <c r="F570" s="6">
        <v>-183</v>
      </c>
      <c r="G570" s="454">
        <f t="shared" si="114"/>
        <v>-183</v>
      </c>
      <c r="H570" s="453">
        <v>-783</v>
      </c>
      <c r="I570" s="460">
        <f>+'FORMATO  F.8'!I570</f>
        <v>0</v>
      </c>
      <c r="J570" s="451">
        <f>+'FORMATO  F.8'!J570</f>
        <v>48.9</v>
      </c>
      <c r="K570" s="459">
        <f t="shared" si="115"/>
        <v>0</v>
      </c>
    </row>
    <row r="571" spans="1:11">
      <c r="A571" s="455" t="s">
        <v>58</v>
      </c>
      <c r="B571" s="461" t="str">
        <f>+'FORMATO  F.8'!B571</f>
        <v>CIERRA COPA 86 MM</v>
      </c>
      <c r="C571" s="455" t="str">
        <f>+'FORMATO  F.8'!C571</f>
        <v>UND</v>
      </c>
      <c r="D571" s="456">
        <f>+'FORMATO  F.8'!D571</f>
        <v>0</v>
      </c>
      <c r="E571" s="456" t="s">
        <v>2248</v>
      </c>
      <c r="F571" s="6">
        <v>-195</v>
      </c>
      <c r="G571" s="454">
        <f t="shared" si="114"/>
        <v>-195</v>
      </c>
      <c r="H571" s="453">
        <v>-795</v>
      </c>
      <c r="I571" s="460">
        <f>+'FORMATO  F.8'!I571</f>
        <v>0</v>
      </c>
      <c r="J571" s="451">
        <f>+'FORMATO  F.8'!J571</f>
        <v>98.95</v>
      </c>
      <c r="K571" s="459">
        <f t="shared" si="115"/>
        <v>0</v>
      </c>
    </row>
    <row r="572" spans="1:11">
      <c r="A572" s="455" t="s">
        <v>58</v>
      </c>
      <c r="B572" s="461" t="str">
        <f>+'FORMATO  F.8'!B572</f>
        <v>CIERRa COPA 35MM</v>
      </c>
      <c r="C572" s="455" t="str">
        <f>+'FORMATO  F.8'!C572</f>
        <v>UND</v>
      </c>
      <c r="D572" s="456">
        <f>+'FORMATO  F.8'!D572</f>
        <v>0</v>
      </c>
      <c r="E572" s="456" t="s">
        <v>2249</v>
      </c>
      <c r="F572" s="6">
        <v>-207</v>
      </c>
      <c r="G572" s="454">
        <f t="shared" si="114"/>
        <v>-207</v>
      </c>
      <c r="H572" s="453">
        <v>-807</v>
      </c>
      <c r="I572" s="460">
        <f>+'FORMATO  F.8'!I572</f>
        <v>0</v>
      </c>
      <c r="J572" s="451">
        <f>+'FORMATO  F.8'!J572</f>
        <v>57.95</v>
      </c>
      <c r="K572" s="459">
        <f t="shared" si="115"/>
        <v>0</v>
      </c>
    </row>
    <row r="573" spans="1:11">
      <c r="A573" s="455" t="s">
        <v>58</v>
      </c>
      <c r="B573" s="461" t="str">
        <f>+'FORMATO  F.8'!B573</f>
        <v>APLICADOR TIPO PISTOLA</v>
      </c>
      <c r="C573" s="455" t="str">
        <f>+'FORMATO  F.8'!C573</f>
        <v>UND</v>
      </c>
      <c r="D573" s="456">
        <f>+'FORMATO  F.8'!D573</f>
        <v>0</v>
      </c>
      <c r="E573" s="456" t="s">
        <v>2250</v>
      </c>
      <c r="F573" s="6">
        <v>-219</v>
      </c>
      <c r="G573" s="454">
        <f t="shared" si="114"/>
        <v>-219</v>
      </c>
      <c r="H573" s="453">
        <v>-819</v>
      </c>
      <c r="I573" s="460">
        <f>+'FORMATO  F.8'!I573</f>
        <v>0</v>
      </c>
      <c r="J573" s="451">
        <f>+'FORMATO  F.8'!J573</f>
        <v>10</v>
      </c>
      <c r="K573" s="459">
        <f t="shared" si="115"/>
        <v>0</v>
      </c>
    </row>
    <row r="574" spans="1:11">
      <c r="A574" s="455" t="s">
        <v>58</v>
      </c>
      <c r="B574" s="461" t="str">
        <f>+'FORMATO  F.8'!B574</f>
        <v>TABLERO DE 12 POLOS METALICO</v>
      </c>
      <c r="C574" s="455" t="str">
        <f>+'FORMATO  F.8'!C574</f>
        <v>UND</v>
      </c>
      <c r="D574" s="456">
        <f>+'FORMATO  F.8'!D574</f>
        <v>1</v>
      </c>
      <c r="E574" s="456" t="s">
        <v>2251</v>
      </c>
      <c r="F574" s="6">
        <v>-231</v>
      </c>
      <c r="G574" s="454">
        <f t="shared" si="114"/>
        <v>-230</v>
      </c>
      <c r="H574" s="453">
        <v>-831</v>
      </c>
      <c r="I574" s="460">
        <f>+'FORMATO  F.8'!I574</f>
        <v>1</v>
      </c>
      <c r="J574" s="451">
        <f>+'FORMATO  F.8'!J574</f>
        <v>65</v>
      </c>
      <c r="K574" s="459">
        <f t="shared" si="115"/>
        <v>65</v>
      </c>
    </row>
    <row r="575" spans="1:11">
      <c r="A575" s="455" t="s">
        <v>58</v>
      </c>
      <c r="B575" s="461" t="str">
        <f>+'FORMATO  F.8'!B575</f>
        <v>TAPA CIEGA RECTANGULAR METALICO</v>
      </c>
      <c r="C575" s="455" t="str">
        <f>+'FORMATO  F.8'!C575</f>
        <v>UND</v>
      </c>
      <c r="D575" s="456">
        <f>+'FORMATO  F.8'!D575</f>
        <v>0</v>
      </c>
      <c r="E575" s="456" t="s">
        <v>2253</v>
      </c>
      <c r="F575" s="6">
        <v>-255</v>
      </c>
      <c r="G575" s="454">
        <f t="shared" si="114"/>
        <v>-255</v>
      </c>
      <c r="H575" s="453">
        <v>-855</v>
      </c>
      <c r="I575" s="460">
        <f>+'FORMATO  F.8'!I575</f>
        <v>0</v>
      </c>
      <c r="J575" s="451">
        <f>+'FORMATO  F.8'!J575</f>
        <v>3</v>
      </c>
      <c r="K575" s="459">
        <f t="shared" si="115"/>
        <v>0</v>
      </c>
    </row>
    <row r="576" spans="1:11">
      <c r="A576" s="455" t="s">
        <v>58</v>
      </c>
      <c r="B576" s="461" t="str">
        <f>+'FORMATO  F.8'!B576</f>
        <v>TAPA CIEGA REDONDA METALICO</v>
      </c>
      <c r="C576" s="455" t="str">
        <f>+'FORMATO  F.8'!C576</f>
        <v>UND</v>
      </c>
      <c r="D576" s="456">
        <f>+'FORMATO  F.8'!D576</f>
        <v>0</v>
      </c>
      <c r="E576" s="456" t="s">
        <v>2254</v>
      </c>
      <c r="F576" s="6">
        <v>-267</v>
      </c>
      <c r="G576" s="454">
        <f t="shared" ref="G576" si="116">+D576+F576</f>
        <v>-267</v>
      </c>
      <c r="H576" s="453">
        <v>-867</v>
      </c>
      <c r="I576" s="460">
        <f>+'FORMATO  F.8'!I576</f>
        <v>0</v>
      </c>
      <c r="J576" s="451">
        <f>+'FORMATO  F.8'!J576</f>
        <v>3</v>
      </c>
      <c r="K576" s="459">
        <f t="shared" ref="K576" si="117">+J576*I576</f>
        <v>0</v>
      </c>
    </row>
    <row r="577" spans="1:11">
      <c r="A577" s="455" t="s">
        <v>58</v>
      </c>
      <c r="B577" s="461" t="str">
        <f>+'FORMATO  F.8'!B577</f>
        <v>TIMBRE INDUSTRIAL 11W  ROJO</v>
      </c>
      <c r="C577" s="455" t="str">
        <f>+'FORMATO  F.8'!C577</f>
        <v>UND</v>
      </c>
      <c r="D577" s="456">
        <f>+'FORMATO  F.8'!D577</f>
        <v>2</v>
      </c>
      <c r="E577" s="456" t="s">
        <v>2254</v>
      </c>
      <c r="F577" s="6">
        <v>-267</v>
      </c>
      <c r="G577" s="454">
        <f t="shared" si="114"/>
        <v>-265</v>
      </c>
      <c r="H577" s="453">
        <v>-867</v>
      </c>
      <c r="I577" s="460">
        <f>+'FORMATO  F.8'!I577</f>
        <v>2</v>
      </c>
      <c r="J577" s="451">
        <f>+'FORMATO  F.8'!J577</f>
        <v>75</v>
      </c>
      <c r="K577" s="459">
        <f t="shared" si="115"/>
        <v>150</v>
      </c>
    </row>
    <row r="578" spans="1:11">
      <c r="A578" s="455" t="s">
        <v>58</v>
      </c>
      <c r="B578" s="461" t="str">
        <f>+'FORMATO  F.8'!B578</f>
        <v>TOMACORRIENTE DOBLE</v>
      </c>
      <c r="C578" s="455" t="str">
        <f>+'FORMATO  F.8'!C578</f>
        <v>UND</v>
      </c>
      <c r="D578" s="456">
        <f>+'FORMATO  F.8'!D578</f>
        <v>20</v>
      </c>
      <c r="E578" s="456" t="s">
        <v>2255</v>
      </c>
      <c r="F578" s="6">
        <v>-279</v>
      </c>
      <c r="G578" s="454">
        <f t="shared" si="114"/>
        <v>-259</v>
      </c>
      <c r="H578" s="453">
        <v>-879</v>
      </c>
      <c r="I578" s="460">
        <f>+'FORMATO  F.8'!I578</f>
        <v>20</v>
      </c>
      <c r="J578" s="451">
        <f>+'FORMATO  F.8'!J578</f>
        <v>89</v>
      </c>
      <c r="K578" s="459">
        <f t="shared" si="115"/>
        <v>1780</v>
      </c>
    </row>
    <row r="579" spans="1:11">
      <c r="A579" s="455" t="s">
        <v>58</v>
      </c>
      <c r="B579" s="461" t="str">
        <f>+'FORMATO  F.8'!B579</f>
        <v>MENEQUE HEMRA 32 A</v>
      </c>
      <c r="C579" s="455" t="str">
        <f>+'FORMATO  F.8'!C579</f>
        <v>UND</v>
      </c>
      <c r="D579" s="456">
        <f>+'FORMATO  F.8'!D579</f>
        <v>7</v>
      </c>
      <c r="E579" s="456" t="s">
        <v>2256</v>
      </c>
      <c r="F579" s="6">
        <v>-291</v>
      </c>
      <c r="G579" s="454">
        <f t="shared" si="114"/>
        <v>-284</v>
      </c>
      <c r="H579" s="453">
        <v>-891</v>
      </c>
      <c r="I579" s="460">
        <f>+'FORMATO  F.8'!I579</f>
        <v>7</v>
      </c>
      <c r="J579" s="451">
        <f>+'FORMATO  F.8'!J579</f>
        <v>36.9</v>
      </c>
      <c r="K579" s="459">
        <f t="shared" si="115"/>
        <v>258.3</v>
      </c>
    </row>
    <row r="580" spans="1:11">
      <c r="A580" s="455" t="s">
        <v>58</v>
      </c>
      <c r="B580" s="461" t="str">
        <f>+'FORMATO  F.8'!B580</f>
        <v>MENEQUE MACHO 32A</v>
      </c>
      <c r="C580" s="455" t="str">
        <f>+'FORMATO  F.8'!C580</f>
        <v>UND</v>
      </c>
      <c r="D580" s="456">
        <f>+'FORMATO  F.8'!D580</f>
        <v>12</v>
      </c>
      <c r="E580" s="456" t="s">
        <v>2257</v>
      </c>
      <c r="F580" s="6">
        <v>-303</v>
      </c>
      <c r="G580" s="454">
        <f t="shared" si="114"/>
        <v>-291</v>
      </c>
      <c r="H580" s="453">
        <v>-903</v>
      </c>
      <c r="I580" s="460">
        <f>+'FORMATO  F.8'!I580</f>
        <v>12</v>
      </c>
      <c r="J580" s="451">
        <f>+'FORMATO  F.8'!J580</f>
        <v>31.9</v>
      </c>
      <c r="K580" s="459">
        <f t="shared" si="115"/>
        <v>382.79999999999995</v>
      </c>
    </row>
    <row r="581" spans="1:11">
      <c r="A581" s="455" t="s">
        <v>58</v>
      </c>
      <c r="B581" s="461" t="str">
        <f>+'FORMATO  F.8'!B581</f>
        <v>TOMACORRIENTE PARA EMPOTRAR</v>
      </c>
      <c r="C581" s="455" t="str">
        <f>+'FORMATO  F.8'!C581</f>
        <v>UND</v>
      </c>
      <c r="D581" s="456">
        <f>+'FORMATO  F.8'!D581</f>
        <v>6</v>
      </c>
      <c r="E581" s="456" t="s">
        <v>2258</v>
      </c>
      <c r="F581" s="6">
        <v>-315</v>
      </c>
      <c r="G581" s="454">
        <f t="shared" si="114"/>
        <v>-309</v>
      </c>
      <c r="H581" s="453">
        <v>-915</v>
      </c>
      <c r="I581" s="460">
        <f>+'FORMATO  F.8'!I581</f>
        <v>6</v>
      </c>
      <c r="J581" s="451">
        <f>+'FORMATO  F.8'!J581</f>
        <v>29</v>
      </c>
      <c r="K581" s="459">
        <f t="shared" si="115"/>
        <v>174</v>
      </c>
    </row>
    <row r="582" spans="1:11">
      <c r="A582" s="455" t="s">
        <v>58</v>
      </c>
      <c r="B582" s="461" t="str">
        <f>+'FORMATO  F.8'!B582</f>
        <v xml:space="preserve">ABRAZADERAS 1 1/2  </v>
      </c>
      <c r="C582" s="455" t="str">
        <f>+'FORMATO  F.8'!C582</f>
        <v>UND</v>
      </c>
      <c r="D582" s="456">
        <f>+'FORMATO  F.8'!D582</f>
        <v>0</v>
      </c>
      <c r="E582" s="456" t="s">
        <v>2382</v>
      </c>
      <c r="F582" s="6">
        <v>-327</v>
      </c>
      <c r="G582" s="454">
        <f t="shared" ref="G582:G607" si="118">+D582+F582</f>
        <v>-327</v>
      </c>
      <c r="H582" s="453">
        <v>-927</v>
      </c>
      <c r="I582" s="460">
        <f>+'FORMATO  F.8'!I582</f>
        <v>0</v>
      </c>
      <c r="J582" s="451">
        <f>+'FORMATO  F.8'!J582</f>
        <v>2.5</v>
      </c>
      <c r="K582" s="459">
        <f t="shared" ref="K582:K607" si="119">+J582*I582</f>
        <v>0</v>
      </c>
    </row>
    <row r="583" spans="1:11">
      <c r="A583" s="455" t="s">
        <v>58</v>
      </c>
      <c r="B583" s="461" t="str">
        <f>+'FORMATO  F.8'!B583</f>
        <v xml:space="preserve">ABRAZADERAS 3/8 </v>
      </c>
      <c r="C583" s="455" t="str">
        <f>+'FORMATO  F.8'!C583</f>
        <v>UND</v>
      </c>
      <c r="D583" s="456">
        <f>+'FORMATO  F.8'!D583</f>
        <v>300</v>
      </c>
      <c r="E583" s="456" t="s">
        <v>2383</v>
      </c>
      <c r="F583" s="6">
        <v>-339</v>
      </c>
      <c r="G583" s="454">
        <f t="shared" si="118"/>
        <v>-39</v>
      </c>
      <c r="H583" s="453">
        <v>-939</v>
      </c>
      <c r="I583" s="460">
        <f>+'FORMATO  F.8'!I583</f>
        <v>300</v>
      </c>
      <c r="J583" s="451">
        <f>+'FORMATO  F.8'!J583</f>
        <v>0.4</v>
      </c>
      <c r="K583" s="459">
        <f t="shared" si="119"/>
        <v>120</v>
      </c>
    </row>
    <row r="584" spans="1:11">
      <c r="A584" s="455" t="s">
        <v>58</v>
      </c>
      <c r="B584" s="461" t="str">
        <f>+'FORMATO  F.8'!B584</f>
        <v>ARANDELA 3/8  A 1/2</v>
      </c>
      <c r="C584" s="455" t="str">
        <f>+'FORMATO  F.8'!C584</f>
        <v>UND</v>
      </c>
      <c r="D584" s="456">
        <f>+'FORMATO  F.8'!D584</f>
        <v>0</v>
      </c>
      <c r="E584" s="456" t="s">
        <v>2384</v>
      </c>
      <c r="F584" s="6">
        <v>-351</v>
      </c>
      <c r="G584" s="454">
        <f t="shared" si="118"/>
        <v>-351</v>
      </c>
      <c r="H584" s="453">
        <v>-951</v>
      </c>
      <c r="I584" s="460">
        <f>+'FORMATO  F.8'!I584</f>
        <v>0</v>
      </c>
      <c r="J584" s="451">
        <f>+'FORMATO  F.8'!J584</f>
        <v>0.3</v>
      </c>
      <c r="K584" s="459">
        <f t="shared" si="119"/>
        <v>0</v>
      </c>
    </row>
    <row r="585" spans="1:11">
      <c r="A585" s="455" t="s">
        <v>58</v>
      </c>
      <c r="B585" s="461" t="str">
        <f>+'FORMATO  F.8'!B585</f>
        <v>ARANDELA 3/8</v>
      </c>
      <c r="C585" s="455" t="str">
        <f>+'FORMATO  F.8'!C585</f>
        <v>UND</v>
      </c>
      <c r="D585" s="456">
        <f>+'FORMATO  F.8'!D585</f>
        <v>0</v>
      </c>
      <c r="E585" s="456" t="s">
        <v>2385</v>
      </c>
      <c r="F585" s="6">
        <v>-363</v>
      </c>
      <c r="G585" s="454">
        <f t="shared" si="118"/>
        <v>-363</v>
      </c>
      <c r="H585" s="453">
        <v>-963</v>
      </c>
      <c r="I585" s="460">
        <f>+'FORMATO  F.8'!I585</f>
        <v>0</v>
      </c>
      <c r="J585" s="451">
        <f>+'FORMATO  F.8'!J585</f>
        <v>0.2</v>
      </c>
      <c r="K585" s="459">
        <f t="shared" si="119"/>
        <v>0</v>
      </c>
    </row>
    <row r="586" spans="1:11">
      <c r="A586" s="455" t="s">
        <v>58</v>
      </c>
      <c r="B586" s="461" t="str">
        <f>+'FORMATO  F.8'!B586</f>
        <v>CAJA CONDULET RECTANGULAR</v>
      </c>
      <c r="C586" s="455" t="str">
        <f>+'FORMATO  F.8'!C586</f>
        <v>UND</v>
      </c>
      <c r="D586" s="456">
        <f>+'FORMATO  F.8'!D586</f>
        <v>40</v>
      </c>
      <c r="E586" s="456" t="s">
        <v>2386</v>
      </c>
      <c r="F586" s="6">
        <v>-375</v>
      </c>
      <c r="G586" s="454">
        <f t="shared" si="118"/>
        <v>-335</v>
      </c>
      <c r="H586" s="453">
        <v>-975</v>
      </c>
      <c r="I586" s="460">
        <f>+'FORMATO  F.8'!I586</f>
        <v>40</v>
      </c>
      <c r="J586" s="451">
        <f>+'FORMATO  F.8'!J586</f>
        <v>14.95</v>
      </c>
      <c r="K586" s="459">
        <f t="shared" si="119"/>
        <v>598</v>
      </c>
    </row>
    <row r="587" spans="1:11">
      <c r="A587" s="455" t="s">
        <v>58</v>
      </c>
      <c r="B587" s="461" t="str">
        <f>+'FORMATO  F.8'!B587</f>
        <v>CONECTORES PARA TUBO CONDUIT</v>
      </c>
      <c r="C587" s="455" t="str">
        <f>+'FORMATO  F.8'!C587</f>
        <v>UND</v>
      </c>
      <c r="D587" s="456">
        <f>+'FORMATO  F.8'!D587</f>
        <v>200</v>
      </c>
      <c r="E587" s="456" t="s">
        <v>2387</v>
      </c>
      <c r="F587" s="6">
        <v>-387</v>
      </c>
      <c r="G587" s="454">
        <f t="shared" si="118"/>
        <v>-187</v>
      </c>
      <c r="H587" s="453">
        <v>-987</v>
      </c>
      <c r="I587" s="460">
        <f>+'FORMATO  F.8'!I587</f>
        <v>200</v>
      </c>
      <c r="J587" s="451">
        <f>+'FORMATO  F.8'!J587</f>
        <v>2.5</v>
      </c>
      <c r="K587" s="459">
        <f t="shared" si="119"/>
        <v>500</v>
      </c>
    </row>
    <row r="588" spans="1:11">
      <c r="A588" s="455" t="s">
        <v>58</v>
      </c>
      <c r="B588" s="461" t="str">
        <f>+'FORMATO  F.8'!B588</f>
        <v xml:space="preserve">CONECTOR TERMINAL DE COMPRESION </v>
      </c>
      <c r="C588" s="455" t="str">
        <f>+'FORMATO  F.8'!C588</f>
        <v>UND</v>
      </c>
      <c r="D588" s="456">
        <f>+'FORMATO  F.8'!D588</f>
        <v>20</v>
      </c>
      <c r="E588" s="456" t="s">
        <v>2388</v>
      </c>
      <c r="F588" s="6">
        <v>-399</v>
      </c>
      <c r="G588" s="454">
        <f t="shared" si="118"/>
        <v>-379</v>
      </c>
      <c r="H588" s="453">
        <v>-999</v>
      </c>
      <c r="I588" s="460">
        <f>+'FORMATO  F.8'!I588</f>
        <v>0</v>
      </c>
      <c r="J588" s="451">
        <f>+'FORMATO  F.8'!J588</f>
        <v>2</v>
      </c>
      <c r="K588" s="459">
        <f t="shared" si="119"/>
        <v>0</v>
      </c>
    </row>
    <row r="589" spans="1:11">
      <c r="A589" s="455" t="s">
        <v>58</v>
      </c>
      <c r="B589" s="461" t="str">
        <f>+'FORMATO  F.8'!B589</f>
        <v>CURVA DE ACERO CONDUIT  1" X90</v>
      </c>
      <c r="C589" s="455" t="str">
        <f>+'FORMATO  F.8'!C589</f>
        <v>UND</v>
      </c>
      <c r="D589" s="456">
        <f>+'FORMATO  F.8'!D589</f>
        <v>3</v>
      </c>
      <c r="E589" s="456" t="s">
        <v>2389</v>
      </c>
      <c r="F589" s="6">
        <v>-411</v>
      </c>
      <c r="G589" s="454">
        <f t="shared" si="118"/>
        <v>-408</v>
      </c>
      <c r="H589" s="453">
        <v>-1011</v>
      </c>
      <c r="I589" s="460">
        <f>+'FORMATO  F.8'!I589</f>
        <v>3</v>
      </c>
      <c r="J589" s="451">
        <f>+'FORMATO  F.8'!J589</f>
        <v>5.85</v>
      </c>
      <c r="K589" s="459">
        <f t="shared" si="119"/>
        <v>17.549999999999997</v>
      </c>
    </row>
    <row r="590" spans="1:11">
      <c r="A590" s="455" t="s">
        <v>58</v>
      </c>
      <c r="B590" s="461" t="str">
        <f>+'FORMATO  F.8'!B590</f>
        <v>CURVA DE ACERO CONDUIT 3/4  X 90</v>
      </c>
      <c r="C590" s="455" t="str">
        <f>+'FORMATO  F.8'!C590</f>
        <v>UND</v>
      </c>
      <c r="D590" s="456">
        <f>+'FORMATO  F.8'!D590</f>
        <v>20</v>
      </c>
      <c r="E590" s="456" t="s">
        <v>2390</v>
      </c>
      <c r="F590" s="6">
        <v>-423</v>
      </c>
      <c r="G590" s="454">
        <f t="shared" si="118"/>
        <v>-403</v>
      </c>
      <c r="H590" s="453">
        <v>-1023</v>
      </c>
      <c r="I590" s="460">
        <f>+'FORMATO  F.8'!I590</f>
        <v>20</v>
      </c>
      <c r="J590" s="451">
        <f>+'FORMATO  F.8'!J590</f>
        <v>4.45</v>
      </c>
      <c r="K590" s="459">
        <f t="shared" si="119"/>
        <v>89</v>
      </c>
    </row>
    <row r="591" spans="1:11">
      <c r="A591" s="455" t="s">
        <v>58</v>
      </c>
      <c r="B591" s="461" t="str">
        <f>+'FORMATO  F.8'!B591</f>
        <v>DOBLADORA DE TUBO CONDUIT  1/4</v>
      </c>
      <c r="C591" s="455" t="str">
        <f>+'FORMATO  F.8'!C591</f>
        <v>UND</v>
      </c>
      <c r="D591" s="456">
        <f>+'FORMATO  F.8'!D591</f>
        <v>1</v>
      </c>
      <c r="E591" s="456" t="s">
        <v>2391</v>
      </c>
      <c r="F591" s="6">
        <v>-435</v>
      </c>
      <c r="G591" s="454">
        <f t="shared" si="118"/>
        <v>-434</v>
      </c>
      <c r="H591" s="453">
        <v>-1035</v>
      </c>
      <c r="I591" s="460">
        <f>+'FORMATO  F.8'!I591</f>
        <v>1</v>
      </c>
      <c r="J591" s="451">
        <f>+'FORMATO  F.8'!J591</f>
        <v>59</v>
      </c>
      <c r="K591" s="459">
        <f t="shared" si="119"/>
        <v>59</v>
      </c>
    </row>
    <row r="592" spans="1:11">
      <c r="A592" s="455" t="s">
        <v>58</v>
      </c>
      <c r="B592" s="461" t="str">
        <f>+'FORMATO  F.8'!B592</f>
        <v>FULMINANTE CALIBRE 22 NIVEL 2</v>
      </c>
      <c r="C592" s="455" t="str">
        <f>+'FORMATO  F.8'!C592</f>
        <v>UND</v>
      </c>
      <c r="D592" s="456">
        <f>+'FORMATO  F.8'!D592</f>
        <v>500</v>
      </c>
      <c r="E592" s="456" t="s">
        <v>2392</v>
      </c>
      <c r="F592" s="6">
        <v>-447</v>
      </c>
      <c r="G592" s="454">
        <f t="shared" si="118"/>
        <v>53</v>
      </c>
      <c r="H592" s="453">
        <v>-1047</v>
      </c>
      <c r="I592" s="460">
        <f>+'FORMATO  F.8'!I592</f>
        <v>500</v>
      </c>
      <c r="J592" s="451">
        <f>+'FORMATO  F.8'!J592</f>
        <v>0.36</v>
      </c>
      <c r="K592" s="459">
        <f t="shared" si="119"/>
        <v>180</v>
      </c>
    </row>
    <row r="593" spans="1:11">
      <c r="A593" s="455" t="s">
        <v>58</v>
      </c>
      <c r="B593" s="461" t="str">
        <f>+'FORMATO  F.8'!B593</f>
        <v>JUEGO DE PUNTAS INDUSTRIALES DE ACERO PH2</v>
      </c>
      <c r="C593" s="455" t="str">
        <f>+'FORMATO  F.8'!C593</f>
        <v>UND</v>
      </c>
      <c r="D593" s="456">
        <f>+'FORMATO  F.8'!D593</f>
        <v>10</v>
      </c>
      <c r="E593" s="456" t="s">
        <v>2393</v>
      </c>
      <c r="F593" s="6">
        <v>-459</v>
      </c>
      <c r="G593" s="454">
        <f t="shared" si="118"/>
        <v>-449</v>
      </c>
      <c r="H593" s="453">
        <v>-1059</v>
      </c>
      <c r="I593" s="460">
        <f>+'FORMATO  F.8'!I593</f>
        <v>10</v>
      </c>
      <c r="J593" s="451">
        <f>+'FORMATO  F.8'!J593</f>
        <v>2.5</v>
      </c>
      <c r="K593" s="459">
        <f t="shared" si="119"/>
        <v>25</v>
      </c>
    </row>
    <row r="594" spans="1:11">
      <c r="A594" s="455" t="s">
        <v>58</v>
      </c>
      <c r="B594" s="461" t="str">
        <f>+'FORMATO  F.8'!B594</f>
        <v>TACO EXPANSOR DE 1/2</v>
      </c>
      <c r="C594" s="455" t="str">
        <f>+'FORMATO  F.8'!C594</f>
        <v>UND</v>
      </c>
      <c r="D594" s="456">
        <f>+'FORMATO  F.8'!D594</f>
        <v>0</v>
      </c>
      <c r="E594" s="456" t="s">
        <v>2394</v>
      </c>
      <c r="F594" s="6">
        <v>-471</v>
      </c>
      <c r="G594" s="454">
        <f t="shared" si="118"/>
        <v>-471</v>
      </c>
      <c r="H594" s="453">
        <v>-1071</v>
      </c>
      <c r="I594" s="460">
        <f>+'FORMATO  F.8'!I594</f>
        <v>0</v>
      </c>
      <c r="J594" s="451">
        <f>+'FORMATO  F.8'!J594</f>
        <v>2.5</v>
      </c>
      <c r="K594" s="459">
        <f t="shared" si="119"/>
        <v>0</v>
      </c>
    </row>
    <row r="595" spans="1:11">
      <c r="A595" s="455" t="s">
        <v>58</v>
      </c>
      <c r="B595" s="461" t="str">
        <f>+'FORMATO  F.8'!B595</f>
        <v>TACO EXPANSOR DE 3/8</v>
      </c>
      <c r="C595" s="455" t="str">
        <f>+'FORMATO  F.8'!C595</f>
        <v>UND</v>
      </c>
      <c r="D595" s="456">
        <f>+'FORMATO  F.8'!D595</f>
        <v>0</v>
      </c>
      <c r="E595" s="456" t="s">
        <v>2395</v>
      </c>
      <c r="F595" s="6">
        <v>-483</v>
      </c>
      <c r="G595" s="454">
        <f t="shared" si="118"/>
        <v>-483</v>
      </c>
      <c r="H595" s="453">
        <v>-1083</v>
      </c>
      <c r="I595" s="460">
        <f>+'FORMATO  F.8'!I595</f>
        <v>0</v>
      </c>
      <c r="J595" s="451">
        <f>+'FORMATO  F.8'!J595</f>
        <v>1.7</v>
      </c>
      <c r="K595" s="459">
        <f t="shared" si="119"/>
        <v>0</v>
      </c>
    </row>
    <row r="596" spans="1:11">
      <c r="A596" s="455" t="s">
        <v>58</v>
      </c>
      <c r="B596" s="461" t="str">
        <f>+'FORMATO  F.8'!B596</f>
        <v>TARUGO ESPANSOR 3/8</v>
      </c>
      <c r="C596" s="455" t="str">
        <f>+'FORMATO  F.8'!C596</f>
        <v>UND</v>
      </c>
      <c r="D596" s="456">
        <f>+'FORMATO  F.8'!D596</f>
        <v>600</v>
      </c>
      <c r="E596" s="456" t="s">
        <v>2396</v>
      </c>
      <c r="F596" s="6">
        <v>-495</v>
      </c>
      <c r="G596" s="454">
        <f t="shared" si="118"/>
        <v>105</v>
      </c>
      <c r="H596" s="453">
        <v>-1095</v>
      </c>
      <c r="I596" s="460">
        <f>+'FORMATO  F.8'!I596</f>
        <v>600</v>
      </c>
      <c r="J596" s="451">
        <f>+'FORMATO  F.8'!J596</f>
        <v>1.5</v>
      </c>
      <c r="K596" s="459">
        <f t="shared" si="119"/>
        <v>900</v>
      </c>
    </row>
    <row r="597" spans="1:11">
      <c r="A597" s="455" t="s">
        <v>58</v>
      </c>
      <c r="B597" s="461" t="str">
        <f>+'FORMATO  F.8'!B597</f>
        <v>TARUGO  PLOMO</v>
      </c>
      <c r="C597" s="455" t="str">
        <f>+'FORMATO  F.8'!C597</f>
        <v>UND</v>
      </c>
      <c r="D597" s="456">
        <f>+'FORMATO  F.8'!D597</f>
        <v>3000</v>
      </c>
      <c r="E597" s="456" t="s">
        <v>2397</v>
      </c>
      <c r="F597" s="6">
        <v>-507</v>
      </c>
      <c r="G597" s="454">
        <f t="shared" si="118"/>
        <v>2493</v>
      </c>
      <c r="H597" s="453">
        <v>-1107</v>
      </c>
      <c r="I597" s="460">
        <f>+'FORMATO  F.8'!I597</f>
        <v>3000</v>
      </c>
      <c r="J597" s="451">
        <f>+'FORMATO  F.8'!J597</f>
        <v>0.15</v>
      </c>
      <c r="K597" s="459">
        <f t="shared" si="119"/>
        <v>450</v>
      </c>
    </row>
    <row r="598" spans="1:11">
      <c r="A598" s="455" t="s">
        <v>58</v>
      </c>
      <c r="B598" s="461" t="str">
        <f>+'FORMATO  F.8'!B598</f>
        <v>TORNILLO MADERA SHIP 5" X 50MM</v>
      </c>
      <c r="C598" s="455" t="str">
        <f>+'FORMATO  F.8'!C598</f>
        <v>UND</v>
      </c>
      <c r="D598" s="456">
        <f>+'FORMATO  F.8'!D598</f>
        <v>0</v>
      </c>
      <c r="E598" s="456" t="s">
        <v>2398</v>
      </c>
      <c r="F598" s="6">
        <v>-519</v>
      </c>
      <c r="G598" s="454">
        <f t="shared" si="118"/>
        <v>-519</v>
      </c>
      <c r="H598" s="453">
        <v>-1119</v>
      </c>
      <c r="I598" s="460">
        <f>+'FORMATO  F.8'!I598</f>
        <v>0</v>
      </c>
      <c r="J598" s="451">
        <f>+'FORMATO  F.8'!J598</f>
        <v>0.45</v>
      </c>
      <c r="K598" s="459">
        <f t="shared" si="119"/>
        <v>0</v>
      </c>
    </row>
    <row r="599" spans="1:11">
      <c r="A599" s="455" t="s">
        <v>58</v>
      </c>
      <c r="B599" s="461" t="str">
        <f>+'FORMATO  F.8'!B599</f>
        <v xml:space="preserve">TORNILLO AUTOPERFORANTE WAFER </v>
      </c>
      <c r="C599" s="455" t="str">
        <f>+'FORMATO  F.8'!C599</f>
        <v>UND</v>
      </c>
      <c r="D599" s="456">
        <f>+'FORMATO  F.8'!D599</f>
        <v>0</v>
      </c>
      <c r="E599" s="456" t="s">
        <v>2399</v>
      </c>
      <c r="F599" s="6">
        <v>-531</v>
      </c>
      <c r="G599" s="454">
        <f t="shared" si="118"/>
        <v>-531</v>
      </c>
      <c r="H599" s="453">
        <v>-1131</v>
      </c>
      <c r="I599" s="460">
        <f>+'FORMATO  F.8'!I599</f>
        <v>0</v>
      </c>
      <c r="J599" s="451">
        <f>+'FORMATO  F.8'!J599</f>
        <v>0.1</v>
      </c>
      <c r="K599" s="459">
        <f t="shared" si="119"/>
        <v>0</v>
      </c>
    </row>
    <row r="600" spans="1:11">
      <c r="A600" s="455" t="s">
        <v>58</v>
      </c>
      <c r="B600" s="461" t="str">
        <f>+'FORMATO  F.8'!B600</f>
        <v>TORNILLO SPACK 11/2</v>
      </c>
      <c r="C600" s="455" t="str">
        <f>+'FORMATO  F.8'!C600</f>
        <v>UND</v>
      </c>
      <c r="D600" s="456">
        <f>+'FORMATO  F.8'!D600</f>
        <v>2000</v>
      </c>
      <c r="E600" s="456" t="s">
        <v>2400</v>
      </c>
      <c r="F600" s="6">
        <v>-543</v>
      </c>
      <c r="G600" s="454">
        <f t="shared" si="118"/>
        <v>1457</v>
      </c>
      <c r="H600" s="453">
        <v>-1143</v>
      </c>
      <c r="I600" s="460">
        <f>+'FORMATO  F.8'!I600</f>
        <v>2000</v>
      </c>
      <c r="J600" s="451">
        <f>+'FORMATO  F.8'!J600</f>
        <v>0.2</v>
      </c>
      <c r="K600" s="459">
        <f t="shared" si="119"/>
        <v>400</v>
      </c>
    </row>
    <row r="601" spans="1:11">
      <c r="A601" s="455" t="s">
        <v>58</v>
      </c>
      <c r="B601" s="461" t="str">
        <f>+'FORMATO  F.8'!B601</f>
        <v>TORNILLO SPACK  DE 5"X500M</v>
      </c>
      <c r="C601" s="455" t="str">
        <f>+'FORMATO  F.8'!C601</f>
        <v>UND</v>
      </c>
      <c r="D601" s="456">
        <f>+'FORMATO  F.8'!D601</f>
        <v>0</v>
      </c>
      <c r="E601" s="456" t="s">
        <v>2401</v>
      </c>
      <c r="F601" s="6">
        <v>-555</v>
      </c>
      <c r="G601" s="454">
        <f t="shared" si="118"/>
        <v>-555</v>
      </c>
      <c r="H601" s="453">
        <v>-1155</v>
      </c>
      <c r="I601" s="460">
        <f>+'FORMATO  F.8'!I601</f>
        <v>0</v>
      </c>
      <c r="J601" s="451">
        <f>+'FORMATO  F.8'!J601</f>
        <v>0.57999999999999996</v>
      </c>
      <c r="K601" s="459">
        <f t="shared" si="119"/>
        <v>0</v>
      </c>
    </row>
    <row r="602" spans="1:11">
      <c r="A602" s="455" t="s">
        <v>58</v>
      </c>
      <c r="B602" s="461" t="str">
        <f>+'FORMATO  F.8'!B602</f>
        <v>TUBERIA CONDUIT 1 1/2</v>
      </c>
      <c r="C602" s="455" t="str">
        <f>+'FORMATO  F.8'!C602</f>
        <v>UND</v>
      </c>
      <c r="D602" s="456">
        <f>+'FORMATO  F.8'!D602</f>
        <v>6</v>
      </c>
      <c r="E602" s="456" t="s">
        <v>2402</v>
      </c>
      <c r="F602" s="6">
        <v>-567</v>
      </c>
      <c r="G602" s="454">
        <f t="shared" si="118"/>
        <v>-561</v>
      </c>
      <c r="H602" s="453">
        <v>-1167</v>
      </c>
      <c r="I602" s="460">
        <f>+'FORMATO  F.8'!I602</f>
        <v>6</v>
      </c>
      <c r="J602" s="451">
        <f>+'FORMATO  F.8'!J602</f>
        <v>48</v>
      </c>
      <c r="K602" s="459">
        <f t="shared" si="119"/>
        <v>288</v>
      </c>
    </row>
    <row r="603" spans="1:11">
      <c r="A603" s="455" t="s">
        <v>58</v>
      </c>
      <c r="B603" s="461" t="str">
        <f>+'FORMATO  F.8'!B603</f>
        <v>TUBO CONDUIT 3/4</v>
      </c>
      <c r="C603" s="455" t="str">
        <f>+'FORMATO  F.8'!C603</f>
        <v>UND</v>
      </c>
      <c r="D603" s="456">
        <f>+'FORMATO  F.8'!D603</f>
        <v>250</v>
      </c>
      <c r="E603" s="456" t="s">
        <v>2403</v>
      </c>
      <c r="F603" s="6">
        <v>-579</v>
      </c>
      <c r="G603" s="454">
        <f t="shared" si="118"/>
        <v>-329</v>
      </c>
      <c r="H603" s="453">
        <v>-1179</v>
      </c>
      <c r="I603" s="460">
        <f>+'FORMATO  F.8'!I603</f>
        <v>250</v>
      </c>
      <c r="J603" s="451">
        <f>+'FORMATO  F.8'!J603</f>
        <v>25.95</v>
      </c>
      <c r="K603" s="459">
        <f t="shared" si="119"/>
        <v>6487.5</v>
      </c>
    </row>
    <row r="604" spans="1:11">
      <c r="A604" s="455" t="s">
        <v>58</v>
      </c>
      <c r="B604" s="461" t="str">
        <f>+'FORMATO  F.8'!B604</f>
        <v>TUERCA   1/2</v>
      </c>
      <c r="C604" s="455" t="str">
        <f>+'FORMATO  F.8'!C604</f>
        <v>UND</v>
      </c>
      <c r="D604" s="456">
        <f>+'FORMATO  F.8'!D604</f>
        <v>0</v>
      </c>
      <c r="E604" s="456" t="s">
        <v>2404</v>
      </c>
      <c r="F604" s="6">
        <v>-591</v>
      </c>
      <c r="G604" s="454">
        <f t="shared" si="118"/>
        <v>-591</v>
      </c>
      <c r="H604" s="453">
        <v>-1191</v>
      </c>
      <c r="I604" s="460">
        <f>+'FORMATO  F.8'!I604</f>
        <v>0</v>
      </c>
      <c r="J604" s="451">
        <f>+'FORMATO  F.8'!J604</f>
        <v>0.3</v>
      </c>
      <c r="K604" s="459">
        <f t="shared" si="119"/>
        <v>0</v>
      </c>
    </row>
    <row r="605" spans="1:11">
      <c r="A605" s="455" t="s">
        <v>58</v>
      </c>
      <c r="B605" s="461" t="str">
        <f>+'FORMATO  F.8'!B605</f>
        <v>TUERCA DE 3/8</v>
      </c>
      <c r="C605" s="455" t="str">
        <f>+'FORMATO  F.8'!C605</f>
        <v>UND</v>
      </c>
      <c r="D605" s="456">
        <f>+'FORMATO  F.8'!D605</f>
        <v>0</v>
      </c>
      <c r="E605" s="456" t="s">
        <v>2405</v>
      </c>
      <c r="F605" s="6">
        <v>-603</v>
      </c>
      <c r="G605" s="454">
        <f t="shared" si="118"/>
        <v>-603</v>
      </c>
      <c r="H605" s="453">
        <v>-1203</v>
      </c>
      <c r="I605" s="460">
        <f>+'FORMATO  F.8'!I605</f>
        <v>0</v>
      </c>
      <c r="J605" s="451">
        <f>+'FORMATO  F.8'!J605</f>
        <v>0.25</v>
      </c>
      <c r="K605" s="459">
        <f t="shared" si="119"/>
        <v>0</v>
      </c>
    </row>
    <row r="606" spans="1:11">
      <c r="A606" s="455" t="s">
        <v>58</v>
      </c>
      <c r="B606" s="461" t="str">
        <f>+'FORMATO  F.8'!B606</f>
        <v>UNION CONDUIT  1 1/2</v>
      </c>
      <c r="C606" s="455" t="str">
        <f>+'FORMATO  F.8'!C606</f>
        <v>UND</v>
      </c>
      <c r="D606" s="456">
        <f>+'FORMATO  F.8'!D606</f>
        <v>0</v>
      </c>
      <c r="E606" s="456" t="s">
        <v>2406</v>
      </c>
      <c r="F606" s="6">
        <v>-615</v>
      </c>
      <c r="G606" s="454">
        <f t="shared" si="118"/>
        <v>-615</v>
      </c>
      <c r="H606" s="453">
        <v>-1215</v>
      </c>
      <c r="I606" s="460">
        <f>+'FORMATO  F.8'!I606</f>
        <v>0</v>
      </c>
      <c r="J606" s="451">
        <f>+'FORMATO  F.8'!J606</f>
        <v>6.5</v>
      </c>
      <c r="K606" s="459">
        <f t="shared" si="119"/>
        <v>0</v>
      </c>
    </row>
    <row r="607" spans="1:11">
      <c r="A607" s="455" t="s">
        <v>58</v>
      </c>
      <c r="B607" s="461" t="str">
        <f>+'FORMATO  F.8'!B607</f>
        <v>UNION CONDUIT 3/4</v>
      </c>
      <c r="C607" s="455" t="str">
        <f>+'FORMATO  F.8'!C607</f>
        <v>UND</v>
      </c>
      <c r="D607" s="456">
        <f>+'FORMATO  F.8'!D607</f>
        <v>120</v>
      </c>
      <c r="E607" s="456" t="s">
        <v>2407</v>
      </c>
      <c r="F607" s="6">
        <v>-627</v>
      </c>
      <c r="G607" s="454">
        <f t="shared" si="118"/>
        <v>-507</v>
      </c>
      <c r="H607" s="453">
        <v>-1227</v>
      </c>
      <c r="I607" s="460">
        <f>+'FORMATO  F.8'!I607</f>
        <v>120</v>
      </c>
      <c r="J607" s="451">
        <f>+'FORMATO  F.8'!J607</f>
        <v>2.75</v>
      </c>
      <c r="K607" s="459">
        <f t="shared" si="119"/>
        <v>330</v>
      </c>
    </row>
    <row r="608" spans="1:11" ht="18.75">
      <c r="A608" s="12" t="s">
        <v>91</v>
      </c>
      <c r="B608" s="13"/>
      <c r="C608" s="1"/>
      <c r="D608" s="456"/>
      <c r="E608" s="1"/>
      <c r="F608" s="1"/>
      <c r="G608" s="454"/>
      <c r="H608" s="453"/>
      <c r="I608" s="452"/>
      <c r="J608" s="451"/>
      <c r="K608" s="459"/>
    </row>
    <row r="609" spans="1:11">
      <c r="A609" s="455" t="s">
        <v>58</v>
      </c>
      <c r="B609" s="10" t="str">
        <f>+'FORMATO  F.8'!B609</f>
        <v>TUBO PVC SAL DE 4" X 6 C/ NARANJA</v>
      </c>
      <c r="C609" s="1" t="str">
        <f>+'FORMATO  F.8'!C609</f>
        <v>UND</v>
      </c>
      <c r="D609" s="456">
        <f>+'FORMATO  F.8'!D609</f>
        <v>0</v>
      </c>
      <c r="E609" s="456" t="s">
        <v>221</v>
      </c>
      <c r="F609" s="1">
        <v>2</v>
      </c>
      <c r="G609" s="454">
        <f>+D609+F609</f>
        <v>2</v>
      </c>
      <c r="H609" s="453">
        <v>0</v>
      </c>
      <c r="I609" s="460">
        <f>+'FORMATO  F.8'!I609</f>
        <v>0</v>
      </c>
      <c r="J609" s="451">
        <f>+'FORMATO  F.8'!J609</f>
        <v>92</v>
      </c>
      <c r="K609" s="459">
        <f t="shared" ref="K609:K638" si="120">+J609*I609</f>
        <v>0</v>
      </c>
    </row>
    <row r="610" spans="1:11">
      <c r="A610" s="455" t="s">
        <v>58</v>
      </c>
      <c r="B610" s="10" t="str">
        <f>+'FORMATO  F.8'!B610</f>
        <v>TUBO PVC SAL DE 6"</v>
      </c>
      <c r="C610" s="1" t="str">
        <f>+'FORMATO  F.8'!C610</f>
        <v>UND</v>
      </c>
      <c r="D610" s="456">
        <f>+'FORMATO  F.8'!D610</f>
        <v>0</v>
      </c>
      <c r="E610" s="456"/>
      <c r="F610" s="1"/>
      <c r="G610" s="454"/>
      <c r="H610" s="453"/>
      <c r="I610" s="460">
        <f>+'FORMATO  F.8'!I610</f>
        <v>0</v>
      </c>
      <c r="J610" s="451">
        <f>+'FORMATO  F.8'!J610</f>
        <v>125</v>
      </c>
      <c r="K610" s="459">
        <f t="shared" si="120"/>
        <v>0</v>
      </c>
    </row>
    <row r="611" spans="1:11">
      <c r="A611" s="455" t="s">
        <v>58</v>
      </c>
      <c r="B611" s="10" t="str">
        <f>+'FORMATO  F.8'!B611</f>
        <v>TUBO PVC SAP 1 1/2 X 5 M</v>
      </c>
      <c r="C611" s="1" t="str">
        <f>+'FORMATO  F.8'!C611</f>
        <v>UND</v>
      </c>
      <c r="D611" s="456">
        <f>+'FORMATO  F.8'!D611</f>
        <v>23</v>
      </c>
      <c r="E611" s="456"/>
      <c r="F611" s="1"/>
      <c r="G611" s="454"/>
      <c r="H611" s="453"/>
      <c r="I611" s="460">
        <f>+'FORMATO  F.8'!I611</f>
        <v>23</v>
      </c>
      <c r="J611" s="451">
        <f>+'FORMATO  F.8'!J611</f>
        <v>92.5</v>
      </c>
      <c r="K611" s="459">
        <f t="shared" si="120"/>
        <v>2127.5</v>
      </c>
    </row>
    <row r="612" spans="1:11">
      <c r="A612" s="455" t="s">
        <v>58</v>
      </c>
      <c r="B612" s="10" t="str">
        <f>+'FORMATO  F.8'!B612</f>
        <v>TUBO DE ABASTO DE ACERO TRENZADO 1/2 X 1/2 X40 CM</v>
      </c>
      <c r="C612" s="1" t="str">
        <f>+'FORMATO  F.8'!C612</f>
        <v>UND</v>
      </c>
      <c r="D612" s="456">
        <f>+'FORMATO  F.8'!D612</f>
        <v>21</v>
      </c>
      <c r="E612" s="456"/>
      <c r="F612" s="1"/>
      <c r="G612" s="454"/>
      <c r="H612" s="453"/>
      <c r="I612" s="460">
        <f>+'FORMATO  F.8'!I612</f>
        <v>20</v>
      </c>
      <c r="J612" s="451">
        <f>+'FORMATO  F.8'!J612</f>
        <v>12</v>
      </c>
      <c r="K612" s="459">
        <f t="shared" si="120"/>
        <v>240</v>
      </c>
    </row>
    <row r="613" spans="1:11">
      <c r="A613" s="455" t="s">
        <v>58</v>
      </c>
      <c r="B613" s="10" t="str">
        <f>+'FORMATO  F.8'!B613</f>
        <v>TUBO DE ABASTO DE ACERO TRENZADO 1/2X 7/8</v>
      </c>
      <c r="C613" s="1" t="str">
        <f>+'FORMATO  F.8'!C613</f>
        <v>UND</v>
      </c>
      <c r="D613" s="456">
        <f>+'FORMATO  F.8'!D613</f>
        <v>20</v>
      </c>
      <c r="E613" s="456"/>
      <c r="F613" s="1"/>
      <c r="G613" s="454"/>
      <c r="H613" s="453"/>
      <c r="I613" s="460">
        <f>+'FORMATO  F.8'!I613</f>
        <v>20</v>
      </c>
      <c r="J613" s="451">
        <f>+'FORMATO  F.8'!J613</f>
        <v>12</v>
      </c>
      <c r="K613" s="459">
        <f t="shared" si="120"/>
        <v>240</v>
      </c>
    </row>
    <row r="614" spans="1:11">
      <c r="A614" s="455" t="s">
        <v>58</v>
      </c>
      <c r="B614" s="10" t="str">
        <f>+'FORMATO  F.8'!B614</f>
        <v>TUBO DE FIEROO GALVANIZADO DE 2" X3.6 MTS</v>
      </c>
      <c r="C614" s="1" t="str">
        <f>+'FORMATO  F.8'!C614</f>
        <v>UND</v>
      </c>
      <c r="D614" s="456">
        <f>+'FORMATO  F.8'!D614</f>
        <v>9</v>
      </c>
      <c r="E614" s="456"/>
      <c r="F614" s="1"/>
      <c r="G614" s="454"/>
      <c r="H614" s="453"/>
      <c r="I614" s="460">
        <f>+'FORMATO  F.8'!I614</f>
        <v>9</v>
      </c>
      <c r="J614" s="451">
        <f>+'FORMATO  F.8'!J614</f>
        <v>150</v>
      </c>
      <c r="K614" s="459">
        <f t="shared" si="120"/>
        <v>1350</v>
      </c>
    </row>
    <row r="615" spans="1:11">
      <c r="A615" s="455" t="s">
        <v>58</v>
      </c>
      <c r="B615" s="10" t="str">
        <f>+'FORMATO  F.8'!B615</f>
        <v>TUBO DE PVC PARA FLUIDOS CON UNION A PRESION POR  5 METROS</v>
      </c>
      <c r="C615" s="1" t="str">
        <f>+'FORMATO  F.8'!C615</f>
        <v>UND</v>
      </c>
      <c r="D615" s="456">
        <f>+'FORMATO  F.8'!D615</f>
        <v>0</v>
      </c>
      <c r="E615" s="456"/>
      <c r="F615" s="1"/>
      <c r="G615" s="454"/>
      <c r="H615" s="453"/>
      <c r="I615" s="460">
        <f>+'FORMATO  F.8'!I615</f>
        <v>0</v>
      </c>
      <c r="J615" s="451">
        <f>+'FORMATO  F.8'!J615</f>
        <v>7.5</v>
      </c>
      <c r="K615" s="459">
        <f t="shared" si="120"/>
        <v>0</v>
      </c>
    </row>
    <row r="616" spans="1:11">
      <c r="A616" s="455" t="s">
        <v>58</v>
      </c>
      <c r="B616" s="10" t="str">
        <f>+'FORMATO  F.8'!B616</f>
        <v>TUBO PVC SAP 3" PESADO</v>
      </c>
      <c r="C616" s="1" t="str">
        <f>+'FORMATO  F.8'!C616</f>
        <v>UND</v>
      </c>
      <c r="D616" s="456">
        <v>0</v>
      </c>
      <c r="E616" s="456"/>
      <c r="F616" s="1"/>
      <c r="G616" s="454"/>
      <c r="H616" s="453"/>
      <c r="I616" s="460">
        <f>+'FORMATO  F.8'!I616</f>
        <v>49</v>
      </c>
      <c r="J616" s="451">
        <f>+'FORMATO  F.8'!J616</f>
        <v>23.6</v>
      </c>
      <c r="K616" s="459">
        <f t="shared" si="120"/>
        <v>1156.4000000000001</v>
      </c>
    </row>
    <row r="617" spans="1:11">
      <c r="A617" s="455" t="s">
        <v>58</v>
      </c>
      <c r="B617" s="10" t="str">
        <f>+'FORMATO  F.8'!B617</f>
        <v xml:space="preserve">TUBO DE PVC PARA FLUIDOS A PRESION CON UNION TIPO ROSCA </v>
      </c>
      <c r="C617" s="1" t="str">
        <f>+'FORMATO  F.8'!C617</f>
        <v>UND</v>
      </c>
      <c r="D617" s="456">
        <f>+'FORMATO  F.8'!D617</f>
        <v>0</v>
      </c>
      <c r="E617" s="456"/>
      <c r="F617" s="1"/>
      <c r="G617" s="454"/>
      <c r="H617" s="453"/>
      <c r="I617" s="460">
        <f>+'FORMATO  F.8'!I617</f>
        <v>0</v>
      </c>
      <c r="J617" s="451">
        <f>+'FORMATO  F.8'!J617</f>
        <v>4.8</v>
      </c>
      <c r="K617" s="459">
        <f t="shared" si="120"/>
        <v>0</v>
      </c>
    </row>
    <row r="618" spans="1:11">
      <c r="A618" s="455" t="s">
        <v>58</v>
      </c>
      <c r="B618" s="10" t="str">
        <f>+'FORMATO  F.8'!B618</f>
        <v>UNION SIMPLE 2"</v>
      </c>
      <c r="C618" s="1" t="str">
        <f>+'FORMATO  F.8'!C618</f>
        <v>UND</v>
      </c>
      <c r="D618" s="456">
        <f>+'FORMATO  F.8'!D618</f>
        <v>25</v>
      </c>
      <c r="E618" s="456"/>
      <c r="F618" s="1"/>
      <c r="G618" s="454"/>
      <c r="H618" s="453"/>
      <c r="I618" s="460">
        <f>+'FORMATO  F.8'!I618</f>
        <v>25</v>
      </c>
      <c r="J618" s="451">
        <f>+'FORMATO  F.8'!J618</f>
        <v>3</v>
      </c>
      <c r="K618" s="459">
        <f t="shared" si="120"/>
        <v>75</v>
      </c>
    </row>
    <row r="619" spans="1:11">
      <c r="A619" s="455" t="s">
        <v>58</v>
      </c>
      <c r="B619" s="10" t="str">
        <f>+'FORMATO  F.8'!B619</f>
        <v>UNION PVC SAP DE 2" A PRESION</v>
      </c>
      <c r="C619" s="1" t="str">
        <f>+'FORMATO  F.8'!C619</f>
        <v>UND</v>
      </c>
      <c r="D619" s="456">
        <f>+'FORMATO  F.8'!D619</f>
        <v>13</v>
      </c>
      <c r="E619" s="456"/>
      <c r="F619" s="1"/>
      <c r="G619" s="454"/>
      <c r="H619" s="453"/>
      <c r="I619" s="460">
        <f>+'FORMATO  F.8'!I619</f>
        <v>13</v>
      </c>
      <c r="J619" s="451">
        <f>+'FORMATO  F.8'!J619</f>
        <v>3</v>
      </c>
      <c r="K619" s="459">
        <f t="shared" si="120"/>
        <v>39</v>
      </c>
    </row>
    <row r="620" spans="1:11">
      <c r="A620" s="455" t="s">
        <v>58</v>
      </c>
      <c r="B620" s="10" t="str">
        <f>+'FORMATO  F.8'!B620</f>
        <v xml:space="preserve">UNION PVC SAP DE 3" A PRESION </v>
      </c>
      <c r="C620" s="1" t="str">
        <f>+'FORMATO  F.8'!C620</f>
        <v>UND</v>
      </c>
      <c r="D620" s="456">
        <f>+'FORMATO  F.8'!D620</f>
        <v>7</v>
      </c>
      <c r="E620" s="456"/>
      <c r="F620" s="1"/>
      <c r="G620" s="454"/>
      <c r="H620" s="453"/>
      <c r="I620" s="460">
        <f>+'FORMATO  F.8'!I620</f>
        <v>7</v>
      </c>
      <c r="J620" s="451">
        <f>+'FORMATO  F.8'!J620</f>
        <v>8.9</v>
      </c>
      <c r="K620" s="459">
        <f t="shared" si="120"/>
        <v>62.300000000000004</v>
      </c>
    </row>
    <row r="621" spans="1:11">
      <c r="A621" s="455" t="s">
        <v>58</v>
      </c>
      <c r="B621" s="10" t="str">
        <f>+'FORMATO  F.8'!B621</f>
        <v>UNION PVC SAP DE 4" A PRESION</v>
      </c>
      <c r="C621" s="1" t="str">
        <f>+'FORMATO  F.8'!C621</f>
        <v>UND</v>
      </c>
      <c r="D621" s="456">
        <f>+'FORMATO  F.8'!D621</f>
        <v>4</v>
      </c>
      <c r="E621" s="456"/>
      <c r="F621" s="1"/>
      <c r="G621" s="454"/>
      <c r="H621" s="453"/>
      <c r="I621" s="460">
        <f>+'FORMATO  F.8'!I621</f>
        <v>4</v>
      </c>
      <c r="J621" s="451">
        <f>+'FORMATO  F.8'!J621</f>
        <v>16</v>
      </c>
      <c r="K621" s="459">
        <f t="shared" si="120"/>
        <v>64</v>
      </c>
    </row>
    <row r="622" spans="1:11">
      <c r="A622" s="455" t="s">
        <v>58</v>
      </c>
      <c r="B622" s="10" t="str">
        <f>+'FORMATO  F.8'!B622</f>
        <v>UNION DE 1/2 FIERRO GALVANIZADO</v>
      </c>
      <c r="C622" s="1" t="str">
        <f>+'FORMATO  F.8'!C622</f>
        <v>UND</v>
      </c>
      <c r="D622" s="456">
        <f>+'FORMATO  F.8'!D622</f>
        <v>0</v>
      </c>
      <c r="E622" s="456"/>
      <c r="F622" s="1"/>
      <c r="G622" s="454"/>
      <c r="H622" s="453"/>
      <c r="I622" s="460">
        <f>+'FORMATO  F.8'!I622</f>
        <v>0</v>
      </c>
      <c r="J622" s="451">
        <f>+'FORMATO  F.8'!J622</f>
        <v>7</v>
      </c>
      <c r="K622" s="459">
        <f t="shared" si="120"/>
        <v>0</v>
      </c>
    </row>
    <row r="623" spans="1:11">
      <c r="A623" s="455" t="s">
        <v>58</v>
      </c>
      <c r="B623" s="10" t="str">
        <f>+'FORMATO  F.8'!B623</f>
        <v>UNION  PVC  SAP 1/2"</v>
      </c>
      <c r="C623" s="1" t="str">
        <f>+'FORMATO  F.8'!C623</f>
        <v>UND</v>
      </c>
      <c r="D623" s="456">
        <f>+'FORMATO  F.8'!D623</f>
        <v>0</v>
      </c>
      <c r="E623" s="456"/>
      <c r="F623" s="1"/>
      <c r="G623" s="454"/>
      <c r="H623" s="453"/>
      <c r="I623" s="460">
        <f>+'FORMATO  F.8'!I623</f>
        <v>0</v>
      </c>
      <c r="J623" s="451">
        <f>+'FORMATO  F.8'!J623</f>
        <v>1.3</v>
      </c>
      <c r="K623" s="459">
        <f t="shared" si="120"/>
        <v>0</v>
      </c>
    </row>
    <row r="624" spans="1:11">
      <c r="A624" s="455" t="s">
        <v>58</v>
      </c>
      <c r="B624" s="10" t="str">
        <f>+'FORMATO  F.8'!B624</f>
        <v>UNION  PVC SAP 1 .1/2</v>
      </c>
      <c r="C624" s="1" t="str">
        <f>+'FORMATO  F.8'!C624</f>
        <v>UND</v>
      </c>
      <c r="D624" s="456">
        <f>+'FORMATO  F.8'!D624</f>
        <v>40</v>
      </c>
      <c r="E624" s="456"/>
      <c r="F624" s="1"/>
      <c r="G624" s="454"/>
      <c r="H624" s="453"/>
      <c r="I624" s="460">
        <f>+'FORMATO  F.8'!I624</f>
        <v>40</v>
      </c>
      <c r="J624" s="451">
        <f>+'FORMATO  F.8'!J624</f>
        <v>8.2010000000000005</v>
      </c>
      <c r="K624" s="459">
        <f t="shared" si="120"/>
        <v>328.04</v>
      </c>
    </row>
    <row r="625" spans="1:11">
      <c r="A625" s="455" t="s">
        <v>58</v>
      </c>
      <c r="B625" s="10" t="str">
        <f>+'FORMATO  F.8'!B625</f>
        <v>UNION  UNIVERSAL PVC DE 1/2"</v>
      </c>
      <c r="C625" s="1" t="str">
        <f>+'FORMATO  F.8'!C625</f>
        <v>UND</v>
      </c>
      <c r="D625" s="456">
        <f>+'FORMATO  F.8'!D625</f>
        <v>49</v>
      </c>
      <c r="E625" s="456"/>
      <c r="F625" s="1"/>
      <c r="G625" s="454"/>
      <c r="H625" s="453"/>
      <c r="I625" s="460">
        <f>+'FORMATO  F.8'!I625</f>
        <v>48</v>
      </c>
      <c r="J625" s="451">
        <f>+'FORMATO  F.8'!J625</f>
        <v>4.7</v>
      </c>
      <c r="K625" s="459">
        <f t="shared" si="120"/>
        <v>225.60000000000002</v>
      </c>
    </row>
    <row r="626" spans="1:11">
      <c r="A626" s="455" t="s">
        <v>58</v>
      </c>
      <c r="B626" s="10" t="str">
        <f>+'FORMATO  F.8'!B626</f>
        <v xml:space="preserve">UNION DE PVC SAP  1/2 </v>
      </c>
      <c r="C626" s="1" t="str">
        <f>+'FORMATO  F.8'!C626</f>
        <v>UND</v>
      </c>
      <c r="D626" s="456">
        <f>+'FORMATO  F.8'!D626</f>
        <v>3</v>
      </c>
      <c r="E626" s="456"/>
      <c r="F626" s="1"/>
      <c r="G626" s="454"/>
      <c r="H626" s="453"/>
      <c r="I626" s="460">
        <f>+'FORMATO  F.8'!I626</f>
        <v>3</v>
      </c>
      <c r="J626" s="451">
        <f>+'FORMATO  F.8'!J626</f>
        <v>1.54</v>
      </c>
      <c r="K626" s="459">
        <f t="shared" si="120"/>
        <v>4.62</v>
      </c>
    </row>
    <row r="627" spans="1:11">
      <c r="A627" s="455" t="s">
        <v>58</v>
      </c>
      <c r="B627" s="10" t="str">
        <f>+'FORMATO  F.8'!B627</f>
        <v>UNION  UNIVERSAL PVC DE 1"</v>
      </c>
      <c r="C627" s="1" t="str">
        <f>+'FORMATO  F.8'!C627</f>
        <v>UND</v>
      </c>
      <c r="D627" s="456">
        <f>+'FORMATO  F.8'!D627</f>
        <v>5</v>
      </c>
      <c r="E627" s="456"/>
      <c r="F627" s="1"/>
      <c r="G627" s="454"/>
      <c r="H627" s="453"/>
      <c r="I627" s="460">
        <f>+'FORMATO  F.8'!I627</f>
        <v>5</v>
      </c>
      <c r="J627" s="451">
        <f>+'FORMATO  F.8'!J627</f>
        <v>7.5285710000000003</v>
      </c>
      <c r="K627" s="459">
        <f t="shared" si="120"/>
        <v>37.642855000000004</v>
      </c>
    </row>
    <row r="628" spans="1:11">
      <c r="A628" s="455" t="s">
        <v>58</v>
      </c>
      <c r="B628" s="10" t="str">
        <f>+'FORMATO  F.8'!B628</f>
        <v>UNION UNIVERSAL DE 2"</v>
      </c>
      <c r="C628" s="1" t="str">
        <f>+'FORMATO  F.8'!C628</f>
        <v>UND</v>
      </c>
      <c r="D628" s="456">
        <f>+'FORMATO  F.8'!D628</f>
        <v>12</v>
      </c>
      <c r="E628" s="456"/>
      <c r="F628" s="1"/>
      <c r="G628" s="454"/>
      <c r="H628" s="453"/>
      <c r="I628" s="460">
        <f>+'FORMATO  F.8'!I628</f>
        <v>12</v>
      </c>
      <c r="J628" s="451">
        <f>+'FORMATO  F.8'!J628</f>
        <v>14</v>
      </c>
      <c r="K628" s="459">
        <f t="shared" si="120"/>
        <v>168</v>
      </c>
    </row>
    <row r="629" spans="1:11">
      <c r="A629" s="455" t="s">
        <v>58</v>
      </c>
      <c r="B629" s="10" t="str">
        <f>+'FORMATO  F.8'!B629</f>
        <v xml:space="preserve">UNION UNIVERSAL PVC DE 3" </v>
      </c>
      <c r="C629" s="1" t="str">
        <f>+'FORMATO  F.8'!C629</f>
        <v>UND</v>
      </c>
      <c r="D629" s="456">
        <f>+'FORMATO  F.8'!D629</f>
        <v>7</v>
      </c>
      <c r="E629" s="456"/>
      <c r="F629" s="1"/>
      <c r="G629" s="454"/>
      <c r="H629" s="453"/>
      <c r="I629" s="460">
        <f>+'FORMATO  F.8'!I629</f>
        <v>7</v>
      </c>
      <c r="J629" s="451">
        <f>+'FORMATO  F.8'!J629</f>
        <v>32.5</v>
      </c>
      <c r="K629" s="459">
        <f t="shared" si="120"/>
        <v>227.5</v>
      </c>
    </row>
    <row r="630" spans="1:11">
      <c r="A630" s="455" t="s">
        <v>58</v>
      </c>
      <c r="B630" s="10" t="str">
        <f>+'FORMATO  F.8'!B630</f>
        <v xml:space="preserve">UNION UNIVERSAL 1 1/2 </v>
      </c>
      <c r="C630" s="1" t="str">
        <f>+'FORMATO  F.8'!C630</f>
        <v>UND</v>
      </c>
      <c r="D630" s="456">
        <f>+'FORMATO  F.8'!D630</f>
        <v>16</v>
      </c>
      <c r="E630" s="456"/>
      <c r="F630" s="1"/>
      <c r="G630" s="454"/>
      <c r="H630" s="453"/>
      <c r="I630" s="460">
        <f>+'FORMATO  F.8'!I630</f>
        <v>16</v>
      </c>
      <c r="J630" s="451">
        <f>+'FORMATO  F.8'!J630</f>
        <v>9.1</v>
      </c>
      <c r="K630" s="459">
        <f t="shared" si="120"/>
        <v>145.6</v>
      </c>
    </row>
    <row r="631" spans="1:11">
      <c r="A631" s="455" t="s">
        <v>58</v>
      </c>
      <c r="B631" s="10" t="str">
        <f>+'FORMATO  F.8'!B631</f>
        <v>UNION  PVC SAP 1"</v>
      </c>
      <c r="C631" s="1" t="str">
        <f>+'FORMATO  F.8'!C631</f>
        <v>UND</v>
      </c>
      <c r="D631" s="456">
        <f>+'FORMATO  F.8'!D631</f>
        <v>20</v>
      </c>
      <c r="E631" s="456"/>
      <c r="F631" s="1"/>
      <c r="G631" s="454"/>
      <c r="H631" s="453"/>
      <c r="I631" s="460">
        <f>+'FORMATO  F.8'!I631</f>
        <v>20</v>
      </c>
      <c r="J631" s="451">
        <f>+'FORMATO  F.8'!J631</f>
        <v>4.495806</v>
      </c>
      <c r="K631" s="459">
        <f t="shared" si="120"/>
        <v>89.916120000000006</v>
      </c>
    </row>
    <row r="632" spans="1:11">
      <c r="A632" s="455" t="s">
        <v>58</v>
      </c>
      <c r="B632" s="10" t="str">
        <f>+'FORMATO  F.8'!B632</f>
        <v>UNION PVC SAP 3" A PRESION PESADO</v>
      </c>
      <c r="C632" s="1" t="str">
        <f>+'FORMATO  F.8'!C632</f>
        <v>UND</v>
      </c>
      <c r="D632" s="456">
        <f>+'FORMATO  F.8'!D632</f>
        <v>9</v>
      </c>
      <c r="E632" s="456"/>
      <c r="F632" s="1"/>
      <c r="G632" s="454"/>
      <c r="H632" s="453"/>
      <c r="I632" s="460">
        <f>+'FORMATO  F.8'!I632</f>
        <v>9</v>
      </c>
      <c r="J632" s="451">
        <f>+'FORMATO  F.8'!J632</f>
        <v>18</v>
      </c>
      <c r="K632" s="459">
        <f t="shared" si="120"/>
        <v>162</v>
      </c>
    </row>
    <row r="633" spans="1:11">
      <c r="A633" s="455" t="s">
        <v>58</v>
      </c>
      <c r="B633" s="10" t="str">
        <f>+'FORMATO  F.8'!B633</f>
        <v xml:space="preserve">ADAPTADOR PVC SAP DE 1 </v>
      </c>
      <c r="C633" s="1" t="str">
        <f>+'FORMATO  F.8'!C633</f>
        <v>UND</v>
      </c>
      <c r="D633" s="456">
        <f>+'FORMATO  F.8'!D633</f>
        <v>0</v>
      </c>
      <c r="E633" s="456"/>
      <c r="F633" s="1"/>
      <c r="G633" s="454"/>
      <c r="H633" s="453"/>
      <c r="I633" s="460">
        <f>+'FORMATO  F.8'!I633</f>
        <v>0</v>
      </c>
      <c r="J633" s="451">
        <f>+'FORMATO  F.8'!J633</f>
        <v>3.5</v>
      </c>
      <c r="K633" s="459">
        <f t="shared" si="120"/>
        <v>0</v>
      </c>
    </row>
    <row r="634" spans="1:11">
      <c r="A634" s="455" t="s">
        <v>58</v>
      </c>
      <c r="B634" s="10" t="str">
        <f>+'FORMATO  F.8'!B634</f>
        <v>ADAPTADOR  PVC DE 1 1/1</v>
      </c>
      <c r="C634" s="1" t="str">
        <f>+'FORMATO  F.8'!C634</f>
        <v>UND</v>
      </c>
      <c r="D634" s="456">
        <f>+'FORMATO  F.8'!D634</f>
        <v>10</v>
      </c>
      <c r="E634" s="456"/>
      <c r="F634" s="1"/>
      <c r="G634" s="454"/>
      <c r="H634" s="453"/>
      <c r="I634" s="460">
        <f>+'FORMATO  F.8'!I634</f>
        <v>10</v>
      </c>
      <c r="J634" s="451">
        <f>+'FORMATO  F.8'!J634</f>
        <v>4.5</v>
      </c>
      <c r="K634" s="459">
        <f t="shared" si="120"/>
        <v>45</v>
      </c>
    </row>
    <row r="635" spans="1:11">
      <c r="A635" s="455" t="s">
        <v>58</v>
      </c>
      <c r="B635" s="10" t="str">
        <f>+'FORMATO  F.8'!B635</f>
        <v>ADAPTADOR  PVC DE 2</v>
      </c>
      <c r="C635" s="1" t="str">
        <f>+'FORMATO  F.8'!C635</f>
        <v>UND</v>
      </c>
      <c r="D635" s="456">
        <f>+'FORMATO  F.8'!D635</f>
        <v>4</v>
      </c>
      <c r="E635" s="456"/>
      <c r="F635" s="1"/>
      <c r="G635" s="454"/>
      <c r="H635" s="453"/>
      <c r="I635" s="460">
        <f>+'FORMATO  F.8'!I635</f>
        <v>4</v>
      </c>
      <c r="J635" s="451">
        <f>+'FORMATO  F.8'!J635</f>
        <v>4.95</v>
      </c>
      <c r="K635" s="459">
        <f t="shared" si="120"/>
        <v>19.8</v>
      </c>
    </row>
    <row r="636" spans="1:11">
      <c r="A636" s="455" t="s">
        <v>58</v>
      </c>
      <c r="B636" s="10" t="str">
        <f>+'FORMATO  F.8'!B636</f>
        <v xml:space="preserve">ADAPTADOR  PVC DE 3" </v>
      </c>
      <c r="C636" s="1" t="str">
        <f>+'FORMATO  F.8'!C636</f>
        <v>UND</v>
      </c>
      <c r="D636" s="456">
        <f>+'FORMATO  F.8'!D636</f>
        <v>0</v>
      </c>
      <c r="E636" s="456"/>
      <c r="F636" s="1"/>
      <c r="G636" s="454"/>
      <c r="H636" s="453"/>
      <c r="I636" s="460">
        <f>+'FORMATO  F.8'!I636</f>
        <v>0</v>
      </c>
      <c r="J636" s="451">
        <f>+'FORMATO  F.8'!J636</f>
        <v>16</v>
      </c>
      <c r="K636" s="459">
        <f t="shared" si="120"/>
        <v>0</v>
      </c>
    </row>
    <row r="637" spans="1:11">
      <c r="A637" s="455" t="s">
        <v>58</v>
      </c>
      <c r="B637" s="10" t="str">
        <f>+'FORMATO  F.8'!B637</f>
        <v>ADAPTADOR DE 3/4</v>
      </c>
      <c r="C637" s="1" t="str">
        <f>+'FORMATO  F.8'!C637</f>
        <v>UND</v>
      </c>
      <c r="D637" s="456">
        <f>+'FORMATO  F.8'!D637</f>
        <v>38</v>
      </c>
      <c r="E637" s="456"/>
      <c r="F637" s="1"/>
      <c r="G637" s="454"/>
      <c r="H637" s="453"/>
      <c r="I637" s="460">
        <f>+'FORMATO  F.8'!I637</f>
        <v>38</v>
      </c>
      <c r="J637" s="451">
        <f>+'FORMATO  F.8'!J637</f>
        <v>1.6</v>
      </c>
      <c r="K637" s="459">
        <f t="shared" si="120"/>
        <v>60.800000000000004</v>
      </c>
    </row>
    <row r="638" spans="1:11">
      <c r="A638" s="455" t="s">
        <v>58</v>
      </c>
      <c r="B638" s="10" t="str">
        <f>+'FORMATO  F.8'!B638</f>
        <v>CODO PVC SAP DE 3/4</v>
      </c>
      <c r="C638" s="1" t="str">
        <f>+'FORMATO  F.8'!C638</f>
        <v>UND</v>
      </c>
      <c r="D638" s="456">
        <f>+'FORMATO  F.8'!D638</f>
        <v>88</v>
      </c>
      <c r="E638" s="456"/>
      <c r="F638" s="1"/>
      <c r="G638" s="454"/>
      <c r="H638" s="453"/>
      <c r="I638" s="460">
        <f>+'FORMATO  F.8'!I638</f>
        <v>88</v>
      </c>
      <c r="J638" s="451">
        <f>+'FORMATO  F.8'!J638</f>
        <v>3</v>
      </c>
      <c r="K638" s="459">
        <f t="shared" si="120"/>
        <v>264</v>
      </c>
    </row>
    <row r="639" spans="1:11">
      <c r="A639" s="455" t="s">
        <v>58</v>
      </c>
      <c r="B639" s="10" t="str">
        <f>+'FORMATO  F.8'!B639</f>
        <v>CODO PVC SAP DE 1 1/2" X 90</v>
      </c>
      <c r="C639" s="1" t="str">
        <f>+'FORMATO  F.8'!C639</f>
        <v>UND</v>
      </c>
      <c r="D639" s="456">
        <f>+'FORMATO  F.8'!D639</f>
        <v>45</v>
      </c>
      <c r="E639" s="456"/>
      <c r="F639" s="1"/>
      <c r="G639" s="454"/>
      <c r="H639" s="453"/>
      <c r="I639" s="460">
        <f>+'FORMATO  F.8'!I639</f>
        <v>45</v>
      </c>
      <c r="J639" s="451">
        <f>+'FORMATO  F.8'!J639</f>
        <v>1.5</v>
      </c>
      <c r="K639" s="459">
        <f t="shared" ref="K639:K667" si="121">+J639*I639</f>
        <v>67.5</v>
      </c>
    </row>
    <row r="640" spans="1:11">
      <c r="A640" s="455" t="s">
        <v>58</v>
      </c>
      <c r="B640" s="10" t="str">
        <f>+'FORMATO  F.8'!B640</f>
        <v>CODO PVC SAP 2 X 45°</v>
      </c>
      <c r="C640" s="1" t="str">
        <f>+'FORMATO  F.8'!C640</f>
        <v>UND</v>
      </c>
      <c r="D640" s="456">
        <f>+'FORMATO  F.8'!D640</f>
        <v>77</v>
      </c>
      <c r="E640" s="456"/>
      <c r="F640" s="1"/>
      <c r="G640" s="454"/>
      <c r="H640" s="453"/>
      <c r="I640" s="460">
        <f>+'FORMATO  F.8'!I640</f>
        <v>77</v>
      </c>
      <c r="J640" s="451">
        <f>+'FORMATO  F.8'!J640</f>
        <v>1.56</v>
      </c>
      <c r="K640" s="459">
        <f t="shared" si="121"/>
        <v>120.12</v>
      </c>
    </row>
    <row r="641" spans="1:11">
      <c r="A641" s="455" t="s">
        <v>58</v>
      </c>
      <c r="B641" s="10" t="str">
        <f>+'FORMATO  F.8'!B641</f>
        <v>CODO PVC SAP DE 1/2" X 90</v>
      </c>
      <c r="C641" s="1" t="str">
        <f>+'FORMATO  F.8'!C641</f>
        <v>UND</v>
      </c>
      <c r="D641" s="456">
        <f>+'FORMATO  F.8'!D641</f>
        <v>29</v>
      </c>
      <c r="E641" s="456"/>
      <c r="F641" s="1"/>
      <c r="G641" s="454"/>
      <c r="H641" s="453"/>
      <c r="I641" s="460">
        <f>+'FORMATO  F.8'!I641</f>
        <v>29</v>
      </c>
      <c r="J641" s="451">
        <f>+'FORMATO  F.8'!J641</f>
        <v>1.2</v>
      </c>
      <c r="K641" s="459">
        <f t="shared" si="121"/>
        <v>34.799999999999997</v>
      </c>
    </row>
    <row r="642" spans="1:11">
      <c r="A642" s="455" t="s">
        <v>58</v>
      </c>
      <c r="B642" s="10" t="str">
        <f>+'FORMATO  F.8'!B642</f>
        <v>CODO DE FIERRO GALVANIZADO DE 2 X 90</v>
      </c>
      <c r="C642" s="1" t="str">
        <f>+'FORMATO  F.8'!C642</f>
        <v>UND</v>
      </c>
      <c r="D642" s="456">
        <f>+'FORMATO  F.8'!D642</f>
        <v>8</v>
      </c>
      <c r="E642" s="456"/>
      <c r="F642" s="1"/>
      <c r="G642" s="454"/>
      <c r="H642" s="453"/>
      <c r="I642" s="460">
        <f>+'FORMATO  F.8'!I642</f>
        <v>8</v>
      </c>
      <c r="J642" s="451">
        <f>+'FORMATO  F.8'!J642</f>
        <v>11.5</v>
      </c>
      <c r="K642" s="459">
        <f t="shared" si="121"/>
        <v>92</v>
      </c>
    </row>
    <row r="643" spans="1:11">
      <c r="A643" s="455" t="s">
        <v>58</v>
      </c>
      <c r="B643" s="10" t="str">
        <f>+'FORMATO  F.8'!B643</f>
        <v>CODO PVC SAP DE 2X90 A PRESION</v>
      </c>
      <c r="C643" s="1" t="str">
        <f>+'FORMATO  F.8'!C643</f>
        <v>UND</v>
      </c>
      <c r="D643" s="456">
        <f>+'FORMATO  F.8'!D643</f>
        <v>0</v>
      </c>
      <c r="E643" s="456"/>
      <c r="F643" s="1"/>
      <c r="G643" s="454"/>
      <c r="H643" s="453"/>
      <c r="I643" s="460">
        <f>+'FORMATO  F.8'!I643</f>
        <v>0</v>
      </c>
      <c r="J643" s="451">
        <f>+'FORMATO  F.8'!J643</f>
        <v>19.186665999999999</v>
      </c>
      <c r="K643" s="459">
        <f t="shared" si="121"/>
        <v>0</v>
      </c>
    </row>
    <row r="644" spans="1:11">
      <c r="A644" s="455" t="s">
        <v>58</v>
      </c>
      <c r="B644" s="10" t="s">
        <v>509</v>
      </c>
      <c r="C644" s="1" t="str">
        <f>+'FORMATO  F.8'!C644</f>
        <v>UND</v>
      </c>
      <c r="D644" s="456">
        <f>+'FORMATO  F.8'!D644</f>
        <v>17</v>
      </c>
      <c r="E644" s="456"/>
      <c r="F644" s="1"/>
      <c r="G644" s="454"/>
      <c r="H644" s="453"/>
      <c r="I644" s="460">
        <f>+'FORMATO  F.8'!I644</f>
        <v>17</v>
      </c>
      <c r="J644" s="451">
        <f>+'FORMATO  F.8'!J644</f>
        <v>6.65</v>
      </c>
      <c r="K644" s="459">
        <f t="shared" si="121"/>
        <v>113.05000000000001</v>
      </c>
    </row>
    <row r="645" spans="1:11">
      <c r="A645" s="455" t="s">
        <v>58</v>
      </c>
      <c r="B645" s="10" t="str">
        <f>+'FORMATO  F.8'!B645</f>
        <v>CODO PVC SAL DE 3 X90°</v>
      </c>
      <c r="C645" s="1" t="str">
        <f>+'FORMATO  F.8'!C645</f>
        <v>UND</v>
      </c>
      <c r="D645" s="456">
        <f>+'FORMATO  F.8'!D645</f>
        <v>34</v>
      </c>
      <c r="E645" s="456"/>
      <c r="F645" s="1"/>
      <c r="G645" s="454"/>
      <c r="H645" s="453"/>
      <c r="I645" s="460">
        <f>+'FORMATO  F.8'!I645</f>
        <v>34</v>
      </c>
      <c r="J645" s="451">
        <f>+'FORMATO  F.8'!J645</f>
        <v>6.1</v>
      </c>
      <c r="K645" s="459">
        <f t="shared" si="121"/>
        <v>207.39999999999998</v>
      </c>
    </row>
    <row r="646" spans="1:11">
      <c r="A646" s="455" t="s">
        <v>58</v>
      </c>
      <c r="B646" s="10" t="str">
        <f>+'FORMATO  F.8'!B646</f>
        <v xml:space="preserve">CODO PVC SAP 3"X90ª </v>
      </c>
      <c r="C646" s="1" t="str">
        <f>+'FORMATO  F.8'!C646</f>
        <v>UND</v>
      </c>
      <c r="D646" s="456">
        <f>+'FORMATO  F.8'!D646</f>
        <v>0</v>
      </c>
      <c r="E646" s="456"/>
      <c r="F646" s="1"/>
      <c r="G646" s="454"/>
      <c r="H646" s="453"/>
      <c r="I646" s="460">
        <f>+'FORMATO  F.8'!I646</f>
        <v>0</v>
      </c>
      <c r="J646" s="451">
        <f>+'FORMATO  F.8'!J646</f>
        <v>18</v>
      </c>
      <c r="K646" s="459">
        <f t="shared" si="121"/>
        <v>0</v>
      </c>
    </row>
    <row r="647" spans="1:11">
      <c r="A647" s="455" t="s">
        <v>58</v>
      </c>
      <c r="B647" s="10" t="str">
        <f>+'FORMATO  F.8'!B647</f>
        <v>YEE PVC SAL DE 3 CON REDUCCION 2"</v>
      </c>
      <c r="C647" s="1" t="str">
        <f>+'FORMATO  F.8'!C647</f>
        <v>UND</v>
      </c>
      <c r="D647" s="456">
        <f>+'FORMATO  F.8'!D647</f>
        <v>14</v>
      </c>
      <c r="E647" s="456"/>
      <c r="F647" s="1"/>
      <c r="G647" s="454"/>
      <c r="H647" s="453"/>
      <c r="I647" s="460">
        <f>+'FORMATO  F.8'!I647</f>
        <v>14</v>
      </c>
      <c r="J647" s="451">
        <f>+'FORMATO  F.8'!J647</f>
        <v>7.75</v>
      </c>
      <c r="K647" s="459">
        <f t="shared" si="121"/>
        <v>108.5</v>
      </c>
    </row>
    <row r="648" spans="1:11">
      <c r="A648" s="455" t="s">
        <v>58</v>
      </c>
      <c r="B648" s="10" t="str">
        <f>+'FORMATO  F.8'!B648</f>
        <v>YEE PVC SAL DE 3" CON REDUCCION A 3</v>
      </c>
      <c r="C648" s="1" t="str">
        <f>+'FORMATO  F.8'!C648</f>
        <v>UND</v>
      </c>
      <c r="D648" s="456">
        <f>+'FORMATO  F.8'!D648</f>
        <v>0</v>
      </c>
      <c r="E648" s="456"/>
      <c r="F648" s="1"/>
      <c r="G648" s="454"/>
      <c r="H648" s="453"/>
      <c r="I648" s="460">
        <f>+'FORMATO  F.8'!I648</f>
        <v>0</v>
      </c>
      <c r="J648" s="451">
        <f>+'FORMATO  F.8'!J648</f>
        <v>9.1999999999999993</v>
      </c>
      <c r="K648" s="459">
        <f t="shared" si="121"/>
        <v>0</v>
      </c>
    </row>
    <row r="649" spans="1:11">
      <c r="A649" s="455" t="s">
        <v>58</v>
      </c>
      <c r="B649" s="10" t="str">
        <f>+'FORMATO  F.8'!B649</f>
        <v>YEE PVC SAL DE 2" X 2</v>
      </c>
      <c r="C649" s="1" t="str">
        <f>+'FORMATO  F.8'!C649</f>
        <v>UND</v>
      </c>
      <c r="D649" s="456">
        <f>+'FORMATO  F.8'!D649</f>
        <v>0</v>
      </c>
      <c r="E649" s="456"/>
      <c r="F649" s="1"/>
      <c r="G649" s="454"/>
      <c r="H649" s="453"/>
      <c r="I649" s="460">
        <f>+'FORMATO  F.8'!I649</f>
        <v>0</v>
      </c>
      <c r="J649" s="451">
        <f>+'FORMATO  F.8'!J649</f>
        <v>3.78</v>
      </c>
      <c r="K649" s="459">
        <f t="shared" si="121"/>
        <v>0</v>
      </c>
    </row>
    <row r="650" spans="1:11">
      <c r="A650" s="455" t="s">
        <v>58</v>
      </c>
      <c r="B650" s="10" t="str">
        <f>+'FORMATO  F.8'!B650</f>
        <v>YEE PVC SAL DE 4" X 4</v>
      </c>
      <c r="C650" s="1" t="str">
        <f>+'FORMATO  F.8'!C650</f>
        <v>UND</v>
      </c>
      <c r="D650" s="456">
        <f>+'FORMATO  F.8'!D650</f>
        <v>7</v>
      </c>
      <c r="E650" s="456"/>
      <c r="F650" s="1"/>
      <c r="G650" s="454"/>
      <c r="H650" s="453"/>
      <c r="I650" s="460">
        <f>+'FORMATO  F.8'!I650</f>
        <v>7</v>
      </c>
      <c r="J650" s="451">
        <f>+'FORMATO  F.8'!J650</f>
        <v>24.461666000000001</v>
      </c>
      <c r="K650" s="459">
        <f t="shared" si="121"/>
        <v>171.231662</v>
      </c>
    </row>
    <row r="651" spans="1:11">
      <c r="A651" s="455" t="s">
        <v>58</v>
      </c>
      <c r="B651" s="10" t="str">
        <f>+'FORMATO  F.8'!B651</f>
        <v xml:space="preserve">YEE PVC SAL 3 X 2 </v>
      </c>
      <c r="C651" s="1" t="str">
        <f>+'FORMATO  F.8'!C651</f>
        <v>UND</v>
      </c>
      <c r="D651" s="456">
        <f>+'FORMATO  F.8'!D651</f>
        <v>0</v>
      </c>
      <c r="E651" s="456"/>
      <c r="F651" s="1"/>
      <c r="G651" s="454"/>
      <c r="H651" s="453"/>
      <c r="I651" s="460">
        <f>+'FORMATO  F.8'!I651</f>
        <v>0</v>
      </c>
      <c r="J651" s="451">
        <f>+'FORMATO  F.8'!J651</f>
        <v>7.13</v>
      </c>
      <c r="K651" s="459">
        <f t="shared" si="121"/>
        <v>0</v>
      </c>
    </row>
    <row r="652" spans="1:11">
      <c r="A652" s="455" t="s">
        <v>58</v>
      </c>
      <c r="B652" s="10" t="str">
        <f>+'FORMATO  F.8'!B652</f>
        <v>YEE 3"X 3"</v>
      </c>
      <c r="C652" s="1" t="str">
        <f>+'FORMATO  F.8'!C652</f>
        <v>UND</v>
      </c>
      <c r="D652" s="456">
        <f>+'FORMATO  F.8'!D652</f>
        <v>0</v>
      </c>
      <c r="E652" s="456"/>
      <c r="F652" s="1"/>
      <c r="G652" s="454"/>
      <c r="H652" s="453"/>
      <c r="I652" s="460">
        <f>+'FORMATO  F.8'!I652</f>
        <v>0</v>
      </c>
      <c r="J652" s="451">
        <f>+'FORMATO  F.8'!J652</f>
        <v>7</v>
      </c>
      <c r="K652" s="459">
        <f t="shared" si="121"/>
        <v>0</v>
      </c>
    </row>
    <row r="653" spans="1:11">
      <c r="A653" s="455" t="s">
        <v>58</v>
      </c>
      <c r="B653" s="10" t="str">
        <f>+'FORMATO  F.8'!B653</f>
        <v>YEE PVC SAL DE 4" CON REDUCCION A 3"</v>
      </c>
      <c r="C653" s="1" t="str">
        <f>+'FORMATO  F.8'!C653</f>
        <v>UND</v>
      </c>
      <c r="D653" s="456">
        <f>+'FORMATO  F.8'!D653</f>
        <v>0</v>
      </c>
      <c r="E653" s="456"/>
      <c r="F653" s="1"/>
      <c r="G653" s="454"/>
      <c r="H653" s="453"/>
      <c r="I653" s="460">
        <f>+'FORMATO  F.8'!I653</f>
        <v>0</v>
      </c>
      <c r="J653" s="451">
        <f>+'FORMATO  F.8'!J653</f>
        <v>15.93</v>
      </c>
      <c r="K653" s="459">
        <f t="shared" si="121"/>
        <v>0</v>
      </c>
    </row>
    <row r="654" spans="1:11">
      <c r="A654" s="455" t="s">
        <v>58</v>
      </c>
      <c r="B654" s="10" t="str">
        <f>+'FORMATO  F.8'!B654</f>
        <v>TEE PVC SAP DE 1/2"</v>
      </c>
      <c r="C654" s="1" t="str">
        <f>+'FORMATO  F.8'!C654</f>
        <v>UND</v>
      </c>
      <c r="D654" s="456">
        <f>+'FORMATO  F.8'!D654</f>
        <v>0</v>
      </c>
      <c r="E654" s="456"/>
      <c r="F654" s="1"/>
      <c r="G654" s="454"/>
      <c r="H654" s="453"/>
      <c r="I654" s="460">
        <f>+'FORMATO  F.8'!I654</f>
        <v>0</v>
      </c>
      <c r="J654" s="451">
        <f>+'FORMATO  F.8'!J654</f>
        <v>3.2092849999999999</v>
      </c>
      <c r="K654" s="459">
        <f t="shared" si="121"/>
        <v>0</v>
      </c>
    </row>
    <row r="655" spans="1:11">
      <c r="A655" s="455" t="s">
        <v>58</v>
      </c>
      <c r="B655" s="10" t="str">
        <f>+'FORMATO  F.8'!B655</f>
        <v>TEE PVC SAP DE 1"</v>
      </c>
      <c r="C655" s="1" t="str">
        <f>+'FORMATO  F.8'!C655</f>
        <v>UND</v>
      </c>
      <c r="D655" s="456">
        <f>+'FORMATO  F.8'!D655</f>
        <v>9</v>
      </c>
      <c r="E655" s="456"/>
      <c r="F655" s="1"/>
      <c r="G655" s="454"/>
      <c r="H655" s="453"/>
      <c r="I655" s="460">
        <f>+'FORMATO  F.8'!I655</f>
        <v>9</v>
      </c>
      <c r="J655" s="451">
        <f>+'FORMATO  F.8'!J655</f>
        <v>3.4</v>
      </c>
      <c r="K655" s="459">
        <f t="shared" si="121"/>
        <v>30.599999999999998</v>
      </c>
    </row>
    <row r="656" spans="1:11">
      <c r="A656" s="455" t="s">
        <v>58</v>
      </c>
      <c r="B656" s="10" t="str">
        <f>+'FORMATO  F.8'!B656</f>
        <v>TEE PVC SAP DE 3/4"</v>
      </c>
      <c r="C656" s="1" t="str">
        <f>+'FORMATO  F.8'!C656</f>
        <v>UND</v>
      </c>
      <c r="D656" s="456">
        <f>+'FORMATO  F.8'!D656</f>
        <v>29</v>
      </c>
      <c r="E656" s="456"/>
      <c r="F656" s="1"/>
      <c r="G656" s="454"/>
      <c r="H656" s="453"/>
      <c r="I656" s="460">
        <f>+'FORMATO  F.8'!I656</f>
        <v>29</v>
      </c>
      <c r="J656" s="451">
        <f>+'FORMATO  F.8'!J656</f>
        <v>7.9</v>
      </c>
      <c r="K656" s="459">
        <f t="shared" si="121"/>
        <v>229.10000000000002</v>
      </c>
    </row>
    <row r="657" spans="1:11">
      <c r="A657" s="455" t="s">
        <v>58</v>
      </c>
      <c r="B657" s="10" t="str">
        <f>+'FORMATO  F.8'!B657</f>
        <v>TEE PVC SAP DE 1.1/2""</v>
      </c>
      <c r="C657" s="1" t="str">
        <f>+'FORMATO  F.8'!C657</f>
        <v>UND</v>
      </c>
      <c r="D657" s="456">
        <f>+'FORMATO  F.8'!D657</f>
        <v>69</v>
      </c>
      <c r="E657" s="456"/>
      <c r="F657" s="1"/>
      <c r="G657" s="454"/>
      <c r="H657" s="453"/>
      <c r="I657" s="460">
        <f>+'FORMATO  F.8'!I657</f>
        <v>69</v>
      </c>
      <c r="J657" s="451">
        <f>+'FORMATO  F.8'!J657</f>
        <v>20.579090000000001</v>
      </c>
      <c r="K657" s="459">
        <f t="shared" si="121"/>
        <v>1419.95721</v>
      </c>
    </row>
    <row r="658" spans="1:11">
      <c r="A658" s="455" t="s">
        <v>58</v>
      </c>
      <c r="B658" s="10" t="str">
        <f>+'FORMATO  F.8'!B658</f>
        <v>TEE PVC SAL DE 4" X 4</v>
      </c>
      <c r="C658" s="1" t="str">
        <f>+'FORMATO  F.8'!C658</f>
        <v>UND</v>
      </c>
      <c r="D658" s="456">
        <f>+'FORMATO  F.8'!D658</f>
        <v>0</v>
      </c>
      <c r="E658" s="456"/>
      <c r="F658" s="1"/>
      <c r="G658" s="454"/>
      <c r="H658" s="453"/>
      <c r="I658" s="460">
        <f>+'FORMATO  F.8'!I658</f>
        <v>0</v>
      </c>
      <c r="J658" s="451">
        <f>+'FORMATO  F.8'!J658</f>
        <v>17.263332999999999</v>
      </c>
      <c r="K658" s="459">
        <f t="shared" si="121"/>
        <v>0</v>
      </c>
    </row>
    <row r="659" spans="1:11">
      <c r="A659" s="455" t="s">
        <v>58</v>
      </c>
      <c r="B659" s="10" t="str">
        <f>+'FORMATO  F.8'!B659</f>
        <v>TEE PVC SANITARIA DE 4"</v>
      </c>
      <c r="C659" s="1" t="s">
        <v>23</v>
      </c>
      <c r="D659" s="456">
        <f>+'FORMATO  F.8'!D659</f>
        <v>0</v>
      </c>
      <c r="E659" s="456"/>
      <c r="F659" s="1"/>
      <c r="G659" s="454"/>
      <c r="H659" s="453"/>
      <c r="I659" s="460">
        <f>+'FORMATO  F.8'!I659</f>
        <v>0</v>
      </c>
      <c r="J659" s="451">
        <f>+'FORMATO  F.8'!J659</f>
        <v>15</v>
      </c>
      <c r="K659" s="459">
        <f t="shared" si="121"/>
        <v>0</v>
      </c>
    </row>
    <row r="660" spans="1:11">
      <c r="A660" s="455" t="s">
        <v>58</v>
      </c>
      <c r="B660" s="10" t="str">
        <f>+'FORMATO  F.8'!B660</f>
        <v xml:space="preserve">TEE PVC SAP  DE 3" </v>
      </c>
      <c r="C660" s="1" t="str">
        <f>+'FORMATO  F.8'!C662</f>
        <v>UND</v>
      </c>
      <c r="D660" s="456">
        <f>+'FORMATO  F.8'!D660</f>
        <v>0</v>
      </c>
      <c r="E660" s="456"/>
      <c r="F660" s="1"/>
      <c r="G660" s="454"/>
      <c r="H660" s="453"/>
      <c r="I660" s="460">
        <f>+'FORMATO  F.8'!I660</f>
        <v>0</v>
      </c>
      <c r="J660" s="451">
        <f>+'FORMATO  F.8'!J660</f>
        <v>26.4</v>
      </c>
      <c r="K660" s="459">
        <f t="shared" si="121"/>
        <v>0</v>
      </c>
    </row>
    <row r="661" spans="1:11">
      <c r="A661" s="455" t="s">
        <v>58</v>
      </c>
      <c r="B661" s="10" t="str">
        <f>+'FORMATO  F.8'!B661</f>
        <v>TEE PVC SAL DE 2" SAP PESADO</v>
      </c>
      <c r="C661" s="1" t="str">
        <f>+'FORMATO  F.8'!C663</f>
        <v>UND</v>
      </c>
      <c r="D661" s="456">
        <f>+'FORMATO  F.8'!D661</f>
        <v>0</v>
      </c>
      <c r="E661" s="456"/>
      <c r="F661" s="1"/>
      <c r="G661" s="454"/>
      <c r="H661" s="453"/>
      <c r="I661" s="460">
        <f>+'FORMATO  F.8'!I661</f>
        <v>0</v>
      </c>
      <c r="J661" s="451">
        <f>+'FORMATO  F.8'!J661</f>
        <v>2.91</v>
      </c>
      <c r="K661" s="459">
        <f t="shared" si="121"/>
        <v>0</v>
      </c>
    </row>
    <row r="662" spans="1:11">
      <c r="A662" s="455" t="s">
        <v>58</v>
      </c>
      <c r="B662" s="10" t="s">
        <v>512</v>
      </c>
      <c r="C662" s="1" t="str">
        <f>+'FORMATO  F.8'!C664</f>
        <v>GALON</v>
      </c>
      <c r="D662" s="456">
        <f>+'FORMATO  F.8'!D662</f>
        <v>10</v>
      </c>
      <c r="E662" s="456"/>
      <c r="F662" s="1"/>
      <c r="G662" s="454"/>
      <c r="H662" s="453"/>
      <c r="I662" s="460">
        <f>+'FORMATO  F.8'!I662</f>
        <v>10</v>
      </c>
      <c r="J662" s="451">
        <f>+'FORMATO  F.8'!J662</f>
        <v>23.906922999999999</v>
      </c>
      <c r="K662" s="459">
        <f t="shared" si="121"/>
        <v>239.06923</v>
      </c>
    </row>
    <row r="663" spans="1:11">
      <c r="A663" s="455" t="s">
        <v>58</v>
      </c>
      <c r="B663" s="10" t="str">
        <f>+'FORMATO  F.8'!B663</f>
        <v>CINTA TEFLON</v>
      </c>
      <c r="C663" s="1" t="str">
        <f>+'FORMATO  F.8'!C664</f>
        <v>GALON</v>
      </c>
      <c r="D663" s="456">
        <f>+'FORMATO  F.8'!D663</f>
        <v>0</v>
      </c>
      <c r="E663" s="456"/>
      <c r="F663" s="1"/>
      <c r="G663" s="454"/>
      <c r="H663" s="453"/>
      <c r="I663" s="460">
        <f>+'FORMATO  F.8'!I663</f>
        <v>0</v>
      </c>
      <c r="J663" s="451">
        <f>+'FORMATO  F.8'!J663</f>
        <v>3.2</v>
      </c>
      <c r="K663" s="459">
        <f t="shared" si="121"/>
        <v>0</v>
      </c>
    </row>
    <row r="664" spans="1:11">
      <c r="A664" s="455" t="s">
        <v>58</v>
      </c>
      <c r="B664" s="10" t="str">
        <f>+'FORMATO  F.8'!B664</f>
        <v>PEGAMENTO  PARA PVC OATEY VERDE</v>
      </c>
      <c r="C664" s="1" t="s">
        <v>108</v>
      </c>
      <c r="D664" s="456">
        <f>+'FORMATO  F.8'!D664</f>
        <v>0</v>
      </c>
      <c r="E664" s="456"/>
      <c r="F664" s="1"/>
      <c r="G664" s="454"/>
      <c r="H664" s="453"/>
      <c r="I664" s="460">
        <f>+'FORMATO  F.8'!I664</f>
        <v>0</v>
      </c>
      <c r="J664" s="451">
        <f>+'FORMATO  F.8'!J664</f>
        <v>90</v>
      </c>
      <c r="K664" s="459">
        <f t="shared" si="121"/>
        <v>0</v>
      </c>
    </row>
    <row r="665" spans="1:11">
      <c r="A665" s="455" t="s">
        <v>58</v>
      </c>
      <c r="B665" s="10" t="str">
        <f>+'FORMATO  F.8'!B665</f>
        <v>PEGAMENTO PARA PVC CHEMA</v>
      </c>
      <c r="C665" s="1" t="s">
        <v>108</v>
      </c>
      <c r="D665" s="456">
        <f>+'FORMATO  F.8'!D665</f>
        <v>0</v>
      </c>
      <c r="E665" s="456"/>
      <c r="F665" s="1"/>
      <c r="G665" s="454"/>
      <c r="H665" s="453"/>
      <c r="I665" s="460">
        <f>+'FORMATO  F.8'!I665</f>
        <v>0</v>
      </c>
      <c r="J665" s="451">
        <f>+'FORMATO  F.8'!J665</f>
        <v>260</v>
      </c>
      <c r="K665" s="459">
        <f t="shared" si="121"/>
        <v>0</v>
      </c>
    </row>
    <row r="666" spans="1:11">
      <c r="A666" s="455" t="s">
        <v>58</v>
      </c>
      <c r="B666" s="10" t="str">
        <f>+'FORMATO  F.8'!B666</f>
        <v>VALVULA DE 11/2 DE BRONCE PESADO</v>
      </c>
      <c r="C666" s="1" t="s">
        <v>108</v>
      </c>
      <c r="D666" s="456">
        <f>+'FORMATO  F.8'!D666</f>
        <v>4</v>
      </c>
      <c r="E666" s="456"/>
      <c r="F666" s="1"/>
      <c r="G666" s="454"/>
      <c r="H666" s="453"/>
      <c r="I666" s="460">
        <f>+'FORMATO  F.8'!I666</f>
        <v>4</v>
      </c>
      <c r="J666" s="451">
        <f>+'FORMATO  F.8'!J666</f>
        <v>129</v>
      </c>
      <c r="K666" s="459">
        <f t="shared" si="121"/>
        <v>516</v>
      </c>
    </row>
    <row r="667" spans="1:11">
      <c r="A667" s="455" t="s">
        <v>58</v>
      </c>
      <c r="B667" s="10" t="str">
        <f>+'FORMATO  F.8'!B667</f>
        <v xml:space="preserve">VALVULA DE 2 DE BRONCE PESADO </v>
      </c>
      <c r="C667" s="1" t="str">
        <f>+'FORMATO  F.8'!C671</f>
        <v>UND</v>
      </c>
      <c r="D667" s="456">
        <f>+'FORMATO  F.8'!D667</f>
        <v>6</v>
      </c>
      <c r="E667" s="456"/>
      <c r="F667" s="1"/>
      <c r="G667" s="454"/>
      <c r="H667" s="453"/>
      <c r="I667" s="460">
        <f>+'FORMATO  F.8'!I667</f>
        <v>6</v>
      </c>
      <c r="J667" s="451">
        <f>+'FORMATO  F.8'!J667</f>
        <v>187</v>
      </c>
      <c r="K667" s="459">
        <f t="shared" si="121"/>
        <v>1122</v>
      </c>
    </row>
    <row r="668" spans="1:11">
      <c r="A668" s="455" t="s">
        <v>58</v>
      </c>
      <c r="B668" s="10" t="str">
        <f>+'FORMATO  F.8'!B668</f>
        <v>VALVULA DE 3 DE BRONCE PESADO</v>
      </c>
      <c r="C668" s="1" t="s">
        <v>108</v>
      </c>
      <c r="D668" s="456">
        <f>+'FORMATO  F.8'!D668</f>
        <v>0</v>
      </c>
      <c r="E668" s="456"/>
      <c r="F668" s="1"/>
      <c r="G668" s="454"/>
      <c r="H668" s="453"/>
      <c r="I668" s="460">
        <f>+'FORMATO  F.8'!I668</f>
        <v>0</v>
      </c>
      <c r="J668" s="451">
        <f>+'FORMATO  F.8'!J668</f>
        <v>388</v>
      </c>
      <c r="K668" s="459">
        <f t="shared" ref="K668:K698" si="122">+J668*I668</f>
        <v>0</v>
      </c>
    </row>
    <row r="669" spans="1:11">
      <c r="A669" s="455" t="s">
        <v>58</v>
      </c>
      <c r="B669" s="10" t="str">
        <f>+'FORMATO  F.8'!B669</f>
        <v>VALVULA DE 1/2" Fª Gª</v>
      </c>
      <c r="C669" s="1" t="str">
        <f>+'FORMATO  F.8'!C671</f>
        <v>UND</v>
      </c>
      <c r="D669" s="456">
        <f>+'FORMATO  F.8'!D669</f>
        <v>11</v>
      </c>
      <c r="E669" s="456"/>
      <c r="F669" s="1"/>
      <c r="G669" s="454"/>
      <c r="H669" s="453"/>
      <c r="I669" s="460">
        <f>+'FORMATO  F.8'!I669</f>
        <v>11</v>
      </c>
      <c r="J669" s="451">
        <f>+'FORMATO  F.8'!J669</f>
        <v>56</v>
      </c>
      <c r="K669" s="459">
        <f t="shared" si="122"/>
        <v>616</v>
      </c>
    </row>
    <row r="670" spans="1:11">
      <c r="A670" s="455" t="s">
        <v>58</v>
      </c>
      <c r="B670" s="10" t="str">
        <f>+'FORMATO  F.8'!B670</f>
        <v>VALVULA DE  1 1/2</v>
      </c>
      <c r="C670" s="1" t="str">
        <f>+'FORMATO  F.8'!C672</f>
        <v>UND</v>
      </c>
      <c r="D670" s="456">
        <f>+'FORMATO  F.8'!D670</f>
        <v>5</v>
      </c>
      <c r="E670" s="456"/>
      <c r="F670" s="1"/>
      <c r="G670" s="454"/>
      <c r="H670" s="453"/>
      <c r="I670" s="460">
        <f>+'FORMATO  F.8'!I670</f>
        <v>5</v>
      </c>
      <c r="J670" s="451">
        <f>+'FORMATO  F.8'!J670</f>
        <v>30</v>
      </c>
      <c r="K670" s="459">
        <f t="shared" si="122"/>
        <v>150</v>
      </c>
    </row>
    <row r="671" spans="1:11">
      <c r="A671" s="455" t="s">
        <v>58</v>
      </c>
      <c r="B671" s="10" t="str">
        <f>+'FORMATO  F.8'!B671</f>
        <v>VALVULA DE 3/4" Fª Gª</v>
      </c>
      <c r="C671" s="1" t="str">
        <f>+'FORMATO  F.8'!C672</f>
        <v>UND</v>
      </c>
      <c r="D671" s="456">
        <f>+'FORMATO  F.8'!D671</f>
        <v>27</v>
      </c>
      <c r="E671" s="456"/>
      <c r="F671" s="1"/>
      <c r="G671" s="454"/>
      <c r="H671" s="453"/>
      <c r="I671" s="460">
        <f>+'FORMATO  F.8'!I671</f>
        <v>22</v>
      </c>
      <c r="J671" s="451">
        <f>+'FORMATO  F.8'!J671</f>
        <v>42</v>
      </c>
      <c r="K671" s="459">
        <f t="shared" si="122"/>
        <v>924</v>
      </c>
    </row>
    <row r="672" spans="1:11">
      <c r="A672" s="455" t="s">
        <v>58</v>
      </c>
      <c r="B672" s="10" t="str">
        <f>+'FORMATO  F.8'!B672</f>
        <v>REDUCCION  PVC SAP DE 3/4  A  1/2</v>
      </c>
      <c r="C672" s="1" t="str">
        <f>+'FORMATO  F.8'!C673</f>
        <v>UND</v>
      </c>
      <c r="D672" s="456">
        <f>+'FORMATO  F.8'!D672</f>
        <v>10</v>
      </c>
      <c r="E672" s="456"/>
      <c r="F672" s="1"/>
      <c r="G672" s="454"/>
      <c r="H672" s="453"/>
      <c r="I672" s="460">
        <f>+'FORMATO  F.8'!I672</f>
        <v>10</v>
      </c>
      <c r="J672" s="451">
        <f>+'FORMATO  F.8'!J672</f>
        <v>2</v>
      </c>
      <c r="K672" s="459">
        <f t="shared" si="122"/>
        <v>20</v>
      </c>
    </row>
    <row r="673" spans="1:11">
      <c r="A673" s="455" t="s">
        <v>58</v>
      </c>
      <c r="B673" s="10" t="str">
        <f>+'FORMATO  F.8'!B673</f>
        <v>REDUCCION  PVC SAP DE 4 A 2</v>
      </c>
      <c r="C673" s="1" t="str">
        <f>+'FORMATO  F.8'!C675</f>
        <v>UND</v>
      </c>
      <c r="D673" s="456">
        <f>+'FORMATO  F.8'!D673</f>
        <v>0</v>
      </c>
      <c r="E673" s="456"/>
      <c r="F673" s="1"/>
      <c r="G673" s="454"/>
      <c r="H673" s="453"/>
      <c r="I673" s="460">
        <f>+'FORMATO  F.8'!I673</f>
        <v>0</v>
      </c>
      <c r="J673" s="451">
        <f>+'FORMATO  F.8'!J673</f>
        <v>4</v>
      </c>
      <c r="K673" s="459">
        <f t="shared" si="122"/>
        <v>0</v>
      </c>
    </row>
    <row r="674" spans="1:11">
      <c r="A674" s="455" t="s">
        <v>58</v>
      </c>
      <c r="B674" s="10" t="str">
        <f>+'FORMATO  F.8'!B674</f>
        <v>REDUCCION DE 3 A 2</v>
      </c>
      <c r="C674" s="1" t="str">
        <f>+'FORMATO  F.8'!C675</f>
        <v>UND</v>
      </c>
      <c r="D674" s="456">
        <f>+'FORMATO  F.8'!D674</f>
        <v>0</v>
      </c>
      <c r="E674" s="456"/>
      <c r="F674" s="1"/>
      <c r="G674" s="454"/>
      <c r="H674" s="453"/>
      <c r="I674" s="460">
        <f>+'FORMATO  F.8'!I674</f>
        <v>0</v>
      </c>
      <c r="J674" s="451">
        <f>+'FORMATO  F.8'!J674</f>
        <v>18</v>
      </c>
      <c r="K674" s="459">
        <f t="shared" si="122"/>
        <v>0</v>
      </c>
    </row>
    <row r="675" spans="1:11">
      <c r="A675" s="455" t="s">
        <v>58</v>
      </c>
      <c r="B675" s="10" t="str">
        <f>+'FORMATO  F.8'!B675</f>
        <v>REDUCCION  PVC SAP DE 1 " A  1/2"</v>
      </c>
      <c r="C675" s="1" t="str">
        <f>+'FORMATO  F.8'!C676</f>
        <v>UND</v>
      </c>
      <c r="D675" s="456">
        <f>+'FORMATO  F.8'!D675</f>
        <v>14</v>
      </c>
      <c r="E675" s="456"/>
      <c r="F675" s="1"/>
      <c r="G675" s="454"/>
      <c r="H675" s="453"/>
      <c r="I675" s="460">
        <f>+'FORMATO  F.8'!I675</f>
        <v>14</v>
      </c>
      <c r="J675" s="451">
        <f>+'FORMATO  F.8'!J675</f>
        <v>3.2686660000000001</v>
      </c>
      <c r="K675" s="459">
        <f t="shared" si="122"/>
        <v>45.761324000000002</v>
      </c>
    </row>
    <row r="676" spans="1:11">
      <c r="A676" s="455" t="s">
        <v>58</v>
      </c>
      <c r="B676" s="10" t="str">
        <f>+'FORMATO  F.8'!B676</f>
        <v>REDUCCION  PVC SAP DE 1 1/2 A 1"</v>
      </c>
      <c r="C676" s="1" t="str">
        <f>+'FORMATO  F.8'!C677</f>
        <v>UND</v>
      </c>
      <c r="D676" s="456">
        <f>+'FORMATO  F.8'!D676</f>
        <v>18</v>
      </c>
      <c r="E676" s="456"/>
      <c r="F676" s="1"/>
      <c r="G676" s="454"/>
      <c r="H676" s="453"/>
      <c r="I676" s="460">
        <f>+'FORMATO  F.8'!I676</f>
        <v>18</v>
      </c>
      <c r="J676" s="451">
        <f>+'FORMATO  F.8'!J676</f>
        <v>3.34</v>
      </c>
      <c r="K676" s="459">
        <f t="shared" si="122"/>
        <v>60.12</v>
      </c>
    </row>
    <row r="677" spans="1:11">
      <c r="A677" s="455" t="s">
        <v>58</v>
      </c>
      <c r="B677" s="10" t="str">
        <f>+'FORMATO  F.8'!B677</f>
        <v>REDUCCION  PVC SAP DE 4 A 3</v>
      </c>
      <c r="C677" s="1" t="str">
        <f>+'FORMATO  F.8'!C678</f>
        <v>UND</v>
      </c>
      <c r="D677" s="456">
        <f>+'FORMATO  F.8'!D677</f>
        <v>15</v>
      </c>
      <c r="E677" s="456"/>
      <c r="F677" s="1"/>
      <c r="G677" s="454"/>
      <c r="H677" s="453"/>
      <c r="I677" s="460">
        <f>+'FORMATO  F.8'!I677</f>
        <v>15</v>
      </c>
      <c r="J677" s="451">
        <f>+'FORMATO  F.8'!J677</f>
        <v>7.08</v>
      </c>
      <c r="K677" s="459">
        <f t="shared" si="122"/>
        <v>106.2</v>
      </c>
    </row>
    <row r="678" spans="1:11">
      <c r="A678" s="455" t="s">
        <v>58</v>
      </c>
      <c r="B678" s="10" t="str">
        <f>+'FORMATO  F.8'!B678</f>
        <v>REDUCCION  PVC SAP DE 1 A 3/4</v>
      </c>
      <c r="C678" s="1" t="str">
        <f>+'FORMATO  F.8'!C679</f>
        <v>UND</v>
      </c>
      <c r="D678" s="456">
        <f>+'FORMATO  F.8'!D678</f>
        <v>0</v>
      </c>
      <c r="E678" s="456"/>
      <c r="F678" s="1"/>
      <c r="G678" s="454"/>
      <c r="H678" s="453"/>
      <c r="I678" s="460">
        <f>+'FORMATO  F.8'!I678</f>
        <v>0</v>
      </c>
      <c r="J678" s="451">
        <f>+'FORMATO  F.8'!J678</f>
        <v>3.7170000000000001</v>
      </c>
      <c r="K678" s="459">
        <f t="shared" si="122"/>
        <v>0</v>
      </c>
    </row>
    <row r="679" spans="1:11">
      <c r="A679" s="455" t="s">
        <v>58</v>
      </c>
      <c r="B679" s="10" t="str">
        <f>+'FORMATO  F.8'!B679</f>
        <v>REDUCCION C/ ROSCA 3 X 2"</v>
      </c>
      <c r="C679" s="1" t="str">
        <f>+'FORMATO  F.8'!C680</f>
        <v>UND</v>
      </c>
      <c r="D679" s="456">
        <f>+'FORMATO  F.8'!D679</f>
        <v>10</v>
      </c>
      <c r="E679" s="456"/>
      <c r="F679" s="1"/>
      <c r="G679" s="454"/>
      <c r="H679" s="453"/>
      <c r="I679" s="460">
        <f>+'FORMATO  F.8'!I679</f>
        <v>10</v>
      </c>
      <c r="J679" s="451">
        <f>+'FORMATO  F.8'!J679</f>
        <v>3.3</v>
      </c>
      <c r="K679" s="459">
        <f t="shared" si="122"/>
        <v>33</v>
      </c>
    </row>
    <row r="680" spans="1:11">
      <c r="A680" s="455" t="s">
        <v>58</v>
      </c>
      <c r="B680" s="10" t="str">
        <f>+'FORMATO  F.8'!B680</f>
        <v>REGISTRO C/ ROSCA DE BRONCE 4"</v>
      </c>
      <c r="C680" s="1" t="str">
        <f>+'FORMATO  F.8'!C681</f>
        <v>UND</v>
      </c>
      <c r="D680" s="456">
        <f>+'FORMATO  F.8'!D680</f>
        <v>14</v>
      </c>
      <c r="E680" s="456"/>
      <c r="F680" s="1"/>
      <c r="G680" s="454"/>
      <c r="H680" s="453"/>
      <c r="I680" s="460">
        <f>+'FORMATO  F.8'!I680</f>
        <v>12</v>
      </c>
      <c r="J680" s="451">
        <f>+'FORMATO  F.8'!J680</f>
        <v>9.5</v>
      </c>
      <c r="K680" s="459">
        <f t="shared" si="122"/>
        <v>114</v>
      </c>
    </row>
    <row r="681" spans="1:11">
      <c r="A681" s="455" t="s">
        <v>58</v>
      </c>
      <c r="B681" s="10" t="str">
        <f>+'FORMATO  F.8'!B681</f>
        <v>REGISTRO C/ ROSCA DE BRONCE 3"</v>
      </c>
      <c r="C681" s="1" t="str">
        <f>+'FORMATO  F.8'!C682</f>
        <v>UND</v>
      </c>
      <c r="D681" s="456">
        <f>+'FORMATO  F.8'!D681</f>
        <v>17</v>
      </c>
      <c r="E681" s="456"/>
      <c r="F681" s="1"/>
      <c r="G681" s="454"/>
      <c r="H681" s="453"/>
      <c r="I681" s="460">
        <f>+'FORMATO  F.8'!I681</f>
        <v>17</v>
      </c>
      <c r="J681" s="451">
        <f>+'FORMATO  F.8'!J681</f>
        <v>7</v>
      </c>
      <c r="K681" s="459">
        <f t="shared" si="122"/>
        <v>119</v>
      </c>
    </row>
    <row r="682" spans="1:11">
      <c r="A682" s="455" t="s">
        <v>58</v>
      </c>
      <c r="B682" s="10" t="str">
        <f>+'FORMATO  F.8'!B682</f>
        <v>TAPON PVC SAP  DE 1"</v>
      </c>
      <c r="C682" s="1" t="s">
        <v>23</v>
      </c>
      <c r="D682" s="456">
        <f>+'FORMATO  F.8'!D682</f>
        <v>19</v>
      </c>
      <c r="E682" s="456"/>
      <c r="F682" s="1"/>
      <c r="G682" s="454"/>
      <c r="H682" s="453"/>
      <c r="I682" s="460">
        <f>+'FORMATO  F.8'!I682</f>
        <v>19</v>
      </c>
      <c r="J682" s="451">
        <f>+'FORMATO  F.8'!J682</f>
        <v>3.3</v>
      </c>
      <c r="K682" s="459">
        <f t="shared" si="122"/>
        <v>62.699999999999996</v>
      </c>
    </row>
    <row r="683" spans="1:11">
      <c r="A683" s="455" t="s">
        <v>58</v>
      </c>
      <c r="B683" s="10" t="str">
        <f>+'FORMATO  F.8'!B683</f>
        <v>TAPON PVC SAP  DE 3/4"</v>
      </c>
      <c r="C683" s="1" t="s">
        <v>23</v>
      </c>
      <c r="D683" s="456">
        <f>+'FORMATO  F.8'!D683</f>
        <v>26</v>
      </c>
      <c r="E683" s="456"/>
      <c r="F683" s="1"/>
      <c r="G683" s="454"/>
      <c r="H683" s="453"/>
      <c r="I683" s="460">
        <f>+'FORMATO  F.8'!I683</f>
        <v>26</v>
      </c>
      <c r="J683" s="451">
        <f>+'FORMATO  F.8'!J683</f>
        <v>1.9</v>
      </c>
      <c r="K683" s="459">
        <f t="shared" si="122"/>
        <v>49.4</v>
      </c>
    </row>
    <row r="684" spans="1:11">
      <c r="A684" s="455" t="s">
        <v>58</v>
      </c>
      <c r="B684" s="10" t="str">
        <f>+'FORMATO  F.8'!B684</f>
        <v>TAPON PVC HEMBRA DE 2" SAP PESADO</v>
      </c>
      <c r="C684" s="1" t="str">
        <f>+'FORMATO  F.8'!C688</f>
        <v>UND</v>
      </c>
      <c r="D684" s="456">
        <f>+'FORMATO  F.8'!D684</f>
        <v>0</v>
      </c>
      <c r="E684" s="456"/>
      <c r="F684" s="1"/>
      <c r="G684" s="454"/>
      <c r="H684" s="453"/>
      <c r="I684" s="460">
        <f>+'FORMATO  F.8'!I684</f>
        <v>0</v>
      </c>
      <c r="J684" s="451">
        <f>+'FORMATO  F.8'!J684</f>
        <v>5.08</v>
      </c>
      <c r="K684" s="459">
        <f t="shared" si="122"/>
        <v>0</v>
      </c>
    </row>
    <row r="685" spans="1:11">
      <c r="A685" s="455" t="s">
        <v>58</v>
      </c>
      <c r="B685" s="10" t="str">
        <f>+'FORMATO  F.8'!B685</f>
        <v>TAPON PVC HEMBRA DE 2"</v>
      </c>
      <c r="C685" s="1" t="str">
        <f>+'FORMATO  F.8'!C686</f>
        <v>UND</v>
      </c>
      <c r="D685" s="456">
        <f>+'FORMATO  F.8'!D685</f>
        <v>0</v>
      </c>
      <c r="E685" s="456"/>
      <c r="F685" s="1"/>
      <c r="G685" s="454"/>
      <c r="H685" s="453"/>
      <c r="I685" s="460">
        <f>+'FORMATO  F.8'!I685</f>
        <v>0</v>
      </c>
      <c r="J685" s="451">
        <f>+'FORMATO  F.8'!J685</f>
        <v>7.85</v>
      </c>
      <c r="K685" s="459">
        <f t="shared" si="122"/>
        <v>0</v>
      </c>
    </row>
    <row r="686" spans="1:11">
      <c r="A686" s="455" t="s">
        <v>58</v>
      </c>
      <c r="B686" s="10" t="str">
        <f>+'FORMATO  F.8'!B686</f>
        <v>TAPON PVCHEMBRA DE 11/2SAP PESADO</v>
      </c>
      <c r="C686" s="1" t="str">
        <f>+'FORMATO  F.8'!C689</f>
        <v>UND</v>
      </c>
      <c r="D686" s="456">
        <f>+'FORMATO  F.8'!D686</f>
        <v>0</v>
      </c>
      <c r="E686" s="456"/>
      <c r="F686" s="1"/>
      <c r="G686" s="454"/>
      <c r="H686" s="453"/>
      <c r="I686" s="460">
        <f>+'FORMATO  F.8'!I686</f>
        <v>0</v>
      </c>
      <c r="J686" s="451">
        <f>+'FORMATO  F.8'!J686</f>
        <v>3.81</v>
      </c>
      <c r="K686" s="459">
        <f t="shared" si="122"/>
        <v>0</v>
      </c>
    </row>
    <row r="687" spans="1:11">
      <c r="A687" s="455" t="s">
        <v>58</v>
      </c>
      <c r="B687" s="10" t="str">
        <f>+'FORMATO  F.8'!B687</f>
        <v>TAPON PVC SAP  DE 1/2"</v>
      </c>
      <c r="C687" s="1" t="str">
        <f>+'FORMATO  F.8'!C689</f>
        <v>UND</v>
      </c>
      <c r="D687" s="456">
        <f>+'FORMATO  F.8'!D687</f>
        <v>0</v>
      </c>
      <c r="E687" s="456" t="s">
        <v>221</v>
      </c>
      <c r="F687" s="1">
        <v>10</v>
      </c>
      <c r="G687" s="454">
        <f>+D687+F687</f>
        <v>10</v>
      </c>
      <c r="H687" s="453">
        <v>0</v>
      </c>
      <c r="I687" s="460">
        <f>+'FORMATO  F.8'!I687</f>
        <v>0</v>
      </c>
      <c r="J687" s="451">
        <f>+'FORMATO  F.8'!J687</f>
        <v>1.3</v>
      </c>
      <c r="K687" s="459">
        <f t="shared" si="122"/>
        <v>0</v>
      </c>
    </row>
    <row r="688" spans="1:11">
      <c r="A688" s="455" t="s">
        <v>58</v>
      </c>
      <c r="B688" s="10" t="str">
        <f>+'FORMATO  F.8'!B688</f>
        <v>SUMIDERO DE BRONCE DE 2"</v>
      </c>
      <c r="C688" s="1" t="str">
        <f>+'FORMATO  F.8'!C690</f>
        <v>UND</v>
      </c>
      <c r="D688" s="456">
        <f>+'FORMATO  F.8'!D688</f>
        <v>15</v>
      </c>
      <c r="E688" s="456" t="s">
        <v>222</v>
      </c>
      <c r="F688" s="455">
        <v>0</v>
      </c>
      <c r="G688" s="454">
        <f>+D688+F688</f>
        <v>15</v>
      </c>
      <c r="H688" s="453">
        <v>10</v>
      </c>
      <c r="I688" s="460">
        <f>+'FORMATO  F.8'!I688</f>
        <v>6</v>
      </c>
      <c r="J688" s="451">
        <f>+'FORMATO  F.8'!J688</f>
        <v>4</v>
      </c>
      <c r="K688" s="459">
        <f t="shared" si="122"/>
        <v>24</v>
      </c>
    </row>
    <row r="689" spans="1:11">
      <c r="A689" s="455" t="s">
        <v>58</v>
      </c>
      <c r="B689" s="10" t="str">
        <f>+'FORMATO  F.8'!B689</f>
        <v>SUMIDERO DE BRONCE DE 3"</v>
      </c>
      <c r="C689" s="1" t="str">
        <f>+'FORMATO  F.8'!C691</f>
        <v>UND</v>
      </c>
      <c r="D689" s="456">
        <f>+'FORMATO  F.8'!D689</f>
        <v>33</v>
      </c>
      <c r="E689" s="456" t="s">
        <v>148</v>
      </c>
      <c r="F689" s="455">
        <v>0</v>
      </c>
      <c r="G689" s="454">
        <f>+D689+F689</f>
        <v>33</v>
      </c>
      <c r="H689" s="453">
        <v>2</v>
      </c>
      <c r="I689" s="460">
        <f>+'FORMATO  F.8'!I689</f>
        <v>26</v>
      </c>
      <c r="J689" s="451">
        <f>+'FORMATO  F.8'!J689</f>
        <v>10</v>
      </c>
      <c r="K689" s="459">
        <f t="shared" si="122"/>
        <v>260</v>
      </c>
    </row>
    <row r="690" spans="1:11">
      <c r="A690" s="455" t="s">
        <v>58</v>
      </c>
      <c r="B690" s="10" t="str">
        <f>+'FORMATO  F.8'!B690</f>
        <v>NIPLE PVC DE 1</v>
      </c>
      <c r="C690" s="1" t="str">
        <f>+'FORMATO  F.8'!C692</f>
        <v>UND</v>
      </c>
      <c r="D690" s="456">
        <f>+'FORMATO  F.8'!D690</f>
        <v>16</v>
      </c>
      <c r="E690" s="456" t="s">
        <v>198</v>
      </c>
      <c r="F690" s="6">
        <v>0</v>
      </c>
      <c r="G690" s="454">
        <f>+D690+F690</f>
        <v>16</v>
      </c>
      <c r="H690" s="453">
        <v>0</v>
      </c>
      <c r="I690" s="460">
        <f>+'FORMATO  F.8'!I690</f>
        <v>16</v>
      </c>
      <c r="J690" s="451">
        <f>+'FORMATO  F.8'!J690</f>
        <v>0.8</v>
      </c>
      <c r="K690" s="459">
        <f t="shared" si="122"/>
        <v>12.8</v>
      </c>
    </row>
    <row r="691" spans="1:11">
      <c r="A691" s="455" t="s">
        <v>58</v>
      </c>
      <c r="B691" s="10" t="str">
        <f>+'FORMATO  F.8'!B691</f>
        <v>NIPLE PVC DE 1/2" X 2"</v>
      </c>
      <c r="C691" s="1" t="s">
        <v>23</v>
      </c>
      <c r="D691" s="456">
        <f>+'FORMATO  F.8'!D691</f>
        <v>28</v>
      </c>
      <c r="E691" s="456"/>
      <c r="F691" s="6"/>
      <c r="G691" s="454"/>
      <c r="H691" s="453"/>
      <c r="I691" s="460">
        <f>+'FORMATO  F.8'!I691</f>
        <v>24</v>
      </c>
      <c r="J691" s="451">
        <f>+'FORMATO  F.8'!J691</f>
        <v>0.67</v>
      </c>
      <c r="K691" s="459">
        <f t="shared" si="122"/>
        <v>16.080000000000002</v>
      </c>
    </row>
    <row r="692" spans="1:11" s="468" customFormat="1">
      <c r="A692" s="455" t="s">
        <v>58</v>
      </c>
      <c r="B692" s="10" t="str">
        <f>+'FORMATO  F.8'!B692</f>
        <v>NIPLE PVC DE 3/4</v>
      </c>
      <c r="C692" s="1" t="s">
        <v>23</v>
      </c>
      <c r="D692" s="456">
        <f>+'FORMATO  F.8'!D692</f>
        <v>18</v>
      </c>
      <c r="E692" s="4"/>
      <c r="F692" s="4"/>
      <c r="G692" s="454"/>
      <c r="H692" s="453"/>
      <c r="I692" s="460">
        <f>+'FORMATO  F.8'!I692</f>
        <v>18</v>
      </c>
      <c r="J692" s="451">
        <f>+'FORMATO  F.8'!J692</f>
        <v>13</v>
      </c>
      <c r="K692" s="459">
        <f t="shared" si="122"/>
        <v>234</v>
      </c>
    </row>
    <row r="693" spans="1:11" s="468" customFormat="1">
      <c r="A693" s="455" t="s">
        <v>58</v>
      </c>
      <c r="B693" s="10" t="str">
        <f>+'FORMATO  F.8'!B693</f>
        <v>CACHIMBA DE 315 MM/INCLUYE CODO DE 45ª</v>
      </c>
      <c r="C693" s="1">
        <f>+'FORMATO  F.8'!C784</f>
        <v>0</v>
      </c>
      <c r="D693" s="456">
        <f>+'FORMATO  F.8'!D693</f>
        <v>0</v>
      </c>
      <c r="E693" s="456" t="s">
        <v>1186</v>
      </c>
      <c r="F693" s="6">
        <v>1</v>
      </c>
      <c r="G693" s="454">
        <f>+D693+F693</f>
        <v>1</v>
      </c>
      <c r="H693" s="453">
        <v>1</v>
      </c>
      <c r="I693" s="460">
        <f>+'FORMATO  F.8'!I693</f>
        <v>0</v>
      </c>
      <c r="J693" s="451">
        <f>+'FORMATO  F.8'!J693</f>
        <v>79</v>
      </c>
      <c r="K693" s="459">
        <f t="shared" si="122"/>
        <v>0</v>
      </c>
    </row>
    <row r="694" spans="1:11" s="468" customFormat="1">
      <c r="A694" s="455" t="s">
        <v>58</v>
      </c>
      <c r="B694" s="10" t="str">
        <f>+'FORMATO  F.8'!B694</f>
        <v>CODO PVC-UF DE 250"X90ª</v>
      </c>
      <c r="C694" s="1" t="s">
        <v>23</v>
      </c>
      <c r="D694" s="456">
        <f>+'FORMATO  F.8'!D694</f>
        <v>0</v>
      </c>
      <c r="E694" s="456"/>
      <c r="F694" s="6"/>
      <c r="G694" s="454"/>
      <c r="H694" s="453"/>
      <c r="I694" s="460">
        <f>+'FORMATO  F.8'!I694</f>
        <v>0</v>
      </c>
      <c r="J694" s="451">
        <f>+'FORMATO  F.8'!J694</f>
        <v>74</v>
      </c>
      <c r="K694" s="459">
        <f t="shared" si="122"/>
        <v>0</v>
      </c>
    </row>
    <row r="695" spans="1:11" s="468" customFormat="1">
      <c r="A695" s="455" t="s">
        <v>58</v>
      </c>
      <c r="B695" s="10" t="str">
        <f>+'FORMATO  F.8'!B695</f>
        <v>ADAPTADOR  PVC 1/2 CON ROSCA</v>
      </c>
      <c r="C695" s="1" t="s">
        <v>23</v>
      </c>
      <c r="D695" s="456">
        <f>+'FORMATO  F.8'!D695</f>
        <v>11</v>
      </c>
      <c r="E695" s="4"/>
      <c r="F695" s="4"/>
      <c r="G695" s="454"/>
      <c r="H695" s="453"/>
      <c r="I695" s="460">
        <f>+'FORMATO  F.8'!I695</f>
        <v>11</v>
      </c>
      <c r="J695" s="451">
        <f>+'FORMATO  F.8'!J695</f>
        <v>1.1000000000000001</v>
      </c>
      <c r="K695" s="459">
        <f t="shared" si="122"/>
        <v>12.100000000000001</v>
      </c>
    </row>
    <row r="696" spans="1:11" s="468" customFormat="1">
      <c r="A696" s="455" t="s">
        <v>58</v>
      </c>
      <c r="B696" s="10" t="str">
        <f>+'FORMATO  F.8'!B696</f>
        <v xml:space="preserve">CACHIMBA  DE 110 MM INCLUYE CODO UF DE 45ª </v>
      </c>
      <c r="C696" s="1" t="str">
        <f>+'FORMATO  F.8'!C786</f>
        <v>UND</v>
      </c>
      <c r="D696" s="456">
        <f>+'FORMATO  F.8'!D696</f>
        <v>0</v>
      </c>
      <c r="E696" s="456" t="s">
        <v>1201</v>
      </c>
      <c r="F696" s="6">
        <v>2</v>
      </c>
      <c r="G696" s="454">
        <f>+D696+F696</f>
        <v>2</v>
      </c>
      <c r="H696" s="453">
        <v>2</v>
      </c>
      <c r="I696" s="460">
        <f>+'FORMATO  F.8'!I696</f>
        <v>0</v>
      </c>
      <c r="J696" s="451">
        <f>+'FORMATO  F.8'!J696</f>
        <v>21.38</v>
      </c>
      <c r="K696" s="459">
        <f t="shared" si="122"/>
        <v>0</v>
      </c>
    </row>
    <row r="697" spans="1:11" s="468" customFormat="1">
      <c r="A697" s="455" t="s">
        <v>58</v>
      </c>
      <c r="B697" s="10" t="str">
        <f>+'FORMATO  F.8'!B697</f>
        <v xml:space="preserve">CACHIMBA DE 160 MM INCLUYE CODO DE UF DE 45ª </v>
      </c>
      <c r="C697" s="1" t="s">
        <v>23</v>
      </c>
      <c r="D697" s="456">
        <f>+'FORMATO  F.8'!D697</f>
        <v>0</v>
      </c>
      <c r="E697" s="456"/>
      <c r="F697" s="6"/>
      <c r="G697" s="454"/>
      <c r="H697" s="453"/>
      <c r="I697" s="460">
        <f>+'FORMATO  F.8'!I697</f>
        <v>0</v>
      </c>
      <c r="J697" s="451">
        <f>+'FORMATO  F.8'!J697</f>
        <v>29.39</v>
      </c>
      <c r="K697" s="459">
        <f t="shared" si="122"/>
        <v>0</v>
      </c>
    </row>
    <row r="698" spans="1:11" s="468" customFormat="1">
      <c r="A698" s="455" t="s">
        <v>58</v>
      </c>
      <c r="B698" s="10" t="str">
        <f>+'FORMATO  F.8'!B698</f>
        <v>CODO PVC-UF DE 110 MMX45</v>
      </c>
      <c r="C698" s="1" t="s">
        <v>23</v>
      </c>
      <c r="D698" s="456">
        <f>+'FORMATO  F.8'!D698</f>
        <v>0</v>
      </c>
      <c r="E698" s="4"/>
      <c r="F698" s="4"/>
      <c r="G698" s="454"/>
      <c r="H698" s="453"/>
      <c r="I698" s="460">
        <f>+'FORMATO  F.8'!I698</f>
        <v>0</v>
      </c>
      <c r="J698" s="451">
        <f>+'FORMATO  F.8'!J698</f>
        <v>18.71</v>
      </c>
      <c r="K698" s="459">
        <f t="shared" si="122"/>
        <v>0</v>
      </c>
    </row>
    <row r="699" spans="1:11" s="468" customFormat="1">
      <c r="A699" s="455" t="s">
        <v>58</v>
      </c>
      <c r="B699" s="10" t="str">
        <f>+'FORMATO  F.8'!B699</f>
        <v>CODO PVC-UF DE 160 X 45ª</v>
      </c>
      <c r="C699" s="1" t="str">
        <f>+'FORMATO  F.8'!C789</f>
        <v>UND</v>
      </c>
      <c r="D699" s="456">
        <f>+'FORMATO  F.8'!D699</f>
        <v>0</v>
      </c>
      <c r="E699" s="456" t="s">
        <v>1202</v>
      </c>
      <c r="F699" s="6">
        <v>3</v>
      </c>
      <c r="G699" s="454">
        <f>+D699+F699</f>
        <v>3</v>
      </c>
      <c r="H699" s="453">
        <v>3</v>
      </c>
      <c r="I699" s="460">
        <f>+'FORMATO  F.8'!I699</f>
        <v>0</v>
      </c>
      <c r="J699" s="451">
        <f>+'FORMATO  F.8'!J699</f>
        <v>25.38</v>
      </c>
      <c r="K699" s="459">
        <f t="shared" ref="K699:K705" si="123">+J699*I699</f>
        <v>0</v>
      </c>
    </row>
    <row r="700" spans="1:11" s="468" customFormat="1">
      <c r="A700" s="455" t="s">
        <v>58</v>
      </c>
      <c r="B700" s="10" t="str">
        <f>+'FORMATO  F.8'!B700</f>
        <v xml:space="preserve">CODO PVC-UF DE 110X90ª </v>
      </c>
      <c r="C700" s="1" t="s">
        <v>23</v>
      </c>
      <c r="D700" s="456">
        <f>+'FORMATO  F.8'!D700</f>
        <v>0</v>
      </c>
      <c r="E700" s="456"/>
      <c r="F700" s="6"/>
      <c r="G700" s="454"/>
      <c r="H700" s="453"/>
      <c r="I700" s="460">
        <f>+'FORMATO  F.8'!I700</f>
        <v>0</v>
      </c>
      <c r="J700" s="451">
        <f>+'FORMATO  F.8'!J700</f>
        <v>21.38</v>
      </c>
      <c r="K700" s="459">
        <f t="shared" si="123"/>
        <v>0</v>
      </c>
    </row>
    <row r="701" spans="1:11" s="468" customFormat="1">
      <c r="A701" s="455" t="s">
        <v>58</v>
      </c>
      <c r="B701" s="10" t="str">
        <f>+'FORMATO  F.8'!B701</f>
        <v xml:space="preserve">CODO PVC-UF DE 250X45ª </v>
      </c>
      <c r="C701" s="1" t="s">
        <v>23</v>
      </c>
      <c r="D701" s="456">
        <f>+'FORMATO  F.8'!D701</f>
        <v>0</v>
      </c>
      <c r="E701" s="4"/>
      <c r="F701" s="4"/>
      <c r="G701" s="454"/>
      <c r="H701" s="453"/>
      <c r="I701" s="460">
        <f>+'FORMATO  F.8'!I701</f>
        <v>0</v>
      </c>
      <c r="J701" s="451">
        <f>+'FORMATO  F.8'!J701</f>
        <v>93.52</v>
      </c>
      <c r="K701" s="459">
        <f t="shared" si="123"/>
        <v>0</v>
      </c>
    </row>
    <row r="702" spans="1:11" s="468" customFormat="1">
      <c r="A702" s="455" t="s">
        <v>58</v>
      </c>
      <c r="B702" s="10" t="str">
        <f>+'FORMATO  F.8'!B702</f>
        <v>REDUCCION DE 110 MMA 160MM UF</v>
      </c>
      <c r="C702" s="1" t="str">
        <f>+'FORMATO  F.8'!C792</f>
        <v>UND</v>
      </c>
      <c r="D702" s="456">
        <f>+'FORMATO  F.8'!D702</f>
        <v>0</v>
      </c>
      <c r="E702" s="456" t="s">
        <v>1208</v>
      </c>
      <c r="F702" s="6">
        <v>4</v>
      </c>
      <c r="G702" s="454">
        <f>+D702+F702</f>
        <v>4</v>
      </c>
      <c r="H702" s="453">
        <v>4</v>
      </c>
      <c r="I702" s="460">
        <f>+'FORMATO  F.8'!I702</f>
        <v>0</v>
      </c>
      <c r="J702" s="451">
        <f>+'FORMATO  F.8'!J702</f>
        <v>12.7</v>
      </c>
      <c r="K702" s="459">
        <f t="shared" si="123"/>
        <v>0</v>
      </c>
    </row>
    <row r="703" spans="1:11" s="468" customFormat="1">
      <c r="A703" s="455" t="s">
        <v>58</v>
      </c>
      <c r="B703" s="10" t="str">
        <f>+'FORMATO  F.8'!B703</f>
        <v xml:space="preserve">TEE  PVC-UF DE 110 MM </v>
      </c>
      <c r="C703" s="1" t="s">
        <v>23</v>
      </c>
      <c r="D703" s="456">
        <f>+'FORMATO  F.8'!D703</f>
        <v>7</v>
      </c>
      <c r="E703" s="456"/>
      <c r="F703" s="6"/>
      <c r="G703" s="454"/>
      <c r="H703" s="453"/>
      <c r="I703" s="460">
        <f>+'FORMATO  F.8'!I703</f>
        <v>7</v>
      </c>
      <c r="J703" s="451">
        <f>+'FORMATO  F.8'!J703</f>
        <v>21.38</v>
      </c>
      <c r="K703" s="459">
        <f t="shared" si="123"/>
        <v>149.66</v>
      </c>
    </row>
    <row r="704" spans="1:11" s="468" customFormat="1">
      <c r="A704" s="455" t="s">
        <v>58</v>
      </c>
      <c r="B704" s="10" t="str">
        <f>+'FORMATO  F.8'!B704</f>
        <v xml:space="preserve">YEE PVC-UF DE 250MM X45 </v>
      </c>
      <c r="C704" s="1" t="s">
        <v>23</v>
      </c>
      <c r="D704" s="456">
        <f>+'FORMATO  F.8'!D704</f>
        <v>2</v>
      </c>
      <c r="E704" s="4"/>
      <c r="F704" s="4"/>
      <c r="G704" s="454"/>
      <c r="H704" s="453"/>
      <c r="I704" s="460">
        <f>+'FORMATO  F.8'!I704</f>
        <v>2</v>
      </c>
      <c r="J704" s="451">
        <f>+'FORMATO  F.8'!J704</f>
        <v>126.93</v>
      </c>
      <c r="K704" s="459">
        <f t="shared" si="123"/>
        <v>253.86</v>
      </c>
    </row>
    <row r="705" spans="1:11" s="468" customFormat="1">
      <c r="A705" s="455" t="s">
        <v>58</v>
      </c>
      <c r="B705" s="10" t="str">
        <f>+'FORMATO  F.8'!B705</f>
        <v xml:space="preserve">YEE PVC-UF DE 110 MM </v>
      </c>
      <c r="C705" s="1" t="str">
        <f>+'FORMATO  F.8'!C794</f>
        <v>UND</v>
      </c>
      <c r="D705" s="456">
        <f>+'FORMATO  F.8'!D705</f>
        <v>0</v>
      </c>
      <c r="E705" s="456" t="s">
        <v>1209</v>
      </c>
      <c r="F705" s="6">
        <v>5</v>
      </c>
      <c r="G705" s="454">
        <f>+D705+F705</f>
        <v>5</v>
      </c>
      <c r="H705" s="453">
        <v>5</v>
      </c>
      <c r="I705" s="460">
        <f>+'FORMATO  F.8'!I705</f>
        <v>0</v>
      </c>
      <c r="J705" s="451">
        <f>+'FORMATO  F.8'!J705</f>
        <v>21.38</v>
      </c>
      <c r="K705" s="459">
        <f t="shared" si="123"/>
        <v>0</v>
      </c>
    </row>
    <row r="706" spans="1:11" s="468" customFormat="1">
      <c r="A706" s="455" t="s">
        <v>58</v>
      </c>
      <c r="B706" s="10" t="str">
        <f>+'FORMATO  F.8'!B706</f>
        <v xml:space="preserve">LUBRICANTE PARA EMPALME DE TUBO </v>
      </c>
      <c r="C706" s="1" t="s">
        <v>23</v>
      </c>
      <c r="D706" s="456">
        <f>+'FORMATO  F.8'!D706</f>
        <v>0</v>
      </c>
      <c r="E706" s="456"/>
      <c r="F706" s="6"/>
      <c r="G706" s="454"/>
      <c r="H706" s="453"/>
      <c r="I706" s="460">
        <f>+'FORMATO  F.8'!I706</f>
        <v>0</v>
      </c>
      <c r="J706" s="451">
        <f>+'FORMATO  F.8'!J706</f>
        <v>45</v>
      </c>
      <c r="K706" s="459">
        <f t="shared" ref="K706:K726" si="124">+J706*I706</f>
        <v>0</v>
      </c>
    </row>
    <row r="707" spans="1:11" s="468" customFormat="1">
      <c r="A707" s="455" t="s">
        <v>58</v>
      </c>
      <c r="B707" s="10" t="str">
        <f>+'FORMATO  F.8'!B707</f>
        <v xml:space="preserve">REDUCCION DE 1 1/2 A 3/4 SAP </v>
      </c>
      <c r="C707" s="1" t="s">
        <v>23</v>
      </c>
      <c r="D707" s="456">
        <f>+'FORMATO  F.8'!D707</f>
        <v>0</v>
      </c>
      <c r="E707" s="4"/>
      <c r="F707" s="4"/>
      <c r="G707" s="454"/>
      <c r="H707" s="453"/>
      <c r="I707" s="460">
        <f>+'FORMATO  F.8'!I707</f>
        <v>0</v>
      </c>
      <c r="J707" s="451">
        <f>+'FORMATO  F.8'!J707</f>
        <v>3.34</v>
      </c>
      <c r="K707" s="459">
        <f t="shared" si="124"/>
        <v>0</v>
      </c>
    </row>
    <row r="708" spans="1:11" s="468" customFormat="1">
      <c r="A708" s="455" t="s">
        <v>58</v>
      </c>
      <c r="B708" s="10" t="str">
        <f>+'FORMATO  F.8'!B708</f>
        <v xml:space="preserve">REDUCCION DE 2 A 1/2 </v>
      </c>
      <c r="C708" s="1" t="s">
        <v>23</v>
      </c>
      <c r="D708" s="456">
        <f>+'FORMATO  F.8'!D708</f>
        <v>0</v>
      </c>
      <c r="E708" s="456"/>
      <c r="F708" s="6"/>
      <c r="G708" s="454"/>
      <c r="H708" s="453"/>
      <c r="I708" s="460">
        <f>+'FORMATO  F.8'!I708</f>
        <v>0</v>
      </c>
      <c r="J708" s="451">
        <f>+'FORMATO  F.8'!J708</f>
        <v>4.01</v>
      </c>
      <c r="K708" s="459">
        <f t="shared" si="124"/>
        <v>0</v>
      </c>
    </row>
    <row r="709" spans="1:11" s="468" customFormat="1">
      <c r="A709" s="455" t="s">
        <v>58</v>
      </c>
      <c r="B709" s="10" t="str">
        <f>+'FORMATO  F.8'!B709</f>
        <v xml:space="preserve">REDUCCION DE 2 A 1 </v>
      </c>
      <c r="C709" s="1" t="s">
        <v>23</v>
      </c>
      <c r="D709" s="456">
        <f>+'FORMATO  F.8'!D709</f>
        <v>0</v>
      </c>
      <c r="E709" s="4"/>
      <c r="F709" s="4"/>
      <c r="G709" s="454"/>
      <c r="H709" s="453"/>
      <c r="I709" s="460">
        <f>+'FORMATO  F.8'!I709</f>
        <v>0</v>
      </c>
      <c r="J709" s="451">
        <f>+'FORMATO  F.8'!J709</f>
        <v>4.01</v>
      </c>
      <c r="K709" s="459">
        <f t="shared" si="124"/>
        <v>0</v>
      </c>
    </row>
    <row r="710" spans="1:11" s="468" customFormat="1">
      <c r="A710" s="455" t="s">
        <v>58</v>
      </c>
      <c r="B710" s="10" t="str">
        <f>+'FORMATO  F.8'!B710</f>
        <v>REDUCCION DE 2 A 1/2  A PRESION</v>
      </c>
      <c r="C710" s="1" t="s">
        <v>23</v>
      </c>
      <c r="D710" s="456">
        <f>+'FORMATO  F.8'!D710</f>
        <v>3</v>
      </c>
      <c r="E710" s="456"/>
      <c r="F710" s="6"/>
      <c r="G710" s="454"/>
      <c r="H710" s="453"/>
      <c r="I710" s="460">
        <f>+'FORMATO  F.8'!I710</f>
        <v>3</v>
      </c>
      <c r="J710" s="451">
        <f>+'FORMATO  F.8'!J710</f>
        <v>4.68</v>
      </c>
      <c r="K710" s="459">
        <f t="shared" si="124"/>
        <v>14.04</v>
      </c>
    </row>
    <row r="711" spans="1:11" s="468" customFormat="1">
      <c r="A711" s="455" t="s">
        <v>58</v>
      </c>
      <c r="B711" s="10" t="str">
        <f>+'FORMATO  F.8'!B711</f>
        <v xml:space="preserve">VALVULA DE 1" </v>
      </c>
      <c r="C711" s="1" t="s">
        <v>23</v>
      </c>
      <c r="D711" s="456">
        <f>+'FORMATO  F.8'!D711</f>
        <v>31</v>
      </c>
      <c r="E711" s="4"/>
      <c r="F711" s="4"/>
      <c r="G711" s="454"/>
      <c r="H711" s="453"/>
      <c r="I711" s="460">
        <f>+'FORMATO  F.8'!I711</f>
        <v>31</v>
      </c>
      <c r="J711" s="451">
        <f>+'FORMATO  F.8'!J711</f>
        <v>54</v>
      </c>
      <c r="K711" s="459">
        <f t="shared" si="124"/>
        <v>1674</v>
      </c>
    </row>
    <row r="712" spans="1:11" s="468" customFormat="1">
      <c r="A712" s="455" t="s">
        <v>58</v>
      </c>
      <c r="B712" s="10" t="str">
        <f>+'FORMATO  F.8'!B712</f>
        <v>PEGAMENTO PVC AZUL</v>
      </c>
      <c r="C712" s="1" t="s">
        <v>23</v>
      </c>
      <c r="D712" s="456">
        <f>+'FORMATO  F.8'!D712</f>
        <v>0</v>
      </c>
      <c r="E712" s="456"/>
      <c r="F712" s="6"/>
      <c r="G712" s="454"/>
      <c r="H712" s="453"/>
      <c r="I712" s="460">
        <f>+'FORMATO  F.8'!I712</f>
        <v>0</v>
      </c>
      <c r="J712" s="451">
        <f>+'FORMATO  F.8'!J712</f>
        <v>38</v>
      </c>
      <c r="K712" s="459">
        <f t="shared" si="124"/>
        <v>0</v>
      </c>
    </row>
    <row r="713" spans="1:11" s="468" customFormat="1">
      <c r="A713" s="455" t="s">
        <v>58</v>
      </c>
      <c r="B713" s="10" t="str">
        <f>+'FORMATO  F.8'!B713</f>
        <v xml:space="preserve">CODO PVC 2X90 SAL </v>
      </c>
      <c r="C713" s="1" t="s">
        <v>23</v>
      </c>
      <c r="D713" s="456">
        <f>+'FORMATO  F.8'!D713</f>
        <v>0</v>
      </c>
      <c r="E713" s="456"/>
      <c r="F713" s="6"/>
      <c r="G713" s="454"/>
      <c r="H713" s="453"/>
      <c r="I713" s="460">
        <f>+'FORMATO  F.8'!I713</f>
        <v>0</v>
      </c>
      <c r="J713" s="451">
        <f>+'FORMATO  F.8'!J713</f>
        <v>3.0680139999999998</v>
      </c>
      <c r="K713" s="459">
        <f t="shared" si="124"/>
        <v>0</v>
      </c>
    </row>
    <row r="714" spans="1:11" s="468" customFormat="1">
      <c r="A714" s="455" t="s">
        <v>58</v>
      </c>
      <c r="B714" s="10" t="str">
        <f>+'FORMATO  F.8'!B714</f>
        <v xml:space="preserve">CODO PVC SAL 1 1/2 X 90 </v>
      </c>
      <c r="C714" s="1" t="s">
        <v>23</v>
      </c>
      <c r="D714" s="456">
        <f>+'FORMATO  F.8'!D714</f>
        <v>29</v>
      </c>
      <c r="E714" s="4"/>
      <c r="F714" s="4"/>
      <c r="G714" s="454"/>
      <c r="H714" s="453"/>
      <c r="I714" s="460">
        <f>+'FORMATO  F.8'!I714</f>
        <v>29</v>
      </c>
      <c r="J714" s="451">
        <f>+'FORMATO  F.8'!J714</f>
        <v>8.6141170000000002</v>
      </c>
      <c r="K714" s="459">
        <f t="shared" si="124"/>
        <v>249.809393</v>
      </c>
    </row>
    <row r="715" spans="1:11" s="468" customFormat="1">
      <c r="A715" s="455" t="s">
        <v>58</v>
      </c>
      <c r="B715" s="10" t="str">
        <f>+'FORMATO  F.8'!B715</f>
        <v>CODO  PVC SAL 4X45</v>
      </c>
      <c r="C715" s="1" t="s">
        <v>23</v>
      </c>
      <c r="D715" s="456">
        <f>+'FORMATO  F.8'!D715</f>
        <v>3</v>
      </c>
      <c r="E715" s="456"/>
      <c r="F715" s="6"/>
      <c r="G715" s="454"/>
      <c r="H715" s="453"/>
      <c r="I715" s="460">
        <f>+'FORMATO  F.8'!I715</f>
        <v>3</v>
      </c>
      <c r="J715" s="451">
        <f>+'FORMATO  F.8'!J715</f>
        <v>7.08</v>
      </c>
      <c r="K715" s="459">
        <f t="shared" si="124"/>
        <v>21.240000000000002</v>
      </c>
    </row>
    <row r="716" spans="1:11" s="468" customFormat="1">
      <c r="A716" s="455" t="s">
        <v>58</v>
      </c>
      <c r="B716" s="10" t="str">
        <f>+'FORMATO  F.8'!B716</f>
        <v xml:space="preserve">CODO SAP   1X90 </v>
      </c>
      <c r="C716" s="1" t="s">
        <v>23</v>
      </c>
      <c r="D716" s="456">
        <f>+'FORMATO  F.8'!D716</f>
        <v>0</v>
      </c>
      <c r="E716" s="4"/>
      <c r="F716" s="4"/>
      <c r="G716" s="454"/>
      <c r="H716" s="453"/>
      <c r="I716" s="460">
        <f>+'FORMATO  F.8'!I716</f>
        <v>0</v>
      </c>
      <c r="J716" s="451">
        <f>+'FORMATO  F.8'!J716</f>
        <v>2.7</v>
      </c>
      <c r="K716" s="459">
        <f t="shared" si="124"/>
        <v>0</v>
      </c>
    </row>
    <row r="717" spans="1:11" s="468" customFormat="1">
      <c r="A717" s="455" t="s">
        <v>58</v>
      </c>
      <c r="B717" s="10" t="str">
        <f>+'FORMATO  F.8'!B717</f>
        <v xml:space="preserve">CODO PVC SAP 1/2 X 90 </v>
      </c>
      <c r="C717" s="1" t="s">
        <v>23</v>
      </c>
      <c r="D717" s="456">
        <f>+'FORMATO  F.8'!D717</f>
        <v>0</v>
      </c>
      <c r="E717" s="456"/>
      <c r="F717" s="6"/>
      <c r="G717" s="454"/>
      <c r="H717" s="453"/>
      <c r="I717" s="460">
        <f>+'FORMATO  F.8'!I717</f>
        <v>0</v>
      </c>
      <c r="J717" s="451">
        <f>+'FORMATO  F.8'!J717</f>
        <v>2.2065950000000001</v>
      </c>
      <c r="K717" s="459">
        <f t="shared" si="124"/>
        <v>0</v>
      </c>
    </row>
    <row r="718" spans="1:11" s="468" customFormat="1">
      <c r="A718" s="455" t="s">
        <v>58</v>
      </c>
      <c r="B718" s="10" t="str">
        <f>+'FORMATO  F.8'!B718</f>
        <v>TUBO PVC SAL 4"</v>
      </c>
      <c r="C718" s="1" t="s">
        <v>23</v>
      </c>
      <c r="D718" s="456">
        <f>+'FORMATO  F.8'!D718</f>
        <v>0</v>
      </c>
      <c r="E718" s="456"/>
      <c r="F718" s="6"/>
      <c r="G718" s="454"/>
      <c r="H718" s="453"/>
      <c r="I718" s="460">
        <f>+'FORMATO  F.8'!I718</f>
        <v>0</v>
      </c>
      <c r="J718" s="451">
        <f>+'FORMATO  F.8'!J718</f>
        <v>52.250768999999998</v>
      </c>
      <c r="K718" s="459">
        <f t="shared" si="124"/>
        <v>0</v>
      </c>
    </row>
    <row r="719" spans="1:11" s="468" customFormat="1">
      <c r="A719" s="455" t="s">
        <v>58</v>
      </c>
      <c r="B719" s="10" t="str">
        <f>+'FORMATO  F.8'!B719</f>
        <v xml:space="preserve">TUBO PVC SAP 1" </v>
      </c>
      <c r="C719" s="1" t="s">
        <v>23</v>
      </c>
      <c r="D719" s="456">
        <f>+'FORMATO  F.8'!D719</f>
        <v>0</v>
      </c>
      <c r="E719" s="4"/>
      <c r="F719" s="4"/>
      <c r="G719" s="454"/>
      <c r="H719" s="453"/>
      <c r="I719" s="460">
        <f>+'FORMATO  F.8'!I719</f>
        <v>0</v>
      </c>
      <c r="J719" s="451">
        <f>+'FORMATO  F.8'!J719</f>
        <v>32.603332999999999</v>
      </c>
      <c r="K719" s="459">
        <f t="shared" si="124"/>
        <v>0</v>
      </c>
    </row>
    <row r="720" spans="1:11" s="468" customFormat="1">
      <c r="A720" s="455" t="s">
        <v>58</v>
      </c>
      <c r="B720" s="10" t="str">
        <f>+'FORMATO  F.8'!B720</f>
        <v xml:space="preserve">UNION PVC SAP 3/4 </v>
      </c>
      <c r="C720" s="1" t="s">
        <v>23</v>
      </c>
      <c r="D720" s="456">
        <f>+'FORMATO  F.8'!D720</f>
        <v>0</v>
      </c>
      <c r="E720" s="456"/>
      <c r="F720" s="6"/>
      <c r="G720" s="454"/>
      <c r="H720" s="453"/>
      <c r="I720" s="460">
        <f>+'FORMATO  F.8'!I720</f>
        <v>0</v>
      </c>
      <c r="J720" s="451">
        <f>+'FORMATO  F.8'!J720</f>
        <v>1.6</v>
      </c>
      <c r="K720" s="459">
        <f t="shared" si="124"/>
        <v>0</v>
      </c>
    </row>
    <row r="721" spans="1:11" s="468" customFormat="1">
      <c r="A721" s="455" t="s">
        <v>58</v>
      </c>
      <c r="B721" s="10" t="str">
        <f>+'FORMATO  F.8'!B721</f>
        <v>UNION PVC SAP 2 " A PRESION</v>
      </c>
      <c r="C721" s="1" t="s">
        <v>23</v>
      </c>
      <c r="D721" s="456">
        <f>+'FORMATO  F.8'!D721</f>
        <v>4</v>
      </c>
      <c r="E721" s="4"/>
      <c r="F721" s="4"/>
      <c r="G721" s="454"/>
      <c r="H721" s="453"/>
      <c r="I721" s="460">
        <f>+'FORMATO  F.8'!I721</f>
        <v>4</v>
      </c>
      <c r="J721" s="451">
        <f>+'FORMATO  F.8'!J721</f>
        <v>13.853156999999999</v>
      </c>
      <c r="K721" s="459">
        <f t="shared" si="124"/>
        <v>55.412627999999998</v>
      </c>
    </row>
    <row r="722" spans="1:11" s="468" customFormat="1">
      <c r="A722" s="455" t="s">
        <v>58</v>
      </c>
      <c r="B722" s="10" t="str">
        <f>+'FORMATO  F.8'!B722</f>
        <v>YEE PVC SAL  DE 2"</v>
      </c>
      <c r="C722" s="1" t="s">
        <v>23</v>
      </c>
      <c r="D722" s="456">
        <f>+'FORMATO  F.8'!D722</f>
        <v>6</v>
      </c>
      <c r="E722" s="4"/>
      <c r="F722" s="4"/>
      <c r="G722" s="454"/>
      <c r="H722" s="453"/>
      <c r="I722" s="460">
        <f>+'FORMATO  F.8'!I722</f>
        <v>6</v>
      </c>
      <c r="J722" s="451">
        <f>+'FORMATO  F.8'!J722</f>
        <v>4.3</v>
      </c>
      <c r="K722" s="459">
        <f t="shared" si="124"/>
        <v>25.799999999999997</v>
      </c>
    </row>
    <row r="723" spans="1:11" s="468" customFormat="1">
      <c r="A723" s="455" t="s">
        <v>58</v>
      </c>
      <c r="B723" s="10" t="str">
        <f>+'FORMATO  F.8'!B723</f>
        <v>YEE PVC SAL DE 4" A 2</v>
      </c>
      <c r="C723" s="1" t="s">
        <v>23</v>
      </c>
      <c r="D723" s="456">
        <f>+'FORMATO  F.8'!D723</f>
        <v>4</v>
      </c>
      <c r="E723" s="4"/>
      <c r="F723" s="4"/>
      <c r="G723" s="454"/>
      <c r="H723" s="453"/>
      <c r="I723" s="460">
        <f>+'FORMATO  F.8'!I723</f>
        <v>4</v>
      </c>
      <c r="J723" s="451">
        <f>+'FORMATO  F.8'!J723</f>
        <v>14.938800000000001</v>
      </c>
      <c r="K723" s="459">
        <f t="shared" si="124"/>
        <v>59.755200000000002</v>
      </c>
    </row>
    <row r="724" spans="1:11" s="468" customFormat="1">
      <c r="A724" s="455" t="s">
        <v>58</v>
      </c>
      <c r="B724" s="10" t="str">
        <f>+'FORMATO  F.8'!B724</f>
        <v>CODO PVC SAP 3/4</v>
      </c>
      <c r="C724" s="1" t="s">
        <v>23</v>
      </c>
      <c r="D724" s="456">
        <f>+'FORMATO  F.8'!D724</f>
        <v>8</v>
      </c>
      <c r="E724" s="4"/>
      <c r="F724" s="4"/>
      <c r="G724" s="454"/>
      <c r="H724" s="453"/>
      <c r="I724" s="460">
        <f>+'FORMATO  F.8'!I724</f>
        <v>8</v>
      </c>
      <c r="J724" s="451">
        <f>+'FORMATO  F.8'!J724</f>
        <v>1.8</v>
      </c>
      <c r="K724" s="459">
        <f t="shared" si="124"/>
        <v>14.4</v>
      </c>
    </row>
    <row r="725" spans="1:11" s="468" customFormat="1">
      <c r="A725" s="455" t="s">
        <v>58</v>
      </c>
      <c r="B725" s="10" t="str">
        <f>+'FORMATO  F.8'!B725</f>
        <v>TEE PVC 2 1/2  SAL</v>
      </c>
      <c r="C725" s="1" t="s">
        <v>23</v>
      </c>
      <c r="D725" s="456">
        <f>+'FORMATO  F.8'!D725</f>
        <v>0</v>
      </c>
      <c r="E725" s="4"/>
      <c r="F725" s="4"/>
      <c r="G725" s="454"/>
      <c r="H725" s="453"/>
      <c r="I725" s="460">
        <f>+'FORMATO  F.8'!I725</f>
        <v>0</v>
      </c>
      <c r="J725" s="451">
        <f>+'FORMATO  F.8'!J725</f>
        <v>31.4</v>
      </c>
      <c r="K725" s="459">
        <f t="shared" si="124"/>
        <v>0</v>
      </c>
    </row>
    <row r="726" spans="1:11" s="468" customFormat="1">
      <c r="A726" s="455" t="s">
        <v>58</v>
      </c>
      <c r="B726" s="10" t="str">
        <f>+'FORMATO  F.8'!B726</f>
        <v>CODO PVC 2 1/2 X90"</v>
      </c>
      <c r="C726" s="1" t="s">
        <v>23</v>
      </c>
      <c r="D726" s="456">
        <f>+'FORMATO  F.8'!D726</f>
        <v>22</v>
      </c>
      <c r="E726" s="4"/>
      <c r="F726" s="4"/>
      <c r="G726" s="454"/>
      <c r="H726" s="453"/>
      <c r="I726" s="460">
        <f>+'FORMATO  F.8'!I726</f>
        <v>22</v>
      </c>
      <c r="J726" s="451">
        <f>+'FORMATO  F.8'!J726</f>
        <v>22.8</v>
      </c>
      <c r="K726" s="459">
        <f t="shared" si="124"/>
        <v>501.6</v>
      </c>
    </row>
    <row r="727" spans="1:11" s="468" customFormat="1">
      <c r="A727" s="455" t="s">
        <v>58</v>
      </c>
      <c r="B727" s="10" t="str">
        <f>+'FORMATO  F.8'!B727</f>
        <v xml:space="preserve">CACHIMBA  PVC ALCANTARILLADO UF DE 200MM A 160MM </v>
      </c>
      <c r="C727" s="1" t="s">
        <v>23</v>
      </c>
      <c r="D727" s="456">
        <f>+'FORMATO  F.8'!D727</f>
        <v>2</v>
      </c>
      <c r="E727" s="4"/>
      <c r="F727" s="4"/>
      <c r="G727" s="454"/>
      <c r="H727" s="453"/>
      <c r="I727" s="460">
        <f>+'FORMATO  F.8'!I727</f>
        <v>2</v>
      </c>
      <c r="J727" s="451">
        <f>+'FORMATO  F.8'!J727</f>
        <v>78</v>
      </c>
      <c r="K727" s="459">
        <f t="shared" ref="K727:K734" si="125">+J727*I727</f>
        <v>156</v>
      </c>
    </row>
    <row r="728" spans="1:11" s="468" customFormat="1">
      <c r="A728" s="455" t="s">
        <v>58</v>
      </c>
      <c r="B728" s="10" t="str">
        <f>+'FORMATO  F.8'!B728</f>
        <v>CODO PVC ALCANTARILLADO UDF 110MMX90</v>
      </c>
      <c r="C728" s="1" t="s">
        <v>23</v>
      </c>
      <c r="D728" s="456">
        <f>+'FORMATO  F.8'!D728</f>
        <v>2</v>
      </c>
      <c r="E728" s="4"/>
      <c r="F728" s="4"/>
      <c r="G728" s="454"/>
      <c r="H728" s="453"/>
      <c r="I728" s="460">
        <f>+'FORMATO  F.8'!I728</f>
        <v>2</v>
      </c>
      <c r="J728" s="451">
        <f>+'FORMATO  F.8'!J728</f>
        <v>32</v>
      </c>
      <c r="K728" s="459">
        <f t="shared" si="125"/>
        <v>64</v>
      </c>
    </row>
    <row r="729" spans="1:11" s="468" customFormat="1">
      <c r="A729" s="455" t="s">
        <v>58</v>
      </c>
      <c r="B729" s="10" t="str">
        <f>+'FORMATO  F.8'!B729</f>
        <v>CODO PVC ACANTARILLADO  UF C/ANILO 200MMX90</v>
      </c>
      <c r="C729" s="1" t="s">
        <v>23</v>
      </c>
      <c r="D729" s="456">
        <f>+'FORMATO  F.8'!D729</f>
        <v>0</v>
      </c>
      <c r="E729" s="4"/>
      <c r="F729" s="4"/>
      <c r="G729" s="454"/>
      <c r="H729" s="453"/>
      <c r="I729" s="460">
        <f>+'FORMATO  F.8'!I729</f>
        <v>0</v>
      </c>
      <c r="J729" s="451">
        <f>+'FORMATO  F.8'!J729</f>
        <v>105</v>
      </c>
      <c r="K729" s="459">
        <f t="shared" si="125"/>
        <v>0</v>
      </c>
    </row>
    <row r="730" spans="1:11" s="468" customFormat="1">
      <c r="A730" s="455" t="s">
        <v>58</v>
      </c>
      <c r="B730" s="10" t="str">
        <f>+'FORMATO  F.8'!B730</f>
        <v>CODO PVC ALCANTARILLADO UF C/ANILLO 400MMX90</v>
      </c>
      <c r="C730" s="1" t="s">
        <v>23</v>
      </c>
      <c r="D730" s="456">
        <f>+'FORMATO  F.8'!D730</f>
        <v>2</v>
      </c>
      <c r="E730" s="4"/>
      <c r="F730" s="4"/>
      <c r="G730" s="454"/>
      <c r="H730" s="453"/>
      <c r="I730" s="460">
        <f>+'FORMATO  F.8'!I730</f>
        <v>2</v>
      </c>
      <c r="J730" s="451">
        <f>+'FORMATO  F.8'!J730</f>
        <v>345</v>
      </c>
      <c r="K730" s="459">
        <f t="shared" si="125"/>
        <v>690</v>
      </c>
    </row>
    <row r="731" spans="1:11" s="468" customFormat="1">
      <c r="A731" s="455" t="s">
        <v>58</v>
      </c>
      <c r="B731" s="10" t="str">
        <f>+'FORMATO  F.8'!B731</f>
        <v>GRIFO DE ESFERA JARDIN DE 1/2</v>
      </c>
      <c r="C731" s="1" t="s">
        <v>23</v>
      </c>
      <c r="D731" s="456">
        <f>+'FORMATO  F.8'!D731</f>
        <v>9</v>
      </c>
      <c r="E731" s="4"/>
      <c r="F731" s="4"/>
      <c r="G731" s="454"/>
      <c r="H731" s="453"/>
      <c r="I731" s="460">
        <f>+'FORMATO  F.8'!I731</f>
        <v>9</v>
      </c>
      <c r="J731" s="451">
        <f>+'FORMATO  F.8'!J731</f>
        <v>32</v>
      </c>
      <c r="K731" s="459">
        <f t="shared" si="125"/>
        <v>288</v>
      </c>
    </row>
    <row r="732" spans="1:11" s="468" customFormat="1">
      <c r="A732" s="455" t="s">
        <v>58</v>
      </c>
      <c r="B732" s="10" t="str">
        <f>+'FORMATO  F.8'!B732</f>
        <v>REDUCCION PVC ALCANTARILLADO UF  DE 160MM A 110MM</v>
      </c>
      <c r="C732" s="1" t="s">
        <v>23</v>
      </c>
      <c r="D732" s="456">
        <f>+'FORMATO  F.8'!D732</f>
        <v>5</v>
      </c>
      <c r="E732" s="4"/>
      <c r="F732" s="4"/>
      <c r="G732" s="454"/>
      <c r="H732" s="453"/>
      <c r="I732" s="460">
        <f>+'FORMATO  F.8'!I732</f>
        <v>5</v>
      </c>
      <c r="J732" s="451">
        <f>+'FORMATO  F.8'!J732</f>
        <v>42</v>
      </c>
      <c r="K732" s="459">
        <f t="shared" si="125"/>
        <v>210</v>
      </c>
    </row>
    <row r="733" spans="1:11" s="468" customFormat="1">
      <c r="A733" s="455" t="s">
        <v>58</v>
      </c>
      <c r="B733" s="10" t="str">
        <f>+'FORMATO  F.8'!B733</f>
        <v xml:space="preserve">REDUCCION PVC 2" A 11/2 A PRECION </v>
      </c>
      <c r="C733" s="1" t="s">
        <v>23</v>
      </c>
      <c r="D733" s="456">
        <f>+'FORMATO  F.8'!D733</f>
        <v>0</v>
      </c>
      <c r="E733" s="4"/>
      <c r="F733" s="4"/>
      <c r="G733" s="454"/>
      <c r="H733" s="453"/>
      <c r="I733" s="460">
        <f>+'FORMATO  F.8'!I733</f>
        <v>0</v>
      </c>
      <c r="J733" s="451">
        <f>+'FORMATO  F.8'!J733</f>
        <v>8</v>
      </c>
      <c r="K733" s="459">
        <f t="shared" si="125"/>
        <v>0</v>
      </c>
    </row>
    <row r="734" spans="1:11" s="468" customFormat="1">
      <c r="A734" s="455" t="s">
        <v>58</v>
      </c>
      <c r="B734" s="10" t="str">
        <f>+'FORMATO  F.8'!B734</f>
        <v xml:space="preserve">YEE PVC ALCANTARILLADO  UF C/ ANILLO  DE 160MM </v>
      </c>
      <c r="C734" s="1" t="s">
        <v>23</v>
      </c>
      <c r="D734" s="456">
        <f>+'FORMATO  F.8'!D734</f>
        <v>10</v>
      </c>
      <c r="E734" s="4"/>
      <c r="F734" s="4"/>
      <c r="G734" s="454"/>
      <c r="H734" s="453"/>
      <c r="I734" s="460">
        <f>+'FORMATO  F.8'!I734</f>
        <v>10</v>
      </c>
      <c r="J734" s="451">
        <f>+'FORMATO  F.8'!J734</f>
        <v>85</v>
      </c>
      <c r="K734" s="459">
        <f t="shared" si="125"/>
        <v>850</v>
      </c>
    </row>
    <row r="735" spans="1:11" s="468" customFormat="1">
      <c r="A735" s="455" t="s">
        <v>58</v>
      </c>
      <c r="B735" s="10" t="str">
        <f>+'FORMATO  F.8'!B735</f>
        <v>CODO PVC SAL 2X45</v>
      </c>
      <c r="C735" s="1" t="s">
        <v>23</v>
      </c>
      <c r="D735" s="456">
        <f>+'FORMATO  F.8'!D735</f>
        <v>0</v>
      </c>
      <c r="E735" s="4"/>
      <c r="F735" s="4"/>
      <c r="G735" s="454"/>
      <c r="H735" s="453"/>
      <c r="I735" s="460">
        <f>+'FORMATO  F.8'!I735</f>
        <v>0</v>
      </c>
      <c r="J735" s="451">
        <f>+'FORMATO  F.8'!J735</f>
        <v>2.36</v>
      </c>
      <c r="K735" s="459">
        <f t="shared" ref="K735:K737" si="126">+J735*I735</f>
        <v>0</v>
      </c>
    </row>
    <row r="736" spans="1:11" s="468" customFormat="1">
      <c r="A736" s="455" t="s">
        <v>58</v>
      </c>
      <c r="B736" s="10" t="str">
        <f>+'FORMATO  F.8'!B736</f>
        <v xml:space="preserve">CODO PVC SAL 3X45 </v>
      </c>
      <c r="C736" s="1" t="s">
        <v>23</v>
      </c>
      <c r="D736" s="456">
        <f>+'FORMATO  F.8'!D736</f>
        <v>0</v>
      </c>
      <c r="E736" s="4"/>
      <c r="F736" s="4"/>
      <c r="G736" s="454"/>
      <c r="H736" s="453"/>
      <c r="I736" s="460">
        <f>+'FORMATO  F.8'!I736</f>
        <v>0</v>
      </c>
      <c r="J736" s="451">
        <f>+'FORMATO  F.8'!J736</f>
        <v>4.7</v>
      </c>
      <c r="K736" s="459">
        <f t="shared" si="126"/>
        <v>0</v>
      </c>
    </row>
    <row r="737" spans="1:11" s="468" customFormat="1">
      <c r="A737" s="455" t="s">
        <v>58</v>
      </c>
      <c r="B737" s="10" t="str">
        <f>+'FORMATO  F.8'!B737</f>
        <v>TUBO PVC SAL 2X3M</v>
      </c>
      <c r="C737" s="1" t="s">
        <v>23</v>
      </c>
      <c r="D737" s="456">
        <f>+'FORMATO  F.8'!D737</f>
        <v>22</v>
      </c>
      <c r="E737" s="4"/>
      <c r="F737" s="4"/>
      <c r="G737" s="454"/>
      <c r="H737" s="453"/>
      <c r="I737" s="460">
        <f>+'FORMATO  F.8'!I737</f>
        <v>22</v>
      </c>
      <c r="J737" s="451">
        <f>+'FORMATO  F.8'!J737</f>
        <v>25.96</v>
      </c>
      <c r="K737" s="459">
        <f t="shared" si="126"/>
        <v>571.12</v>
      </c>
    </row>
    <row r="738" spans="1:11" s="468" customFormat="1">
      <c r="A738" s="455" t="s">
        <v>58</v>
      </c>
      <c r="B738" s="10" t="str">
        <f>+'FORMATO  F.8'!B738</f>
        <v xml:space="preserve">TUBO PVC SAL 3" </v>
      </c>
      <c r="C738" s="1" t="s">
        <v>23</v>
      </c>
      <c r="D738" s="456">
        <f>+'FORMATO  F.8'!D738</f>
        <v>19</v>
      </c>
      <c r="E738" s="4"/>
      <c r="F738" s="4"/>
      <c r="G738" s="454"/>
      <c r="H738" s="453"/>
      <c r="I738" s="460">
        <f>+'FORMATO  F.8'!I738</f>
        <v>19</v>
      </c>
      <c r="J738" s="451">
        <f>+'FORMATO  F.8'!J738</f>
        <v>25.4</v>
      </c>
      <c r="K738" s="459">
        <f t="shared" ref="K738:K739" si="127">+J738*I738</f>
        <v>482.59999999999997</v>
      </c>
    </row>
    <row r="739" spans="1:11" s="468" customFormat="1">
      <c r="A739" s="455" t="s">
        <v>58</v>
      </c>
      <c r="B739" s="10" t="str">
        <f>+'FORMATO  F.8'!B739</f>
        <v>TUBO PVC SAL 4"</v>
      </c>
      <c r="C739" s="1" t="s">
        <v>23</v>
      </c>
      <c r="D739" s="456">
        <f>+'FORMATO  F.8'!D739</f>
        <v>33</v>
      </c>
      <c r="E739" s="4"/>
      <c r="F739" s="4"/>
      <c r="G739" s="454"/>
      <c r="H739" s="453"/>
      <c r="I739" s="460">
        <f>+'FORMATO  F.8'!I739</f>
        <v>33</v>
      </c>
      <c r="J739" s="451">
        <f>+'FORMATO  F.8'!J739</f>
        <v>41.3</v>
      </c>
      <c r="K739" s="459">
        <f t="shared" si="127"/>
        <v>1362.8999999999999</v>
      </c>
    </row>
    <row r="740" spans="1:11" s="468" customFormat="1">
      <c r="A740" s="455" t="s">
        <v>58</v>
      </c>
      <c r="B740" s="10" t="str">
        <f>+'FORMATO  F.8'!B740</f>
        <v>TEE PVC SAP DE 1  1/2</v>
      </c>
      <c r="C740" s="1" t="s">
        <v>23</v>
      </c>
      <c r="D740" s="456">
        <f>+'FORMATO  F.8'!D740</f>
        <v>0</v>
      </c>
      <c r="E740" s="4"/>
      <c r="F740" s="4"/>
      <c r="G740" s="454"/>
      <c r="H740" s="453"/>
      <c r="I740" s="460">
        <f>+'FORMATO  F.8'!I740</f>
        <v>0</v>
      </c>
      <c r="J740" s="451">
        <f>+'FORMATO  F.8'!J740</f>
        <v>9</v>
      </c>
      <c r="K740" s="459">
        <f t="shared" ref="K740:K744" si="128">+J740*I740</f>
        <v>0</v>
      </c>
    </row>
    <row r="741" spans="1:11" s="468" customFormat="1">
      <c r="A741" s="455" t="s">
        <v>58</v>
      </c>
      <c r="B741" s="10" t="str">
        <f>+'FORMATO  F.8'!B741</f>
        <v>CODO 160MM X45° NARANJA</v>
      </c>
      <c r="C741" s="1" t="s">
        <v>23</v>
      </c>
      <c r="D741" s="456">
        <f>+'FORMATO  F.8'!D741</f>
        <v>0</v>
      </c>
      <c r="E741" s="4"/>
      <c r="F741" s="4"/>
      <c r="G741" s="454"/>
      <c r="H741" s="453"/>
      <c r="I741" s="460">
        <f>+'FORMATO  F.8'!I741</f>
        <v>0</v>
      </c>
      <c r="J741" s="451">
        <f>+'FORMATO  F.8'!J741</f>
        <v>79.06</v>
      </c>
      <c r="K741" s="459">
        <f t="shared" si="128"/>
        <v>0</v>
      </c>
    </row>
    <row r="742" spans="1:11" s="468" customFormat="1">
      <c r="A742" s="455" t="s">
        <v>58</v>
      </c>
      <c r="B742" s="10" t="str">
        <f>+'FORMATO  F.8'!B742</f>
        <v xml:space="preserve">CODO 160MM X 90 ° NARANJA </v>
      </c>
      <c r="C742" s="1" t="s">
        <v>23</v>
      </c>
      <c r="D742" s="456">
        <f>+'FORMATO  F.8'!D742</f>
        <v>2</v>
      </c>
      <c r="E742" s="4"/>
      <c r="F742" s="4"/>
      <c r="G742" s="454"/>
      <c r="H742" s="453"/>
      <c r="I742" s="460">
        <f>+'FORMATO  F.8'!I742</f>
        <v>2</v>
      </c>
      <c r="J742" s="451">
        <f>+'FORMATO  F.8'!J742</f>
        <v>94.4</v>
      </c>
      <c r="K742" s="459">
        <f t="shared" si="128"/>
        <v>188.8</v>
      </c>
    </row>
    <row r="743" spans="1:11" s="468" customFormat="1">
      <c r="A743" s="455" t="s">
        <v>58</v>
      </c>
      <c r="B743" s="10" t="str">
        <f>+'FORMATO  F.8'!B743</f>
        <v>TUBO PVC 110MM ESPESOR 3.2MM NARANJA</v>
      </c>
      <c r="C743" s="1" t="s">
        <v>23</v>
      </c>
      <c r="D743" s="456">
        <f>+'FORMATO  F.8'!D743</f>
        <v>3</v>
      </c>
      <c r="E743" s="4"/>
      <c r="F743" s="4"/>
      <c r="G743" s="454"/>
      <c r="H743" s="453"/>
      <c r="I743" s="460">
        <f>+'FORMATO  F.8'!I743</f>
        <v>2</v>
      </c>
      <c r="J743" s="451">
        <f>+'FORMATO  F.8'!J743</f>
        <v>188.8</v>
      </c>
      <c r="K743" s="459">
        <f t="shared" si="128"/>
        <v>377.6</v>
      </c>
    </row>
    <row r="744" spans="1:11" s="468" customFormat="1">
      <c r="A744" s="455" t="s">
        <v>58</v>
      </c>
      <c r="B744" s="10" t="str">
        <f>+'FORMATO  F.8'!B744</f>
        <v>TUBO PVC 160MM ESPESOR 3.2MM  NARANJA</v>
      </c>
      <c r="C744" s="1" t="s">
        <v>23</v>
      </c>
      <c r="D744" s="456">
        <f>+'FORMATO  F.8'!D744</f>
        <v>30</v>
      </c>
      <c r="E744" s="4"/>
      <c r="F744" s="4"/>
      <c r="G744" s="454"/>
      <c r="H744" s="453"/>
      <c r="I744" s="460">
        <f>+'FORMATO  F.8'!I744</f>
        <v>30</v>
      </c>
      <c r="J744" s="451">
        <f>+'FORMATO  F.8'!J744</f>
        <v>283.2</v>
      </c>
      <c r="K744" s="459">
        <f t="shared" si="128"/>
        <v>8496</v>
      </c>
    </row>
    <row r="745" spans="1:11" s="468" customFormat="1">
      <c r="A745" s="455" t="s">
        <v>58</v>
      </c>
      <c r="B745" s="10" t="str">
        <f>+'FORMATO  F.8'!B745</f>
        <v>TUBO PVC 400 MM ESPESOR 7.9MM  NARANJA</v>
      </c>
      <c r="C745" s="1" t="s">
        <v>23</v>
      </c>
      <c r="D745" s="456">
        <f>+'FORMATO  F.8'!D745</f>
        <v>0</v>
      </c>
      <c r="E745" s="4"/>
      <c r="F745" s="4"/>
      <c r="G745" s="454"/>
      <c r="H745" s="453"/>
      <c r="I745" s="460">
        <f>+'FORMATO  F.8'!I745</f>
        <v>0</v>
      </c>
      <c r="J745" s="451">
        <f>+'FORMATO  F.8'!J745</f>
        <v>1837.26</v>
      </c>
      <c r="K745" s="459">
        <f t="shared" ref="K745:K749" si="129">+J745*I745</f>
        <v>0</v>
      </c>
    </row>
    <row r="746" spans="1:11" s="468" customFormat="1">
      <c r="A746" s="455" t="s">
        <v>58</v>
      </c>
      <c r="B746" s="10" t="str">
        <f>+'FORMATO  F.8'!B746</f>
        <v>TUBO PVC 200MM ESPESOR 3.9MM  NARANJA</v>
      </c>
      <c r="C746" s="1" t="s">
        <v>23</v>
      </c>
      <c r="D746" s="456">
        <f>+'FORMATO  F.8'!D746</f>
        <v>0</v>
      </c>
      <c r="E746" s="4"/>
      <c r="F746" s="4"/>
      <c r="G746" s="454"/>
      <c r="H746" s="453"/>
      <c r="I746" s="460">
        <f>+'FORMATO  F.8'!I746</f>
        <v>0</v>
      </c>
      <c r="J746" s="451">
        <f>+'FORMATO  F.8'!J746</f>
        <v>448.4</v>
      </c>
      <c r="K746" s="459">
        <f t="shared" si="129"/>
        <v>0</v>
      </c>
    </row>
    <row r="747" spans="1:11" s="468" customFormat="1">
      <c r="A747" s="455" t="s">
        <v>58</v>
      </c>
      <c r="B747" s="10" t="str">
        <f>+'FORMATO  F.8'!B747</f>
        <v>TUBO PVC 250MM ESPESOR 4.9MM  NARANJA</v>
      </c>
      <c r="C747" s="1" t="s">
        <v>23</v>
      </c>
      <c r="D747" s="456">
        <f>+'FORMATO  F.8'!D747</f>
        <v>10</v>
      </c>
      <c r="E747" s="4"/>
      <c r="F747" s="4"/>
      <c r="G747" s="454"/>
      <c r="H747" s="453"/>
      <c r="I747" s="460">
        <f>+'FORMATO  F.8'!I747</f>
        <v>10</v>
      </c>
      <c r="J747" s="451">
        <f>+'FORMATO  F.8'!J747</f>
        <v>743.4</v>
      </c>
      <c r="K747" s="459">
        <f t="shared" si="129"/>
        <v>7434</v>
      </c>
    </row>
    <row r="748" spans="1:11" s="468" customFormat="1">
      <c r="A748" s="455" t="s">
        <v>58</v>
      </c>
      <c r="B748" s="10" t="str">
        <f>+'FORMATO  F.8'!B748</f>
        <v>TUBO PVC 315MM ESPESOR 6.2MM  NARANJA</v>
      </c>
      <c r="C748" s="1" t="s">
        <v>23</v>
      </c>
      <c r="D748" s="456">
        <f>+'FORMATO  F.8'!D748</f>
        <v>0</v>
      </c>
      <c r="E748" s="4"/>
      <c r="F748" s="4"/>
      <c r="G748" s="454"/>
      <c r="H748" s="453"/>
      <c r="I748" s="460">
        <f>+'FORMATO  F.8'!I748</f>
        <v>0</v>
      </c>
      <c r="J748" s="451">
        <f>+'FORMATO  F.8'!J748</f>
        <v>1156.4000000000001</v>
      </c>
      <c r="K748" s="459">
        <f t="shared" si="129"/>
        <v>0</v>
      </c>
    </row>
    <row r="749" spans="1:11" s="468" customFormat="1" ht="14.25" customHeight="1">
      <c r="A749" s="455" t="s">
        <v>58</v>
      </c>
      <c r="B749" s="10" t="str">
        <f>+'FORMATO  F.8'!B749</f>
        <v>TUBO PVC 355MM ESPESOR 7MM  NARANJA</v>
      </c>
      <c r="C749" s="1" t="s">
        <v>23</v>
      </c>
      <c r="D749" s="456">
        <f>+'FORMATO  F.8'!D749</f>
        <v>0</v>
      </c>
      <c r="E749" s="4"/>
      <c r="F749" s="4"/>
      <c r="G749" s="454"/>
      <c r="H749" s="453"/>
      <c r="I749" s="460">
        <f>+'FORMATO  F.8'!I749</f>
        <v>0</v>
      </c>
      <c r="J749" s="451">
        <f>+'FORMATO  F.8'!J749</f>
        <v>1534</v>
      </c>
      <c r="K749" s="459">
        <f t="shared" si="129"/>
        <v>0</v>
      </c>
    </row>
    <row r="750" spans="1:11" s="468" customFormat="1" ht="14.25" customHeight="1">
      <c r="A750" s="455" t="s">
        <v>58</v>
      </c>
      <c r="B750" s="10" t="str">
        <f>+'FORMATO  F.8'!B750</f>
        <v>LAVADERO DE ACERO INOXIDABLE CON 1 ESCURRIDERO</v>
      </c>
      <c r="C750" s="1" t="s">
        <v>23</v>
      </c>
      <c r="D750" s="456">
        <f>+'FORMATO  F.8'!D750</f>
        <v>0</v>
      </c>
      <c r="E750" s="4"/>
      <c r="F750" s="4"/>
      <c r="G750" s="454"/>
      <c r="H750" s="453"/>
      <c r="I750" s="460">
        <f>+'FORMATO  F.8'!I750</f>
        <v>0</v>
      </c>
      <c r="J750" s="451">
        <f>+'FORMATO  F.8'!J750</f>
        <v>305</v>
      </c>
      <c r="K750" s="459">
        <f t="shared" ref="K750:K755" si="130">+J750*I750</f>
        <v>0</v>
      </c>
    </row>
    <row r="751" spans="1:11" s="468" customFormat="1" ht="14.25" customHeight="1">
      <c r="A751" s="455" t="s">
        <v>58</v>
      </c>
      <c r="B751" s="10" t="str">
        <f>+'FORMATO  F.8'!B751</f>
        <v>LAVADERO DE ACERO INOXIDABLE SIN ESCURRIDOR</v>
      </c>
      <c r="C751" s="1" t="s">
        <v>23</v>
      </c>
      <c r="D751" s="456">
        <f>+'FORMATO  F.8'!D751</f>
        <v>0</v>
      </c>
      <c r="E751" s="4"/>
      <c r="F751" s="4"/>
      <c r="G751" s="454"/>
      <c r="H751" s="453"/>
      <c r="I751" s="460">
        <f>+'FORMATO  F.8'!I751</f>
        <v>0</v>
      </c>
      <c r="J751" s="451">
        <f>+'FORMATO  F.8'!J751</f>
        <v>350</v>
      </c>
      <c r="K751" s="459">
        <f t="shared" si="130"/>
        <v>0</v>
      </c>
    </row>
    <row r="752" spans="1:11" s="468" customFormat="1" ht="14.25" customHeight="1">
      <c r="A752" s="455" t="s">
        <v>58</v>
      </c>
      <c r="B752" s="10" t="str">
        <f>+'FORMATO  F.8'!B752</f>
        <v xml:space="preserve">LAVADERO DE ACERO INOXIDABLE  2 ESCURRIDEROS </v>
      </c>
      <c r="C752" s="1" t="s">
        <v>23</v>
      </c>
      <c r="D752" s="456">
        <f>+'FORMATO  F.8'!D752</f>
        <v>3</v>
      </c>
      <c r="E752" s="4"/>
      <c r="F752" s="4"/>
      <c r="G752" s="454"/>
      <c r="H752" s="453"/>
      <c r="I752" s="460">
        <f>+'FORMATO  F.8'!I752</f>
        <v>3</v>
      </c>
      <c r="J752" s="451">
        <f>+'FORMATO  F.8'!J752</f>
        <v>400</v>
      </c>
      <c r="K752" s="459">
        <f t="shared" si="130"/>
        <v>1200</v>
      </c>
    </row>
    <row r="753" spans="1:11" s="468" customFormat="1" ht="14.25" customHeight="1">
      <c r="A753" s="455" t="s">
        <v>58</v>
      </c>
      <c r="B753" s="10" t="str">
        <f>+'FORMATO  F.8'!B753</f>
        <v xml:space="preserve">LAVATORIO DE PARED DE CERAMICA VITRIFICADO BLANCO </v>
      </c>
      <c r="C753" s="1" t="s">
        <v>23</v>
      </c>
      <c r="D753" s="456">
        <f>+'FORMATO  F.8'!D753</f>
        <v>7</v>
      </c>
      <c r="E753" s="4"/>
      <c r="F753" s="4"/>
      <c r="G753" s="454"/>
      <c r="H753" s="453"/>
      <c r="I753" s="460">
        <f>+'FORMATO  F.8'!I753</f>
        <v>7</v>
      </c>
      <c r="J753" s="451">
        <f>+'FORMATO  F.8'!J753</f>
        <v>270</v>
      </c>
      <c r="K753" s="459">
        <f t="shared" si="130"/>
        <v>1890</v>
      </c>
    </row>
    <row r="754" spans="1:11" s="468" customFormat="1">
      <c r="A754" s="455" t="s">
        <v>58</v>
      </c>
      <c r="B754" s="10" t="str">
        <f>+'FORMATO  F.8'!B754</f>
        <v>LAVATORIO OVALIN DE CERAMICA VITRIFICADO BLANCO</v>
      </c>
      <c r="C754" s="1" t="s">
        <v>23</v>
      </c>
      <c r="D754" s="456">
        <f>+'FORMATO  F.8'!D754</f>
        <v>3</v>
      </c>
      <c r="E754" s="4"/>
      <c r="F754" s="4"/>
      <c r="G754" s="454"/>
      <c r="H754" s="453"/>
      <c r="I754" s="460">
        <f>+'FORMATO  F.8'!I754</f>
        <v>2</v>
      </c>
      <c r="J754" s="451">
        <f>+'FORMATO  F.8'!J754</f>
        <v>180</v>
      </c>
      <c r="K754" s="459">
        <f t="shared" si="130"/>
        <v>360</v>
      </c>
    </row>
    <row r="755" spans="1:11" s="468" customFormat="1">
      <c r="A755" s="455" t="s">
        <v>58</v>
      </c>
      <c r="B755" s="10" t="str">
        <f>+'FORMATO  F.8'!B755</f>
        <v>URINARIO DE LOSA VITRIFICADO BLANCO</v>
      </c>
      <c r="C755" s="1" t="s">
        <v>23</v>
      </c>
      <c r="D755" s="456">
        <f>+'FORMATO  F.8'!D755</f>
        <v>0</v>
      </c>
      <c r="E755" s="4"/>
      <c r="F755" s="4"/>
      <c r="G755" s="454"/>
      <c r="H755" s="453"/>
      <c r="I755" s="460">
        <f>+'FORMATO  F.8'!I755</f>
        <v>0</v>
      </c>
      <c r="J755" s="451">
        <f>+'FORMATO  F.8'!J755</f>
        <v>250</v>
      </c>
      <c r="K755" s="459">
        <f t="shared" si="130"/>
        <v>0</v>
      </c>
    </row>
    <row r="756" spans="1:11" s="468" customFormat="1">
      <c r="A756" s="455" t="s">
        <v>58</v>
      </c>
      <c r="B756" s="10" t="str">
        <f>+'FORMATO  F.8'!B756</f>
        <v xml:space="preserve">INODORO TANQUE BAJO </v>
      </c>
      <c r="C756" s="1" t="s">
        <v>23</v>
      </c>
      <c r="D756" s="456">
        <f>+'FORMATO  F.8'!D756</f>
        <v>0</v>
      </c>
      <c r="E756" s="4"/>
      <c r="F756" s="4"/>
      <c r="G756" s="454"/>
      <c r="H756" s="453"/>
      <c r="I756" s="460">
        <f>+'FORMATO  F.8'!I756</f>
        <v>0</v>
      </c>
      <c r="J756" s="451">
        <f>+'FORMATO  F.8'!J756</f>
        <v>320</v>
      </c>
      <c r="K756" s="459">
        <f t="shared" ref="K756:K757" si="131">+J756*I756</f>
        <v>0</v>
      </c>
    </row>
    <row r="757" spans="1:11" s="468" customFormat="1">
      <c r="A757" s="455" t="s">
        <v>58</v>
      </c>
      <c r="B757" s="10" t="str">
        <f>+'FORMATO  F.8'!B757</f>
        <v>CODO PVC SAP 1X90 SIN ROSCA</v>
      </c>
      <c r="C757" s="1" t="s">
        <v>23</v>
      </c>
      <c r="D757" s="456">
        <f>+'FORMATO  F.8'!D757</f>
        <v>7</v>
      </c>
      <c r="E757" s="4"/>
      <c r="F757" s="4"/>
      <c r="G757" s="454"/>
      <c r="H757" s="453"/>
      <c r="I757" s="460">
        <f>+'FORMATO  F.8'!I757</f>
        <v>7</v>
      </c>
      <c r="J757" s="451">
        <f>+'FORMATO  F.8'!J757</f>
        <v>4.72</v>
      </c>
      <c r="K757" s="459">
        <f t="shared" si="131"/>
        <v>33.04</v>
      </c>
    </row>
    <row r="758" spans="1:11" s="468" customFormat="1">
      <c r="A758" s="455" t="s">
        <v>58</v>
      </c>
      <c r="B758" s="10" t="str">
        <f>+'FORMATO  F.8'!B758</f>
        <v xml:space="preserve">CODO PVC SAP 3X 45 </v>
      </c>
      <c r="C758" s="1" t="s">
        <v>23</v>
      </c>
      <c r="D758" s="456">
        <f>+'FORMATO  F.8'!D758</f>
        <v>47</v>
      </c>
      <c r="E758" s="4"/>
      <c r="F758" s="4"/>
      <c r="G758" s="454"/>
      <c r="H758" s="453"/>
      <c r="I758" s="460">
        <f>+'FORMATO  F.8'!I758</f>
        <v>47</v>
      </c>
      <c r="J758" s="451">
        <f>+'FORMATO  F.8'!J758</f>
        <v>18.8</v>
      </c>
      <c r="K758" s="459">
        <f>+J758*I758</f>
        <v>883.6</v>
      </c>
    </row>
    <row r="759" spans="1:11" s="468" customFormat="1">
      <c r="A759" s="455" t="s">
        <v>58</v>
      </c>
      <c r="B759" s="10" t="str">
        <f>+'FORMATO  F.8'!B759</f>
        <v xml:space="preserve">REDUCCION DE 1 1/2 A 1/2 </v>
      </c>
      <c r="C759" s="1" t="s">
        <v>23</v>
      </c>
      <c r="D759" s="456">
        <f>+'FORMATO  F.8'!D759</f>
        <v>20</v>
      </c>
      <c r="E759" s="4"/>
      <c r="F759" s="4"/>
      <c r="G759" s="454"/>
      <c r="H759" s="453"/>
      <c r="I759" s="460">
        <f>+'FORMATO  F.8'!I759</f>
        <v>20</v>
      </c>
      <c r="J759" s="451">
        <f>+'FORMATO  F.8'!J759</f>
        <v>2.5</v>
      </c>
      <c r="K759" s="459">
        <f t="shared" ref="K759:K762" si="132">+J759*I759</f>
        <v>50</v>
      </c>
    </row>
    <row r="760" spans="1:11" s="468" customFormat="1">
      <c r="A760" s="455" t="s">
        <v>58</v>
      </c>
      <c r="B760" s="10" t="str">
        <f>+'FORMATO  F.8'!B760</f>
        <v>SUMIDERO DE BRONCE 3"</v>
      </c>
      <c r="C760" s="1" t="s">
        <v>23</v>
      </c>
      <c r="D760" s="456">
        <f>+'FORMATO  F.8'!D760</f>
        <v>0</v>
      </c>
      <c r="E760" s="4"/>
      <c r="F760" s="4"/>
      <c r="G760" s="454"/>
      <c r="H760" s="453"/>
      <c r="I760" s="460">
        <f>+'FORMATO  F.8'!I760</f>
        <v>0</v>
      </c>
      <c r="J760" s="451">
        <f>+'FORMATO  F.8'!J760</f>
        <v>6.5</v>
      </c>
      <c r="K760" s="459">
        <f t="shared" si="132"/>
        <v>0</v>
      </c>
    </row>
    <row r="761" spans="1:11" s="468" customFormat="1">
      <c r="A761" s="455" t="s">
        <v>58</v>
      </c>
      <c r="B761" s="10" t="str">
        <f>+'FORMATO  F.8'!B761</f>
        <v>REGISTRO ROSCADO DE 2"</v>
      </c>
      <c r="C761" s="1" t="s">
        <v>23</v>
      </c>
      <c r="D761" s="456">
        <f>+'FORMATO  F.8'!D761</f>
        <v>10</v>
      </c>
      <c r="E761" s="4"/>
      <c r="F761" s="4"/>
      <c r="G761" s="454"/>
      <c r="H761" s="453"/>
      <c r="I761" s="460">
        <f>+'FORMATO  F.8'!I761</f>
        <v>10</v>
      </c>
      <c r="J761" s="451">
        <f>+'FORMATO  F.8'!J761</f>
        <v>3</v>
      </c>
      <c r="K761" s="459">
        <f t="shared" si="132"/>
        <v>30</v>
      </c>
    </row>
    <row r="762" spans="1:11" s="468" customFormat="1">
      <c r="A762" s="455" t="s">
        <v>58</v>
      </c>
      <c r="B762" s="10" t="str">
        <f>+'FORMATO  F.8'!B762</f>
        <v>REGISTRO ROSCADO DE 4"</v>
      </c>
      <c r="C762" s="1" t="s">
        <v>23</v>
      </c>
      <c r="D762" s="456">
        <f>+'FORMATO  F.8'!D762</f>
        <v>0</v>
      </c>
      <c r="E762" s="4"/>
      <c r="F762" s="4"/>
      <c r="G762" s="454"/>
      <c r="H762" s="453"/>
      <c r="I762" s="460">
        <f>+'FORMATO  F.8'!I762</f>
        <v>0</v>
      </c>
      <c r="J762" s="451">
        <f>+'FORMATO  F.8'!J762</f>
        <v>3</v>
      </c>
      <c r="K762" s="459">
        <f t="shared" si="132"/>
        <v>0</v>
      </c>
    </row>
    <row r="763" spans="1:11" s="468" customFormat="1">
      <c r="A763" s="455" t="s">
        <v>58</v>
      </c>
      <c r="B763" s="10" t="str">
        <f>+'FORMATO  F.8'!B763</f>
        <v>SUMIDERO CUADRADO ACERO INOX 20CMX20CM</v>
      </c>
      <c r="C763" s="1" t="s">
        <v>23</v>
      </c>
      <c r="D763" s="456">
        <f>+'FORMATO  F.8'!D763</f>
        <v>50</v>
      </c>
      <c r="E763" s="4"/>
      <c r="F763" s="4"/>
      <c r="G763" s="454"/>
      <c r="H763" s="453"/>
      <c r="I763" s="460">
        <f>+'FORMATO  F.8'!I763</f>
        <v>50</v>
      </c>
      <c r="J763" s="451">
        <f>+'FORMATO  F.8'!J763</f>
        <v>75</v>
      </c>
      <c r="K763" s="459">
        <f t="shared" ref="K763" si="133">+J763*I763</f>
        <v>3750</v>
      </c>
    </row>
    <row r="764" spans="1:11" ht="18.75">
      <c r="A764" s="467" t="s">
        <v>2837</v>
      </c>
      <c r="B764" s="466"/>
      <c r="C764" s="455"/>
      <c r="D764" s="456"/>
      <c r="E764" s="456"/>
      <c r="F764" s="455"/>
      <c r="G764" s="454"/>
      <c r="H764" s="453"/>
      <c r="I764" s="460">
        <f>+'FORMATO  F.8'!I764</f>
        <v>0</v>
      </c>
      <c r="J764" s="451"/>
      <c r="K764" s="459"/>
    </row>
    <row r="765" spans="1:11" s="468" customFormat="1">
      <c r="A765" s="455" t="s">
        <v>58</v>
      </c>
      <c r="B765" s="10" t="str">
        <f>+'FORMATO  F.8'!B765</f>
        <v>BARRA DE SEGURIDAD EN U PARA URINARIO</v>
      </c>
      <c r="C765" s="1" t="s">
        <v>23</v>
      </c>
      <c r="D765" s="456">
        <f>+'FORMATO  F.8'!D765</f>
        <v>2</v>
      </c>
      <c r="E765" s="4"/>
      <c r="F765" s="4"/>
      <c r="G765" s="454"/>
      <c r="H765" s="453"/>
      <c r="I765" s="460">
        <f>+'FORMATO  F.8'!I765</f>
        <v>2</v>
      </c>
      <c r="J765" s="451">
        <f>+'FORMATO  F.8'!J765</f>
        <v>350</v>
      </c>
      <c r="K765" s="459">
        <f t="shared" ref="K765" si="134">+J765*I765</f>
        <v>700</v>
      </c>
    </row>
    <row r="766" spans="1:11" s="468" customFormat="1">
      <c r="A766" s="455" t="s">
        <v>360</v>
      </c>
      <c r="B766" s="10" t="str">
        <f>+'FORMATO  F.8'!B766</f>
        <v xml:space="preserve">BARRA DE SEGURIDAD DE ACERO L=0.90M </v>
      </c>
      <c r="C766" s="1" t="s">
        <v>23</v>
      </c>
      <c r="D766" s="456">
        <f>+'FORMATO  F.8'!D766</f>
        <v>27</v>
      </c>
      <c r="E766" s="4"/>
      <c r="F766" s="4"/>
      <c r="G766" s="454"/>
      <c r="H766" s="453"/>
      <c r="I766" s="460">
        <f>+'FORMATO  F.8'!I766</f>
        <v>27</v>
      </c>
      <c r="J766" s="451">
        <f>+'FORMATO  F.8'!J766</f>
        <v>100</v>
      </c>
      <c r="K766" s="459">
        <f t="shared" ref="K766:K768" si="135">+J766*I766</f>
        <v>2700</v>
      </c>
    </row>
    <row r="767" spans="1:11" s="468" customFormat="1">
      <c r="A767" s="455" t="s">
        <v>366</v>
      </c>
      <c r="B767" s="10" t="str">
        <f>+'FORMATO  F.8'!B767</f>
        <v xml:space="preserve">DISPENSADOR DE JABON LIQUIDO </v>
      </c>
      <c r="C767" s="1" t="s">
        <v>23</v>
      </c>
      <c r="D767" s="456">
        <f>+'FORMATO  F.8'!D767</f>
        <v>22</v>
      </c>
      <c r="E767" s="4"/>
      <c r="F767" s="4"/>
      <c r="G767" s="454"/>
      <c r="H767" s="453"/>
      <c r="I767" s="460">
        <f>+'FORMATO  F.8'!I767</f>
        <v>22</v>
      </c>
      <c r="J767" s="451">
        <f>+'FORMATO  F.8'!J767</f>
        <v>80</v>
      </c>
      <c r="K767" s="459">
        <f t="shared" si="135"/>
        <v>1760</v>
      </c>
    </row>
    <row r="768" spans="1:11">
      <c r="A768" s="455" t="s">
        <v>2841</v>
      </c>
      <c r="B768" s="10" t="str">
        <f>+'FORMATO  F.8'!B768</f>
        <v>DOSIFICADOR DE JABON AUTOMATICO</v>
      </c>
      <c r="C768" s="1" t="s">
        <v>23</v>
      </c>
      <c r="D768" s="456">
        <f>+'FORMATO  F.8'!D768</f>
        <v>55</v>
      </c>
      <c r="E768" s="4"/>
      <c r="F768" s="4"/>
      <c r="G768" s="454"/>
      <c r="H768" s="453"/>
      <c r="I768" s="460">
        <f>+'FORMATO  F.8'!I768</f>
        <v>55</v>
      </c>
      <c r="J768" s="451">
        <f>+'FORMATO  F.8'!J768</f>
        <v>155</v>
      </c>
      <c r="K768" s="459">
        <f t="shared" si="135"/>
        <v>8525</v>
      </c>
    </row>
    <row r="769" spans="1:11">
      <c r="A769" s="455" t="s">
        <v>2880</v>
      </c>
      <c r="B769" s="10" t="str">
        <f>+'FORMATO  F.8'!B769</f>
        <v>SOPORTE PORTA PAPEL HIGENICO</v>
      </c>
      <c r="C769" s="1" t="s">
        <v>23</v>
      </c>
      <c r="D769" s="456">
        <f>+'FORMATO  F.8'!D769</f>
        <v>66</v>
      </c>
      <c r="E769" s="4"/>
      <c r="F769" s="4"/>
      <c r="G769" s="454"/>
      <c r="H769" s="453"/>
      <c r="I769" s="460">
        <f>+'FORMATO  F.8'!I769</f>
        <v>66</v>
      </c>
      <c r="J769" s="451">
        <f>+'FORMATO  F.8'!J769</f>
        <v>75</v>
      </c>
      <c r="K769" s="459">
        <f t="shared" ref="K769:K783" si="136">+J769*I769</f>
        <v>4950</v>
      </c>
    </row>
    <row r="770" spans="1:11">
      <c r="A770" s="455" t="s">
        <v>2881</v>
      </c>
      <c r="B770" s="10" t="str">
        <f>+'FORMATO  F.8'!B770</f>
        <v>DIFUSOR DE DUCHA Y LAVA OJOS DE EMERGENCIA</v>
      </c>
      <c r="C770" s="1" t="s">
        <v>23</v>
      </c>
      <c r="D770" s="456">
        <f>+'FORMATO  F.8'!D770</f>
        <v>2</v>
      </c>
      <c r="E770" s="4"/>
      <c r="F770" s="4"/>
      <c r="G770" s="454"/>
      <c r="H770" s="453"/>
      <c r="I770" s="460">
        <f>+'FORMATO  F.8'!I770</f>
        <v>2</v>
      </c>
      <c r="J770" s="451">
        <f>+'FORMATO  F.8'!J770</f>
        <v>3200.16</v>
      </c>
      <c r="K770" s="459">
        <f t="shared" si="136"/>
        <v>6400.32</v>
      </c>
    </row>
    <row r="771" spans="1:11">
      <c r="A771" s="455" t="s">
        <v>2882</v>
      </c>
      <c r="B771" s="10" t="str">
        <f>+'FORMATO  F.8'!B771</f>
        <v>DIFUSOR DE DUCHA TELEFONO CON SOPORTE BARRA REGULABLE</v>
      </c>
      <c r="C771" s="1" t="s">
        <v>23</v>
      </c>
      <c r="D771" s="456">
        <f>+'FORMATO  F.8'!D771</f>
        <v>2</v>
      </c>
      <c r="E771" s="4"/>
      <c r="F771" s="4"/>
      <c r="G771" s="454"/>
      <c r="H771" s="453"/>
      <c r="I771" s="460">
        <f>+'FORMATO  F.8'!I771</f>
        <v>2</v>
      </c>
      <c r="J771" s="451">
        <f>+'FORMATO  F.8'!J771</f>
        <v>120</v>
      </c>
      <c r="K771" s="459">
        <f t="shared" si="136"/>
        <v>240</v>
      </c>
    </row>
    <row r="772" spans="1:11">
      <c r="A772" s="455" t="s">
        <v>2883</v>
      </c>
      <c r="B772" s="10" t="str">
        <f>+'FORMATO  F.8'!B772</f>
        <v>GRIFOS ESFERICOS DOBLE MANGUERA</v>
      </c>
      <c r="C772" s="1" t="s">
        <v>23</v>
      </c>
      <c r="D772" s="456">
        <f>+'FORMATO  F.8'!D772</f>
        <v>15</v>
      </c>
      <c r="E772" s="4"/>
      <c r="F772" s="4"/>
      <c r="G772" s="454"/>
      <c r="H772" s="453"/>
      <c r="I772" s="460">
        <f>+'FORMATO  F.8'!I772</f>
        <v>15</v>
      </c>
      <c r="J772" s="451">
        <f>+'FORMATO  F.8'!J772</f>
        <v>51.5</v>
      </c>
      <c r="K772" s="459">
        <f t="shared" si="136"/>
        <v>772.5</v>
      </c>
    </row>
    <row r="773" spans="1:11">
      <c r="A773" s="455" t="s">
        <v>2884</v>
      </c>
      <c r="B773" s="10" t="str">
        <f>+'FORMATO  F.8'!B773</f>
        <v xml:space="preserve">PORTA JABON CROMADO , ADOSADO </v>
      </c>
      <c r="C773" s="1" t="s">
        <v>23</v>
      </c>
      <c r="D773" s="456">
        <f>+'FORMATO  F.8'!D773</f>
        <v>12</v>
      </c>
      <c r="E773" s="4"/>
      <c r="F773" s="4"/>
      <c r="G773" s="454"/>
      <c r="H773" s="453"/>
      <c r="I773" s="460">
        <f>+'FORMATO  F.8'!I773</f>
        <v>12</v>
      </c>
      <c r="J773" s="451">
        <f>+'FORMATO  F.8'!J773</f>
        <v>129</v>
      </c>
      <c r="K773" s="459">
        <f t="shared" si="136"/>
        <v>1548</v>
      </c>
    </row>
    <row r="774" spans="1:11">
      <c r="A774" s="455" t="s">
        <v>2885</v>
      </c>
      <c r="B774" s="10" t="str">
        <f>+'FORMATO  F.8'!B774</f>
        <v>DIFUSOR DE DUCHA CROMADA DE 1"</v>
      </c>
      <c r="C774" s="1" t="s">
        <v>23</v>
      </c>
      <c r="D774" s="456">
        <f>+'FORMATO  F.8'!D774</f>
        <v>10</v>
      </c>
      <c r="E774" s="4"/>
      <c r="F774" s="4"/>
      <c r="G774" s="454"/>
      <c r="H774" s="453"/>
      <c r="I774" s="460">
        <f>+'FORMATO  F.8'!I774</f>
        <v>10</v>
      </c>
      <c r="J774" s="451">
        <f>+'FORMATO  F.8'!J774</f>
        <v>159.5</v>
      </c>
      <c r="K774" s="459">
        <f t="shared" si="136"/>
        <v>1595</v>
      </c>
    </row>
    <row r="775" spans="1:11">
      <c r="A775" s="455" t="s">
        <v>2886</v>
      </c>
      <c r="B775" s="10" t="str">
        <f>+'FORMATO  F.8'!B775</f>
        <v>LLAVE DE LAVATORIO TIPO CUELLO DE CISNE 1/2</v>
      </c>
      <c r="C775" s="1" t="s">
        <v>23</v>
      </c>
      <c r="D775" s="456">
        <f>+'FORMATO  F.8'!D775</f>
        <v>22</v>
      </c>
      <c r="E775" s="4"/>
      <c r="F775" s="4"/>
      <c r="G775" s="454"/>
      <c r="H775" s="453"/>
      <c r="I775" s="460">
        <f>+'FORMATO  F.8'!I775</f>
        <v>22</v>
      </c>
      <c r="J775" s="451">
        <f>+'FORMATO  F.8'!J775</f>
        <v>178</v>
      </c>
      <c r="K775" s="459">
        <f t="shared" si="136"/>
        <v>3916</v>
      </c>
    </row>
    <row r="776" spans="1:11">
      <c r="A776" s="455" t="s">
        <v>2887</v>
      </c>
      <c r="B776" s="10" t="str">
        <f>+'FORMATO  F.8'!B776</f>
        <v xml:space="preserve">LLAVE DE LAVATORIO TEMPORALIZADA  CROMADO </v>
      </c>
      <c r="C776" s="1" t="s">
        <v>23</v>
      </c>
      <c r="D776" s="456">
        <f>+'FORMATO  F.8'!D776</f>
        <v>68</v>
      </c>
      <c r="E776" s="4"/>
      <c r="F776" s="4"/>
      <c r="G776" s="454"/>
      <c r="H776" s="453"/>
      <c r="I776" s="460">
        <f>+'FORMATO  F.8'!I776</f>
        <v>68</v>
      </c>
      <c r="J776" s="451">
        <f>+'FORMATO  F.8'!J776</f>
        <v>245</v>
      </c>
      <c r="K776" s="459">
        <f t="shared" si="136"/>
        <v>16660</v>
      </c>
    </row>
    <row r="777" spans="1:11">
      <c r="A777" s="455" t="s">
        <v>2888</v>
      </c>
      <c r="B777" s="10" t="str">
        <f>+'FORMATO  F.8'!B777</f>
        <v>LLAVE DE LAVADERO TIPO CUELLO DE CISNE 1/2-COCINA MONOCROMADO</v>
      </c>
      <c r="C777" s="1" t="s">
        <v>23</v>
      </c>
      <c r="D777" s="456">
        <f>+'FORMATO  F.8'!D777</f>
        <v>2</v>
      </c>
      <c r="E777" s="4"/>
      <c r="F777" s="4"/>
      <c r="G777" s="454"/>
      <c r="H777" s="453"/>
      <c r="I777" s="460">
        <f>+'FORMATO  F.8'!I777</f>
        <v>2</v>
      </c>
      <c r="J777" s="451">
        <f>+'FORMATO  F.8'!J777</f>
        <v>260</v>
      </c>
      <c r="K777" s="459">
        <f t="shared" si="136"/>
        <v>520</v>
      </c>
    </row>
    <row r="778" spans="1:11">
      <c r="A778" s="455" t="s">
        <v>2889</v>
      </c>
      <c r="B778" s="10" t="str">
        <f>+'FORMATO  F.8'!B778</f>
        <v>LLAVE DE LAVATORIO TIPO CUELLO DE CISNE  1/2 -COCINA PARA EMPOTRAR AL PISO</v>
      </c>
      <c r="C778" s="1" t="s">
        <v>23</v>
      </c>
      <c r="D778" s="456">
        <f>+'FORMATO  F.8'!D778</f>
        <v>5</v>
      </c>
      <c r="E778" s="4"/>
      <c r="F778" s="4"/>
      <c r="G778" s="454"/>
      <c r="H778" s="453"/>
      <c r="I778" s="460">
        <f>+'FORMATO  F.8'!I778</f>
        <v>5</v>
      </c>
      <c r="J778" s="451">
        <f>+'FORMATO  F.8'!J778</f>
        <v>180</v>
      </c>
      <c r="K778" s="459">
        <f t="shared" si="136"/>
        <v>900</v>
      </c>
    </row>
    <row r="779" spans="1:11">
      <c r="A779" s="455" t="s">
        <v>2890</v>
      </c>
      <c r="B779" s="10" t="str">
        <f>+'FORMATO  F.8'!B779</f>
        <v xml:space="preserve">PERCHA SIMPLE CROMADO PARA ADOSAR </v>
      </c>
      <c r="C779" s="1" t="s">
        <v>23</v>
      </c>
      <c r="D779" s="456">
        <f>+'FORMATO  F.8'!D779</f>
        <v>52</v>
      </c>
      <c r="E779" s="4"/>
      <c r="F779" s="4"/>
      <c r="G779" s="454"/>
      <c r="H779" s="453"/>
      <c r="I779" s="460">
        <f>+'FORMATO  F.8'!I779</f>
        <v>52</v>
      </c>
      <c r="J779" s="451">
        <f>+'FORMATO  F.8'!J779</f>
        <v>40</v>
      </c>
      <c r="K779" s="459">
        <f t="shared" si="136"/>
        <v>2080</v>
      </c>
    </row>
    <row r="780" spans="1:11">
      <c r="A780" s="455" t="s">
        <v>2891</v>
      </c>
      <c r="B780" s="10" t="str">
        <f>+'FORMATO  F.8'!B780</f>
        <v>PERCHERO DE ALUMINIO CON 4 GANCHOSPARA ADOSAR</v>
      </c>
      <c r="C780" s="1" t="s">
        <v>23</v>
      </c>
      <c r="D780" s="456">
        <f>+'FORMATO  F.8'!D780</f>
        <v>34</v>
      </c>
      <c r="E780" s="4"/>
      <c r="F780" s="4"/>
      <c r="G780" s="454"/>
      <c r="H780" s="453"/>
      <c r="I780" s="460">
        <f>+'FORMATO  F.8'!I780</f>
        <v>34</v>
      </c>
      <c r="J780" s="451">
        <f>+'FORMATO  F.8'!J780</f>
        <v>60</v>
      </c>
      <c r="K780" s="459">
        <f t="shared" si="136"/>
        <v>2040</v>
      </c>
    </row>
    <row r="781" spans="1:11">
      <c r="A781" s="455" t="s">
        <v>2892</v>
      </c>
      <c r="B781" s="10" t="str">
        <f>+'FORMATO  F.8'!B781</f>
        <v>SECADOR DE MANOS AUTOMATICO DE PARED</v>
      </c>
      <c r="C781" s="1" t="s">
        <v>23</v>
      </c>
      <c r="D781" s="456">
        <f>+'FORMATO  F.8'!D781</f>
        <v>13</v>
      </c>
      <c r="E781" s="4"/>
      <c r="F781" s="4"/>
      <c r="G781" s="454"/>
      <c r="H781" s="453"/>
      <c r="I781" s="460">
        <f>+'FORMATO  F.8'!I781</f>
        <v>13</v>
      </c>
      <c r="J781" s="451">
        <f>+'FORMATO  F.8'!J781</f>
        <v>400</v>
      </c>
      <c r="K781" s="459">
        <f t="shared" si="136"/>
        <v>5200</v>
      </c>
    </row>
    <row r="782" spans="1:11">
      <c r="A782" s="455" t="s">
        <v>2893</v>
      </c>
      <c r="B782" s="10" t="str">
        <f>+'FORMATO  F.8'!B782</f>
        <v>SILLA REBATIBLE PARA DUCHA</v>
      </c>
      <c r="C782" s="1" t="s">
        <v>23</v>
      </c>
      <c r="D782" s="456">
        <f>+'FORMATO  F.8'!D782</f>
        <v>2</v>
      </c>
      <c r="E782" s="4"/>
      <c r="F782" s="4"/>
      <c r="G782" s="454"/>
      <c r="H782" s="453"/>
      <c r="I782" s="460">
        <f>+'FORMATO  F.8'!I782</f>
        <v>2</v>
      </c>
      <c r="J782" s="451">
        <f>+'FORMATO  F.8'!J782</f>
        <v>1440</v>
      </c>
      <c r="K782" s="459">
        <f t="shared" si="136"/>
        <v>2880</v>
      </c>
    </row>
    <row r="783" spans="1:11">
      <c r="A783" s="455" t="s">
        <v>2894</v>
      </c>
      <c r="B783" s="10" t="str">
        <f>+'FORMATO  F.8'!B783</f>
        <v xml:space="preserve">TACHO DE ACERO INOXIDABLE  DE 7 L </v>
      </c>
      <c r="C783" s="1" t="s">
        <v>23</v>
      </c>
      <c r="D783" s="456">
        <f>+'FORMATO  F.8'!D783</f>
        <v>66</v>
      </c>
      <c r="E783" s="4"/>
      <c r="F783" s="4"/>
      <c r="G783" s="454"/>
      <c r="H783" s="453"/>
      <c r="I783" s="460">
        <f>+'FORMATO  F.8'!I783</f>
        <v>66</v>
      </c>
      <c r="J783" s="451">
        <f>+'FORMATO  F.8'!J783</f>
        <v>90</v>
      </c>
      <c r="K783" s="459">
        <f t="shared" si="136"/>
        <v>5940</v>
      </c>
    </row>
    <row r="784" spans="1:11" ht="18.75">
      <c r="A784" s="467" t="s">
        <v>111</v>
      </c>
      <c r="B784" s="466"/>
      <c r="C784" s="455"/>
      <c r="D784" s="456"/>
      <c r="E784" s="456"/>
      <c r="F784" s="455"/>
      <c r="G784" s="454"/>
      <c r="H784" s="453"/>
      <c r="I784" s="460">
        <f>+'FORMATO  F.8'!I769</f>
        <v>66</v>
      </c>
      <c r="J784" s="451"/>
      <c r="K784" s="459"/>
    </row>
    <row r="785" spans="1:11">
      <c r="A785" s="455" t="s">
        <v>58</v>
      </c>
      <c r="B785" s="465" t="str">
        <f>+'FORMATO  F.8'!B785</f>
        <v>MANGUERA TIPO GAUCHO</v>
      </c>
      <c r="C785" s="1" t="s">
        <v>23</v>
      </c>
      <c r="D785" s="456">
        <f>+'FORMATO  F.8'!D785</f>
        <v>0</v>
      </c>
      <c r="E785" s="456" t="s">
        <v>599</v>
      </c>
      <c r="F785" s="455">
        <v>2</v>
      </c>
      <c r="G785" s="454">
        <f t="shared" ref="G785:G796" si="137">+D785+F785</f>
        <v>2</v>
      </c>
      <c r="H785" s="453">
        <v>2</v>
      </c>
      <c r="I785" s="460">
        <f>+'FORMATO  F.8'!I785</f>
        <v>0</v>
      </c>
      <c r="J785" s="451">
        <f>+'FORMATO  F.8'!J785</f>
        <v>406</v>
      </c>
      <c r="K785" s="459">
        <f t="shared" ref="K785:K796" si="138">+J785*I785</f>
        <v>0</v>
      </c>
    </row>
    <row r="786" spans="1:11">
      <c r="A786" s="455" t="s">
        <v>58</v>
      </c>
      <c r="B786" s="465" t="str">
        <f>+'FORMATO  F.8'!B786</f>
        <v xml:space="preserve">ELECTROBOMBA (PEDROLLO) </v>
      </c>
      <c r="C786" s="1" t="s">
        <v>23</v>
      </c>
      <c r="D786" s="456">
        <f>+'FORMATO  F.8'!D786</f>
        <v>1</v>
      </c>
      <c r="E786" s="456" t="s">
        <v>797</v>
      </c>
      <c r="F786" s="455">
        <v>9</v>
      </c>
      <c r="G786" s="454">
        <f t="shared" si="137"/>
        <v>10</v>
      </c>
      <c r="H786" s="453">
        <v>9</v>
      </c>
      <c r="I786" s="460">
        <f>+'FORMATO  F.8'!I786</f>
        <v>1</v>
      </c>
      <c r="J786" s="451">
        <f>+'FORMATO  F.8'!J786</f>
        <v>1160</v>
      </c>
      <c r="K786" s="459">
        <f t="shared" si="138"/>
        <v>1160</v>
      </c>
    </row>
    <row r="787" spans="1:11">
      <c r="A787" s="455" t="s">
        <v>58</v>
      </c>
      <c r="B787" s="465" t="str">
        <f>+'FORMATO  F.8'!B787</f>
        <v xml:space="preserve">CAJA ACUSTICAK-LA210 CON UN PROCESADOR MAS 2 FLY BAR </v>
      </c>
      <c r="C787" s="1" t="s">
        <v>23</v>
      </c>
      <c r="D787" s="456">
        <f>+'FORMATO  F.8'!D787</f>
        <v>0</v>
      </c>
      <c r="E787" s="456" t="s">
        <v>1015</v>
      </c>
      <c r="F787" s="455">
        <v>18</v>
      </c>
      <c r="G787" s="454">
        <f t="shared" si="137"/>
        <v>18</v>
      </c>
      <c r="H787" s="453">
        <v>18</v>
      </c>
      <c r="I787" s="460">
        <f>+'FORMATO  F.8'!I787</f>
        <v>0</v>
      </c>
      <c r="J787" s="451">
        <f>+'FORMATO  F.8'!J787</f>
        <v>6000</v>
      </c>
      <c r="K787" s="459">
        <f t="shared" si="138"/>
        <v>0</v>
      </c>
    </row>
    <row r="788" spans="1:11">
      <c r="A788" s="455" t="s">
        <v>58</v>
      </c>
      <c r="B788" s="465" t="str">
        <f>+'FORMATO  F.8'!B788</f>
        <v>PARARRAYOS</v>
      </c>
      <c r="C788" s="1" t="s">
        <v>23</v>
      </c>
      <c r="D788" s="456">
        <f>+'FORMATO  F.8'!D788</f>
        <v>0</v>
      </c>
      <c r="E788" s="456" t="s">
        <v>1021</v>
      </c>
      <c r="F788" s="455">
        <v>19</v>
      </c>
      <c r="G788" s="454">
        <f t="shared" si="137"/>
        <v>19</v>
      </c>
      <c r="H788" s="453">
        <v>19</v>
      </c>
      <c r="I788" s="460">
        <f>+'FORMATO  F.8'!I788</f>
        <v>0</v>
      </c>
      <c r="J788" s="451">
        <f>+'FORMATO  F.8'!J788</f>
        <v>6500</v>
      </c>
      <c r="K788" s="459">
        <f t="shared" si="138"/>
        <v>0</v>
      </c>
    </row>
    <row r="789" spans="1:11">
      <c r="A789" s="455" t="s">
        <v>58</v>
      </c>
      <c r="B789" s="465" t="str">
        <f>+'FORMATO  F.8'!B789</f>
        <v>DETECTOR DE HUMO ELECTRICO</v>
      </c>
      <c r="C789" s="1" t="s">
        <v>23</v>
      </c>
      <c r="D789" s="456">
        <f>+'FORMATO  F.8'!D789</f>
        <v>78</v>
      </c>
      <c r="E789" s="456" t="s">
        <v>1033</v>
      </c>
      <c r="F789" s="455">
        <v>20</v>
      </c>
      <c r="G789" s="454">
        <f t="shared" si="137"/>
        <v>98</v>
      </c>
      <c r="H789" s="453">
        <v>20</v>
      </c>
      <c r="I789" s="460">
        <f>+'FORMATO  F.8'!I789</f>
        <v>0</v>
      </c>
      <c r="J789" s="451">
        <f>+'FORMATO  F.8'!J789</f>
        <v>193.9</v>
      </c>
      <c r="K789" s="459">
        <f t="shared" si="138"/>
        <v>0</v>
      </c>
    </row>
    <row r="790" spans="1:11">
      <c r="A790" s="455" t="s">
        <v>58</v>
      </c>
      <c r="B790" s="465" t="str">
        <f>+'FORMATO  F.8'!B790</f>
        <v xml:space="preserve">ESTACION MANUAL DE SISTEMA </v>
      </c>
      <c r="C790" s="1" t="s">
        <v>23</v>
      </c>
      <c r="D790" s="456">
        <f>+'FORMATO  F.8'!D790</f>
        <v>0</v>
      </c>
      <c r="E790" s="456" t="s">
        <v>1034</v>
      </c>
      <c r="F790" s="455">
        <v>21</v>
      </c>
      <c r="G790" s="454">
        <f t="shared" si="137"/>
        <v>21</v>
      </c>
      <c r="H790" s="453">
        <v>21</v>
      </c>
      <c r="I790" s="460">
        <f>+'FORMATO  F.8'!I790</f>
        <v>0</v>
      </c>
      <c r="J790" s="451">
        <f>+'FORMATO  F.8'!J790</f>
        <v>274</v>
      </c>
      <c r="K790" s="459">
        <f t="shared" si="138"/>
        <v>0</v>
      </c>
    </row>
    <row r="791" spans="1:11">
      <c r="A791" s="455" t="s">
        <v>58</v>
      </c>
      <c r="B791" s="465" t="str">
        <f>+'FORMATO  F.8'!B791</f>
        <v xml:space="preserve">SIRENA FIJA CON LUZ ESTROBOSCOPICA </v>
      </c>
      <c r="C791" s="1" t="s">
        <v>23</v>
      </c>
      <c r="D791" s="456">
        <f>+'FORMATO  F.8'!D791</f>
        <v>0</v>
      </c>
      <c r="E791" s="456" t="s">
        <v>1035</v>
      </c>
      <c r="F791" s="455">
        <v>22</v>
      </c>
      <c r="G791" s="454">
        <f t="shared" si="137"/>
        <v>22</v>
      </c>
      <c r="H791" s="453">
        <v>22</v>
      </c>
      <c r="I791" s="460">
        <f>+'FORMATO  F.8'!I791</f>
        <v>0</v>
      </c>
      <c r="J791" s="451">
        <f>+'FORMATO  F.8'!J791</f>
        <v>159</v>
      </c>
      <c r="K791" s="459">
        <f t="shared" si="138"/>
        <v>0</v>
      </c>
    </row>
    <row r="792" spans="1:11">
      <c r="A792" s="455" t="s">
        <v>58</v>
      </c>
      <c r="B792" s="465" t="str">
        <f>+'FORMATO  F.8'!B792</f>
        <v>PANEL DE CONTROL</v>
      </c>
      <c r="C792" s="1" t="s">
        <v>23</v>
      </c>
      <c r="D792" s="456">
        <f>+'FORMATO  F.8'!D792</f>
        <v>0</v>
      </c>
      <c r="E792" s="456" t="s">
        <v>1036</v>
      </c>
      <c r="F792" s="455">
        <v>23</v>
      </c>
      <c r="G792" s="454">
        <f t="shared" si="137"/>
        <v>23</v>
      </c>
      <c r="H792" s="453">
        <v>23</v>
      </c>
      <c r="I792" s="460">
        <f>+'FORMATO  F.8'!I792</f>
        <v>0</v>
      </c>
      <c r="J792" s="451">
        <f>+'FORMATO  F.8'!J792</f>
        <v>5647</v>
      </c>
      <c r="K792" s="459">
        <f t="shared" si="138"/>
        <v>0</v>
      </c>
    </row>
    <row r="793" spans="1:11">
      <c r="A793" s="455" t="s">
        <v>58</v>
      </c>
      <c r="B793" s="465" t="str">
        <f>+'FORMATO  F.8'!B793</f>
        <v xml:space="preserve">UPS RAKEABLE 3KVA </v>
      </c>
      <c r="C793" s="1" t="s">
        <v>23</v>
      </c>
      <c r="D793" s="456">
        <f>+'FORMATO  F.8'!D793</f>
        <v>0</v>
      </c>
      <c r="E793" s="456" t="s">
        <v>1140</v>
      </c>
      <c r="F793" s="455">
        <v>25</v>
      </c>
      <c r="G793" s="454">
        <f t="shared" si="137"/>
        <v>25</v>
      </c>
      <c r="H793" s="453">
        <v>25</v>
      </c>
      <c r="I793" s="460">
        <f>+'FORMATO  F.8'!I793</f>
        <v>0</v>
      </c>
      <c r="J793" s="451">
        <f>+'FORMATO  F.8'!J793</f>
        <v>4198</v>
      </c>
      <c r="K793" s="459">
        <f t="shared" si="138"/>
        <v>0</v>
      </c>
    </row>
    <row r="794" spans="1:11">
      <c r="A794" s="455" t="s">
        <v>58</v>
      </c>
      <c r="B794" s="465" t="str">
        <f>+'FORMATO  F.8'!B794</f>
        <v xml:space="preserve">POWER RACK PDU DE 8 TOMAS </v>
      </c>
      <c r="C794" s="1" t="s">
        <v>23</v>
      </c>
      <c r="D794" s="456">
        <f>+'FORMATO  F.8'!D794</f>
        <v>0</v>
      </c>
      <c r="E794" s="456" t="s">
        <v>1141</v>
      </c>
      <c r="F794" s="455">
        <v>26</v>
      </c>
      <c r="G794" s="454">
        <f t="shared" si="137"/>
        <v>26</v>
      </c>
      <c r="H794" s="453">
        <v>26</v>
      </c>
      <c r="I794" s="460">
        <f>+'FORMATO  F.8'!I794</f>
        <v>0</v>
      </c>
      <c r="J794" s="451">
        <f>+'FORMATO  F.8'!J794</f>
        <v>120</v>
      </c>
      <c r="K794" s="459">
        <f t="shared" si="138"/>
        <v>0</v>
      </c>
    </row>
    <row r="795" spans="1:11">
      <c r="A795" s="455" t="s">
        <v>58</v>
      </c>
      <c r="B795" s="465" t="str">
        <f>+'FORMATO  F.8'!B795</f>
        <v>GABINETE DE PISO PARA COMUNICACIONES  42RU</v>
      </c>
      <c r="C795" s="1" t="s">
        <v>23</v>
      </c>
      <c r="D795" s="456">
        <f>+'FORMATO  F.8'!D795</f>
        <v>0</v>
      </c>
      <c r="E795" s="456" t="s">
        <v>1142</v>
      </c>
      <c r="F795" s="455">
        <v>27</v>
      </c>
      <c r="G795" s="454">
        <f t="shared" si="137"/>
        <v>27</v>
      </c>
      <c r="H795" s="453">
        <v>27</v>
      </c>
      <c r="I795" s="460">
        <f>+'FORMATO  F.8'!I795</f>
        <v>0</v>
      </c>
      <c r="J795" s="451">
        <f>+'FORMATO  F.8'!J795</f>
        <v>4799</v>
      </c>
      <c r="K795" s="459">
        <f t="shared" si="138"/>
        <v>0</v>
      </c>
    </row>
    <row r="796" spans="1:11">
      <c r="A796" s="455" t="s">
        <v>58</v>
      </c>
      <c r="B796" s="465" t="str">
        <f>+'FORMATO  F.8'!B796</f>
        <v>CONSOLA DE MEZCLA DIGITAL DE 40 ENTRADAS</v>
      </c>
      <c r="C796" s="1" t="s">
        <v>23</v>
      </c>
      <c r="D796" s="456">
        <f>+'FORMATO  F.8'!D796</f>
        <v>0</v>
      </c>
      <c r="E796" s="456" t="s">
        <v>1155</v>
      </c>
      <c r="F796" s="455">
        <v>28</v>
      </c>
      <c r="G796" s="454">
        <f t="shared" si="137"/>
        <v>28</v>
      </c>
      <c r="H796" s="453">
        <v>28</v>
      </c>
      <c r="I796" s="460">
        <f>+'FORMATO  F.8'!I796</f>
        <v>0</v>
      </c>
      <c r="J796" s="451">
        <f>+'FORMATO  F.8'!J796</f>
        <v>27500</v>
      </c>
      <c r="K796" s="459">
        <f t="shared" si="138"/>
        <v>0</v>
      </c>
    </row>
    <row r="797" spans="1:11">
      <c r="A797" s="455" t="s">
        <v>58</v>
      </c>
      <c r="B797" s="461" t="str">
        <f>+'FORMATO  F.8'!B797</f>
        <v>LUMINARIAS LED PARA INTERIORES 120 X 30CM</v>
      </c>
      <c r="C797" s="455" t="str">
        <f>+'FORMATO  F.8'!C797</f>
        <v>UND</v>
      </c>
      <c r="D797" s="456">
        <f>+'FORMATO  F.8'!D797</f>
        <v>410</v>
      </c>
      <c r="E797" s="456" t="s">
        <v>1424</v>
      </c>
      <c r="F797" s="6">
        <v>485</v>
      </c>
      <c r="G797" s="454">
        <f>+D797+F797</f>
        <v>895</v>
      </c>
      <c r="H797" s="453">
        <v>-115</v>
      </c>
      <c r="I797" s="460">
        <f>+'FORMATO  F.8'!I797</f>
        <v>410</v>
      </c>
      <c r="J797" s="451">
        <f>+'FORMATO  F.8'!J797</f>
        <v>231.63399999999999</v>
      </c>
      <c r="K797" s="459">
        <f>+J797*I797</f>
        <v>94969.939999999988</v>
      </c>
    </row>
    <row r="798" spans="1:11">
      <c r="A798" s="455" t="s">
        <v>58</v>
      </c>
      <c r="B798" s="461" t="str">
        <f>+'FORMATO  F.8'!B798</f>
        <v>LUMINARIAS LED PARA EXTERIORES TIPO REFLECTOR</v>
      </c>
      <c r="C798" s="455" t="str">
        <f>+'FORMATO  F.8'!C798</f>
        <v>UND</v>
      </c>
      <c r="D798" s="456">
        <f>+'FORMATO  F.8'!D798</f>
        <v>20</v>
      </c>
      <c r="E798" s="456" t="s">
        <v>1425</v>
      </c>
      <c r="F798" s="6">
        <v>481</v>
      </c>
      <c r="G798" s="454">
        <f>+D798+F798</f>
        <v>501</v>
      </c>
      <c r="H798" s="453">
        <v>-119</v>
      </c>
      <c r="I798" s="460">
        <f>+'FORMATO  F.8'!I798</f>
        <v>20</v>
      </c>
      <c r="J798" s="451">
        <f>+'FORMATO  F.8'!J798</f>
        <v>1306.1420000000001</v>
      </c>
      <c r="K798" s="459">
        <f>+J798*I798</f>
        <v>26122.84</v>
      </c>
    </row>
    <row r="799" spans="1:11">
      <c r="A799" s="455" t="s">
        <v>58</v>
      </c>
      <c r="B799" s="461" t="str">
        <f>+'FORMATO  F.8'!B799</f>
        <v>CONECTOR JACK RJ45 CAT6A</v>
      </c>
      <c r="C799" s="455" t="str">
        <f>+'FORMATO  F.8'!C799</f>
        <v>UND</v>
      </c>
      <c r="D799" s="456">
        <f>+'FORMATO  F.8'!D799</f>
        <v>0</v>
      </c>
      <c r="E799" s="456" t="s">
        <v>1499</v>
      </c>
      <c r="F799" s="6">
        <v>473</v>
      </c>
      <c r="G799" s="454">
        <f>+D799+F799</f>
        <v>473</v>
      </c>
      <c r="H799" s="453">
        <v>-127</v>
      </c>
      <c r="I799" s="460">
        <f>+'FORMATO  F.8'!I799</f>
        <v>0</v>
      </c>
      <c r="J799" s="451">
        <f>+'FORMATO  F.8'!J799</f>
        <v>19.899999999999999</v>
      </c>
      <c r="K799" s="459">
        <f>+J799*I799</f>
        <v>0</v>
      </c>
    </row>
    <row r="800" spans="1:11">
      <c r="A800" s="455" t="s">
        <v>58</v>
      </c>
      <c r="B800" s="461" t="str">
        <f>+'FORMATO  F.8'!B800</f>
        <v>ORDENADOR DE CABLES</v>
      </c>
      <c r="C800" s="455" t="str">
        <f>+'FORMATO  F.8'!C800</f>
        <v>UND</v>
      </c>
      <c r="D800" s="456">
        <f>+'FORMATO  F.8'!D800</f>
        <v>0</v>
      </c>
      <c r="E800" s="456" t="s">
        <v>1500</v>
      </c>
      <c r="F800" s="6">
        <v>469</v>
      </c>
      <c r="G800" s="454">
        <f>+D800+F800</f>
        <v>469</v>
      </c>
      <c r="H800" s="453">
        <v>-131</v>
      </c>
      <c r="I800" s="460">
        <f>+'FORMATO  F.8'!I800</f>
        <v>0</v>
      </c>
      <c r="J800" s="451">
        <f>+'FORMATO  F.8'!J800</f>
        <v>89.9</v>
      </c>
      <c r="K800" s="459">
        <f>+J800*I800</f>
        <v>0</v>
      </c>
    </row>
    <row r="801" spans="1:11">
      <c r="A801" s="455" t="s">
        <v>58</v>
      </c>
      <c r="B801" s="461" t="str">
        <f>+'FORMATO  F.8'!B801</f>
        <v>PATCH PANEL 24 PUERTOS  CAT 6A</v>
      </c>
      <c r="C801" s="455" t="str">
        <f>+'FORMATO  F.8'!C801</f>
        <v>UND</v>
      </c>
      <c r="D801" s="456">
        <f>+'FORMATO  F.8'!D801</f>
        <v>0</v>
      </c>
      <c r="E801" s="456" t="s">
        <v>1501</v>
      </c>
      <c r="F801" s="6">
        <v>465</v>
      </c>
      <c r="G801" s="454">
        <f>+D801+F801</f>
        <v>465</v>
      </c>
      <c r="H801" s="453">
        <v>-135</v>
      </c>
      <c r="I801" s="460">
        <f>+'FORMATO  F.8'!I801</f>
        <v>0</v>
      </c>
      <c r="J801" s="451">
        <f>+'FORMATO  F.8'!J801</f>
        <v>99.9</v>
      </c>
      <c r="K801" s="459">
        <f>+J801*I801</f>
        <v>0</v>
      </c>
    </row>
    <row r="802" spans="1:11">
      <c r="A802" s="455" t="s">
        <v>58</v>
      </c>
      <c r="B802" s="461" t="str">
        <f>+'FORMATO  F.8'!B802</f>
        <v>PLACA DE PARED CON CONECTOR FACELA</v>
      </c>
      <c r="C802" s="455" t="str">
        <f>+'FORMATO  F.8'!C802</f>
        <v>UND</v>
      </c>
      <c r="D802" s="456">
        <f>+'FORMATO  F.8'!D802</f>
        <v>0</v>
      </c>
      <c r="E802" s="456" t="s">
        <v>1508</v>
      </c>
      <c r="F802" s="6">
        <v>461</v>
      </c>
      <c r="G802" s="454">
        <f t="shared" ref="G802:G804" si="139">+D802+F802</f>
        <v>461</v>
      </c>
      <c r="H802" s="453">
        <v>-139</v>
      </c>
      <c r="I802" s="460">
        <f>+'FORMATO  F.8'!I802</f>
        <v>0</v>
      </c>
      <c r="J802" s="451">
        <f>+'FORMATO  F.8'!J802</f>
        <v>4.5999999999999996</v>
      </c>
      <c r="K802" s="459">
        <f t="shared" ref="K802:K804" si="140">+J802*I802</f>
        <v>0</v>
      </c>
    </row>
    <row r="803" spans="1:11" s="468" customFormat="1">
      <c r="A803" s="455" t="s">
        <v>58</v>
      </c>
      <c r="B803" s="461" t="str">
        <f>+'FORMATO  F.8'!B803</f>
        <v xml:space="preserve">ROUTER CLOUD CORE </v>
      </c>
      <c r="C803" s="455" t="str">
        <f>+'FORMATO  F.8'!C803</f>
        <v>UND</v>
      </c>
      <c r="D803" s="456">
        <f>+'FORMATO  F.8'!D803</f>
        <v>0</v>
      </c>
      <c r="E803" s="456" t="s">
        <v>1552</v>
      </c>
      <c r="F803" s="6">
        <v>457</v>
      </c>
      <c r="G803" s="454">
        <f t="shared" si="139"/>
        <v>457</v>
      </c>
      <c r="H803" s="453">
        <v>-143</v>
      </c>
      <c r="I803" s="460">
        <f>+'FORMATO  F.8'!I803</f>
        <v>0</v>
      </c>
      <c r="J803" s="451">
        <f>+'FORMATO  F.8'!J803</f>
        <v>7200</v>
      </c>
      <c r="K803" s="459">
        <f t="shared" si="140"/>
        <v>0</v>
      </c>
    </row>
    <row r="804" spans="1:11" s="468" customFormat="1">
      <c r="A804" s="455" t="s">
        <v>58</v>
      </c>
      <c r="B804" s="461" t="str">
        <f>+'FORMATO  F.8'!B804</f>
        <v>SWITCH PDE</v>
      </c>
      <c r="C804" s="455" t="str">
        <f>+'FORMATO  F.8'!C804</f>
        <v>UND</v>
      </c>
      <c r="D804" s="456">
        <f>+'FORMATO  F.8'!D804</f>
        <v>0</v>
      </c>
      <c r="E804" s="456" t="s">
        <v>1553</v>
      </c>
      <c r="F804" s="6">
        <v>453</v>
      </c>
      <c r="G804" s="454">
        <f t="shared" si="139"/>
        <v>453</v>
      </c>
      <c r="H804" s="453">
        <v>-147</v>
      </c>
      <c r="I804" s="460">
        <f>+'FORMATO  F.8'!I804</f>
        <v>0</v>
      </c>
      <c r="J804" s="451">
        <f>+'FORMATO  F.8'!J804</f>
        <v>2814.9</v>
      </c>
      <c r="K804" s="459">
        <f t="shared" si="140"/>
        <v>0</v>
      </c>
    </row>
    <row r="805" spans="1:11" s="468" customFormat="1">
      <c r="A805" s="455" t="s">
        <v>58</v>
      </c>
      <c r="B805" s="461" t="str">
        <f>+'FORMATO  F.8'!B805</f>
        <v>SWITCH CORE DE 24 PUERTOS</v>
      </c>
      <c r="C805" s="455" t="str">
        <f>+'FORMATO  F.8'!C805</f>
        <v>UND</v>
      </c>
      <c r="D805" s="456">
        <f>+'FORMATO  F.8'!D805</f>
        <v>0</v>
      </c>
      <c r="E805" s="456" t="s">
        <v>1554</v>
      </c>
      <c r="F805" s="6">
        <v>449</v>
      </c>
      <c r="G805" s="454">
        <f t="shared" ref="G805:G808" si="141">+D805+F805</f>
        <v>449</v>
      </c>
      <c r="H805" s="453">
        <v>-151</v>
      </c>
      <c r="I805" s="460">
        <f>+'FORMATO  F.8'!I805</f>
        <v>0</v>
      </c>
      <c r="J805" s="451">
        <f>+'FORMATO  F.8'!J805</f>
        <v>7750</v>
      </c>
      <c r="K805" s="459">
        <f t="shared" ref="K805:K808" si="142">+J805*I805</f>
        <v>0</v>
      </c>
    </row>
    <row r="806" spans="1:11">
      <c r="A806" s="455" t="s">
        <v>58</v>
      </c>
      <c r="B806" s="461" t="str">
        <f>+'FORMATO  F.8'!B806</f>
        <v xml:space="preserve">ACUMULADOR DE ENERGIA -EQUIPO UPS </v>
      </c>
      <c r="C806" s="455" t="str">
        <f>+'FORMATO  F.8'!C806</f>
        <v>UND</v>
      </c>
      <c r="D806" s="456">
        <f>+'FORMATO  F.8'!D806</f>
        <v>0</v>
      </c>
      <c r="E806" s="456" t="s">
        <v>1555</v>
      </c>
      <c r="F806" s="6">
        <v>445</v>
      </c>
      <c r="G806" s="454">
        <f t="shared" si="141"/>
        <v>445</v>
      </c>
      <c r="H806" s="453">
        <v>-155</v>
      </c>
      <c r="I806" s="460">
        <f>+'FORMATO  F.8'!I806</f>
        <v>0</v>
      </c>
      <c r="J806" s="451">
        <f>+'FORMATO  F.8'!J806</f>
        <v>2136.9960000000001</v>
      </c>
      <c r="K806" s="459">
        <f t="shared" si="142"/>
        <v>0</v>
      </c>
    </row>
    <row r="807" spans="1:11">
      <c r="A807" s="455" t="s">
        <v>58</v>
      </c>
      <c r="B807" s="461" t="str">
        <f>+'FORMATO  F.8'!B807</f>
        <v>GABINETE DE PISO PARA COMUNICACIONES 12 RU</v>
      </c>
      <c r="C807" s="455" t="str">
        <f>+'FORMATO  F.8'!C807</f>
        <v>UND</v>
      </c>
      <c r="D807" s="456">
        <f>+'FORMATO  F.8'!D807</f>
        <v>0</v>
      </c>
      <c r="E807" s="456" t="s">
        <v>1565</v>
      </c>
      <c r="F807" s="6">
        <v>441</v>
      </c>
      <c r="G807" s="454">
        <f t="shared" si="141"/>
        <v>441</v>
      </c>
      <c r="H807" s="453">
        <v>-159</v>
      </c>
      <c r="I807" s="460">
        <f>+'FORMATO  F.8'!I807</f>
        <v>0</v>
      </c>
      <c r="J807" s="451">
        <f>+'FORMATO  F.8'!J807</f>
        <v>1372.5820000000001</v>
      </c>
      <c r="K807" s="459">
        <f t="shared" si="142"/>
        <v>0</v>
      </c>
    </row>
    <row r="808" spans="1:11">
      <c r="A808" s="455" t="s">
        <v>58</v>
      </c>
      <c r="B808" s="461" t="str">
        <f>+'FORMATO  F.8'!B808</f>
        <v>GABINETE DE PARED PARA COMUNICACIONES 12 UR</v>
      </c>
      <c r="C808" s="455" t="str">
        <f>+'FORMATO  F.8'!C808</f>
        <v>UND</v>
      </c>
      <c r="D808" s="456">
        <f>+'FORMATO  F.8'!D808</f>
        <v>0</v>
      </c>
      <c r="E808" s="456" t="s">
        <v>1566</v>
      </c>
      <c r="F808" s="6">
        <v>437</v>
      </c>
      <c r="G808" s="454">
        <f t="shared" si="141"/>
        <v>437</v>
      </c>
      <c r="H808" s="453">
        <v>-163</v>
      </c>
      <c r="I808" s="460">
        <f>+'FORMATO  F.8'!I808</f>
        <v>0</v>
      </c>
      <c r="J808" s="451">
        <f>+'FORMATO  F.8'!J808</f>
        <v>664.37900000000002</v>
      </c>
      <c r="K808" s="459">
        <f t="shared" si="142"/>
        <v>0</v>
      </c>
    </row>
    <row r="809" spans="1:11">
      <c r="A809" s="455" t="s">
        <v>58</v>
      </c>
      <c r="B809" s="461" t="str">
        <f>+'FORMATO  F.8'!B809</f>
        <v>POWER RACK DE 8 TOMAS</v>
      </c>
      <c r="C809" s="455" t="str">
        <f>+'FORMATO  F.8'!C809</f>
        <v>UND</v>
      </c>
      <c r="D809" s="456">
        <f>+'FORMATO  F.8'!D809</f>
        <v>0</v>
      </c>
      <c r="E809" s="456" t="s">
        <v>1567</v>
      </c>
      <c r="F809" s="6">
        <v>433</v>
      </c>
      <c r="G809" s="454">
        <f t="shared" ref="G809:G811" si="143">+D809+F809</f>
        <v>433</v>
      </c>
      <c r="H809" s="453">
        <v>-167</v>
      </c>
      <c r="I809" s="460">
        <f>+'FORMATO  F.8'!I809</f>
        <v>0</v>
      </c>
      <c r="J809" s="451">
        <f>+'FORMATO  F.8'!J809</f>
        <v>159.184</v>
      </c>
      <c r="K809" s="459">
        <f t="shared" ref="K809:K811" si="144">+J809*I809</f>
        <v>0</v>
      </c>
    </row>
    <row r="810" spans="1:11">
      <c r="A810" s="455" t="s">
        <v>58</v>
      </c>
      <c r="B810" s="461" t="str">
        <f>+'FORMATO  F.8'!B810</f>
        <v xml:space="preserve">IMPRESORA MULTIFUNCIONAL LASER </v>
      </c>
      <c r="C810" s="455" t="str">
        <f>+'FORMATO  F.8'!C810</f>
        <v>UND</v>
      </c>
      <c r="D810" s="456">
        <f>+'FORMATO  F.8'!D810</f>
        <v>14</v>
      </c>
      <c r="E810" s="456" t="s">
        <v>1650</v>
      </c>
      <c r="F810" s="6">
        <v>429</v>
      </c>
      <c r="G810" s="454">
        <f t="shared" si="143"/>
        <v>443</v>
      </c>
      <c r="H810" s="453">
        <v>-171</v>
      </c>
      <c r="I810" s="460">
        <f>+'FORMATO  F.8'!I810</f>
        <v>14</v>
      </c>
      <c r="J810" s="451">
        <f>+'FORMATO  F.8'!J810</f>
        <v>4356.5128569999997</v>
      </c>
      <c r="K810" s="459">
        <f t="shared" si="144"/>
        <v>60991.179997999992</v>
      </c>
    </row>
    <row r="811" spans="1:11">
      <c r="A811" s="455" t="s">
        <v>58</v>
      </c>
      <c r="B811" s="461" t="str">
        <f>+'FORMATO  F.8'!B811</f>
        <v>TARJETA DE VIDEO RTX 3070 TI</v>
      </c>
      <c r="C811" s="455" t="str">
        <f>+'FORMATO  F.8'!C811</f>
        <v>UND</v>
      </c>
      <c r="D811" s="456">
        <f>+'FORMATO  F.8'!D811</f>
        <v>0</v>
      </c>
      <c r="E811" s="456" t="s">
        <v>1659</v>
      </c>
      <c r="F811" s="6">
        <v>425</v>
      </c>
      <c r="G811" s="454">
        <f t="shared" si="143"/>
        <v>425</v>
      </c>
      <c r="H811" s="453">
        <v>-175</v>
      </c>
      <c r="I811" s="460">
        <f>+'FORMATO  F.8'!I811</f>
        <v>0</v>
      </c>
      <c r="J811" s="451">
        <f>+'FORMATO  F.8'!J811</f>
        <v>5390</v>
      </c>
      <c r="K811" s="459">
        <f t="shared" si="144"/>
        <v>0</v>
      </c>
    </row>
    <row r="812" spans="1:11">
      <c r="A812" s="455" t="s">
        <v>58</v>
      </c>
      <c r="B812" s="461" t="str">
        <f>+'FORMATO  F.8'!B812</f>
        <v xml:space="preserve">COCINA ELECTRICA DE MESA </v>
      </c>
      <c r="C812" s="455" t="str">
        <f>+'FORMATO  F.8'!C812</f>
        <v>UND</v>
      </c>
      <c r="D812" s="456">
        <f>+'FORMATO  F.8'!D812</f>
        <v>6</v>
      </c>
      <c r="E812" s="456" t="s">
        <v>1673</v>
      </c>
      <c r="F812" s="6">
        <v>421</v>
      </c>
      <c r="G812" s="454">
        <f t="shared" ref="G812:G814" si="145">+D812+F812</f>
        <v>427</v>
      </c>
      <c r="H812" s="453">
        <v>-179</v>
      </c>
      <c r="I812" s="460">
        <f>+'FORMATO  F.8'!I812</f>
        <v>6</v>
      </c>
      <c r="J812" s="451">
        <f>+'FORMATO  F.8'!J812</f>
        <v>695.02</v>
      </c>
      <c r="K812" s="459">
        <f t="shared" ref="K812:K814" si="146">+J812*I812</f>
        <v>4170.12</v>
      </c>
    </row>
    <row r="813" spans="1:11">
      <c r="A813" s="455" t="s">
        <v>58</v>
      </c>
      <c r="B813" s="461" t="str">
        <f>+'FORMATO  F.8'!B813</f>
        <v>CONGELADOR HORIZONTAL</v>
      </c>
      <c r="C813" s="455" t="str">
        <f>+'FORMATO  F.8'!C813</f>
        <v>UND</v>
      </c>
      <c r="D813" s="456">
        <f>+'FORMATO  F.8'!D813</f>
        <v>1</v>
      </c>
      <c r="E813" s="456" t="s">
        <v>1674</v>
      </c>
      <c r="F813" s="6">
        <v>417</v>
      </c>
      <c r="G813" s="454">
        <f t="shared" si="145"/>
        <v>418</v>
      </c>
      <c r="H813" s="453">
        <v>-183</v>
      </c>
      <c r="I813" s="460">
        <f>+'FORMATO  F.8'!I813</f>
        <v>1</v>
      </c>
      <c r="J813" s="451">
        <f>+'FORMATO  F.8'!J813</f>
        <v>2053.1999999999998</v>
      </c>
      <c r="K813" s="459">
        <f t="shared" si="146"/>
        <v>2053.1999999999998</v>
      </c>
    </row>
    <row r="814" spans="1:11">
      <c r="A814" s="455" t="s">
        <v>58</v>
      </c>
      <c r="B814" s="461" t="str">
        <f>+'FORMATO  F.8'!B814</f>
        <v>AMASADORA MEZCLADORA  20 LITROS</v>
      </c>
      <c r="C814" s="455" t="str">
        <f>+'FORMATO  F.8'!C814</f>
        <v>UND</v>
      </c>
      <c r="D814" s="456">
        <f>+'FORMATO  F.8'!D814</f>
        <v>1</v>
      </c>
      <c r="E814" s="456" t="s">
        <v>1675</v>
      </c>
      <c r="F814" s="6">
        <v>413</v>
      </c>
      <c r="G814" s="454">
        <f t="shared" si="145"/>
        <v>414</v>
      </c>
      <c r="H814" s="453">
        <v>-187</v>
      </c>
      <c r="I814" s="460">
        <f>+'FORMATO  F.8'!I814</f>
        <v>1</v>
      </c>
      <c r="J814" s="451">
        <f>+'FORMATO  F.8'!J814</f>
        <v>4071</v>
      </c>
      <c r="K814" s="459">
        <f t="shared" si="146"/>
        <v>4071</v>
      </c>
    </row>
    <row r="815" spans="1:11">
      <c r="A815" s="455" t="s">
        <v>58</v>
      </c>
      <c r="B815" s="461" t="str">
        <f>+'FORMATO  F.8'!B815</f>
        <v xml:space="preserve">ARCHIVADOR DE MELAMINA </v>
      </c>
      <c r="C815" s="455" t="str">
        <f>+'FORMATO  F.8'!C815</f>
        <v>UND</v>
      </c>
      <c r="D815" s="456">
        <f>+'FORMATO  F.8'!D815</f>
        <v>49</v>
      </c>
      <c r="E815" s="456" t="s">
        <v>1693</v>
      </c>
      <c r="F815" s="6">
        <v>409</v>
      </c>
      <c r="G815" s="454">
        <f t="shared" ref="G815:G817" si="147">+D815+F815</f>
        <v>458</v>
      </c>
      <c r="H815" s="453">
        <v>-191</v>
      </c>
      <c r="I815" s="460">
        <f>+'FORMATO  F.8'!I815</f>
        <v>49</v>
      </c>
      <c r="J815" s="451">
        <f>+'FORMATO  F.8'!J815</f>
        <v>299</v>
      </c>
      <c r="K815" s="459">
        <f t="shared" ref="K815:K817" si="148">+J815*I815</f>
        <v>14651</v>
      </c>
    </row>
    <row r="816" spans="1:11">
      <c r="A816" s="455" t="s">
        <v>58</v>
      </c>
      <c r="B816" s="461" t="str">
        <f>+'FORMATO  F.8'!B816</f>
        <v xml:space="preserve">COCINA INDUSTRIAL COON HORNO </v>
      </c>
      <c r="C816" s="455" t="str">
        <f>+'FORMATO  F.8'!C816</f>
        <v>UND</v>
      </c>
      <c r="D816" s="456">
        <f>+'FORMATO  F.8'!D816</f>
        <v>1</v>
      </c>
      <c r="E816" s="456" t="s">
        <v>1696</v>
      </c>
      <c r="F816" s="6">
        <v>405</v>
      </c>
      <c r="G816" s="454">
        <f t="shared" si="147"/>
        <v>406</v>
      </c>
      <c r="H816" s="453">
        <v>-195</v>
      </c>
      <c r="I816" s="460">
        <f>+'FORMATO  F.8'!I816</f>
        <v>1</v>
      </c>
      <c r="J816" s="451">
        <f>+'FORMATO  F.8'!J816</f>
        <v>5593.2</v>
      </c>
      <c r="K816" s="459">
        <f t="shared" si="148"/>
        <v>5593.2</v>
      </c>
    </row>
    <row r="817" spans="1:11">
      <c r="A817" s="455" t="s">
        <v>58</v>
      </c>
      <c r="B817" s="461" t="str">
        <f>+'FORMATO  F.8'!B817</f>
        <v>SILLA APILABLES</v>
      </c>
      <c r="C817" s="455" t="str">
        <f>+'FORMATO  F.8'!C817</f>
        <v>UND</v>
      </c>
      <c r="D817" s="456">
        <f>+'FORMATO  F.8'!D817</f>
        <v>250</v>
      </c>
      <c r="E817" s="456" t="s">
        <v>1703</v>
      </c>
      <c r="F817" s="6">
        <v>401</v>
      </c>
      <c r="G817" s="454">
        <f t="shared" si="147"/>
        <v>651</v>
      </c>
      <c r="H817" s="453">
        <v>-199</v>
      </c>
      <c r="I817" s="460">
        <f>+'FORMATO  F.8'!I817</f>
        <v>250</v>
      </c>
      <c r="J817" s="451">
        <f>+'FORMATO  F.8'!J817</f>
        <v>83</v>
      </c>
      <c r="K817" s="459">
        <f t="shared" si="148"/>
        <v>20750</v>
      </c>
    </row>
    <row r="818" spans="1:11">
      <c r="A818" s="455" t="s">
        <v>58</v>
      </c>
      <c r="B818" s="461" t="str">
        <f>+'FORMATO  F.8'!B818</f>
        <v>CINTA PARA ROTULADORA</v>
      </c>
      <c r="C818" s="455" t="str">
        <f>+'FORMATO  F.8'!C818</f>
        <v>UND</v>
      </c>
      <c r="D818" s="456">
        <f>+'FORMATO  F.8'!D818</f>
        <v>69</v>
      </c>
      <c r="E818" s="456" t="s">
        <v>1712</v>
      </c>
      <c r="F818" s="6">
        <v>397</v>
      </c>
      <c r="G818" s="454">
        <f t="shared" ref="G818:G819" si="149">+D818+F818</f>
        <v>466</v>
      </c>
      <c r="H818" s="453">
        <v>-203</v>
      </c>
      <c r="I818" s="460">
        <f>+'FORMATO  F.8'!I818</f>
        <v>69</v>
      </c>
      <c r="J818" s="451">
        <f>+'FORMATO  F.8'!J818</f>
        <v>39.9</v>
      </c>
      <c r="K818" s="459">
        <f t="shared" ref="K818:K819" si="150">+J818*I818</f>
        <v>2753.1</v>
      </c>
    </row>
    <row r="819" spans="1:11">
      <c r="A819" s="455" t="s">
        <v>58</v>
      </c>
      <c r="B819" s="461" t="str">
        <f>+'FORMATO  F.8'!B819</f>
        <v>ROTULADORA -ETIQUETADOR</v>
      </c>
      <c r="C819" s="455" t="str">
        <f>+'FORMATO  F.8'!C819</f>
        <v>UND</v>
      </c>
      <c r="D819" s="456">
        <f>+'FORMATO  F.8'!D819</f>
        <v>0</v>
      </c>
      <c r="E819" s="456" t="s">
        <v>1714</v>
      </c>
      <c r="F819" s="6">
        <v>393</v>
      </c>
      <c r="G819" s="454">
        <f t="shared" si="149"/>
        <v>393</v>
      </c>
      <c r="H819" s="453">
        <v>-207</v>
      </c>
      <c r="I819" s="460">
        <f>+'FORMATO  F.8'!I819</f>
        <v>0</v>
      </c>
      <c r="J819" s="451">
        <f>+'FORMATO  F.8'!J819</f>
        <v>830</v>
      </c>
      <c r="K819" s="459">
        <f t="shared" si="150"/>
        <v>0</v>
      </c>
    </row>
    <row r="820" spans="1:11">
      <c r="A820" s="455" t="s">
        <v>58</v>
      </c>
      <c r="B820" s="461" t="str">
        <f>+'FORMATO  F.8'!B820</f>
        <v xml:space="preserve">MONITOR HP E24 G4 9VF99AA ABA </v>
      </c>
      <c r="C820" s="455" t="str">
        <f>+'FORMATO  F.8'!C820</f>
        <v>UND</v>
      </c>
      <c r="D820" s="456">
        <f>+'FORMATO  F.8'!D820</f>
        <v>51</v>
      </c>
      <c r="E820" s="456" t="s">
        <v>1797</v>
      </c>
      <c r="F820" s="6">
        <v>389</v>
      </c>
      <c r="G820" s="454">
        <f t="shared" ref="G820:G822" si="151">+D820+F820</f>
        <v>440</v>
      </c>
      <c r="H820" s="453">
        <v>-211</v>
      </c>
      <c r="I820" s="460">
        <f>+'FORMATO  F.8'!I820</f>
        <v>51</v>
      </c>
      <c r="J820" s="451">
        <f>+'FORMATO  F.8'!J820</f>
        <v>4993.2998029999999</v>
      </c>
      <c r="K820" s="459">
        <f t="shared" ref="K820:K822" si="152">+J820*I820</f>
        <v>254658.289953</v>
      </c>
    </row>
    <row r="821" spans="1:11">
      <c r="A821" s="455" t="s">
        <v>58</v>
      </c>
      <c r="B821" s="461" t="str">
        <f>+'FORMATO  F.8'!B821</f>
        <v>CPU-TECLADO-MOUSE CUADERNO 7 PAG 690</v>
      </c>
      <c r="C821" s="455" t="str">
        <f>+'FORMATO  F.8'!C821</f>
        <v>UND</v>
      </c>
      <c r="D821" s="456">
        <f>+'FORMATO  F.8'!D821</f>
        <v>51</v>
      </c>
      <c r="E821" s="456" t="s">
        <v>1798</v>
      </c>
      <c r="F821" s="6">
        <v>385</v>
      </c>
      <c r="G821" s="454">
        <f t="shared" si="151"/>
        <v>436</v>
      </c>
      <c r="H821" s="453">
        <v>-215</v>
      </c>
      <c r="I821" s="460">
        <f>+'FORMATO  F.8'!I821</f>
        <v>51</v>
      </c>
      <c r="J821" s="451">
        <f>+'FORMATO  F.8'!J821</f>
        <v>1057.728431</v>
      </c>
      <c r="K821" s="459">
        <f t="shared" si="152"/>
        <v>53944.149981000002</v>
      </c>
    </row>
    <row r="822" spans="1:11">
      <c r="A822" s="455" t="s">
        <v>58</v>
      </c>
      <c r="B822" s="461" t="str">
        <f>+'FORMATO  F.8'!B822</f>
        <v xml:space="preserve">BUTACAS </v>
      </c>
      <c r="C822" s="455" t="str">
        <f>+'FORMATO  F.8'!C822</f>
        <v>UND</v>
      </c>
      <c r="D822" s="456">
        <f>+'FORMATO  F.8'!D822</f>
        <v>50</v>
      </c>
      <c r="E822" s="456" t="s">
        <v>1742</v>
      </c>
      <c r="F822" s="6">
        <v>381</v>
      </c>
      <c r="G822" s="454">
        <f t="shared" si="151"/>
        <v>431</v>
      </c>
      <c r="H822" s="453">
        <v>-219</v>
      </c>
      <c r="I822" s="460">
        <f>+'FORMATO  F.8'!I822</f>
        <v>50</v>
      </c>
      <c r="J822" s="451">
        <f>+'FORMATO  F.8'!J822</f>
        <v>650</v>
      </c>
      <c r="K822" s="459">
        <f t="shared" si="152"/>
        <v>32500</v>
      </c>
    </row>
    <row r="823" spans="1:11">
      <c r="A823" s="455" t="s">
        <v>58</v>
      </c>
      <c r="B823" s="461" t="str">
        <f>+'FORMATO  F.8'!B823</f>
        <v xml:space="preserve">CAJA ACUSTICA  AUTO AMPLIFICADA SUB BAJO </v>
      </c>
      <c r="C823" s="455" t="str">
        <f>+'FORMATO  F.8'!C823</f>
        <v>UND</v>
      </c>
      <c r="D823" s="456">
        <f>+'FORMATO  F.8'!D823</f>
        <v>0</v>
      </c>
      <c r="E823" s="456" t="s">
        <v>1885</v>
      </c>
      <c r="F823" s="6">
        <v>377</v>
      </c>
      <c r="G823" s="454">
        <f t="shared" ref="G823:G826" si="153">+D823+F823</f>
        <v>377</v>
      </c>
      <c r="H823" s="453">
        <v>-223</v>
      </c>
      <c r="I823" s="460">
        <f>+'FORMATO  F.8'!I823</f>
        <v>0</v>
      </c>
      <c r="J823" s="451">
        <f>+'FORMATO  F.8'!J823</f>
        <v>6600</v>
      </c>
      <c r="K823" s="459">
        <f t="shared" ref="K823:K826" si="154">+J823*I823</f>
        <v>0</v>
      </c>
    </row>
    <row r="824" spans="1:11">
      <c r="A824" s="455" t="s">
        <v>58</v>
      </c>
      <c r="B824" s="461" t="str">
        <f>+'FORMATO  F.8'!B824</f>
        <v>CAJA CONECTORA PARA 4 MICROFONOS</v>
      </c>
      <c r="C824" s="455" t="str">
        <f>+'FORMATO  F.8'!C824</f>
        <v>UND</v>
      </c>
      <c r="D824" s="456">
        <f>+'FORMATO  F.8'!D824</f>
        <v>0</v>
      </c>
      <c r="E824" s="456" t="s">
        <v>1886</v>
      </c>
      <c r="F824" s="6">
        <v>373</v>
      </c>
      <c r="G824" s="454">
        <f t="shared" si="153"/>
        <v>373</v>
      </c>
      <c r="H824" s="453">
        <v>-227</v>
      </c>
      <c r="I824" s="460">
        <f>+'FORMATO  F.8'!I824</f>
        <v>0</v>
      </c>
      <c r="J824" s="451">
        <f>+'FORMATO  F.8'!J824</f>
        <v>29500</v>
      </c>
      <c r="K824" s="459">
        <f t="shared" si="154"/>
        <v>0</v>
      </c>
    </row>
    <row r="825" spans="1:11">
      <c r="A825" s="455" t="s">
        <v>58</v>
      </c>
      <c r="B825" s="461" t="str">
        <f>+'FORMATO  F.8'!B825</f>
        <v>MONITOR JBL</v>
      </c>
      <c r="C825" s="455" t="str">
        <f>+'FORMATO  F.8'!C825</f>
        <v>UND</v>
      </c>
      <c r="D825" s="456">
        <f>+'FORMATO  F.8'!D825</f>
        <v>0</v>
      </c>
      <c r="E825" s="456" t="s">
        <v>1743</v>
      </c>
      <c r="F825" s="6">
        <v>369</v>
      </c>
      <c r="G825" s="454">
        <f t="shared" si="153"/>
        <v>369</v>
      </c>
      <c r="H825" s="453">
        <v>-231</v>
      </c>
      <c r="I825" s="460">
        <f>+'FORMATO  F.8'!I825</f>
        <v>0</v>
      </c>
      <c r="J825" s="451">
        <f>+'FORMATO  F.8'!J825</f>
        <v>5300</v>
      </c>
      <c r="K825" s="459">
        <f t="shared" si="154"/>
        <v>0</v>
      </c>
    </row>
    <row r="826" spans="1:11">
      <c r="A826" s="455" t="s">
        <v>58</v>
      </c>
      <c r="B826" s="461" t="str">
        <f>+'FORMATO  F.8'!B826</f>
        <v>TECLE DE 1 TONELADA X 7 METROS DE CADENA</v>
      </c>
      <c r="C826" s="455" t="str">
        <f>+'FORMATO  F.8'!C826</f>
        <v>UND</v>
      </c>
      <c r="D826" s="456">
        <f>+'FORMATO  F.8'!D826</f>
        <v>0</v>
      </c>
      <c r="E826" s="456" t="s">
        <v>1887</v>
      </c>
      <c r="F826" s="6">
        <v>365</v>
      </c>
      <c r="G826" s="454">
        <f t="shared" si="153"/>
        <v>365</v>
      </c>
      <c r="H826" s="453">
        <v>-235</v>
      </c>
      <c r="I826" s="460">
        <f>+'FORMATO  F.8'!I826</f>
        <v>0</v>
      </c>
      <c r="J826" s="451">
        <f>+'FORMATO  F.8'!J826</f>
        <v>1500</v>
      </c>
      <c r="K826" s="459">
        <f t="shared" si="154"/>
        <v>0</v>
      </c>
    </row>
    <row r="827" spans="1:11">
      <c r="A827" s="455" t="s">
        <v>58</v>
      </c>
      <c r="B827" s="461" t="str">
        <f>+'FORMATO  F.8'!B827</f>
        <v xml:space="preserve">TALADRO ELECTRICO PORTATIL </v>
      </c>
      <c r="C827" s="455" t="str">
        <f>+'FORMATO  F.8'!C827</f>
        <v>UND</v>
      </c>
      <c r="D827" s="456">
        <f>+'FORMATO  F.8'!D827</f>
        <v>0</v>
      </c>
      <c r="E827" s="456" t="s">
        <v>1997</v>
      </c>
      <c r="F827" s="6">
        <v>361</v>
      </c>
      <c r="G827" s="454">
        <f t="shared" ref="G827:G829" si="155">+D827+F827</f>
        <v>361</v>
      </c>
      <c r="H827" s="453">
        <v>-239</v>
      </c>
      <c r="I827" s="460">
        <f>+'FORMATO  F.8'!I827</f>
        <v>0</v>
      </c>
      <c r="J827" s="451">
        <f>+'FORMATO  F.8'!J827</f>
        <v>1289</v>
      </c>
      <c r="K827" s="459">
        <f t="shared" ref="K827:K829" si="156">+J827*I827</f>
        <v>0</v>
      </c>
    </row>
    <row r="828" spans="1:11">
      <c r="A828" s="455" t="s">
        <v>58</v>
      </c>
      <c r="B828" s="461" t="str">
        <f>+'FORMATO  F.8'!B828</f>
        <v xml:space="preserve">TELEFONO IP </v>
      </c>
      <c r="C828" s="455" t="str">
        <f>+'FORMATO  F.8'!C828</f>
        <v>UND</v>
      </c>
      <c r="D828" s="456">
        <f>+'FORMATO  F.8'!D828</f>
        <v>30</v>
      </c>
      <c r="E828" s="456" t="s">
        <v>1744</v>
      </c>
      <c r="F828" s="6">
        <v>357</v>
      </c>
      <c r="G828" s="454">
        <f t="shared" si="155"/>
        <v>387</v>
      </c>
      <c r="H828" s="453">
        <v>-243</v>
      </c>
      <c r="I828" s="460">
        <f>+'FORMATO  F.8'!I828</f>
        <v>30</v>
      </c>
      <c r="J828" s="451">
        <f>+'FORMATO  F.8'!J828</f>
        <v>694</v>
      </c>
      <c r="K828" s="459">
        <f t="shared" si="156"/>
        <v>20820</v>
      </c>
    </row>
    <row r="829" spans="1:11">
      <c r="A829" s="455" t="s">
        <v>58</v>
      </c>
      <c r="B829" s="461" t="str">
        <f>+'FORMATO  F.8'!B829</f>
        <v>TELEFONO DIGITAL</v>
      </c>
      <c r="C829" s="455" t="str">
        <f>+'FORMATO  F.8'!C829</f>
        <v>UND</v>
      </c>
      <c r="D829" s="456">
        <f>+'FORMATO  F.8'!D829</f>
        <v>6</v>
      </c>
      <c r="E829" s="456" t="s">
        <v>2092</v>
      </c>
      <c r="F829" s="6">
        <v>353</v>
      </c>
      <c r="G829" s="454">
        <f t="shared" si="155"/>
        <v>359</v>
      </c>
      <c r="H829" s="453">
        <v>-247</v>
      </c>
      <c r="I829" s="460">
        <f>+'FORMATO  F.8'!I829</f>
        <v>6</v>
      </c>
      <c r="J829" s="451">
        <f>+'FORMATO  F.8'!J829</f>
        <v>1498</v>
      </c>
      <c r="K829" s="459">
        <f t="shared" si="156"/>
        <v>8988</v>
      </c>
    </row>
    <row r="830" spans="1:11" s="468" customFormat="1">
      <c r="A830" s="455" t="s">
        <v>58</v>
      </c>
      <c r="B830" s="10" t="str">
        <f>+'FORMATO  F.8'!B830</f>
        <v>CAMARA FILMADORA</v>
      </c>
      <c r="C830" s="1" t="s">
        <v>23</v>
      </c>
      <c r="D830" s="456">
        <f>+'FORMATO  F.8'!D830</f>
        <v>2</v>
      </c>
      <c r="E830" s="4"/>
      <c r="F830" s="4"/>
      <c r="G830" s="454"/>
      <c r="H830" s="453"/>
      <c r="I830" s="460">
        <f>+'FORMATO  F.8'!I830</f>
        <v>2</v>
      </c>
      <c r="J830" s="451">
        <f>+'FORMATO  F.8'!J830</f>
        <v>15400</v>
      </c>
      <c r="K830" s="459">
        <f>+J830*I830</f>
        <v>30800</v>
      </c>
    </row>
    <row r="831" spans="1:11" s="468" customFormat="1">
      <c r="A831" s="455" t="s">
        <v>58</v>
      </c>
      <c r="B831" s="461" t="str">
        <f>+'FORMATO  F.8'!B831</f>
        <v xml:space="preserve">LUMINARIAS LED PARA EXTERIORES  </v>
      </c>
      <c r="C831" s="455" t="str">
        <f>+'FORMATO  F.8'!C831</f>
        <v>UND</v>
      </c>
      <c r="D831" s="456">
        <f>+'FORMATO  F.8'!D831</f>
        <v>4</v>
      </c>
      <c r="E831" s="456" t="s">
        <v>2138</v>
      </c>
      <c r="F831" s="6">
        <v>349</v>
      </c>
      <c r="G831" s="454">
        <f t="shared" ref="G831" si="157">+D831+F831</f>
        <v>353</v>
      </c>
      <c r="H831" s="453">
        <v>-251</v>
      </c>
      <c r="I831" s="460">
        <f>+'FORMATO  F.8'!I831</f>
        <v>4</v>
      </c>
      <c r="J831" s="451">
        <f>+'FORMATO  F.8'!J831</f>
        <v>660.8</v>
      </c>
      <c r="K831" s="459">
        <f t="shared" ref="K831" si="158">+J831*I831</f>
        <v>2643.2</v>
      </c>
    </row>
    <row r="832" spans="1:11" s="468" customFormat="1">
      <c r="A832" s="455" t="s">
        <v>58</v>
      </c>
      <c r="B832" s="10" t="str">
        <f>+'FORMATO  F.8'!B832</f>
        <v xml:space="preserve">MICROSCOPIO </v>
      </c>
      <c r="C832" s="1" t="s">
        <v>23</v>
      </c>
      <c r="D832" s="456">
        <f>+'FORMATO  F.8'!D832</f>
        <v>2</v>
      </c>
      <c r="E832" s="4"/>
      <c r="F832" s="4"/>
      <c r="G832" s="454"/>
      <c r="H832" s="453"/>
      <c r="I832" s="460">
        <f>+'FORMATO  F.8'!I832</f>
        <v>2</v>
      </c>
      <c r="J832" s="451">
        <f>+'FORMATO  F.8'!J832</f>
        <v>2100</v>
      </c>
      <c r="K832" s="459">
        <f>+J832*I832</f>
        <v>4200</v>
      </c>
    </row>
    <row r="833" spans="1:11" s="468" customFormat="1">
      <c r="A833" s="455" t="s">
        <v>58</v>
      </c>
      <c r="B833" s="3391" t="str">
        <f>+'FORMATO  F.8'!B833</f>
        <v xml:space="preserve">MICROSCOPIO BINOCULAR </v>
      </c>
      <c r="C833" s="455" t="str">
        <f>+'FORMATO  F.8'!C833</f>
        <v>UND</v>
      </c>
      <c r="D833" s="456">
        <f>+'FORMATO  F.8'!D833</f>
        <v>11</v>
      </c>
      <c r="E833" s="456" t="s">
        <v>2180</v>
      </c>
      <c r="F833" s="6">
        <v>350</v>
      </c>
      <c r="G833" s="454">
        <f t="shared" ref="G833" si="159">+D833+F833</f>
        <v>361</v>
      </c>
      <c r="H833" s="453">
        <v>-250</v>
      </c>
      <c r="I833" s="460">
        <f>+'FORMATO  F.8'!I833</f>
        <v>11</v>
      </c>
      <c r="J833" s="451">
        <f>+'FORMATO  F.8'!J833</f>
        <v>2100</v>
      </c>
      <c r="K833" s="459">
        <f t="shared" ref="K833" si="160">+J833*I833</f>
        <v>23100</v>
      </c>
    </row>
    <row r="834" spans="1:11">
      <c r="A834" s="455" t="s">
        <v>58</v>
      </c>
      <c r="B834" s="461" t="str">
        <f>+'FORMATO  F.8'!B834</f>
        <v>TALADRO PERCUTOR</v>
      </c>
      <c r="C834" s="455" t="str">
        <f>+'FORMATO  F.8'!C834</f>
        <v>UND</v>
      </c>
      <c r="D834" s="456">
        <f>+'FORMATO  F.8'!D834</f>
        <v>0</v>
      </c>
      <c r="E834" s="456" t="s">
        <v>2252</v>
      </c>
      <c r="F834" s="6">
        <v>-243</v>
      </c>
      <c r="G834" s="454">
        <f>+D834+F834</f>
        <v>-243</v>
      </c>
      <c r="H834" s="453">
        <v>-843</v>
      </c>
      <c r="I834" s="460">
        <f>+'FORMATO  F.8'!I834</f>
        <v>0</v>
      </c>
      <c r="J834" s="451">
        <f>+'FORMATO  F.8'!J834</f>
        <v>1589</v>
      </c>
      <c r="K834" s="459">
        <f>+J834*I834</f>
        <v>0</v>
      </c>
    </row>
    <row r="835" spans="1:11">
      <c r="A835" s="455" t="s">
        <v>58</v>
      </c>
      <c r="B835" s="461" t="str">
        <f>+'FORMATO  F.8'!B835</f>
        <v>SERVIDOR RACKEABLE</v>
      </c>
      <c r="C835" s="455" t="str">
        <f>+'FORMATO  F.8'!C835</f>
        <v>UND</v>
      </c>
      <c r="D835" s="456">
        <f>+'FORMATO  F.8'!D835</f>
        <v>0</v>
      </c>
      <c r="E835" s="456" t="s">
        <v>2138</v>
      </c>
      <c r="F835" s="6">
        <v>-242.5</v>
      </c>
      <c r="G835" s="454">
        <f t="shared" ref="G835" si="161">+D835+F835</f>
        <v>-242.5</v>
      </c>
      <c r="H835" s="453">
        <v>-842.5</v>
      </c>
      <c r="I835" s="460">
        <f>+'FORMATO  F.8'!I835</f>
        <v>0</v>
      </c>
      <c r="J835" s="451">
        <f>+'FORMATO  F.8'!J835</f>
        <v>26898</v>
      </c>
      <c r="K835" s="459">
        <f t="shared" ref="K835" si="162">+J835*I835</f>
        <v>0</v>
      </c>
    </row>
    <row r="836" spans="1:11">
      <c r="A836" s="455" t="s">
        <v>58</v>
      </c>
      <c r="B836" s="10" t="str">
        <f>+'FORMATO  F.8'!B836</f>
        <v xml:space="preserve">ESPEJO </v>
      </c>
      <c r="C836" s="1" t="s">
        <v>23</v>
      </c>
      <c r="D836" s="456">
        <f>+'FORMATO  F.8'!D836</f>
        <v>61</v>
      </c>
      <c r="E836" s="4"/>
      <c r="F836" s="4"/>
      <c r="G836" s="454"/>
      <c r="H836" s="453"/>
      <c r="I836" s="460">
        <f>+'FORMATO  F.8'!I836</f>
        <v>61</v>
      </c>
      <c r="J836" s="451">
        <f>+'FORMATO  F.8'!J836</f>
        <v>86</v>
      </c>
      <c r="K836" s="459">
        <f>+J836*I836</f>
        <v>5246</v>
      </c>
    </row>
    <row r="837" spans="1:11">
      <c r="A837" s="455" t="s">
        <v>58</v>
      </c>
      <c r="B837" s="3391" t="str">
        <f>+'FORMATO  F.8'!B837</f>
        <v xml:space="preserve">MONITOR :PANTALLA LCD CON RETROILUMINACION LED </v>
      </c>
      <c r="C837" s="455" t="str">
        <f>+'FORMATO  F.8'!C837</f>
        <v>UND</v>
      </c>
      <c r="D837" s="456">
        <f>+'FORMATO  F.8'!D837</f>
        <v>60</v>
      </c>
      <c r="E837" s="456" t="s">
        <v>2180</v>
      </c>
      <c r="F837" s="6">
        <v>-241.5</v>
      </c>
      <c r="G837" s="454">
        <f t="shared" ref="G837" si="163">+D837+F837</f>
        <v>-181.5</v>
      </c>
      <c r="H837" s="453">
        <v>-841.5</v>
      </c>
      <c r="I837" s="460">
        <f>+'FORMATO  F.8'!I837</f>
        <v>60</v>
      </c>
      <c r="J837" s="451">
        <f>+'FORMATO  F.8'!J837</f>
        <v>836.32500000000005</v>
      </c>
      <c r="K837" s="459">
        <f t="shared" ref="K837" si="164">+J837*I837</f>
        <v>50179.5</v>
      </c>
    </row>
    <row r="838" spans="1:11">
      <c r="A838" s="455" t="s">
        <v>58</v>
      </c>
      <c r="B838" s="10" t="str">
        <f>+'FORMATO  F.8'!B838</f>
        <v xml:space="preserve">UNIDAD CENTRAL PROCESADOR AMD </v>
      </c>
      <c r="C838" s="1" t="s">
        <v>23</v>
      </c>
      <c r="D838" s="456">
        <f>+'FORMATO  F.8'!D838</f>
        <v>60</v>
      </c>
      <c r="E838" s="4"/>
      <c r="F838" s="4"/>
      <c r="G838" s="454"/>
      <c r="H838" s="453"/>
      <c r="I838" s="460">
        <f>+'FORMATO  F.8'!I838</f>
        <v>60</v>
      </c>
      <c r="J838" s="451">
        <f>+'FORMATO  F.8'!J838</f>
        <v>4198.3101660000002</v>
      </c>
      <c r="K838" s="459">
        <f>+J838*I838</f>
        <v>251898.60996</v>
      </c>
    </row>
    <row r="839" spans="1:11">
      <c r="A839" s="455" t="s">
        <v>58</v>
      </c>
      <c r="B839" s="10" t="str">
        <f>+'FORMATO  F.8'!B839</f>
        <v xml:space="preserve">CAMARA IP WIFI </v>
      </c>
      <c r="C839" s="1" t="s">
        <v>23</v>
      </c>
      <c r="D839" s="456">
        <f>+'FORMATO  F.8'!D839</f>
        <v>0</v>
      </c>
      <c r="E839" s="4"/>
      <c r="F839" s="4"/>
      <c r="G839" s="454"/>
      <c r="H839" s="453"/>
      <c r="I839" s="460">
        <f>+'FORMATO  F.8'!I839</f>
        <v>0</v>
      </c>
      <c r="J839" s="451">
        <f>+'FORMATO  F.8'!J839</f>
        <v>398</v>
      </c>
      <c r="K839" s="459">
        <f>+J839*I839</f>
        <v>0</v>
      </c>
    </row>
    <row r="840" spans="1:11">
      <c r="A840" s="455" t="s">
        <v>58</v>
      </c>
      <c r="B840" s="3391" t="str">
        <f>+'FORMATO  F.8'!B840</f>
        <v>CAMARA IP PTZ POE</v>
      </c>
      <c r="C840" s="455" t="str">
        <f>+'FORMATO  F.8'!C840</f>
        <v>UND</v>
      </c>
      <c r="D840" s="456">
        <f>+'FORMATO  F.8'!D840</f>
        <v>0</v>
      </c>
      <c r="E840" s="456" t="s">
        <v>2483</v>
      </c>
      <c r="F840" s="6">
        <v>-240.5</v>
      </c>
      <c r="G840" s="454">
        <f t="shared" ref="G840" si="165">+D840+F840</f>
        <v>-240.5</v>
      </c>
      <c r="H840" s="453">
        <v>-840.5</v>
      </c>
      <c r="I840" s="460">
        <f>+'FORMATO  F.8'!I840</f>
        <v>0</v>
      </c>
      <c r="J840" s="451">
        <f>+'FORMATO  F.8'!J840</f>
        <v>1198</v>
      </c>
      <c r="K840" s="459">
        <f t="shared" ref="K840" si="166">+J840*I840</f>
        <v>0</v>
      </c>
    </row>
    <row r="841" spans="1:11">
      <c r="A841" s="455" t="s">
        <v>58</v>
      </c>
      <c r="B841" s="10" t="str">
        <f>+'FORMATO  F.8'!B841</f>
        <v xml:space="preserve">TRAMPA DE GRASA </v>
      </c>
      <c r="C841" s="1" t="s">
        <v>23</v>
      </c>
      <c r="D841" s="456">
        <f>+'FORMATO  F.8'!D841</f>
        <v>2</v>
      </c>
      <c r="E841" s="4"/>
      <c r="F841" s="4"/>
      <c r="G841" s="454"/>
      <c r="H841" s="453"/>
      <c r="I841" s="460">
        <f>+'FORMATO  F.8'!I841</f>
        <v>2</v>
      </c>
      <c r="J841" s="451">
        <f>+'FORMATO  F.8'!J841</f>
        <v>1915</v>
      </c>
      <c r="K841" s="459">
        <f t="shared" ref="K841:K847" si="167">+J841*I841</f>
        <v>3830</v>
      </c>
    </row>
    <row r="842" spans="1:11">
      <c r="A842" s="455" t="s">
        <v>58</v>
      </c>
      <c r="B842" s="10" t="str">
        <f>+'FORMATO  F.8'!B842</f>
        <v>CAMARA FOTOGRAFICA</v>
      </c>
      <c r="C842" s="1" t="s">
        <v>23</v>
      </c>
      <c r="D842" s="456">
        <f>+'FORMATO  F.8'!D842</f>
        <v>2</v>
      </c>
      <c r="E842" s="4"/>
      <c r="F842" s="4"/>
      <c r="G842" s="454"/>
      <c r="H842" s="453"/>
      <c r="I842" s="460">
        <f>+'FORMATO  F.8'!I842</f>
        <v>2</v>
      </c>
      <c r="J842" s="451">
        <f>+'FORMATO  F.8'!J842</f>
        <v>9050</v>
      </c>
      <c r="K842" s="459">
        <f t="shared" si="167"/>
        <v>18100</v>
      </c>
    </row>
    <row r="843" spans="1:11">
      <c r="A843" s="455" t="s">
        <v>58</v>
      </c>
      <c r="B843" s="10" t="str">
        <f>+'FORMATO  F.8'!B843</f>
        <v>KIT COMPLETO DE LABORATORIO</v>
      </c>
      <c r="C843" s="1" t="s">
        <v>23</v>
      </c>
      <c r="D843" s="456">
        <f>+'FORMATO  F.8'!D843</f>
        <v>1</v>
      </c>
      <c r="E843" s="4"/>
      <c r="F843" s="4"/>
      <c r="G843" s="454"/>
      <c r="H843" s="453"/>
      <c r="I843" s="460">
        <f>+'FORMATO  F.8'!I843</f>
        <v>1</v>
      </c>
      <c r="J843" s="451">
        <f>+'FORMATO  F.8'!J843</f>
        <v>3800</v>
      </c>
      <c r="K843" s="459">
        <f t="shared" si="167"/>
        <v>3800</v>
      </c>
    </row>
    <row r="844" spans="1:11">
      <c r="A844" s="455" t="s">
        <v>58</v>
      </c>
      <c r="B844" s="10" t="str">
        <f>+'FORMATO  F.8'!B844</f>
        <v xml:space="preserve">LUCES DE EMERGENCIA </v>
      </c>
      <c r="C844" s="1" t="s">
        <v>23</v>
      </c>
      <c r="D844" s="456">
        <f>+'FORMATO  F.8'!D844</f>
        <v>120</v>
      </c>
      <c r="E844" s="4"/>
      <c r="F844" s="4"/>
      <c r="G844" s="454"/>
      <c r="H844" s="453"/>
      <c r="I844" s="460">
        <f>+'FORMATO  F.8'!I844</f>
        <v>105</v>
      </c>
      <c r="J844" s="451">
        <f>+'FORMATO  F.8'!J844</f>
        <v>344.53641599999997</v>
      </c>
      <c r="K844" s="459">
        <f t="shared" si="167"/>
        <v>36176.323679999994</v>
      </c>
    </row>
    <row r="845" spans="1:11" ht="15" customHeight="1">
      <c r="A845" s="453" t="s">
        <v>2007</v>
      </c>
      <c r="B845" s="483" t="str">
        <f>+'FORMATO  F.8'!B845</f>
        <v>TENSIOMETRO DIGITAL</v>
      </c>
      <c r="C845" s="453" t="s">
        <v>23</v>
      </c>
      <c r="D845" s="482">
        <f>+'FORMATO  F.8'!D845</f>
        <v>0</v>
      </c>
      <c r="E845" s="3531"/>
      <c r="F845" s="3527">
        <v>-8432.99999999992</v>
      </c>
      <c r="G845" s="454">
        <f>+F845+D845</f>
        <v>-8432.99999999992</v>
      </c>
      <c r="H845" s="11"/>
      <c r="I845" s="460">
        <f>+'FORMATO  F.8'!I845</f>
        <v>0</v>
      </c>
      <c r="J845" s="481">
        <f>+'FORMATO  F.8'!J845</f>
        <v>151.80000000000001</v>
      </c>
      <c r="K845" s="459">
        <f t="shared" si="167"/>
        <v>0</v>
      </c>
    </row>
    <row r="846" spans="1:11" ht="15" customHeight="1">
      <c r="A846" s="455" t="s">
        <v>58</v>
      </c>
      <c r="B846" s="10" t="str">
        <f>+'FORMATO  F.8'!B846</f>
        <v>ALCOHOLIMETRO</v>
      </c>
      <c r="C846" s="1" t="s">
        <v>23</v>
      </c>
      <c r="D846" s="456">
        <f>+'FORMATO  F.8'!D846</f>
        <v>0</v>
      </c>
      <c r="E846" s="4"/>
      <c r="F846" s="4"/>
      <c r="G846" s="454"/>
      <c r="H846" s="453"/>
      <c r="I846" s="460">
        <f>+'FORMATO  F.8'!I846</f>
        <v>0</v>
      </c>
      <c r="J846" s="451">
        <f>+'FORMATO  F.8'!J846</f>
        <v>140</v>
      </c>
      <c r="K846" s="459">
        <f t="shared" si="167"/>
        <v>0</v>
      </c>
    </row>
    <row r="847" spans="1:11" ht="15" customHeight="1">
      <c r="A847" s="455" t="s">
        <v>58</v>
      </c>
      <c r="B847" s="10" t="str">
        <f>+'FORMATO  F.8'!B847</f>
        <v>PURIFICADOR DE AGUA</v>
      </c>
      <c r="C847" s="1" t="s">
        <v>23</v>
      </c>
      <c r="D847" s="456">
        <f>+'FORMATO  F.8'!D847</f>
        <v>0</v>
      </c>
      <c r="E847" s="4"/>
      <c r="F847" s="4"/>
      <c r="G847" s="454"/>
      <c r="H847" s="453"/>
      <c r="I847" s="460">
        <f>+'FORMATO  F.8'!I847</f>
        <v>0</v>
      </c>
      <c r="J847" s="451">
        <f>+'FORMATO  F.8'!J847</f>
        <v>210</v>
      </c>
      <c r="K847" s="459">
        <f t="shared" si="167"/>
        <v>0</v>
      </c>
    </row>
    <row r="848" spans="1:11" ht="15" customHeight="1">
      <c r="A848" s="455" t="s">
        <v>58</v>
      </c>
      <c r="B848" s="10" t="str">
        <f>+'FORMATO  F.8'!B848</f>
        <v xml:space="preserve">CAMPANA EXTRACTORA  </v>
      </c>
      <c r="C848" s="1" t="s">
        <v>23</v>
      </c>
      <c r="D848" s="456">
        <f>+'FORMATO  F.8'!D848</f>
        <v>2</v>
      </c>
      <c r="E848" s="4"/>
      <c r="F848" s="4"/>
      <c r="G848" s="454"/>
      <c r="H848" s="453"/>
      <c r="I848" s="460">
        <f>+'FORMATO  F.8'!I848</f>
        <v>2</v>
      </c>
      <c r="J848" s="451">
        <f>+'FORMATO  F.8'!J848</f>
        <v>1350</v>
      </c>
      <c r="K848" s="459">
        <f t="shared" ref="K848:K850" si="168">+J848*I848</f>
        <v>2700</v>
      </c>
    </row>
    <row r="849" spans="1:11" ht="15" customHeight="1">
      <c r="A849" s="455" t="s">
        <v>58</v>
      </c>
      <c r="B849" s="10" t="str">
        <f>+'FORMATO  F.8'!B849</f>
        <v xml:space="preserve">RELOJ DE PARED </v>
      </c>
      <c r="C849" s="1" t="s">
        <v>23</v>
      </c>
      <c r="D849" s="456">
        <f>+'FORMATO  F.8'!D849</f>
        <v>2</v>
      </c>
      <c r="E849" s="4"/>
      <c r="F849" s="4"/>
      <c r="G849" s="454"/>
      <c r="H849" s="453"/>
      <c r="I849" s="460">
        <f>+'FORMATO  F.8'!I849</f>
        <v>2</v>
      </c>
      <c r="J849" s="451">
        <f>+'FORMATO  F.8'!J849</f>
        <v>80</v>
      </c>
      <c r="K849" s="459">
        <f t="shared" si="168"/>
        <v>160</v>
      </c>
    </row>
    <row r="850" spans="1:11" ht="15" customHeight="1">
      <c r="A850" s="455" t="s">
        <v>58</v>
      </c>
      <c r="B850" s="10" t="str">
        <f>+'FORMATO  F.8'!B850</f>
        <v>PUERTA CORTA FUEGO</v>
      </c>
      <c r="C850" s="1" t="s">
        <v>23</v>
      </c>
      <c r="D850" s="456">
        <f>+'FORMATO  F.8'!D850</f>
        <v>0</v>
      </c>
      <c r="E850" s="4"/>
      <c r="F850" s="4"/>
      <c r="G850" s="454"/>
      <c r="H850" s="453"/>
      <c r="I850" s="460">
        <f>+'FORMATO  F.8'!I850</f>
        <v>0</v>
      </c>
      <c r="J850" s="451">
        <f>+'FORMATO  F.8'!J850</f>
        <v>8200</v>
      </c>
      <c r="K850" s="459">
        <f t="shared" si="168"/>
        <v>0</v>
      </c>
    </row>
    <row r="851" spans="1:11" ht="15" customHeight="1">
      <c r="A851" s="455" t="s">
        <v>58</v>
      </c>
      <c r="B851" s="10" t="str">
        <f>+'FORMATO  F.8'!B851</f>
        <v>FUENTE DE ALIMENTACION  DE 800W 1000V-240 VAC</v>
      </c>
      <c r="C851" s="1" t="s">
        <v>23</v>
      </c>
      <c r="D851" s="456">
        <f>+'FORMATO  F.8'!D851</f>
        <v>0</v>
      </c>
      <c r="E851" s="4"/>
      <c r="F851" s="4"/>
      <c r="G851" s="454"/>
      <c r="H851" s="453"/>
      <c r="I851" s="460">
        <f>+'FORMATO  F.8'!I851</f>
        <v>0</v>
      </c>
      <c r="J851" s="451">
        <f>+'FORMATO  F.8'!J851</f>
        <v>1699</v>
      </c>
      <c r="K851" s="459">
        <f t="shared" ref="K851:K855" si="169">+J851*I851</f>
        <v>0</v>
      </c>
    </row>
    <row r="852" spans="1:11" ht="15" customHeight="1">
      <c r="A852" s="455" t="s">
        <v>58</v>
      </c>
      <c r="B852" s="10" t="str">
        <f>+'FORMATO  F.8'!B852</f>
        <v>TARJETA CONTROLADORA SAS</v>
      </c>
      <c r="C852" s="1" t="s">
        <v>23</v>
      </c>
      <c r="D852" s="456">
        <f>+'FORMATO  F.8'!D852</f>
        <v>0</v>
      </c>
      <c r="E852" s="4"/>
      <c r="F852" s="4"/>
      <c r="G852" s="454"/>
      <c r="H852" s="453"/>
      <c r="I852" s="460">
        <f>+'FORMATO  F.8'!I852</f>
        <v>0</v>
      </c>
      <c r="J852" s="451">
        <f>+'FORMATO  F.8'!J852</f>
        <v>1824</v>
      </c>
      <c r="K852" s="459">
        <f t="shared" si="169"/>
        <v>0</v>
      </c>
    </row>
    <row r="853" spans="1:11" ht="15" customHeight="1">
      <c r="A853" s="455" t="s">
        <v>58</v>
      </c>
      <c r="B853" s="10" t="str">
        <f>+'FORMATO  F.8'!B853</f>
        <v>CASILLERO DE MELAMINA  LOCKERS TIPO III (56.5 CM) M2-03</v>
      </c>
      <c r="C853" s="1" t="s">
        <v>23</v>
      </c>
      <c r="D853" s="456">
        <f>+'FORMATO  F.8'!D853</f>
        <v>6</v>
      </c>
      <c r="E853" s="4"/>
      <c r="F853" s="4"/>
      <c r="G853" s="454"/>
      <c r="H853" s="453"/>
      <c r="I853" s="460">
        <f>+'FORMATO  F.8'!I853</f>
        <v>6</v>
      </c>
      <c r="J853" s="451">
        <f>+'FORMATO  F.8'!J853</f>
        <v>625</v>
      </c>
      <c r="K853" s="459">
        <f t="shared" si="169"/>
        <v>3750</v>
      </c>
    </row>
    <row r="854" spans="1:11" ht="15" customHeight="1">
      <c r="A854" s="455" t="s">
        <v>58</v>
      </c>
      <c r="B854" s="10" t="str">
        <f>+'FORMATO  F.8'!B854</f>
        <v xml:space="preserve">CASILLERO DE MELAMINA   LOCKERS TIPO I (137CM) M5-03  </v>
      </c>
      <c r="C854" s="1" t="s">
        <v>23</v>
      </c>
      <c r="D854" s="456">
        <f>+'FORMATO  F.8'!D854</f>
        <v>50</v>
      </c>
      <c r="E854" s="4"/>
      <c r="F854" s="4"/>
      <c r="G854" s="454"/>
      <c r="H854" s="453"/>
      <c r="I854" s="460">
        <f>+'FORMATO  F.8'!I854</f>
        <v>50</v>
      </c>
      <c r="J854" s="451">
        <f>+'FORMATO  F.8'!J854</f>
        <v>1000</v>
      </c>
      <c r="K854" s="459">
        <f t="shared" si="169"/>
        <v>50000</v>
      </c>
    </row>
    <row r="855" spans="1:11" ht="15" customHeight="1">
      <c r="A855" s="455" t="s">
        <v>58</v>
      </c>
      <c r="B855" s="10" t="str">
        <f>+'FORMATO  F.8'!B855</f>
        <v>CASILLERO DE MELAMINA  LOCKERS TIPO I (83 CM) M3-03</v>
      </c>
      <c r="C855" s="1" t="s">
        <v>23</v>
      </c>
      <c r="D855" s="456">
        <f>+'FORMATO  F.8'!D855</f>
        <v>15</v>
      </c>
      <c r="E855" s="4"/>
      <c r="F855" s="4"/>
      <c r="G855" s="454"/>
      <c r="H855" s="453"/>
      <c r="I855" s="460">
        <f>+'FORMATO  F.8'!I855</f>
        <v>15</v>
      </c>
      <c r="J855" s="451">
        <f>+'FORMATO  F.8'!J855</f>
        <v>750</v>
      </c>
      <c r="K855" s="459">
        <f t="shared" si="169"/>
        <v>11250</v>
      </c>
    </row>
    <row r="856" spans="1:11" ht="15" customHeight="1">
      <c r="A856" s="455" t="s">
        <v>58</v>
      </c>
      <c r="B856" s="10" t="str">
        <f>+'FORMATO  F.8'!B856</f>
        <v xml:space="preserve">PUNTO DE ACCESO INALAMBRICO ACCES POINT </v>
      </c>
      <c r="C856" s="1" t="s">
        <v>23</v>
      </c>
      <c r="D856" s="456">
        <f>+'FORMATO  F.8'!D856</f>
        <v>50</v>
      </c>
      <c r="E856" s="4"/>
      <c r="F856" s="4"/>
      <c r="G856" s="454"/>
      <c r="H856" s="453"/>
      <c r="I856" s="460">
        <f>+'FORMATO  F.8'!I856</f>
        <v>50</v>
      </c>
      <c r="J856" s="451">
        <f>+'FORMATO  F.8'!J856</f>
        <v>1062</v>
      </c>
      <c r="K856" s="459">
        <f t="shared" ref="K856:K860" si="170">+J856*I856</f>
        <v>53100</v>
      </c>
    </row>
    <row r="857" spans="1:11" ht="15" customHeight="1">
      <c r="A857" s="455" t="s">
        <v>58</v>
      </c>
      <c r="B857" s="10" t="str">
        <f>+'FORMATO  F.8'!B857</f>
        <v xml:space="preserve">BATERIA ACUSTICA </v>
      </c>
      <c r="C857" s="1" t="s">
        <v>23</v>
      </c>
      <c r="D857" s="456">
        <f>+'FORMATO  F.8'!D857</f>
        <v>1</v>
      </c>
      <c r="E857" s="4"/>
      <c r="F857" s="4"/>
      <c r="G857" s="454"/>
      <c r="H857" s="453"/>
      <c r="I857" s="460">
        <f>+'FORMATO  F.8'!I857</f>
        <v>1</v>
      </c>
      <c r="J857" s="451">
        <f>+'FORMATO  F.8'!J857</f>
        <v>10700</v>
      </c>
      <c r="K857" s="459">
        <f t="shared" si="170"/>
        <v>10700</v>
      </c>
    </row>
    <row r="858" spans="1:11" ht="15" customHeight="1">
      <c r="A858" s="455" t="s">
        <v>58</v>
      </c>
      <c r="B858" s="10" t="str">
        <f>+'FORMATO  F.8'!B858</f>
        <v>MICROFONOS</v>
      </c>
      <c r="C858" s="1" t="s">
        <v>23</v>
      </c>
      <c r="D858" s="456">
        <f>+'FORMATO  F.8'!D858</f>
        <v>7</v>
      </c>
      <c r="E858" s="4"/>
      <c r="F858" s="4"/>
      <c r="G858" s="454"/>
      <c r="H858" s="453"/>
      <c r="I858" s="460">
        <f>+'FORMATO  F.8'!I858</f>
        <v>7</v>
      </c>
      <c r="J858" s="451">
        <f>+'FORMATO  F.8'!J858</f>
        <v>765</v>
      </c>
      <c r="K858" s="459">
        <f t="shared" si="170"/>
        <v>5355</v>
      </c>
    </row>
    <row r="859" spans="1:11" ht="15" customHeight="1">
      <c r="A859" s="455" t="s">
        <v>58</v>
      </c>
      <c r="B859" s="10" t="str">
        <f>+'FORMATO  F.8'!B859</f>
        <v>PEDESTAL DE METAL</v>
      </c>
      <c r="C859" s="1" t="s">
        <v>23</v>
      </c>
      <c r="D859" s="456">
        <f>+'FORMATO  F.8'!D859</f>
        <v>5</v>
      </c>
      <c r="E859" s="4"/>
      <c r="F859" s="4"/>
      <c r="G859" s="454"/>
      <c r="H859" s="453"/>
      <c r="I859" s="460">
        <f>+'FORMATO  F.8'!I859</f>
        <v>5</v>
      </c>
      <c r="J859" s="451">
        <f>+'FORMATO  F.8'!J859</f>
        <v>690</v>
      </c>
      <c r="K859" s="459">
        <f t="shared" si="170"/>
        <v>3450</v>
      </c>
    </row>
    <row r="860" spans="1:11" ht="15" customHeight="1">
      <c r="A860" s="455" t="s">
        <v>58</v>
      </c>
      <c r="B860" s="10" t="str">
        <f>+'FORMATO  F.8'!B860</f>
        <v>PLATILLO</v>
      </c>
      <c r="C860" s="1" t="s">
        <v>23</v>
      </c>
      <c r="D860" s="456">
        <f>+'FORMATO  F.8'!D860</f>
        <v>5</v>
      </c>
      <c r="E860" s="4"/>
      <c r="F860" s="4"/>
      <c r="G860" s="454"/>
      <c r="H860" s="453"/>
      <c r="I860" s="460">
        <f>+'FORMATO  F.8'!I860</f>
        <v>5</v>
      </c>
      <c r="J860" s="451">
        <f>+'FORMATO  F.8'!J860</f>
        <v>1130</v>
      </c>
      <c r="K860" s="459">
        <f t="shared" si="170"/>
        <v>5650</v>
      </c>
    </row>
    <row r="861" spans="1:11" ht="15" customHeight="1">
      <c r="A861" s="455" t="s">
        <v>58</v>
      </c>
      <c r="B861" s="10" t="str">
        <f>+'FORMATO  F.8'!B861</f>
        <v>MACETERO Y BASE DE TERRAZO</v>
      </c>
      <c r="C861" s="1" t="s">
        <v>23</v>
      </c>
      <c r="D861" s="456">
        <f>+'FORMATO  F.8'!D861</f>
        <v>28</v>
      </c>
      <c r="E861" s="4"/>
      <c r="F861" s="4"/>
      <c r="G861" s="454"/>
      <c r="H861" s="453"/>
      <c r="I861" s="460">
        <f>+'FORMATO  F.8'!I861</f>
        <v>28</v>
      </c>
      <c r="J861" s="451">
        <f>+'FORMATO  F.8'!J861</f>
        <v>450</v>
      </c>
      <c r="K861" s="459">
        <f t="shared" ref="K861:K866" si="171">+J861*I861</f>
        <v>12600</v>
      </c>
    </row>
    <row r="862" spans="1:11" ht="15" customHeight="1">
      <c r="A862" s="455" t="s">
        <v>58</v>
      </c>
      <c r="B862" s="10" t="str">
        <f>+'FORMATO  F.8'!B862</f>
        <v>PROYECTOR MULTIMEDIA</v>
      </c>
      <c r="C862" s="1" t="s">
        <v>23</v>
      </c>
      <c r="D862" s="456">
        <f>+'FORMATO  F.8'!D862</f>
        <v>1</v>
      </c>
      <c r="E862" s="4"/>
      <c r="F862" s="4"/>
      <c r="G862" s="454"/>
      <c r="H862" s="453"/>
      <c r="I862" s="460">
        <f>+'FORMATO  F.8'!I862</f>
        <v>1</v>
      </c>
      <c r="J862" s="451">
        <f>+'FORMATO  F.8'!J862</f>
        <v>35.999000000000002</v>
      </c>
      <c r="K862" s="459">
        <f t="shared" si="171"/>
        <v>35.999000000000002</v>
      </c>
    </row>
    <row r="863" spans="1:11" ht="15" customHeight="1">
      <c r="A863" s="455" t="s">
        <v>58</v>
      </c>
      <c r="B863" s="10" t="str">
        <f>+'FORMATO  F.8'!B863</f>
        <v xml:space="preserve">PANTALLA LCD TACTIL </v>
      </c>
      <c r="C863" s="1" t="s">
        <v>23</v>
      </c>
      <c r="D863" s="456">
        <f>+'FORMATO  F.8'!D863</f>
        <v>33</v>
      </c>
      <c r="E863" s="4"/>
      <c r="F863" s="4"/>
      <c r="G863" s="454"/>
      <c r="H863" s="453"/>
      <c r="I863" s="460">
        <f>+'FORMATO  F.8'!I863</f>
        <v>33</v>
      </c>
      <c r="J863" s="451">
        <f>+'FORMATO  F.8'!J863</f>
        <v>21978.975150999999</v>
      </c>
      <c r="K863" s="459">
        <f t="shared" si="171"/>
        <v>725306.17998299992</v>
      </c>
    </row>
    <row r="864" spans="1:11" ht="15" customHeight="1">
      <c r="A864" s="455" t="s">
        <v>58</v>
      </c>
      <c r="B864" s="10" t="str">
        <f>+'FORMATO  F.8'!B864</f>
        <v>CONECTORES NEUTRIK-AUDIO SNAKES</v>
      </c>
      <c r="C864" s="1" t="s">
        <v>23</v>
      </c>
      <c r="D864" s="456">
        <f>+'FORMATO  F.8'!D864</f>
        <v>2</v>
      </c>
      <c r="E864" s="4"/>
      <c r="F864" s="4"/>
      <c r="G864" s="454"/>
      <c r="H864" s="453"/>
      <c r="I864" s="460">
        <f>+'FORMATO  F.8'!I864</f>
        <v>2</v>
      </c>
      <c r="J864" s="451">
        <f>+'FORMATO  F.8'!J864</f>
        <v>4180</v>
      </c>
      <c r="K864" s="459">
        <f t="shared" si="171"/>
        <v>8360</v>
      </c>
    </row>
    <row r="865" spans="1:11" ht="15" customHeight="1">
      <c r="A865" s="455" t="s">
        <v>58</v>
      </c>
      <c r="B865" s="10" t="str">
        <f>+'FORMATO  F.8'!B865</f>
        <v>CABLE DE MICROFONO XLR/XLR X 15 MTR</v>
      </c>
      <c r="C865" s="1" t="s">
        <v>23</v>
      </c>
      <c r="D865" s="456">
        <f>+'FORMATO  F.8'!D865</f>
        <v>25</v>
      </c>
      <c r="E865" s="4"/>
      <c r="F865" s="4"/>
      <c r="G865" s="454"/>
      <c r="H865" s="453"/>
      <c r="I865" s="460">
        <f>+'FORMATO  F.8'!I865</f>
        <v>25</v>
      </c>
      <c r="J865" s="451">
        <f>+'FORMATO  F.8'!J865</f>
        <v>152</v>
      </c>
      <c r="K865" s="459">
        <f t="shared" si="171"/>
        <v>3800</v>
      </c>
    </row>
    <row r="866" spans="1:11" ht="15" customHeight="1">
      <c r="A866" s="455" t="s">
        <v>58</v>
      </c>
      <c r="B866" s="10" t="str">
        <f>+'FORMATO  F.8'!B866</f>
        <v>MICROFONO VOCAL DINAMICO</v>
      </c>
      <c r="C866" s="1" t="s">
        <v>23</v>
      </c>
      <c r="D866" s="456">
        <f>+'FORMATO  F.8'!D866</f>
        <v>4</v>
      </c>
      <c r="E866" s="4"/>
      <c r="F866" s="4"/>
      <c r="G866" s="454"/>
      <c r="H866" s="453"/>
      <c r="I866" s="460">
        <f>+'FORMATO  F.8'!I866</f>
        <v>4</v>
      </c>
      <c r="J866" s="451">
        <f>+'FORMATO  F.8'!J866</f>
        <v>1083</v>
      </c>
      <c r="K866" s="459">
        <f t="shared" si="171"/>
        <v>4332</v>
      </c>
    </row>
    <row r="867" spans="1:11" ht="15" customHeight="1">
      <c r="A867" s="455" t="s">
        <v>58</v>
      </c>
      <c r="B867" s="10" t="str">
        <f>+'FORMATO  F.8'!B867</f>
        <v>MICROFONO CUELLO GANSO</v>
      </c>
      <c r="C867" s="1" t="s">
        <v>23</v>
      </c>
      <c r="D867" s="456">
        <f>+'FORMATO  F.8'!D867</f>
        <v>4</v>
      </c>
      <c r="E867" s="4"/>
      <c r="F867" s="4"/>
      <c r="G867" s="454"/>
      <c r="H867" s="453"/>
      <c r="I867" s="460">
        <f>+'FORMATO  F.8'!I867</f>
        <v>4</v>
      </c>
      <c r="J867" s="451">
        <f>+'FORMATO  F.8'!J867</f>
        <v>1710</v>
      </c>
      <c r="K867" s="459">
        <f t="shared" ref="K867:K870" si="172">+J867*I867</f>
        <v>6840</v>
      </c>
    </row>
    <row r="868" spans="1:11" ht="15" customHeight="1">
      <c r="A868" s="455" t="s">
        <v>58</v>
      </c>
      <c r="B868" s="10" t="str">
        <f>+'FORMATO  F.8'!B868</f>
        <v>MICROFONO DINAMICO DE INSTRUMENTO</v>
      </c>
      <c r="C868" s="1" t="s">
        <v>23</v>
      </c>
      <c r="D868" s="456">
        <f>+'FORMATO  F.8'!D868</f>
        <v>6</v>
      </c>
      <c r="E868" s="4"/>
      <c r="F868" s="4"/>
      <c r="G868" s="454"/>
      <c r="H868" s="453"/>
      <c r="I868" s="460">
        <f>+'FORMATO  F.8'!I868</f>
        <v>6</v>
      </c>
      <c r="J868" s="451">
        <f>+'FORMATO  F.8'!J868</f>
        <v>570</v>
      </c>
      <c r="K868" s="459">
        <f t="shared" si="172"/>
        <v>3420</v>
      </c>
    </row>
    <row r="869" spans="1:11" ht="15" customHeight="1">
      <c r="A869" s="455" t="s">
        <v>58</v>
      </c>
      <c r="B869" s="10" t="str">
        <f>+'FORMATO  F.8'!B869</f>
        <v xml:space="preserve">MICROFONO DINAMICO CARDIOIDE </v>
      </c>
      <c r="C869" s="1" t="s">
        <v>23</v>
      </c>
      <c r="D869" s="456">
        <f>+'FORMATO  F.8'!D869</f>
        <v>2</v>
      </c>
      <c r="E869" s="4"/>
      <c r="F869" s="4"/>
      <c r="G869" s="454"/>
      <c r="H869" s="453"/>
      <c r="I869" s="460">
        <f>+'FORMATO  F.8'!I869</f>
        <v>2</v>
      </c>
      <c r="J869" s="451">
        <f>+'FORMATO  F.8'!J869</f>
        <v>2470</v>
      </c>
      <c r="K869" s="459">
        <f t="shared" si="172"/>
        <v>4940</v>
      </c>
    </row>
    <row r="870" spans="1:11" ht="15" customHeight="1">
      <c r="A870" s="455" t="s">
        <v>58</v>
      </c>
      <c r="B870" s="10" t="str">
        <f>+'FORMATO  F.8'!B870</f>
        <v>PEDESTAL DE MICROFONO</v>
      </c>
      <c r="C870" s="1" t="s">
        <v>23</v>
      </c>
      <c r="D870" s="456">
        <f>+'FORMATO  F.8'!D870</f>
        <v>14</v>
      </c>
      <c r="E870" s="4"/>
      <c r="F870" s="4"/>
      <c r="G870" s="454"/>
      <c r="H870" s="453"/>
      <c r="I870" s="460">
        <f>+'FORMATO  F.8'!I870</f>
        <v>14</v>
      </c>
      <c r="J870" s="451">
        <f>+'FORMATO  F.8'!J870</f>
        <v>304</v>
      </c>
      <c r="K870" s="459">
        <f t="shared" si="172"/>
        <v>4256</v>
      </c>
    </row>
    <row r="871" spans="1:11" ht="15" customHeight="1">
      <c r="A871" s="455" t="s">
        <v>58</v>
      </c>
      <c r="B871" s="10" t="str">
        <f>+'FORMATO  F.8'!B871</f>
        <v xml:space="preserve">REFLECTORES DE 50W </v>
      </c>
      <c r="C871" s="1" t="s">
        <v>23</v>
      </c>
      <c r="D871" s="456">
        <f>+'FORMATO  F.8'!D871</f>
        <v>0</v>
      </c>
      <c r="E871" s="4"/>
      <c r="F871" s="4"/>
      <c r="G871" s="454"/>
      <c r="H871" s="453"/>
      <c r="I871" s="460">
        <f>+'FORMATO  F.8'!I871</f>
        <v>16</v>
      </c>
      <c r="J871" s="451">
        <f>+'FORMATO  F.8'!J871</f>
        <v>533.395625</v>
      </c>
      <c r="K871" s="459">
        <f t="shared" ref="K871" si="173">+J871*I871</f>
        <v>8534.33</v>
      </c>
    </row>
    <row r="872" spans="1:11" ht="18.75">
      <c r="A872" s="464" t="s">
        <v>112</v>
      </c>
      <c r="B872" s="463"/>
      <c r="C872" s="455"/>
      <c r="D872" s="456"/>
      <c r="E872" s="456"/>
      <c r="F872" s="455"/>
      <c r="G872" s="454"/>
      <c r="H872" s="453"/>
      <c r="I872" s="452"/>
      <c r="J872" s="451"/>
      <c r="K872" s="459"/>
    </row>
    <row r="873" spans="1:11">
      <c r="A873" s="455" t="s">
        <v>58</v>
      </c>
      <c r="B873" s="461" t="str">
        <f>+'FORMATO  F.8'!B873</f>
        <v>CINTA MASKIN TAPE 2"</v>
      </c>
      <c r="C873" s="455" t="str">
        <f>+'FORMATO  F.8'!C873</f>
        <v>UND</v>
      </c>
      <c r="D873" s="456">
        <f>+'FORMATO  F.8'!D873</f>
        <v>260</v>
      </c>
      <c r="E873" s="456" t="s">
        <v>444</v>
      </c>
      <c r="F873" s="455">
        <v>2</v>
      </c>
      <c r="G873" s="454">
        <f t="shared" ref="G873:G902" si="174">+D873+F873</f>
        <v>262</v>
      </c>
      <c r="H873" s="453">
        <v>6</v>
      </c>
      <c r="I873" s="460">
        <f>+'FORMATO  F.8'!I873</f>
        <v>260</v>
      </c>
      <c r="J873" s="451">
        <f>+'FORMATO  F.8'!J873</f>
        <v>8</v>
      </c>
      <c r="K873" s="459">
        <f>+J873*I873</f>
        <v>2080</v>
      </c>
    </row>
    <row r="874" spans="1:11">
      <c r="A874" s="455" t="s">
        <v>360</v>
      </c>
      <c r="B874" s="461" t="str">
        <f>+'FORMATO  F.8'!B874</f>
        <v>TIJERA</v>
      </c>
      <c r="C874" s="455" t="str">
        <f>+'FORMATO  F.8'!C874</f>
        <v>UND</v>
      </c>
      <c r="D874" s="456">
        <f>+'FORMATO  F.8'!D874</f>
        <v>6</v>
      </c>
      <c r="E874" s="456" t="s">
        <v>2630</v>
      </c>
      <c r="F874" s="455">
        <v>3</v>
      </c>
      <c r="G874" s="454">
        <f t="shared" ref="G874:G875" si="175">+D874+F874</f>
        <v>9</v>
      </c>
      <c r="H874" s="453">
        <v>7</v>
      </c>
      <c r="I874" s="460">
        <f>+'FORMATO  F.8'!I874</f>
        <v>6</v>
      </c>
      <c r="J874" s="451">
        <f>+'FORMATO  F.8'!J874</f>
        <v>5.43</v>
      </c>
      <c r="K874" s="459">
        <f t="shared" ref="K874:K875" si="176">+J874*I874</f>
        <v>32.58</v>
      </c>
    </row>
    <row r="875" spans="1:11">
      <c r="A875" s="455" t="s">
        <v>366</v>
      </c>
      <c r="B875" s="461" t="str">
        <f>+'FORMATO  F.8'!B875</f>
        <v>CUADERNO DE ALMACEN</v>
      </c>
      <c r="C875" s="455" t="str">
        <f>+'FORMATO  F.8'!C875</f>
        <v>UND</v>
      </c>
      <c r="D875" s="456">
        <f>+'FORMATO  F.8'!D875</f>
        <v>2</v>
      </c>
      <c r="E875" s="456" t="s">
        <v>2631</v>
      </c>
      <c r="F875" s="455">
        <v>4</v>
      </c>
      <c r="G875" s="454">
        <f t="shared" si="175"/>
        <v>6</v>
      </c>
      <c r="H875" s="453">
        <v>8</v>
      </c>
      <c r="I875" s="460">
        <f>+'FORMATO  F.8'!I875</f>
        <v>2</v>
      </c>
      <c r="J875" s="451">
        <f>+'FORMATO  F.8'!J875</f>
        <v>34</v>
      </c>
      <c r="K875" s="459">
        <f t="shared" si="176"/>
        <v>68</v>
      </c>
    </row>
    <row r="876" spans="1:11">
      <c r="A876" s="455" t="s">
        <v>58</v>
      </c>
      <c r="B876" s="461" t="str">
        <f>+'FORMATO  F.8'!B876</f>
        <v>FOLDERES A4 5 X 25 EMP</v>
      </c>
      <c r="C876" s="455" t="str">
        <f>+'FORMATO  F.8'!C876</f>
        <v>UND</v>
      </c>
      <c r="D876" s="456">
        <f>+'FORMATO  F.8'!D876</f>
        <v>0</v>
      </c>
      <c r="E876" s="456" t="s">
        <v>445</v>
      </c>
      <c r="F876" s="455">
        <v>6</v>
      </c>
      <c r="G876" s="454">
        <f t="shared" si="174"/>
        <v>6</v>
      </c>
      <c r="H876" s="453">
        <v>10</v>
      </c>
      <c r="I876" s="460">
        <f>+'FORMATO  F.8'!I876</f>
        <v>0</v>
      </c>
      <c r="J876" s="451">
        <f>+'FORMATO  F.8'!J876</f>
        <v>0.24</v>
      </c>
      <c r="K876" s="459">
        <f>+J876*I876</f>
        <v>0</v>
      </c>
    </row>
    <row r="877" spans="1:11">
      <c r="A877" s="455" t="s">
        <v>58</v>
      </c>
      <c r="B877" s="461" t="str">
        <f>+'FORMATO  F.8'!B877</f>
        <v>GOMAS DE BARRA</v>
      </c>
      <c r="C877" s="455" t="str">
        <f>+'FORMATO  F.8'!C877</f>
        <v>UND</v>
      </c>
      <c r="D877" s="456">
        <f>+'FORMATO  F.8'!D877</f>
        <v>0</v>
      </c>
      <c r="E877" s="456" t="s">
        <v>446</v>
      </c>
      <c r="F877" s="455">
        <v>7</v>
      </c>
      <c r="G877" s="454">
        <f t="shared" si="174"/>
        <v>7</v>
      </c>
      <c r="H877" s="453">
        <v>11</v>
      </c>
      <c r="I877" s="460">
        <f>+'FORMATO  F.8'!I877</f>
        <v>0</v>
      </c>
      <c r="J877" s="451">
        <f>+'FORMATO  F.8'!J877</f>
        <v>2.242</v>
      </c>
      <c r="K877" s="459">
        <f>+J877*I877</f>
        <v>0</v>
      </c>
    </row>
    <row r="878" spans="1:11">
      <c r="A878" s="455" t="s">
        <v>58</v>
      </c>
      <c r="B878" s="461" t="str">
        <f>+'FORMATO  F.8'!B878</f>
        <v>COLA LIQUIDA  X 250 MML</v>
      </c>
      <c r="C878" s="455" t="str">
        <f>+'FORMATO  F.8'!C878</f>
        <v>UND</v>
      </c>
      <c r="D878" s="456">
        <f>+'FORMATO  F.8'!D878</f>
        <v>11</v>
      </c>
      <c r="E878" s="456" t="s">
        <v>447</v>
      </c>
      <c r="F878" s="455">
        <v>8</v>
      </c>
      <c r="G878" s="454">
        <f t="shared" si="174"/>
        <v>19</v>
      </c>
      <c r="H878" s="453">
        <v>12</v>
      </c>
      <c r="I878" s="460">
        <f>+'FORMATO  F.8'!I878</f>
        <v>11</v>
      </c>
      <c r="J878" s="451">
        <f>+'FORMATO  F.8'!J878</f>
        <v>3.798333</v>
      </c>
      <c r="K878" s="459">
        <f>+J878*I878</f>
        <v>41.781663000000002</v>
      </c>
    </row>
    <row r="879" spans="1:11">
      <c r="A879" s="455" t="s">
        <v>58</v>
      </c>
      <c r="B879" s="461" t="str">
        <f>+'FORMATO  F.8'!B879</f>
        <v xml:space="preserve">LAPICES </v>
      </c>
      <c r="C879" s="455" t="str">
        <f>+'FORMATO  F.8'!C879</f>
        <v>UND</v>
      </c>
      <c r="D879" s="456">
        <f>+'FORMATO  F.8'!D879</f>
        <v>0</v>
      </c>
      <c r="E879" s="456" t="s">
        <v>448</v>
      </c>
      <c r="F879" s="455">
        <v>10</v>
      </c>
      <c r="G879" s="454">
        <f t="shared" si="174"/>
        <v>10</v>
      </c>
      <c r="H879" s="453">
        <v>14</v>
      </c>
      <c r="I879" s="460">
        <f>+'FORMATO  F.8'!I879</f>
        <v>0</v>
      </c>
      <c r="J879" s="451">
        <f>+'FORMATO  F.8'!J879</f>
        <v>4.9560000000000004</v>
      </c>
      <c r="K879" s="459">
        <f t="shared" ref="K879:K902" si="177">+J879*I879</f>
        <v>0</v>
      </c>
    </row>
    <row r="880" spans="1:11">
      <c r="A880" s="455" t="s">
        <v>58</v>
      </c>
      <c r="B880" s="461" t="str">
        <f>+'FORMATO  F.8'!B880</f>
        <v xml:space="preserve">MICA TAMAÑO OFICIO </v>
      </c>
      <c r="C880" s="455" t="str">
        <f>+'FORMATO  F.8'!C880</f>
        <v>UND</v>
      </c>
      <c r="D880" s="456">
        <f>+'FORMATO  F.8'!D880</f>
        <v>0</v>
      </c>
      <c r="E880" s="456" t="s">
        <v>449</v>
      </c>
      <c r="F880" s="455">
        <v>12</v>
      </c>
      <c r="G880" s="454">
        <f>+D880+F880</f>
        <v>12</v>
      </c>
      <c r="H880" s="453">
        <v>16</v>
      </c>
      <c r="I880" s="460">
        <f>+'FORMATO  F.8'!I880</f>
        <v>0</v>
      </c>
      <c r="J880" s="451">
        <f>+'FORMATO  F.8'!J880</f>
        <v>0.35</v>
      </c>
      <c r="K880" s="459">
        <f>+J880*I880</f>
        <v>0</v>
      </c>
    </row>
    <row r="881" spans="1:11">
      <c r="A881" s="455" t="s">
        <v>58</v>
      </c>
      <c r="B881" s="461" t="str">
        <f>+'FORMATO  F.8'!B881</f>
        <v>REGLAS DE 30 CM</v>
      </c>
      <c r="C881" s="455" t="str">
        <f>+'FORMATO  F.8'!C881</f>
        <v>UND</v>
      </c>
      <c r="D881" s="456">
        <f>+'FORMATO  F.8'!D881</f>
        <v>0</v>
      </c>
      <c r="E881" s="456" t="s">
        <v>450</v>
      </c>
      <c r="F881" s="455">
        <v>15</v>
      </c>
      <c r="G881" s="454">
        <f t="shared" si="174"/>
        <v>15</v>
      </c>
      <c r="H881" s="453">
        <v>19</v>
      </c>
      <c r="I881" s="460">
        <f>+'FORMATO  F.8'!I881</f>
        <v>0</v>
      </c>
      <c r="J881" s="451">
        <f>+'FORMATO  F.8'!J881</f>
        <v>0.51900000000000002</v>
      </c>
      <c r="K881" s="459">
        <f t="shared" si="177"/>
        <v>0</v>
      </c>
    </row>
    <row r="882" spans="1:11">
      <c r="A882" s="455" t="s">
        <v>58</v>
      </c>
      <c r="B882" s="461" t="str">
        <f>+'FORMATO  F.8'!B882</f>
        <v>SOBRES MANILA A4 3 UND X  50 EMP</v>
      </c>
      <c r="C882" s="455" t="str">
        <f>+'FORMATO  F.8'!C882</f>
        <v>UND</v>
      </c>
      <c r="D882" s="456">
        <f>+'FORMATO  F.8'!D882</f>
        <v>0</v>
      </c>
      <c r="E882" s="456" t="s">
        <v>451</v>
      </c>
      <c r="F882" s="455">
        <v>16</v>
      </c>
      <c r="G882" s="454">
        <f t="shared" si="174"/>
        <v>16</v>
      </c>
      <c r="H882" s="453">
        <v>20</v>
      </c>
      <c r="I882" s="460">
        <f>+'FORMATO  F.8'!I882</f>
        <v>0</v>
      </c>
      <c r="J882" s="451">
        <f>+'FORMATO  F.8'!J882</f>
        <v>0.28000000000000003</v>
      </c>
      <c r="K882" s="459">
        <f t="shared" si="177"/>
        <v>0</v>
      </c>
    </row>
    <row r="883" spans="1:11">
      <c r="A883" s="455" t="s">
        <v>58</v>
      </c>
      <c r="B883" s="461" t="str">
        <f>+'FORMATO  F.8'!B883</f>
        <v xml:space="preserve">FASTENERS   </v>
      </c>
      <c r="C883" s="455" t="str">
        <f>+'FORMATO  F.8'!C883</f>
        <v>UND</v>
      </c>
      <c r="D883" s="456">
        <f>+'FORMATO  F.8'!D883</f>
        <v>0</v>
      </c>
      <c r="E883" s="456" t="s">
        <v>452</v>
      </c>
      <c r="F883" s="455">
        <v>17</v>
      </c>
      <c r="G883" s="454">
        <f t="shared" si="174"/>
        <v>17</v>
      </c>
      <c r="H883" s="453">
        <v>21</v>
      </c>
      <c r="I883" s="460">
        <f>+'FORMATO  F.8'!I883</f>
        <v>0</v>
      </c>
      <c r="J883" s="451">
        <f>+'FORMATO  F.8'!J883</f>
        <v>4</v>
      </c>
      <c r="K883" s="459">
        <f t="shared" si="177"/>
        <v>0</v>
      </c>
    </row>
    <row r="884" spans="1:11">
      <c r="A884" s="455" t="s">
        <v>58</v>
      </c>
      <c r="B884" s="461" t="str">
        <f>+'FORMATO  F.8'!B884</f>
        <v xml:space="preserve">TAMPON CON CUBIERTA DE PLASNTICO </v>
      </c>
      <c r="C884" s="455" t="str">
        <f>+'FORMATO  F.8'!C884</f>
        <v>UND</v>
      </c>
      <c r="D884" s="456">
        <f>+'FORMATO  F.8'!D884</f>
        <v>0</v>
      </c>
      <c r="E884" s="456" t="s">
        <v>453</v>
      </c>
      <c r="F884" s="455">
        <v>18</v>
      </c>
      <c r="G884" s="454">
        <f t="shared" si="174"/>
        <v>18</v>
      </c>
      <c r="H884" s="453">
        <v>22</v>
      </c>
      <c r="I884" s="460">
        <f>+'FORMATO  F.8'!I884</f>
        <v>0</v>
      </c>
      <c r="J884" s="451">
        <f>+'FORMATO  F.8'!J884</f>
        <v>3.2</v>
      </c>
      <c r="K884" s="459">
        <f t="shared" si="177"/>
        <v>0</v>
      </c>
    </row>
    <row r="885" spans="1:11">
      <c r="A885" s="455" t="s">
        <v>58</v>
      </c>
      <c r="B885" s="461" t="str">
        <f>+'FORMATO  F.8'!B885</f>
        <v>MASKING TAPE 3/4X 40M</v>
      </c>
      <c r="C885" s="455" t="str">
        <f>+'FORMATO  F.8'!C885</f>
        <v>UND</v>
      </c>
      <c r="D885" s="456">
        <f>+'FORMATO  F.8'!D885</f>
        <v>0</v>
      </c>
      <c r="E885" s="456" t="s">
        <v>454</v>
      </c>
      <c r="F885" s="455">
        <v>19</v>
      </c>
      <c r="G885" s="454">
        <f t="shared" si="174"/>
        <v>19</v>
      </c>
      <c r="H885" s="453">
        <v>23</v>
      </c>
      <c r="I885" s="460">
        <f>+'FORMATO  F.8'!I885</f>
        <v>0</v>
      </c>
      <c r="J885" s="451">
        <f>+'FORMATO  F.8'!J885</f>
        <v>3.1</v>
      </c>
      <c r="K885" s="459">
        <f t="shared" si="177"/>
        <v>0</v>
      </c>
    </row>
    <row r="886" spans="1:11">
      <c r="A886" s="455" t="s">
        <v>58</v>
      </c>
      <c r="B886" s="461" t="str">
        <f>+'FORMATO  F.8'!B886</f>
        <v>ARCHIVADOR  DE CARTON</v>
      </c>
      <c r="C886" s="455" t="str">
        <f>+'FORMATO  F.8'!C886</f>
        <v>UND</v>
      </c>
      <c r="D886" s="456">
        <f>+'FORMATO  F.8'!D886</f>
        <v>80</v>
      </c>
      <c r="E886" s="456" t="s">
        <v>455</v>
      </c>
      <c r="F886" s="455">
        <v>20</v>
      </c>
      <c r="G886" s="454">
        <f t="shared" si="174"/>
        <v>100</v>
      </c>
      <c r="H886" s="453">
        <v>24</v>
      </c>
      <c r="I886" s="460">
        <f>+'FORMATO  F.8'!I886</f>
        <v>80</v>
      </c>
      <c r="J886" s="451">
        <f>+'FORMATO  F.8'!J886</f>
        <v>3.8940000000000001</v>
      </c>
      <c r="K886" s="459">
        <f t="shared" si="177"/>
        <v>311.52</v>
      </c>
    </row>
    <row r="887" spans="1:11">
      <c r="A887" s="455" t="s">
        <v>58</v>
      </c>
      <c r="B887" s="461" t="str">
        <f>+'FORMATO  F.8'!B887</f>
        <v>TONER  KIT KIOCERA 7K- 115</v>
      </c>
      <c r="C887" s="455" t="str">
        <f>+'FORMATO  F.8'!C887</f>
        <v>UND</v>
      </c>
      <c r="D887" s="456">
        <f>+'FORMATO  F.8'!D887</f>
        <v>5</v>
      </c>
      <c r="E887" s="456" t="s">
        <v>456</v>
      </c>
      <c r="F887" s="455">
        <v>22</v>
      </c>
      <c r="G887" s="454">
        <f t="shared" si="174"/>
        <v>27</v>
      </c>
      <c r="H887" s="453">
        <v>26</v>
      </c>
      <c r="I887" s="460">
        <f>+'FORMATO  F.8'!I887</f>
        <v>5</v>
      </c>
      <c r="J887" s="451">
        <f>+'FORMATO  F.8'!J887</f>
        <v>296.5</v>
      </c>
      <c r="K887" s="459">
        <f t="shared" si="177"/>
        <v>1482.5</v>
      </c>
    </row>
    <row r="888" spans="1:11">
      <c r="A888" s="455" t="s">
        <v>58</v>
      </c>
      <c r="B888" s="461" t="str">
        <f>+'FORMATO  F.8'!B888</f>
        <v>TINTA DE IMPRESORA COLOR AMARILO</v>
      </c>
      <c r="C888" s="455" t="str">
        <f>+'FORMATO  F.8'!C888</f>
        <v>UND</v>
      </c>
      <c r="D888" s="456">
        <f>+'FORMATO  F.8'!D888</f>
        <v>0</v>
      </c>
      <c r="E888" s="456" t="s">
        <v>457</v>
      </c>
      <c r="F888" s="455">
        <v>23</v>
      </c>
      <c r="G888" s="454">
        <f>+D888+F888</f>
        <v>23</v>
      </c>
      <c r="H888" s="453">
        <v>27</v>
      </c>
      <c r="I888" s="460">
        <f>+'FORMATO  F.8'!I888</f>
        <v>0</v>
      </c>
      <c r="J888" s="451">
        <f>+'FORMATO  F.8'!J888</f>
        <v>112.53</v>
      </c>
      <c r="K888" s="459">
        <f>+J888*I888</f>
        <v>0</v>
      </c>
    </row>
    <row r="889" spans="1:11">
      <c r="A889" s="455" t="s">
        <v>58</v>
      </c>
      <c r="B889" s="461" t="str">
        <f>+'FORMATO  F.8'!B889</f>
        <v xml:space="preserve">TINTA PARA IMPRESORA COLOR NEGRO </v>
      </c>
      <c r="C889" s="455" t="str">
        <f>+'FORMATO  F.8'!C889</f>
        <v>UND</v>
      </c>
      <c r="D889" s="456">
        <f>+'FORMATO  F.8'!D889</f>
        <v>0</v>
      </c>
      <c r="E889" s="456" t="s">
        <v>458</v>
      </c>
      <c r="F889" s="455">
        <v>24</v>
      </c>
      <c r="G889" s="454">
        <f>+D889+F889</f>
        <v>24</v>
      </c>
      <c r="H889" s="453">
        <v>28</v>
      </c>
      <c r="I889" s="460">
        <f>+'FORMATO  F.8'!I889</f>
        <v>0</v>
      </c>
      <c r="J889" s="451">
        <f>+'FORMATO  F.8'!J889</f>
        <v>213.89</v>
      </c>
      <c r="K889" s="459">
        <f>+J889*I889</f>
        <v>0</v>
      </c>
    </row>
    <row r="890" spans="1:11">
      <c r="A890" s="455" t="s">
        <v>58</v>
      </c>
      <c r="B890" s="461" t="str">
        <f>+'FORMATO  F.8'!B890</f>
        <v>TINTA PARA IMPRESORA COLOR MAGENTA</v>
      </c>
      <c r="C890" s="455" t="str">
        <f>+'FORMATO  F.8'!C890</f>
        <v>UND</v>
      </c>
      <c r="D890" s="456">
        <f>+'FORMATO  F.8'!D890</f>
        <v>0</v>
      </c>
      <c r="E890" s="456" t="s">
        <v>878</v>
      </c>
      <c r="F890" s="455">
        <v>25</v>
      </c>
      <c r="G890" s="454">
        <f>+D890+F890</f>
        <v>25</v>
      </c>
      <c r="H890" s="453">
        <v>29</v>
      </c>
      <c r="I890" s="460">
        <f>+'FORMATO  F.8'!I890</f>
        <v>0</v>
      </c>
      <c r="J890" s="451">
        <f>+'FORMATO  F.8'!J890</f>
        <v>109.1</v>
      </c>
      <c r="K890" s="459">
        <f>+J890*I890</f>
        <v>0</v>
      </c>
    </row>
    <row r="891" spans="1:11">
      <c r="A891" s="455" t="s">
        <v>58</v>
      </c>
      <c r="B891" s="461" t="str">
        <f>+'FORMATO  F.8'!B891</f>
        <v xml:space="preserve">TINTA PARA IMPRESORA COLOR CIAN </v>
      </c>
      <c r="C891" s="455" t="str">
        <f>+'FORMATO  F.8'!C891</f>
        <v>UND</v>
      </c>
      <c r="D891" s="456">
        <f>+'FORMATO  F.8'!D891</f>
        <v>0</v>
      </c>
      <c r="E891" s="456" t="s">
        <v>459</v>
      </c>
      <c r="F891" s="455">
        <v>26</v>
      </c>
      <c r="G891" s="454">
        <f>+D891+F891</f>
        <v>26</v>
      </c>
      <c r="H891" s="453">
        <v>30</v>
      </c>
      <c r="I891" s="460">
        <f>+'FORMATO  F.8'!I891</f>
        <v>0</v>
      </c>
      <c r="J891" s="451">
        <f>+'FORMATO  F.8'!J891</f>
        <v>109.1</v>
      </c>
      <c r="K891" s="459">
        <f>+J891*I891</f>
        <v>0</v>
      </c>
    </row>
    <row r="892" spans="1:11">
      <c r="A892" s="455" t="s">
        <v>58</v>
      </c>
      <c r="B892" s="461" t="str">
        <f>+'FORMATO  F.8'!B892</f>
        <v>CUADERNO DE CARGO EMPASTADO TAMAÑO A -4 X 100 H</v>
      </c>
      <c r="C892" s="455" t="str">
        <f>+'FORMATO  F.8'!C892</f>
        <v>UND</v>
      </c>
      <c r="D892" s="456">
        <f>+'FORMATO  F.8'!D892</f>
        <v>7</v>
      </c>
      <c r="E892" s="456" t="s">
        <v>458</v>
      </c>
      <c r="F892" s="455">
        <v>24</v>
      </c>
      <c r="G892" s="454">
        <f t="shared" si="174"/>
        <v>31</v>
      </c>
      <c r="H892" s="453">
        <v>28</v>
      </c>
      <c r="I892" s="460">
        <f>+'FORMATO  F.8'!I892</f>
        <v>7</v>
      </c>
      <c r="J892" s="451">
        <f>+'FORMATO  F.8'!J892</f>
        <v>18.88</v>
      </c>
      <c r="K892" s="459">
        <f t="shared" si="177"/>
        <v>132.16</v>
      </c>
    </row>
    <row r="893" spans="1:11">
      <c r="A893" s="455" t="s">
        <v>58</v>
      </c>
      <c r="B893" s="461" t="str">
        <f>+'FORMATO  F.8'!B893</f>
        <v>CUADERNO DE CARGO DE 200 H</v>
      </c>
      <c r="C893" s="455" t="str">
        <f>+'FORMATO  F.8'!C893</f>
        <v>UND</v>
      </c>
      <c r="D893" s="456">
        <f>+'FORMATO  F.8'!D893</f>
        <v>8</v>
      </c>
      <c r="E893" s="456" t="s">
        <v>459</v>
      </c>
      <c r="F893" s="455">
        <v>26</v>
      </c>
      <c r="G893" s="454">
        <f t="shared" si="174"/>
        <v>34</v>
      </c>
      <c r="H893" s="453">
        <v>30</v>
      </c>
      <c r="I893" s="460">
        <f>+'FORMATO  F.8'!I893</f>
        <v>8</v>
      </c>
      <c r="J893" s="451">
        <f>+'FORMATO  F.8'!J893</f>
        <v>0</v>
      </c>
      <c r="K893" s="459">
        <f t="shared" si="177"/>
        <v>0</v>
      </c>
    </row>
    <row r="894" spans="1:11" ht="19.5" customHeight="1">
      <c r="A894" s="455" t="s">
        <v>58</v>
      </c>
      <c r="B894" s="461" t="str">
        <f>+'FORMATO  F.8'!B894</f>
        <v>CORRECTOR LIQUIDO</v>
      </c>
      <c r="C894" s="455" t="str">
        <f>+'FORMATO  F.8'!C894</f>
        <v>UND</v>
      </c>
      <c r="D894" s="456">
        <f>+'FORMATO  F.8'!D894</f>
        <v>21</v>
      </c>
      <c r="E894" s="456" t="s">
        <v>460</v>
      </c>
      <c r="F894" s="455">
        <v>28</v>
      </c>
      <c r="G894" s="454">
        <f t="shared" si="174"/>
        <v>49</v>
      </c>
      <c r="H894" s="453">
        <v>32</v>
      </c>
      <c r="I894" s="460">
        <f>+'FORMATO  F.8'!I894</f>
        <v>21</v>
      </c>
      <c r="J894" s="451">
        <f>+'FORMATO  F.8'!J894</f>
        <v>1.0973999999999999</v>
      </c>
      <c r="K894" s="459">
        <f t="shared" si="177"/>
        <v>23.045399999999997</v>
      </c>
    </row>
    <row r="895" spans="1:11" ht="21" customHeight="1">
      <c r="A895" s="455" t="s">
        <v>58</v>
      </c>
      <c r="B895" s="461" t="str">
        <f>+'FORMATO  F.8'!B895</f>
        <v>VALE PAMPA</v>
      </c>
      <c r="C895" s="455" t="str">
        <f>+'FORMATO  F.8'!C895</f>
        <v>UND</v>
      </c>
      <c r="D895" s="456">
        <f>+'FORMATO  F.8'!D895</f>
        <v>0</v>
      </c>
      <c r="E895" s="456" t="s">
        <v>462</v>
      </c>
      <c r="F895" s="455">
        <v>38</v>
      </c>
      <c r="G895" s="454">
        <f>+D895+F895</f>
        <v>38</v>
      </c>
      <c r="H895" s="453">
        <v>42</v>
      </c>
      <c r="I895" s="460">
        <f>+'FORMATO  F.8'!I895</f>
        <v>0</v>
      </c>
      <c r="J895" s="451">
        <f>+'FORMATO  F.8'!J895</f>
        <v>6.4</v>
      </c>
      <c r="K895" s="459">
        <f>+J895*I895</f>
        <v>0</v>
      </c>
    </row>
    <row r="896" spans="1:11">
      <c r="A896" s="455" t="s">
        <v>58</v>
      </c>
      <c r="B896" s="461" t="str">
        <f>+'FORMATO  F.8'!B896</f>
        <v>PARTE DIARIO DE MAQUINARIA BLOCK X 50</v>
      </c>
      <c r="C896" s="455" t="str">
        <f>+'FORMATO  F.8'!C896</f>
        <v>UND</v>
      </c>
      <c r="D896" s="456">
        <f>+'FORMATO  F.8'!D896</f>
        <v>0</v>
      </c>
      <c r="E896" s="456" t="s">
        <v>462</v>
      </c>
      <c r="F896" s="455">
        <v>38</v>
      </c>
      <c r="G896" s="454">
        <f t="shared" si="174"/>
        <v>38</v>
      </c>
      <c r="H896" s="453">
        <v>42</v>
      </c>
      <c r="I896" s="460">
        <f>+'FORMATO  F.8'!I896</f>
        <v>0</v>
      </c>
      <c r="J896" s="451">
        <f>+'FORMATO  F.8'!J896</f>
        <v>8.5</v>
      </c>
      <c r="K896" s="459">
        <f t="shared" si="177"/>
        <v>0</v>
      </c>
    </row>
    <row r="897" spans="1:11">
      <c r="A897" s="455" t="s">
        <v>58</v>
      </c>
      <c r="B897" s="461" t="str">
        <f>+'FORMATO  F.8'!B897</f>
        <v>VALE DE COMBUSTIBLE</v>
      </c>
      <c r="C897" s="455" t="str">
        <f>+'FORMATO  F.8'!C897</f>
        <v>UND</v>
      </c>
      <c r="D897" s="456">
        <f>+'FORMATO  F.8'!D897</f>
        <v>5</v>
      </c>
      <c r="E897" s="456" t="s">
        <v>461</v>
      </c>
      <c r="F897" s="455">
        <v>37</v>
      </c>
      <c r="G897" s="454">
        <f t="shared" si="174"/>
        <v>42</v>
      </c>
      <c r="H897" s="453">
        <v>41</v>
      </c>
      <c r="I897" s="460">
        <f>+'FORMATO  F.8'!I897</f>
        <v>5</v>
      </c>
      <c r="J897" s="451">
        <f>+'FORMATO  F.8'!J897</f>
        <v>8</v>
      </c>
      <c r="K897" s="459">
        <f t="shared" si="177"/>
        <v>40</v>
      </c>
    </row>
    <row r="898" spans="1:11">
      <c r="A898" s="455" t="s">
        <v>58</v>
      </c>
      <c r="B898" s="461" t="str">
        <f>+'FORMATO  F.8'!B898</f>
        <v xml:space="preserve">PAPEL BON A4 </v>
      </c>
      <c r="C898" s="455" t="s">
        <v>659</v>
      </c>
      <c r="D898" s="456">
        <f>+'FORMATO  F.8'!D898</f>
        <v>8</v>
      </c>
      <c r="E898" s="456" t="s">
        <v>463</v>
      </c>
      <c r="F898" s="455">
        <v>43</v>
      </c>
      <c r="G898" s="454">
        <f t="shared" si="174"/>
        <v>51</v>
      </c>
      <c r="H898" s="453">
        <v>47</v>
      </c>
      <c r="I898" s="460">
        <f>+'FORMATO  F.8'!I898</f>
        <v>4</v>
      </c>
      <c r="J898" s="451">
        <f>+'FORMATO  F.8'!J898</f>
        <v>16.283999999999999</v>
      </c>
      <c r="K898" s="459">
        <f t="shared" si="177"/>
        <v>65.135999999999996</v>
      </c>
    </row>
    <row r="899" spans="1:11">
      <c r="A899" s="455" t="s">
        <v>58</v>
      </c>
      <c r="B899" s="461" t="str">
        <f>+'FORMATO  F.8'!B899</f>
        <v xml:space="preserve">PAPEL BOND 80 G TAMAÑO A3 </v>
      </c>
      <c r="C899" s="455" t="str">
        <f>+'FORMATO  F.8'!C899</f>
        <v>UND</v>
      </c>
      <c r="D899" s="456">
        <f>+'FORMATO  F.8'!D899</f>
        <v>0</v>
      </c>
      <c r="E899" s="456" t="s">
        <v>462</v>
      </c>
      <c r="F899" s="455">
        <v>44.3333333333333</v>
      </c>
      <c r="G899" s="454">
        <f>+D899+F899</f>
        <v>44.3333333333333</v>
      </c>
      <c r="H899" s="453">
        <v>48.3333333333333</v>
      </c>
      <c r="I899" s="460">
        <f>+'FORMATO  F.8'!I899</f>
        <v>0</v>
      </c>
      <c r="J899" s="451">
        <f>+'FORMATO  F.8'!J899</f>
        <v>29.853999999999999</v>
      </c>
      <c r="K899" s="459">
        <f>+J899*I899</f>
        <v>0</v>
      </c>
    </row>
    <row r="900" spans="1:11">
      <c r="A900" s="455" t="s">
        <v>58</v>
      </c>
      <c r="B900" s="461" t="str">
        <f>+'FORMATO  F.8'!B900</f>
        <v xml:space="preserve">PAPEL BOND  EN ROLLO  90G X 61 CM </v>
      </c>
      <c r="C900" s="455" t="s">
        <v>23</v>
      </c>
      <c r="D900" s="456">
        <f>+'FORMATO  F.8'!D900</f>
        <v>0</v>
      </c>
      <c r="E900" s="456" t="s">
        <v>167</v>
      </c>
      <c r="F900" s="455">
        <v>44</v>
      </c>
      <c r="G900" s="454">
        <f>+D900+F900</f>
        <v>44</v>
      </c>
      <c r="H900" s="453">
        <v>48</v>
      </c>
      <c r="I900" s="460">
        <f>+'FORMATO  F.8'!I900</f>
        <v>0</v>
      </c>
      <c r="J900" s="451">
        <f>+'FORMATO  F.8'!J900</f>
        <v>23.5</v>
      </c>
      <c r="K900" s="459">
        <f>+J900*I900</f>
        <v>0</v>
      </c>
    </row>
    <row r="901" spans="1:11">
      <c r="A901" s="455" t="s">
        <v>58</v>
      </c>
      <c r="B901" s="461" t="str">
        <f>+'FORMATO  F.8'!B901</f>
        <v>PAPEL DE COLORES</v>
      </c>
      <c r="C901" s="455" t="str">
        <f>+'FORMATO  F.8'!C901</f>
        <v>UND</v>
      </c>
      <c r="D901" s="456">
        <f>+'FORMATO  F.8'!D901</f>
        <v>4</v>
      </c>
      <c r="E901" s="456" t="s">
        <v>657</v>
      </c>
      <c r="F901" s="455">
        <v>48</v>
      </c>
      <c r="G901" s="454">
        <f>+D901+F901</f>
        <v>52</v>
      </c>
      <c r="H901" s="453">
        <v>52</v>
      </c>
      <c r="I901" s="460">
        <f>+'FORMATO  F.8'!I901</f>
        <v>4</v>
      </c>
      <c r="J901" s="451">
        <f>+'FORMATO  F.8'!J901</f>
        <v>28</v>
      </c>
      <c r="K901" s="459">
        <f>+J901*I901</f>
        <v>112</v>
      </c>
    </row>
    <row r="902" spans="1:11" ht="15" customHeight="1">
      <c r="A902" s="455" t="s">
        <v>58</v>
      </c>
      <c r="B902" s="461" t="str">
        <f>+'FORMATO  F.8'!B902</f>
        <v>CUTER</v>
      </c>
      <c r="C902" s="455" t="str">
        <f>+'FORMATO  F.8'!C902</f>
        <v>UND</v>
      </c>
      <c r="D902" s="456">
        <f>+'FORMATO  F.8'!D902</f>
        <v>0</v>
      </c>
      <c r="E902" s="456" t="s">
        <v>464</v>
      </c>
      <c r="F902" s="455">
        <v>49</v>
      </c>
      <c r="G902" s="454">
        <f t="shared" si="174"/>
        <v>49</v>
      </c>
      <c r="H902" s="453">
        <v>53</v>
      </c>
      <c r="I902" s="460">
        <f>+'FORMATO  F.8'!I902</f>
        <v>0</v>
      </c>
      <c r="J902" s="451">
        <f>+'FORMATO  F.8'!J902</f>
        <v>18</v>
      </c>
      <c r="K902" s="459">
        <f t="shared" si="177"/>
        <v>0</v>
      </c>
    </row>
    <row r="903" spans="1:11" ht="15" customHeight="1">
      <c r="A903" s="455" t="s">
        <v>58</v>
      </c>
      <c r="B903" s="461" t="str">
        <f>+'FORMATO  F.8'!B903</f>
        <v xml:space="preserve">BANDEJA DE ALUMINIO PARA ESCRITORIO </v>
      </c>
      <c r="C903" s="455" t="str">
        <f>+'FORMATO  F.8'!C903</f>
        <v>UND</v>
      </c>
      <c r="D903" s="456">
        <f>+'FORMATO  F.8'!D903</f>
        <v>2</v>
      </c>
      <c r="E903" s="456" t="s">
        <v>811</v>
      </c>
      <c r="F903" s="455">
        <v>51</v>
      </c>
      <c r="G903" s="454">
        <f t="shared" ref="G903:G909" si="178">+D903+F903</f>
        <v>53</v>
      </c>
      <c r="H903" s="453">
        <v>55</v>
      </c>
      <c r="I903" s="460">
        <f>+'FORMATO  F.8'!I903</f>
        <v>2</v>
      </c>
      <c r="J903" s="451">
        <f>+'FORMATO  F.8'!J903</f>
        <v>21.122</v>
      </c>
      <c r="K903" s="459">
        <f t="shared" ref="K903:K909" si="179">+J903*I903</f>
        <v>42.244</v>
      </c>
    </row>
    <row r="904" spans="1:11" ht="15" customHeight="1">
      <c r="A904" s="455" t="s">
        <v>58</v>
      </c>
      <c r="B904" s="461" t="str">
        <f>+'FORMATO  F.8'!B904</f>
        <v>BINDER CLIP</v>
      </c>
      <c r="C904" s="455" t="str">
        <f>+'FORMATO  F.8'!C904</f>
        <v>UND</v>
      </c>
      <c r="D904" s="456">
        <f>+'FORMATO  F.8'!D904</f>
        <v>0</v>
      </c>
      <c r="E904" s="456" t="s">
        <v>657</v>
      </c>
      <c r="F904" s="455">
        <v>52.3333333333333</v>
      </c>
      <c r="G904" s="454">
        <f t="shared" si="178"/>
        <v>52.3333333333333</v>
      </c>
      <c r="H904" s="453">
        <v>56.3333333333333</v>
      </c>
      <c r="I904" s="460">
        <f>+'FORMATO  F.8'!I904</f>
        <v>0</v>
      </c>
      <c r="J904" s="451">
        <f>+'FORMATO  F.8'!J904</f>
        <v>5.0149999999999997</v>
      </c>
      <c r="K904" s="459">
        <f t="shared" si="179"/>
        <v>0</v>
      </c>
    </row>
    <row r="905" spans="1:11" ht="15" customHeight="1">
      <c r="A905" s="455" t="s">
        <v>58</v>
      </c>
      <c r="B905" s="461" t="str">
        <f>+'FORMATO  F.8'!B905</f>
        <v xml:space="preserve">CINTA MASKING 1 1/2 </v>
      </c>
      <c r="C905" s="455" t="str">
        <f>+'FORMATO  F.8'!C905</f>
        <v>UND</v>
      </c>
      <c r="D905" s="456">
        <f>+'FORMATO  F.8'!D905</f>
        <v>176</v>
      </c>
      <c r="E905" s="456" t="s">
        <v>464</v>
      </c>
      <c r="F905" s="455">
        <v>53.8333333333333</v>
      </c>
      <c r="G905" s="454">
        <f t="shared" si="178"/>
        <v>229.83333333333331</v>
      </c>
      <c r="H905" s="453">
        <v>57.8333333333333</v>
      </c>
      <c r="I905" s="460">
        <f>+'FORMATO  F.8'!I905</f>
        <v>108</v>
      </c>
      <c r="J905" s="451">
        <f>+'FORMATO  F.8'!J905</f>
        <v>7</v>
      </c>
      <c r="K905" s="459">
        <f t="shared" si="179"/>
        <v>756</v>
      </c>
    </row>
    <row r="906" spans="1:11" ht="15" customHeight="1">
      <c r="A906" s="455" t="s">
        <v>58</v>
      </c>
      <c r="B906" s="461" t="str">
        <f>+'FORMATO  F.8'!B906</f>
        <v xml:space="preserve">CUADERNO DE OBRA </v>
      </c>
      <c r="C906" s="455" t="str">
        <f>+'FORMATO  F.8'!C906</f>
        <v>UND</v>
      </c>
      <c r="D906" s="456">
        <f>+'FORMATO  F.8'!D906</f>
        <v>6</v>
      </c>
      <c r="E906" s="456" t="s">
        <v>811</v>
      </c>
      <c r="F906" s="455">
        <v>55.3333333333333</v>
      </c>
      <c r="G906" s="454">
        <f t="shared" ref="G906:G907" si="180">+D906+F906</f>
        <v>61.3333333333333</v>
      </c>
      <c r="H906" s="453">
        <v>59.3333333333333</v>
      </c>
      <c r="I906" s="460">
        <f>+'FORMATO  F.8'!I906</f>
        <v>4</v>
      </c>
      <c r="J906" s="451">
        <f>+'FORMATO  F.8'!J906</f>
        <v>34.101999999999997</v>
      </c>
      <c r="K906" s="459">
        <f t="shared" ref="K906:K907" si="181">+J906*I906</f>
        <v>136.40799999999999</v>
      </c>
    </row>
    <row r="907" spans="1:11" ht="15" customHeight="1">
      <c r="A907" s="455" t="s">
        <v>58</v>
      </c>
      <c r="B907" s="461" t="str">
        <f>+'FORMATO  F.8'!B907</f>
        <v xml:space="preserve">ENGRAMPADOR DE METAL </v>
      </c>
      <c r="C907" s="455" t="str">
        <f>+'FORMATO  F.8'!C907</f>
        <v>UND</v>
      </c>
      <c r="D907" s="456">
        <f>+'FORMATO  F.8'!D907</f>
        <v>0</v>
      </c>
      <c r="E907" s="456" t="s">
        <v>657</v>
      </c>
      <c r="F907" s="455">
        <v>56.8333333333333</v>
      </c>
      <c r="G907" s="454">
        <f t="shared" si="180"/>
        <v>56.8333333333333</v>
      </c>
      <c r="H907" s="453">
        <v>60.8333333333333</v>
      </c>
      <c r="I907" s="460">
        <f>+'FORMATO  F.8'!I907</f>
        <v>6</v>
      </c>
      <c r="J907" s="451">
        <f>+'FORMATO  F.8'!J907</f>
        <v>59.531999999999996</v>
      </c>
      <c r="K907" s="459">
        <f t="shared" si="181"/>
        <v>357.19200000000001</v>
      </c>
    </row>
    <row r="908" spans="1:11" ht="15" customHeight="1">
      <c r="A908" s="455" t="s">
        <v>58</v>
      </c>
      <c r="B908" s="461" t="str">
        <f>+'FORMATO  F.8'!B908</f>
        <v>SACAGRAPA DE METAL</v>
      </c>
      <c r="C908" s="455" t="str">
        <f>+'FORMATO  F.8'!C908</f>
        <v>UND</v>
      </c>
      <c r="D908" s="456">
        <f>+'FORMATO  F.8'!D907</f>
        <v>0</v>
      </c>
      <c r="E908" s="456" t="s">
        <v>820</v>
      </c>
      <c r="F908" s="455">
        <v>63</v>
      </c>
      <c r="G908" s="454">
        <f t="shared" si="178"/>
        <v>63</v>
      </c>
      <c r="H908" s="453">
        <v>67</v>
      </c>
      <c r="I908" s="460">
        <f>+'FORMATO  F.8'!I908</f>
        <v>0</v>
      </c>
      <c r="J908" s="451">
        <f>+'FORMATO  F.8'!J908</f>
        <v>1.1446879999999999</v>
      </c>
      <c r="K908" s="459">
        <f t="shared" si="179"/>
        <v>0</v>
      </c>
    </row>
    <row r="909" spans="1:11" ht="15" customHeight="1">
      <c r="A909" s="455" t="s">
        <v>58</v>
      </c>
      <c r="B909" s="461" t="str">
        <f>+'FORMATO  F.8'!B909</f>
        <v xml:space="preserve">TABLERO ACRILICO TAMAÑO A4 </v>
      </c>
      <c r="C909" s="455" t="str">
        <f>+'FORMATO  F.8'!C909</f>
        <v>U ND</v>
      </c>
      <c r="D909" s="456">
        <f>+'FORMATO  F.8'!D908</f>
        <v>0</v>
      </c>
      <c r="E909" s="456" t="s">
        <v>822</v>
      </c>
      <c r="F909" s="455">
        <v>65</v>
      </c>
      <c r="G909" s="454">
        <f t="shared" si="178"/>
        <v>65</v>
      </c>
      <c r="H909" s="453">
        <v>69</v>
      </c>
      <c r="I909" s="460">
        <f>+'FORMATO  F.8'!I909</f>
        <v>0</v>
      </c>
      <c r="J909" s="451">
        <f>+'FORMATO  F.8'!J909</f>
        <v>5.9</v>
      </c>
      <c r="K909" s="459">
        <f t="shared" si="179"/>
        <v>0</v>
      </c>
    </row>
    <row r="910" spans="1:11">
      <c r="A910" s="455" t="s">
        <v>58</v>
      </c>
      <c r="B910" s="461" t="str">
        <f>+'FORMATO  F.8'!B910</f>
        <v xml:space="preserve">TONER DE IMPRESIÓN TK 1162 </v>
      </c>
      <c r="C910" s="455" t="str">
        <f>+'FORMATO  F.8'!C910</f>
        <v>UND</v>
      </c>
      <c r="D910" s="456">
        <f>+'FORMATO  F.8'!D910</f>
        <v>25</v>
      </c>
      <c r="E910" s="456" t="s">
        <v>464</v>
      </c>
      <c r="F910" s="455">
        <v>67.8</v>
      </c>
      <c r="G910" s="454">
        <f t="shared" ref="G910:G912" si="182">+D910+F910</f>
        <v>92.8</v>
      </c>
      <c r="H910" s="453">
        <v>71.8</v>
      </c>
      <c r="I910" s="460">
        <f>+'FORMATO  F.8'!I910</f>
        <v>0</v>
      </c>
      <c r="J910" s="451">
        <f>+'FORMATO  F.8'!J910</f>
        <v>318.97714200000001</v>
      </c>
      <c r="K910" s="459">
        <f t="shared" ref="K910:K912" si="183">+J910*I910</f>
        <v>0</v>
      </c>
    </row>
    <row r="911" spans="1:11">
      <c r="A911" s="455" t="s">
        <v>58</v>
      </c>
      <c r="B911" s="461" t="str">
        <f>+'FORMATO  F.8'!B911</f>
        <v xml:space="preserve">CINTA DE EMBALAJE </v>
      </c>
      <c r="C911" s="455" t="str">
        <f>+'FORMATO  F.8'!C911</f>
        <v>UND</v>
      </c>
      <c r="D911" s="456">
        <f>+'FORMATO  F.8'!D911</f>
        <v>0</v>
      </c>
      <c r="E911" s="456" t="s">
        <v>811</v>
      </c>
      <c r="F911" s="455">
        <v>70.800000000000097</v>
      </c>
      <c r="G911" s="454">
        <f t="shared" si="182"/>
        <v>70.800000000000097</v>
      </c>
      <c r="H911" s="453">
        <v>74.800000000000097</v>
      </c>
      <c r="I911" s="460">
        <f>+'FORMATO  F.8'!I911</f>
        <v>15</v>
      </c>
      <c r="J911" s="451">
        <f>+'FORMATO  F.8'!J911</f>
        <v>6.4425999999999997</v>
      </c>
      <c r="K911" s="459">
        <f t="shared" si="183"/>
        <v>96.638999999999996</v>
      </c>
    </row>
    <row r="912" spans="1:11">
      <c r="A912" s="455" t="s">
        <v>58</v>
      </c>
      <c r="B912" s="461" t="str">
        <f>+'FORMATO  F.8'!B912</f>
        <v xml:space="preserve">PLUMON DE PIZARRA ACRILICA </v>
      </c>
      <c r="C912" s="455" t="str">
        <f>+'FORMATO  F.8'!C912</f>
        <v>UND</v>
      </c>
      <c r="D912" s="456">
        <f>+'FORMATO  F.8'!D912</f>
        <v>0</v>
      </c>
      <c r="E912" s="456" t="s">
        <v>657</v>
      </c>
      <c r="F912" s="455">
        <v>73.800000000000097</v>
      </c>
      <c r="G912" s="454">
        <f t="shared" si="182"/>
        <v>73.800000000000097</v>
      </c>
      <c r="H912" s="453">
        <v>77.800000000000097</v>
      </c>
      <c r="I912" s="460">
        <f>+'FORMATO  F.8'!I912</f>
        <v>0</v>
      </c>
      <c r="J912" s="451">
        <f>+'FORMATO  F.8'!J912</f>
        <v>1.145</v>
      </c>
      <c r="K912" s="459">
        <f t="shared" si="183"/>
        <v>0</v>
      </c>
    </row>
    <row r="913" spans="1:13">
      <c r="A913" s="455" t="s">
        <v>58</v>
      </c>
      <c r="B913" s="461" t="str">
        <f>+'FORMATO  F.8'!B913</f>
        <v>NOTA DE PEDIDO</v>
      </c>
      <c r="C913" s="455" t="str">
        <f>+'FORMATO  F.8'!C913</f>
        <v>UND</v>
      </c>
      <c r="D913" s="456">
        <f>+'FORMATO  F.8'!D912</f>
        <v>0</v>
      </c>
      <c r="E913" s="456" t="s">
        <v>457</v>
      </c>
      <c r="F913" s="455">
        <v>10.6</v>
      </c>
      <c r="G913" s="454">
        <f t="shared" ref="G913:G915" si="184">+D913+F913</f>
        <v>10.6</v>
      </c>
      <c r="H913" s="453">
        <v>14.6</v>
      </c>
      <c r="I913" s="460">
        <f>+'FORMATO  F.8'!I913</f>
        <v>0</v>
      </c>
      <c r="J913" s="451">
        <f>+'FORMATO  F.8'!J913</f>
        <v>8.5</v>
      </c>
      <c r="K913" s="459">
        <f t="shared" ref="K913:K915" si="185">+J913*I913</f>
        <v>0</v>
      </c>
    </row>
    <row r="914" spans="1:13">
      <c r="A914" s="455" t="s">
        <v>58</v>
      </c>
      <c r="B914" s="461" t="str">
        <f>+'FORMATO  F.8'!B914</f>
        <v>NOTAS VISIBLES</v>
      </c>
      <c r="C914" s="455" t="str">
        <f>+'FORMATO  F.8'!C914</f>
        <v>CIENTO</v>
      </c>
      <c r="D914" s="456">
        <f>+'FORMATO  F.8'!D913</f>
        <v>0</v>
      </c>
      <c r="E914" s="456" t="s">
        <v>820</v>
      </c>
      <c r="F914" s="455">
        <v>5.7</v>
      </c>
      <c r="G914" s="454">
        <f t="shared" si="184"/>
        <v>5.7</v>
      </c>
      <c r="H914" s="453">
        <v>9.6999999999999993</v>
      </c>
      <c r="I914" s="460">
        <f>+'FORMATO  F.8'!I914</f>
        <v>0</v>
      </c>
      <c r="J914" s="451">
        <f>+'FORMATO  F.8'!J914</f>
        <v>10</v>
      </c>
      <c r="K914" s="459">
        <f t="shared" si="185"/>
        <v>0</v>
      </c>
    </row>
    <row r="915" spans="1:13">
      <c r="A915" s="455" t="s">
        <v>58</v>
      </c>
      <c r="B915" s="461" t="str">
        <f>+'FORMATO  F.8'!B915</f>
        <v>NUMERACION AUTOMATICO</v>
      </c>
      <c r="C915" s="455" t="str">
        <f>+'FORMATO  F.8'!C915</f>
        <v>UND</v>
      </c>
      <c r="D915" s="456">
        <f>+'FORMATO  F.8'!D914</f>
        <v>0</v>
      </c>
      <c r="E915" s="456" t="s">
        <v>822</v>
      </c>
      <c r="F915" s="455">
        <v>2.3333333333333299</v>
      </c>
      <c r="G915" s="454">
        <f t="shared" si="184"/>
        <v>2.3333333333333299</v>
      </c>
      <c r="H915" s="453">
        <v>6.3333333333333401</v>
      </c>
      <c r="I915" s="460">
        <f>+'FORMATO  F.8'!I915</f>
        <v>0</v>
      </c>
      <c r="J915" s="451">
        <f>+'FORMATO  F.8'!J915</f>
        <v>72</v>
      </c>
      <c r="K915" s="459">
        <f t="shared" si="185"/>
        <v>0</v>
      </c>
    </row>
    <row r="916" spans="1:13">
      <c r="A916" s="455" t="s">
        <v>58</v>
      </c>
      <c r="B916" s="461" t="str">
        <f>+'FORMATO  F.8'!B916</f>
        <v>CD GRABABLE  X25 UND</v>
      </c>
      <c r="C916" s="455" t="str">
        <f>+'FORMATO  F.8'!C916</f>
        <v>EMPAX25</v>
      </c>
      <c r="D916" s="456">
        <f>+'FORMATO  F.8'!D915</f>
        <v>0</v>
      </c>
      <c r="E916" s="456" t="s">
        <v>457</v>
      </c>
      <c r="F916" s="455">
        <v>-2.0555555555555598</v>
      </c>
      <c r="G916" s="454">
        <f t="shared" ref="G916:G917" si="186">+D916+F916</f>
        <v>-2.0555555555555598</v>
      </c>
      <c r="H916" s="453">
        <v>1.94444444444444</v>
      </c>
      <c r="I916" s="460">
        <f>+'FORMATO  F.8'!I916</f>
        <v>0</v>
      </c>
      <c r="J916" s="451">
        <f>+'FORMATO  F.8'!J916</f>
        <v>75</v>
      </c>
      <c r="K916" s="459">
        <f t="shared" ref="K916:K917" si="187">+J916*I916</f>
        <v>0</v>
      </c>
    </row>
    <row r="917" spans="1:13">
      <c r="A917" s="455" t="s">
        <v>58</v>
      </c>
      <c r="B917" s="461" t="str">
        <f>+'FORMATO  F.8'!B917</f>
        <v>MEMORIA PORTATIL  (USB)</v>
      </c>
      <c r="C917" s="455" t="str">
        <f>+'FORMATO  F.8'!C917</f>
        <v>UND</v>
      </c>
      <c r="D917" s="456">
        <f>+'FORMATO  F.8'!D916</f>
        <v>3</v>
      </c>
      <c r="E917" s="456" t="s">
        <v>2049</v>
      </c>
      <c r="F917" s="455">
        <v>-6.44444444444445</v>
      </c>
      <c r="G917" s="454">
        <f t="shared" si="186"/>
        <v>-3.44444444444445</v>
      </c>
      <c r="H917" s="453">
        <v>-2.4444444444444602</v>
      </c>
      <c r="I917" s="460">
        <f>+'FORMATO  F.8'!I917</f>
        <v>2</v>
      </c>
      <c r="J917" s="451">
        <f>+'FORMATO  F.8'!J917</f>
        <v>23.5</v>
      </c>
      <c r="K917" s="459">
        <f t="shared" si="187"/>
        <v>47</v>
      </c>
    </row>
    <row r="918" spans="1:13">
      <c r="A918" s="455" t="s">
        <v>58</v>
      </c>
      <c r="B918" s="461" t="str">
        <f>+'FORMATO  F.8'!B918</f>
        <v xml:space="preserve">CHINCHE </v>
      </c>
      <c r="C918" s="455" t="str">
        <f>+'FORMATO  F.8'!C918</f>
        <v>UND</v>
      </c>
      <c r="D918" s="456">
        <f>+'FORMATO  F.8'!D917</f>
        <v>0</v>
      </c>
      <c r="E918" s="456" t="s">
        <v>2050</v>
      </c>
      <c r="F918" s="455">
        <v>-10.8333333333334</v>
      </c>
      <c r="G918" s="454">
        <f t="shared" ref="G918:G920" si="188">+D918+F918</f>
        <v>-10.8333333333334</v>
      </c>
      <c r="H918" s="453">
        <v>-6.8333333333333597</v>
      </c>
      <c r="I918" s="460">
        <f>+'FORMATO  F.8'!I918</f>
        <v>0</v>
      </c>
      <c r="J918" s="451">
        <f>+'FORMATO  F.8'!J918</f>
        <v>1.605</v>
      </c>
      <c r="K918" s="459">
        <f t="shared" ref="K918:K920" si="189">+J918*I918</f>
        <v>0</v>
      </c>
    </row>
    <row r="919" spans="1:13">
      <c r="A919" s="455" t="s">
        <v>58</v>
      </c>
      <c r="B919" s="461" t="str">
        <f>+'FORMATO  F.8'!B919</f>
        <v xml:space="preserve">LAPICERO </v>
      </c>
      <c r="C919" s="455" t="str">
        <f>+'FORMATO  F.8'!C919</f>
        <v>UND</v>
      </c>
      <c r="D919" s="456">
        <f>+'FORMATO  F.8'!D918</f>
        <v>0</v>
      </c>
      <c r="E919" s="456" t="s">
        <v>2053</v>
      </c>
      <c r="F919" s="455">
        <v>-15.2222222222223</v>
      </c>
      <c r="G919" s="454">
        <f t="shared" si="188"/>
        <v>-15.2222222222223</v>
      </c>
      <c r="H919" s="453">
        <v>-11.2222222222223</v>
      </c>
      <c r="I919" s="460">
        <f>+'FORMATO  F.8'!I919</f>
        <v>0</v>
      </c>
      <c r="J919" s="451">
        <f>+'FORMATO  F.8'!J919</f>
        <v>0.35399999999999998</v>
      </c>
      <c r="K919" s="459">
        <f t="shared" si="189"/>
        <v>0</v>
      </c>
    </row>
    <row r="920" spans="1:13">
      <c r="A920" s="455" t="s">
        <v>58</v>
      </c>
      <c r="B920" s="461" t="str">
        <f>+'FORMATO  F.8'!B920</f>
        <v>CUADERNO ESPIRAL</v>
      </c>
      <c r="C920" s="455" t="str">
        <f>+'FORMATO  F.8'!C920</f>
        <v>UND</v>
      </c>
      <c r="D920" s="456">
        <f>+'FORMATO  F.8'!D919</f>
        <v>0</v>
      </c>
      <c r="E920" s="456" t="s">
        <v>2057</v>
      </c>
      <c r="F920" s="455">
        <v>-19.6111111111112</v>
      </c>
      <c r="G920" s="454">
        <f t="shared" si="188"/>
        <v>-19.6111111111112</v>
      </c>
      <c r="H920" s="453">
        <v>-15.6111111111112</v>
      </c>
      <c r="I920" s="460">
        <f>+'FORMATO  F.8'!I920</f>
        <v>0</v>
      </c>
      <c r="J920" s="451">
        <f>+'FORMATO  F.8'!J920</f>
        <v>6.6079999999999997</v>
      </c>
      <c r="K920" s="459">
        <f t="shared" si="189"/>
        <v>0</v>
      </c>
    </row>
    <row r="921" spans="1:13">
      <c r="A921" s="455" t="s">
        <v>58</v>
      </c>
      <c r="B921" s="461" t="str">
        <f>+'FORMATO  F.8'!B921</f>
        <v>PERFORADOR</v>
      </c>
      <c r="C921" s="455" t="str">
        <f>+'FORMATO  F.8'!C921</f>
        <v>UND</v>
      </c>
      <c r="D921" s="456">
        <f>+'FORMATO  F.8'!D920</f>
        <v>0</v>
      </c>
      <c r="E921" s="456" t="s">
        <v>2059</v>
      </c>
      <c r="F921" s="455">
        <v>-24.000000000000099</v>
      </c>
      <c r="G921" s="454">
        <f t="shared" ref="G921" si="190">+D921+F921</f>
        <v>-24.000000000000099</v>
      </c>
      <c r="H921" s="453">
        <v>-20.000000000000199</v>
      </c>
      <c r="I921" s="460">
        <f>+'FORMATO  F.8'!I921</f>
        <v>0</v>
      </c>
      <c r="J921" s="451">
        <f>+'FORMATO  F.8'!J921</f>
        <v>17.816666000000001</v>
      </c>
      <c r="K921" s="459">
        <f t="shared" ref="K921" si="191">+J921*I921</f>
        <v>0</v>
      </c>
    </row>
    <row r="922" spans="1:13" ht="18.75">
      <c r="A922" s="4284" t="s">
        <v>42</v>
      </c>
      <c r="B922" s="4284"/>
      <c r="C922" s="4284"/>
      <c r="D922" s="4284"/>
      <c r="E922" s="4284"/>
      <c r="F922" s="4284"/>
      <c r="G922" s="4284"/>
      <c r="H922" s="4284"/>
      <c r="I922" s="4284"/>
      <c r="J922" s="4284"/>
      <c r="K922" s="4284"/>
    </row>
    <row r="923" spans="1:13">
      <c r="A923" s="455" t="s">
        <v>58</v>
      </c>
      <c r="B923" s="461" t="str">
        <f>+'FORMATO  F.8'!B923</f>
        <v xml:space="preserve">CHASCOSA REDONDA 6" </v>
      </c>
      <c r="C923" s="455" t="str">
        <f>+'FORMATO  F.8'!C923</f>
        <v>UND</v>
      </c>
      <c r="D923" s="456">
        <f>+'FORMATO  F.8'!D922</f>
        <v>0</v>
      </c>
      <c r="E923" s="456"/>
      <c r="F923" s="455"/>
      <c r="G923" s="454"/>
      <c r="H923" s="453"/>
      <c r="I923" s="460">
        <f>+'FORMATO  F.8'!I923</f>
        <v>13</v>
      </c>
      <c r="J923" s="451">
        <f>+'FORMATO  F.8'!J923</f>
        <v>19.8</v>
      </c>
      <c r="K923" s="459">
        <f t="shared" ref="K923:K926" si="192">I923*J923</f>
        <v>257.40000000000003</v>
      </c>
      <c r="M923" s="862"/>
    </row>
    <row r="924" spans="1:13">
      <c r="A924" s="455" t="s">
        <v>58</v>
      </c>
      <c r="B924" s="461" t="str">
        <f>+'FORMATO  F.8'!B924</f>
        <v>DISCO POLIFAN 7"</v>
      </c>
      <c r="C924" s="455" t="str">
        <f>+'FORMATO  F.8'!C924</f>
        <v>UND</v>
      </c>
      <c r="D924" s="456">
        <f>+'FORMATO  F.8'!D923</f>
        <v>13</v>
      </c>
      <c r="E924" s="456"/>
      <c r="F924" s="455"/>
      <c r="G924" s="454"/>
      <c r="H924" s="453"/>
      <c r="I924" s="460">
        <f>+'FORMATO  F.8'!I924</f>
        <v>0</v>
      </c>
      <c r="J924" s="451">
        <f>+'FORMATO  F.8'!J924</f>
        <v>14.7</v>
      </c>
      <c r="K924" s="459">
        <f t="shared" si="192"/>
        <v>0</v>
      </c>
      <c r="M924" s="862"/>
    </row>
    <row r="925" spans="1:13">
      <c r="A925" s="455" t="s">
        <v>58</v>
      </c>
      <c r="B925" s="461" t="str">
        <f>+'FORMATO  F.8'!B925</f>
        <v>ACEITE DE DOS TIEMPO</v>
      </c>
      <c r="C925" s="455" t="str">
        <f>+'FORMATO  F.8'!C925</f>
        <v>UND</v>
      </c>
      <c r="D925" s="456">
        <f>+'FORMATO  F.8'!D924</f>
        <v>0</v>
      </c>
      <c r="E925" s="456"/>
      <c r="F925" s="455"/>
      <c r="G925" s="454"/>
      <c r="H925" s="453"/>
      <c r="I925" s="460">
        <f>+'FORMATO  F.8'!I925</f>
        <v>6</v>
      </c>
      <c r="J925" s="451">
        <f>+'FORMATO  F.8'!J925</f>
        <v>3</v>
      </c>
      <c r="K925" s="459">
        <f t="shared" si="192"/>
        <v>18</v>
      </c>
      <c r="M925" s="862"/>
    </row>
    <row r="926" spans="1:13">
      <c r="A926" s="455" t="s">
        <v>58</v>
      </c>
      <c r="B926" s="461" t="str">
        <f>+'FORMATO  F.8'!B926</f>
        <v>UNION UNIVERSAL 3/4</v>
      </c>
      <c r="C926" s="455" t="str">
        <f>+'FORMATO  F.8'!C926</f>
        <v>UND</v>
      </c>
      <c r="D926" s="456">
        <f>+'FORMATO  F.8'!D925</f>
        <v>6</v>
      </c>
      <c r="E926" s="456"/>
      <c r="F926" s="455"/>
      <c r="G926" s="454"/>
      <c r="H926" s="453"/>
      <c r="I926" s="460">
        <f>+'FORMATO  F.8'!I926</f>
        <v>28</v>
      </c>
      <c r="J926" s="451">
        <f>+'FORMATO  F.8'!J926</f>
        <v>6.1831810000000003</v>
      </c>
      <c r="K926" s="459">
        <f t="shared" si="192"/>
        <v>173.12906800000002</v>
      </c>
      <c r="M926" s="862"/>
    </row>
    <row r="927" spans="1:13">
      <c r="A927" s="455" t="s">
        <v>58</v>
      </c>
      <c r="B927" s="461" t="str">
        <f>+'FORMATO  F.8'!B927</f>
        <v xml:space="preserve">GRASS MIX SIERRA X KG </v>
      </c>
      <c r="C927" s="455" t="str">
        <f>+'FORMATO  F.8'!C927</f>
        <v>KLG</v>
      </c>
      <c r="D927" s="456">
        <f>+'FORMATO  F.8'!D926</f>
        <v>28</v>
      </c>
      <c r="E927" s="456"/>
      <c r="F927" s="455"/>
      <c r="G927" s="454"/>
      <c r="H927" s="453"/>
      <c r="I927" s="460">
        <f>+'FORMATO  F.8'!I927</f>
        <v>0</v>
      </c>
      <c r="J927" s="451">
        <f>+'FORMATO  F.8'!J927</f>
        <v>37</v>
      </c>
      <c r="K927" s="459">
        <f t="shared" ref="K927:K928" si="193">I927*J927</f>
        <v>0</v>
      </c>
      <c r="M927" s="862"/>
    </row>
    <row r="928" spans="1:13">
      <c r="A928" s="455" t="s">
        <v>58</v>
      </c>
      <c r="B928" s="461" t="str">
        <f>+'FORMATO  F.8'!B928</f>
        <v>CODO PVC SAP 2X45</v>
      </c>
      <c r="C928" s="455" t="str">
        <f>+'FORMATO  F.8'!C928</f>
        <v>UND</v>
      </c>
      <c r="D928" s="456">
        <f>+'FORMATO  F.8'!D927</f>
        <v>0</v>
      </c>
      <c r="E928" s="456"/>
      <c r="F928" s="455"/>
      <c r="G928" s="454"/>
      <c r="H928" s="453"/>
      <c r="I928" s="460">
        <f>+'FORMATO  F.8'!I928</f>
        <v>0</v>
      </c>
      <c r="J928" s="451">
        <f>+'FORMATO  F.8'!J928</f>
        <v>2.5</v>
      </c>
      <c r="K928" s="459">
        <f t="shared" si="193"/>
        <v>0</v>
      </c>
      <c r="M928" s="862"/>
    </row>
    <row r="929" spans="1:13">
      <c r="A929" s="455" t="s">
        <v>58</v>
      </c>
      <c r="B929" s="461" t="str">
        <f>+'FORMATO  F.8'!B929</f>
        <v>CODO PVC SAL 2X90</v>
      </c>
      <c r="C929" s="455" t="str">
        <f>+'FORMATO  F.8'!C929</f>
        <v>UND</v>
      </c>
      <c r="D929" s="456">
        <f>+'FORMATO  F.8'!D928</f>
        <v>0</v>
      </c>
      <c r="E929" s="456"/>
      <c r="F929" s="455"/>
      <c r="G929" s="454"/>
      <c r="H929" s="453"/>
      <c r="I929" s="460">
        <f>+'FORMATO  F.8'!I929</f>
        <v>0</v>
      </c>
      <c r="J929" s="451">
        <f>+'FORMATO  F.8'!J929</f>
        <v>2.5</v>
      </c>
      <c r="K929" s="459">
        <f t="shared" ref="K929:K932" si="194">I929*J929</f>
        <v>0</v>
      </c>
      <c r="M929" s="862"/>
    </row>
    <row r="930" spans="1:13">
      <c r="A930" s="455" t="s">
        <v>58</v>
      </c>
      <c r="B930" s="461" t="str">
        <f>+'FORMATO  F.8'!B930</f>
        <v xml:space="preserve">OCRE COLOR ROJO </v>
      </c>
      <c r="C930" s="455" t="str">
        <f>+'FORMATO  F.8'!C930</f>
        <v>KLS</v>
      </c>
      <c r="D930" s="456">
        <f>+'FORMATO  F.8'!D929</f>
        <v>0</v>
      </c>
      <c r="E930" s="456"/>
      <c r="F930" s="455"/>
      <c r="G930" s="454"/>
      <c r="H930" s="453"/>
      <c r="I930" s="460">
        <f>+'FORMATO  F.8'!I930</f>
        <v>0</v>
      </c>
      <c r="J930" s="451">
        <f>+'FORMATO  F.8'!J930</f>
        <v>11</v>
      </c>
      <c r="K930" s="459">
        <f t="shared" si="194"/>
        <v>0</v>
      </c>
      <c r="M930" s="862"/>
    </row>
    <row r="931" spans="1:13">
      <c r="A931" s="455" t="s">
        <v>58</v>
      </c>
      <c r="B931" s="461" t="str">
        <f>+'FORMATO  F.8'!B934</f>
        <v xml:space="preserve">SAL INDUSTRIAL DE 50 KLG </v>
      </c>
      <c r="C931" s="455" t="str">
        <f>+'FORMATO  F.8'!C934</f>
        <v>KLG</v>
      </c>
      <c r="D931" s="456">
        <f>+'FORMATO  F.8'!D930</f>
        <v>0</v>
      </c>
      <c r="E931" s="456"/>
      <c r="F931" s="455"/>
      <c r="G931" s="454"/>
      <c r="H931" s="453"/>
      <c r="I931" s="460">
        <f>+'FORMATO  F.8'!I934</f>
        <v>0</v>
      </c>
      <c r="J931" s="451">
        <f>+'FORMATO  F.8'!J934</f>
        <v>50</v>
      </c>
      <c r="K931" s="459">
        <f t="shared" si="194"/>
        <v>0</v>
      </c>
      <c r="M931" s="862"/>
    </row>
    <row r="932" spans="1:13">
      <c r="A932" s="455" t="s">
        <v>58</v>
      </c>
      <c r="B932" s="461" t="str">
        <f>+'FORMATO  F.8'!B935</f>
        <v>MASILLA VELOZ FLEX ANYPSA</v>
      </c>
      <c r="C932" s="455" t="str">
        <f>+'FORMATO  F.8'!C935</f>
        <v>UND</v>
      </c>
      <c r="D932" s="456">
        <f>+'FORMATO  F.8'!D934</f>
        <v>0</v>
      </c>
      <c r="E932" s="456"/>
      <c r="F932" s="455"/>
      <c r="G932" s="454"/>
      <c r="H932" s="453"/>
      <c r="I932" s="460">
        <f>+'FORMATO  F.8'!I935</f>
        <v>0</v>
      </c>
      <c r="J932" s="451">
        <f>+'FORMATO  F.8'!J935</f>
        <v>12</v>
      </c>
      <c r="K932" s="459">
        <f t="shared" si="194"/>
        <v>0</v>
      </c>
      <c r="M932" s="862"/>
    </row>
    <row r="933" spans="1:13">
      <c r="A933" s="455" t="s">
        <v>58</v>
      </c>
      <c r="B933" s="461" t="str">
        <f>+'FORMATO  F.8'!B936</f>
        <v>SELLO TRODAT</v>
      </c>
      <c r="C933" s="455" t="str">
        <f>+'FORMATO  F.8'!C936</f>
        <v>UND</v>
      </c>
      <c r="D933" s="456">
        <f>+'FORMATO  F.8'!D935</f>
        <v>0</v>
      </c>
      <c r="E933" s="456"/>
      <c r="F933" s="455"/>
      <c r="G933" s="454"/>
      <c r="H933" s="453"/>
      <c r="I933" s="460">
        <f>+'FORMATO  F.8'!I936</f>
        <v>0</v>
      </c>
      <c r="J933" s="451">
        <f>+'FORMATO  F.8'!J936</f>
        <v>30</v>
      </c>
      <c r="K933" s="459">
        <f t="shared" ref="K933:K946" si="195">I933*J933</f>
        <v>0</v>
      </c>
      <c r="M933" s="862"/>
    </row>
    <row r="934" spans="1:13">
      <c r="A934" s="455" t="s">
        <v>58</v>
      </c>
      <c r="B934" s="461" t="str">
        <f>+'FORMATO  F.8'!B937</f>
        <v>ACCESORIOS PARA BAÑO CON ALANCA BLANCO YTREBOL</v>
      </c>
      <c r="C934" s="455" t="str">
        <f>+'FORMATO  F.8'!C937</f>
        <v>UND</v>
      </c>
      <c r="D934" s="456">
        <f>+'FORMATO  F.8'!D936</f>
        <v>0</v>
      </c>
      <c r="E934" s="456"/>
      <c r="F934" s="455"/>
      <c r="G934" s="454"/>
      <c r="H934" s="453"/>
      <c r="I934" s="460">
        <f>+'FORMATO  F.8'!I937</f>
        <v>0</v>
      </c>
      <c r="J934" s="451">
        <f>+'FORMATO  F.8'!J937</f>
        <v>38</v>
      </c>
      <c r="K934" s="459">
        <f t="shared" si="195"/>
        <v>0</v>
      </c>
      <c r="M934" s="862"/>
    </row>
    <row r="935" spans="1:13">
      <c r="A935" s="455" t="s">
        <v>58</v>
      </c>
      <c r="B935" s="461" t="str">
        <f>+'FORMATO  F.8'!B938</f>
        <v xml:space="preserve">CAÑO LAVATORIO TREBOL </v>
      </c>
      <c r="C935" s="455" t="str">
        <f>+'FORMATO  F.8'!C938</f>
        <v>UND</v>
      </c>
      <c r="D935" s="456">
        <f>+'FORMATO  F.8'!D937</f>
        <v>0</v>
      </c>
      <c r="E935" s="456"/>
      <c r="F935" s="455"/>
      <c r="G935" s="454"/>
      <c r="H935" s="453"/>
      <c r="I935" s="460">
        <f>+'FORMATO  F.8'!I938</f>
        <v>0</v>
      </c>
      <c r="J935" s="451">
        <f>+'FORMATO  F.8'!J938</f>
        <v>48</v>
      </c>
      <c r="K935" s="459">
        <f t="shared" si="195"/>
        <v>0</v>
      </c>
      <c r="M935" s="862"/>
    </row>
    <row r="936" spans="1:13">
      <c r="A936" s="455" t="s">
        <v>58</v>
      </c>
      <c r="B936" s="461" t="str">
        <f>+'FORMATO  F.8'!B939</f>
        <v xml:space="preserve">CAÑO CINVAL JARDIN </v>
      </c>
      <c r="C936" s="455" t="str">
        <f>+'FORMATO  F.8'!C939</f>
        <v>UND</v>
      </c>
      <c r="D936" s="456">
        <f>+'FORMATO  F.8'!D938</f>
        <v>0</v>
      </c>
      <c r="E936" s="456"/>
      <c r="F936" s="455"/>
      <c r="G936" s="454"/>
      <c r="H936" s="453"/>
      <c r="I936" s="460">
        <f>+'FORMATO  F.8'!I939</f>
        <v>0</v>
      </c>
      <c r="J936" s="451">
        <f>+'FORMATO  F.8'!J939</f>
        <v>38</v>
      </c>
      <c r="K936" s="459">
        <f t="shared" si="195"/>
        <v>0</v>
      </c>
      <c r="M936" s="862"/>
    </row>
    <row r="937" spans="1:13">
      <c r="A937" s="455" t="s">
        <v>58</v>
      </c>
      <c r="B937" s="461" t="str">
        <f>+'FORMATO  F.8'!B940</f>
        <v>FAJA DINAFLEX A-73</v>
      </c>
      <c r="C937" s="455" t="str">
        <f>+'FORMATO  F.8'!C940</f>
        <v>UND</v>
      </c>
      <c r="D937" s="456">
        <f>+'FORMATO  F.8'!D939</f>
        <v>0</v>
      </c>
      <c r="E937" s="456"/>
      <c r="F937" s="455"/>
      <c r="G937" s="454"/>
      <c r="H937" s="453"/>
      <c r="I937" s="460">
        <f>+'FORMATO  F.8'!I940</f>
        <v>0</v>
      </c>
      <c r="J937" s="451">
        <f>+'FORMATO  F.8'!J940</f>
        <v>19</v>
      </c>
      <c r="K937" s="459">
        <f t="shared" si="195"/>
        <v>0</v>
      </c>
      <c r="M937" s="862"/>
    </row>
    <row r="938" spans="1:13">
      <c r="A938" s="455" t="s">
        <v>58</v>
      </c>
      <c r="B938" s="461" t="str">
        <f>+'FORMATO  F.8'!B941</f>
        <v>TUBO  PVC SAP 1"</v>
      </c>
      <c r="C938" s="455" t="str">
        <f>+'FORMATO  F.8'!C941</f>
        <v>UND</v>
      </c>
      <c r="D938" s="456">
        <f>+'FORMATO  F.8'!D940</f>
        <v>0</v>
      </c>
      <c r="E938" s="456"/>
      <c r="F938" s="455"/>
      <c r="G938" s="454"/>
      <c r="H938" s="453"/>
      <c r="I938" s="460">
        <f>+'FORMATO  F.8'!I941</f>
        <v>0</v>
      </c>
      <c r="J938" s="451">
        <f>+'FORMATO  F.8'!J941</f>
        <v>42</v>
      </c>
      <c r="K938" s="459">
        <f t="shared" si="195"/>
        <v>0</v>
      </c>
      <c r="M938" s="862"/>
    </row>
    <row r="939" spans="1:13">
      <c r="A939" s="455" t="s">
        <v>58</v>
      </c>
      <c r="B939" s="461" t="str">
        <f>+'FORMATO  F.8'!B942</f>
        <v>ADAPTADOR PVC SAP 1"</v>
      </c>
      <c r="C939" s="455" t="str">
        <f>+'FORMATO  F.8'!C942</f>
        <v>UND</v>
      </c>
      <c r="D939" s="456">
        <f>+'FORMATO  F.8'!D941</f>
        <v>0</v>
      </c>
      <c r="E939" s="456"/>
      <c r="F939" s="455"/>
      <c r="G939" s="454"/>
      <c r="H939" s="453"/>
      <c r="I939" s="460">
        <f>+'FORMATO  F.8'!I942</f>
        <v>0</v>
      </c>
      <c r="J939" s="451">
        <f>+'FORMATO  F.8'!J942</f>
        <v>5.5</v>
      </c>
      <c r="K939" s="459">
        <f t="shared" si="195"/>
        <v>0</v>
      </c>
      <c r="M939" s="862"/>
    </row>
    <row r="940" spans="1:13">
      <c r="A940" s="455" t="s">
        <v>58</v>
      </c>
      <c r="B940" s="461" t="str">
        <f>+'FORMATO  F.8'!B943</f>
        <v xml:space="preserve">BALON DE GAS X 5 KLG </v>
      </c>
      <c r="C940" s="455" t="str">
        <f>+'FORMATO  F.8'!C943</f>
        <v>KLG</v>
      </c>
      <c r="D940" s="456">
        <f>+'FORMATO  F.8'!D942</f>
        <v>0</v>
      </c>
      <c r="E940" s="456"/>
      <c r="F940" s="455"/>
      <c r="G940" s="454"/>
      <c r="H940" s="453"/>
      <c r="I940" s="460">
        <f>+'FORMATO  F.8'!I943</f>
        <v>0</v>
      </c>
      <c r="J940" s="451">
        <f>+'FORMATO  F.8'!J943</f>
        <v>40</v>
      </c>
      <c r="K940" s="459">
        <f t="shared" si="195"/>
        <v>0</v>
      </c>
      <c r="M940" s="862"/>
    </row>
    <row r="941" spans="1:13">
      <c r="A941" s="455" t="s">
        <v>58</v>
      </c>
      <c r="B941" s="461" t="str">
        <f>+'FORMATO  F.8'!B944</f>
        <v>PERNO CABEZA PARA ALLEN</v>
      </c>
      <c r="C941" s="455" t="str">
        <f>+'FORMATO  F.8'!C944</f>
        <v>UND</v>
      </c>
      <c r="D941" s="456">
        <f>+'FORMATO  F.8'!D943</f>
        <v>0</v>
      </c>
      <c r="E941" s="456"/>
      <c r="F941" s="455"/>
      <c r="G941" s="454"/>
      <c r="H941" s="453"/>
      <c r="I941" s="460">
        <f>+'FORMATO  F.8'!I944</f>
        <v>0</v>
      </c>
      <c r="J941" s="451">
        <f>+'FORMATO  F.8'!J944</f>
        <v>5</v>
      </c>
      <c r="K941" s="459">
        <f t="shared" si="195"/>
        <v>0</v>
      </c>
      <c r="M941" s="862"/>
    </row>
    <row r="942" spans="1:13">
      <c r="A942" s="455" t="s">
        <v>58</v>
      </c>
      <c r="B942" s="461" t="str">
        <f>+'FORMATO  F.8'!B945</f>
        <v xml:space="preserve">TINTA HP 711 YELOW </v>
      </c>
      <c r="C942" s="455" t="str">
        <f>+'FORMATO  F.8'!C945</f>
        <v>UND</v>
      </c>
      <c r="D942" s="456">
        <f>+'FORMATO  F.8'!D944</f>
        <v>0</v>
      </c>
      <c r="E942" s="456"/>
      <c r="F942" s="455"/>
      <c r="G942" s="454"/>
      <c r="H942" s="453"/>
      <c r="I942" s="460">
        <f>+'FORMATO  F.8'!I945</f>
        <v>0</v>
      </c>
      <c r="J942" s="451">
        <f>+'FORMATO  F.8'!J945</f>
        <v>179</v>
      </c>
      <c r="K942" s="459">
        <f t="shared" si="195"/>
        <v>0</v>
      </c>
      <c r="M942" s="862"/>
    </row>
    <row r="943" spans="1:13">
      <c r="A943" s="455" t="s">
        <v>58</v>
      </c>
      <c r="B943" s="461" t="str">
        <f>+'FORMATO  F.8'!B946</f>
        <v>TINTA HP -711 NEGRO</v>
      </c>
      <c r="C943" s="455" t="str">
        <f>+'FORMATO  F.8'!C946</f>
        <v>UND</v>
      </c>
      <c r="D943" s="456">
        <f>+'FORMATO  F.8'!D945</f>
        <v>0</v>
      </c>
      <c r="E943" s="456"/>
      <c r="F943" s="455"/>
      <c r="G943" s="454"/>
      <c r="H943" s="453"/>
      <c r="I943" s="460">
        <f>+'FORMATO  F.8'!I946</f>
        <v>0</v>
      </c>
      <c r="J943" s="451">
        <f>+'FORMATO  F.8'!J946</f>
        <v>189</v>
      </c>
      <c r="K943" s="459">
        <f t="shared" si="195"/>
        <v>0</v>
      </c>
      <c r="M943" s="862"/>
    </row>
    <row r="944" spans="1:13">
      <c r="A944" s="455" t="s">
        <v>58</v>
      </c>
      <c r="B944" s="461" t="str">
        <f>+'FORMATO  F.8'!B947</f>
        <v>BALON DE GAS DE 5 KLG</v>
      </c>
      <c r="C944" s="455" t="str">
        <f>+'FORMATO  F.8'!C947</f>
        <v>KLG</v>
      </c>
      <c r="D944" s="456">
        <f>+'FORMATO  F.8'!D946</f>
        <v>0</v>
      </c>
      <c r="E944" s="456"/>
      <c r="F944" s="455"/>
      <c r="G944" s="454"/>
      <c r="H944" s="453"/>
      <c r="I944" s="460">
        <f>+'FORMATO  F.8'!I947</f>
        <v>0</v>
      </c>
      <c r="J944" s="451">
        <f>+'FORMATO  F.8'!J947</f>
        <v>40</v>
      </c>
      <c r="K944" s="459">
        <f t="shared" si="195"/>
        <v>0</v>
      </c>
      <c r="M944" s="862"/>
    </row>
    <row r="945" spans="1:13">
      <c r="A945" s="455" t="s">
        <v>58</v>
      </c>
      <c r="B945" s="461" t="str">
        <f>+'FORMATO  F.8'!B948</f>
        <v xml:space="preserve">SACO DE YESO X 25KLG </v>
      </c>
      <c r="C945" s="455" t="str">
        <f>+'FORMATO  F.8'!C948</f>
        <v>UND</v>
      </c>
      <c r="D945" s="456">
        <f>+'FORMATO  F.8'!D947</f>
        <v>0</v>
      </c>
      <c r="E945" s="456"/>
      <c r="F945" s="455"/>
      <c r="G945" s="454"/>
      <c r="H945" s="453"/>
      <c r="I945" s="460">
        <f>+'FORMATO  F.8'!I948</f>
        <v>0</v>
      </c>
      <c r="J945" s="451">
        <f>+'FORMATO  F.8'!J948</f>
        <v>11</v>
      </c>
      <c r="K945" s="459">
        <f t="shared" si="195"/>
        <v>0</v>
      </c>
      <c r="M945" s="862"/>
    </row>
    <row r="946" spans="1:13">
      <c r="A946" s="455" t="s">
        <v>58</v>
      </c>
      <c r="B946" s="461" t="str">
        <f>+'FORMATO  F.8'!B949</f>
        <v>OXIGENO INDUSTRIAL</v>
      </c>
      <c r="C946" s="455" t="str">
        <f>+'FORMATO  F.8'!C949</f>
        <v>METROS CUBICOS</v>
      </c>
      <c r="D946" s="456">
        <f>+'FORMATO  F.8'!D948</f>
        <v>0</v>
      </c>
      <c r="E946" s="456"/>
      <c r="F946" s="455"/>
      <c r="G946" s="454"/>
      <c r="H946" s="453"/>
      <c r="I946" s="460">
        <f>+'FORMATO  F.8'!I949</f>
        <v>0</v>
      </c>
      <c r="J946" s="451">
        <f>+'FORMATO  F.8'!J949</f>
        <v>20</v>
      </c>
      <c r="K946" s="459">
        <f t="shared" si="195"/>
        <v>0</v>
      </c>
      <c r="M946" s="862"/>
    </row>
    <row r="947" spans="1:13">
      <c r="A947" s="455" t="s">
        <v>58</v>
      </c>
      <c r="B947" s="461" t="str">
        <f>+'FORMATO  F.8'!B950</f>
        <v xml:space="preserve">OXIGENO INDUSTRIAL  </v>
      </c>
      <c r="C947" s="455" t="str">
        <f>+'FORMATO  F.8'!C950</f>
        <v>METROS CUBICOS</v>
      </c>
      <c r="D947" s="456">
        <f>+'FORMATO  F.8'!D949</f>
        <v>0</v>
      </c>
      <c r="E947" s="456"/>
      <c r="F947" s="455"/>
      <c r="G947" s="454"/>
      <c r="H947" s="453"/>
      <c r="I947" s="460">
        <f>+'FORMATO  F.8'!I950</f>
        <v>0</v>
      </c>
      <c r="J947" s="451">
        <f>+'FORMATO  F.8'!J950</f>
        <v>20</v>
      </c>
      <c r="K947" s="459">
        <f t="shared" ref="K947:K950" si="196">I947*J947</f>
        <v>0</v>
      </c>
      <c r="M947" s="862"/>
    </row>
    <row r="948" spans="1:13">
      <c r="A948" s="455" t="s">
        <v>58</v>
      </c>
      <c r="B948" s="461" t="str">
        <f>+'FORMATO  F.8'!B951</f>
        <v xml:space="preserve">CODO PVC 2X90 </v>
      </c>
      <c r="C948" s="455" t="str">
        <f>+'FORMATO  F.8'!C951</f>
        <v>UND</v>
      </c>
      <c r="D948" s="456">
        <f>+'FORMATO  F.8'!D950</f>
        <v>0</v>
      </c>
      <c r="E948" s="456"/>
      <c r="F948" s="455"/>
      <c r="G948" s="454"/>
      <c r="H948" s="453"/>
      <c r="I948" s="460">
        <f>+'FORMATO  F.8'!I951</f>
        <v>0</v>
      </c>
      <c r="J948" s="451">
        <f>+'FORMATO  F.8'!J951</f>
        <v>3.5</v>
      </c>
      <c r="K948" s="459">
        <f t="shared" si="196"/>
        <v>0</v>
      </c>
      <c r="M948" s="862"/>
    </row>
    <row r="949" spans="1:13">
      <c r="A949" s="455" t="s">
        <v>58</v>
      </c>
      <c r="B949" s="461" t="str">
        <f>+'FORMATO  F.8'!B952</f>
        <v>CODO PVC 2X45</v>
      </c>
      <c r="C949" s="455" t="str">
        <f>+'FORMATO  F.8'!C952</f>
        <v>UND</v>
      </c>
      <c r="D949" s="456">
        <f>+'FORMATO  F.8'!D951</f>
        <v>0</v>
      </c>
      <c r="E949" s="456"/>
      <c r="F949" s="455"/>
      <c r="G949" s="454"/>
      <c r="H949" s="453"/>
      <c r="I949" s="460">
        <f>+'FORMATO  F.8'!I952</f>
        <v>0</v>
      </c>
      <c r="J949" s="451">
        <f>+'FORMATO  F.8'!J952</f>
        <v>3.5</v>
      </c>
      <c r="K949" s="459">
        <f t="shared" si="196"/>
        <v>0</v>
      </c>
      <c r="M949" s="862"/>
    </row>
    <row r="950" spans="1:13">
      <c r="A950" s="455" t="s">
        <v>58</v>
      </c>
      <c r="B950" s="461" t="str">
        <f>+'FORMATO  F.8'!B953</f>
        <v xml:space="preserve">YESO X 45KG </v>
      </c>
      <c r="C950" s="455" t="str">
        <f>+'FORMATO  F.8'!C953</f>
        <v>UND</v>
      </c>
      <c r="D950" s="456">
        <f>+'FORMATO  F.8'!D952</f>
        <v>0</v>
      </c>
      <c r="E950" s="456"/>
      <c r="F950" s="455"/>
      <c r="G950" s="454"/>
      <c r="H950" s="453"/>
      <c r="I950" s="460">
        <f>+'FORMATO  F.8'!I953</f>
        <v>0</v>
      </c>
      <c r="J950" s="451">
        <f>+'FORMATO  F.8'!J953</f>
        <v>17</v>
      </c>
      <c r="K950" s="459">
        <f t="shared" si="196"/>
        <v>0</v>
      </c>
      <c r="M950" s="862"/>
    </row>
    <row r="951" spans="1:13">
      <c r="A951" s="455" t="s">
        <v>58</v>
      </c>
      <c r="B951" s="461" t="str">
        <f>+'FORMATO  F.8'!B954</f>
        <v>CODOS DE 2X90M</v>
      </c>
      <c r="C951" s="455" t="str">
        <f>+'FORMATO  F.8'!C954</f>
        <v>UND</v>
      </c>
      <c r="D951" s="456">
        <f>+'FORMATO  F.8'!D953</f>
        <v>0</v>
      </c>
      <c r="E951" s="456"/>
      <c r="F951" s="455"/>
      <c r="G951" s="454"/>
      <c r="H951" s="453"/>
      <c r="I951" s="460">
        <f>+'FORMATO  F.8'!I954</f>
        <v>0</v>
      </c>
      <c r="J951" s="451">
        <f>+'FORMATO  F.8'!J954</f>
        <v>3.8</v>
      </c>
      <c r="K951" s="459">
        <f t="shared" ref="K951:K960" si="197">I951*J951</f>
        <v>0</v>
      </c>
      <c r="M951" s="862"/>
    </row>
    <row r="952" spans="1:13">
      <c r="A952" s="455" t="s">
        <v>58</v>
      </c>
      <c r="B952" s="461" t="str">
        <f>+'FORMATO  F.8'!B955</f>
        <v>DISCO DE ACERO NORTON DE 7 1/4</v>
      </c>
      <c r="C952" s="455" t="str">
        <f>+'FORMATO  F.8'!C955</f>
        <v>UND</v>
      </c>
      <c r="D952" s="456">
        <f>+'FORMATO  F.8'!D954</f>
        <v>0</v>
      </c>
      <c r="E952" s="456"/>
      <c r="F952" s="455"/>
      <c r="G952" s="454"/>
      <c r="H952" s="453"/>
      <c r="I952" s="460">
        <f>+'FORMATO  F.8'!I955</f>
        <v>0</v>
      </c>
      <c r="J952" s="451">
        <f>+'FORMATO  F.8'!J955</f>
        <v>9</v>
      </c>
      <c r="K952" s="459">
        <f t="shared" si="197"/>
        <v>0</v>
      </c>
      <c r="M952" s="862"/>
    </row>
    <row r="953" spans="1:13">
      <c r="A953" s="455" t="s">
        <v>58</v>
      </c>
      <c r="B953" s="461" t="str">
        <f>+'FORMATO  F.8'!B956</f>
        <v xml:space="preserve">CODO PVC SAL 4X45 </v>
      </c>
      <c r="C953" s="455" t="str">
        <f>+'FORMATO  F.8'!C956</f>
        <v>UND</v>
      </c>
      <c r="D953" s="456">
        <f>+'FORMATO  F.8'!D955</f>
        <v>0</v>
      </c>
      <c r="E953" s="456"/>
      <c r="F953" s="455"/>
      <c r="G953" s="454"/>
      <c r="H953" s="453"/>
      <c r="I953" s="460">
        <f>+'FORMATO  F.8'!I956</f>
        <v>0</v>
      </c>
      <c r="J953" s="451">
        <f>+'FORMATO  F.8'!J956</f>
        <v>14.5</v>
      </c>
      <c r="K953" s="459">
        <f t="shared" si="197"/>
        <v>0</v>
      </c>
      <c r="M953" s="862"/>
    </row>
    <row r="954" spans="1:13">
      <c r="A954" s="455" t="s">
        <v>58</v>
      </c>
      <c r="B954" s="461" t="str">
        <f>+'FORMATO  F.8'!B957</f>
        <v xml:space="preserve">TORNILLO 3/8 X 24 </v>
      </c>
      <c r="C954" s="455" t="str">
        <f>+'FORMATO  F.8'!C957</f>
        <v>UND</v>
      </c>
      <c r="D954" s="456">
        <f>+'FORMATO  F.8'!D956</f>
        <v>0</v>
      </c>
      <c r="E954" s="456"/>
      <c r="F954" s="455"/>
      <c r="G954" s="454"/>
      <c r="H954" s="453"/>
      <c r="I954" s="460">
        <f>+'FORMATO  F.8'!I957</f>
        <v>0</v>
      </c>
      <c r="J954" s="451">
        <f>+'FORMATO  F.8'!J957</f>
        <v>0.8</v>
      </c>
      <c r="K954" s="459">
        <f t="shared" si="197"/>
        <v>0</v>
      </c>
      <c r="M954" s="862"/>
    </row>
    <row r="955" spans="1:13">
      <c r="A955" s="455" t="s">
        <v>58</v>
      </c>
      <c r="B955" s="461" t="str">
        <f>+'FORMATO  F.8'!B958</f>
        <v>ABRAZADERA GALVANIZADA DE 3" X IM</v>
      </c>
      <c r="C955" s="455" t="str">
        <f>+'FORMATO  F.8'!C958</f>
        <v>UND</v>
      </c>
      <c r="D955" s="456">
        <f>+'FORMATO  F.8'!D957</f>
        <v>0</v>
      </c>
      <c r="E955" s="456"/>
      <c r="F955" s="455"/>
      <c r="G955" s="454"/>
      <c r="H955" s="453"/>
      <c r="I955" s="460">
        <f>+'FORMATO  F.8'!I958</f>
        <v>0</v>
      </c>
      <c r="J955" s="451">
        <f>+'FORMATO  F.8'!J958</f>
        <v>5.5</v>
      </c>
      <c r="K955" s="459">
        <f t="shared" si="197"/>
        <v>0</v>
      </c>
      <c r="M955" s="862"/>
    </row>
    <row r="956" spans="1:13">
      <c r="A956" s="455" t="s">
        <v>58</v>
      </c>
      <c r="B956" s="461" t="str">
        <f>+'FORMATO  F.8'!B959</f>
        <v>CODO DE 1/2 X 90 GALVANIZADO</v>
      </c>
      <c r="C956" s="455" t="str">
        <f>+'FORMATO  F.8'!C959</f>
        <v>UND</v>
      </c>
      <c r="D956" s="456">
        <f>+'FORMATO  F.8'!D958</f>
        <v>0</v>
      </c>
      <c r="E956" s="456"/>
      <c r="F956" s="455"/>
      <c r="G956" s="454"/>
      <c r="H956" s="453"/>
      <c r="I956" s="460">
        <f>+'FORMATO  F.8'!I959</f>
        <v>0</v>
      </c>
      <c r="J956" s="451">
        <f>+'FORMATO  F.8'!J959</f>
        <v>4</v>
      </c>
      <c r="K956" s="459">
        <f t="shared" si="197"/>
        <v>0</v>
      </c>
      <c r="M956" s="862"/>
    </row>
    <row r="957" spans="1:13">
      <c r="A957" s="455" t="s">
        <v>58</v>
      </c>
      <c r="B957" s="461" t="str">
        <f>+'FORMATO  F.8'!B960</f>
        <v>CODO PVC SAL 4X45</v>
      </c>
      <c r="C957" s="455" t="str">
        <f>+'FORMATO  F.8'!C960</f>
        <v>UND</v>
      </c>
      <c r="D957" s="456">
        <f>+'FORMATO  F.8'!D959</f>
        <v>0</v>
      </c>
      <c r="E957" s="456"/>
      <c r="F957" s="455"/>
      <c r="G957" s="454"/>
      <c r="H957" s="453"/>
      <c r="I957" s="460">
        <f>+'FORMATO  F.8'!I960</f>
        <v>0</v>
      </c>
      <c r="J957" s="451">
        <f>+'FORMATO  F.8'!J960</f>
        <v>42</v>
      </c>
      <c r="K957" s="459">
        <f t="shared" si="197"/>
        <v>0</v>
      </c>
      <c r="M957" s="862"/>
    </row>
    <row r="958" spans="1:13">
      <c r="A958" s="455" t="s">
        <v>58</v>
      </c>
      <c r="B958" s="461" t="str">
        <f>+'FORMATO  F.8'!B961</f>
        <v xml:space="preserve">LLAVE DE DUCHA TREBOL </v>
      </c>
      <c r="C958" s="455" t="str">
        <f>+'FORMATO  F.8'!C961</f>
        <v>UND</v>
      </c>
      <c r="D958" s="456">
        <f>+'FORMATO  F.8'!D960</f>
        <v>0</v>
      </c>
      <c r="E958" s="456"/>
      <c r="F958" s="455"/>
      <c r="G958" s="454"/>
      <c r="H958" s="453"/>
      <c r="I958" s="460">
        <f>+'FORMATO  F.8'!I961</f>
        <v>0</v>
      </c>
      <c r="J958" s="451">
        <f>+'FORMATO  F.8'!J961</f>
        <v>48</v>
      </c>
      <c r="K958" s="459">
        <f t="shared" si="197"/>
        <v>0</v>
      </c>
      <c r="M958" s="862"/>
    </row>
    <row r="959" spans="1:13">
      <c r="A959" s="455" t="s">
        <v>58</v>
      </c>
      <c r="B959" s="461" t="str">
        <f>+'FORMATO  F.8'!B962</f>
        <v>CABEZAL PARA IMPRESORA HP DESIGNJET T120</v>
      </c>
      <c r="C959" s="455" t="str">
        <f>+'FORMATO  F.8'!C962</f>
        <v>UND</v>
      </c>
      <c r="D959" s="456">
        <f>+'FORMATO  F.8'!D961</f>
        <v>0</v>
      </c>
      <c r="E959" s="456"/>
      <c r="F959" s="455"/>
      <c r="G959" s="454"/>
      <c r="H959" s="453"/>
      <c r="I959" s="460">
        <f>+'FORMATO  F.8'!I962</f>
        <v>0</v>
      </c>
      <c r="J959" s="451">
        <f>+'FORMATO  F.8'!J962</f>
        <v>384</v>
      </c>
      <c r="K959" s="459">
        <f t="shared" si="197"/>
        <v>0</v>
      </c>
      <c r="M959" s="862"/>
    </row>
    <row r="960" spans="1:13">
      <c r="A960" s="455" t="s">
        <v>58</v>
      </c>
      <c r="B960" s="461" t="str">
        <f>+'FORMATO  F.8'!B963</f>
        <v>BALON POR 10 KLG</v>
      </c>
      <c r="C960" s="455" t="str">
        <f>+'FORMATO  F.8'!C963</f>
        <v>UND</v>
      </c>
      <c r="D960" s="456">
        <f>+'FORMATO  F.8'!D962</f>
        <v>0</v>
      </c>
      <c r="E960" s="456"/>
      <c r="F960" s="455"/>
      <c r="G960" s="454"/>
      <c r="H960" s="453"/>
      <c r="I960" s="460">
        <f>+'FORMATO  F.8'!I963</f>
        <v>0</v>
      </c>
      <c r="J960" s="451">
        <f>+'FORMATO  F.8'!J963</f>
        <v>62</v>
      </c>
      <c r="K960" s="459">
        <f t="shared" si="197"/>
        <v>0</v>
      </c>
      <c r="M960" s="862"/>
    </row>
    <row r="961" spans="1:14">
      <c r="A961" s="455" t="s">
        <v>58</v>
      </c>
      <c r="B961" s="461" t="str">
        <f>+'FORMATO  F.8'!B964</f>
        <v xml:space="preserve">OCRE COLOR ROJO </v>
      </c>
      <c r="C961" s="455" t="str">
        <f>+'FORMATO  F.8'!C964</f>
        <v>UND</v>
      </c>
      <c r="D961" s="456">
        <f>+'FORMATO  F.8'!D963</f>
        <v>0</v>
      </c>
      <c r="E961" s="456"/>
      <c r="F961" s="455"/>
      <c r="G961" s="454"/>
      <c r="H961" s="453"/>
      <c r="I961" s="460">
        <f>+'FORMATO  F.8'!I964</f>
        <v>0</v>
      </c>
      <c r="J961" s="451">
        <f>+'FORMATO  F.8'!J964</f>
        <v>11</v>
      </c>
      <c r="K961" s="459">
        <f t="shared" ref="K961:K962" si="198">I961*J961</f>
        <v>0</v>
      </c>
      <c r="M961" s="862"/>
    </row>
    <row r="962" spans="1:14">
      <c r="A962" s="455" t="s">
        <v>58</v>
      </c>
      <c r="B962" s="461" t="str">
        <f>+'FORMATO  F.8'!B965</f>
        <v>LINTERNA PARA SEGURIDAD</v>
      </c>
      <c r="C962" s="455" t="str">
        <f>+'FORMATO  F.8'!C965</f>
        <v>UND</v>
      </c>
      <c r="D962" s="456">
        <f>+'FORMATO  F.8'!D964</f>
        <v>0</v>
      </c>
      <c r="E962" s="456"/>
      <c r="F962" s="455"/>
      <c r="G962" s="454"/>
      <c r="H962" s="453"/>
      <c r="I962" s="460">
        <f>+'FORMATO  F.8'!I965</f>
        <v>0</v>
      </c>
      <c r="J962" s="451">
        <f>+'FORMATO  F.8'!J965</f>
        <v>120</v>
      </c>
      <c r="K962" s="459">
        <f t="shared" si="198"/>
        <v>0</v>
      </c>
      <c r="M962" s="862"/>
    </row>
    <row r="963" spans="1:14">
      <c r="A963" s="455"/>
      <c r="B963" s="458"/>
      <c r="C963" s="455"/>
      <c r="D963" s="457"/>
      <c r="E963" s="456"/>
      <c r="F963" s="455"/>
      <c r="G963" s="454"/>
      <c r="H963" s="453"/>
      <c r="I963" s="452"/>
      <c r="J963" s="451"/>
      <c r="K963" s="450">
        <f>SUM(K15:K962)</f>
        <v>2674236.3029254996</v>
      </c>
      <c r="L963" s="856"/>
    </row>
    <row r="965" spans="1:14">
      <c r="K965" s="1686"/>
      <c r="N965" s="856"/>
    </row>
    <row r="966" spans="1:14">
      <c r="K966" s="1686"/>
    </row>
    <row r="967" spans="1:14">
      <c r="B967" s="2072" t="s">
        <v>352</v>
      </c>
      <c r="J967" s="824"/>
    </row>
  </sheetData>
  <mergeCells count="13">
    <mergeCell ref="A922:K922"/>
    <mergeCell ref="A1:K1"/>
    <mergeCell ref="A2:K2"/>
    <mergeCell ref="A3:K3"/>
    <mergeCell ref="B7:K7"/>
    <mergeCell ref="B12:B13"/>
    <mergeCell ref="A12:A13"/>
    <mergeCell ref="J12:K12"/>
    <mergeCell ref="C12:C13"/>
    <mergeCell ref="D12:D13"/>
    <mergeCell ref="F12:G12"/>
    <mergeCell ref="I12:I13"/>
    <mergeCell ref="B8:D8"/>
  </mergeCells>
  <phoneticPr fontId="22" type="noConversion"/>
  <printOptions horizontalCentered="1"/>
  <pageMargins left="0.59" right="0.43307086614173229" top="0.43307086614173229" bottom="0.77" header="0.31496062992125984" footer="0.15748031496062992"/>
  <pageSetup paperSize="9" scale="52" fitToHeight="0" orientation="portrait" r:id="rId1"/>
  <rowBreaks count="10" manualBreakCount="10">
    <brk id="91" max="10" man="1"/>
    <brk id="181" max="10" man="1"/>
    <brk id="268" max="10" man="1"/>
    <brk id="358" max="10" man="1"/>
    <brk id="444" max="10" man="1"/>
    <brk id="532" max="10" man="1"/>
    <brk id="622" max="10" man="1"/>
    <brk id="712" max="10" man="1"/>
    <brk id="804" max="10" man="1"/>
    <brk id="895" max="10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N974"/>
  <sheetViews>
    <sheetView view="pageBreakPreview" topLeftCell="A953" zoomScale="59" zoomScaleNormal="100" zoomScaleSheetLayoutView="59" workbookViewId="0">
      <selection activeCell="C966" sqref="C966"/>
    </sheetView>
  </sheetViews>
  <sheetFormatPr baseColWidth="10" defaultColWidth="11.42578125" defaultRowHeight="15"/>
  <cols>
    <col min="1" max="1" width="18.28515625" style="602" customWidth="1"/>
    <col min="2" max="2" width="82" style="602" customWidth="1"/>
    <col min="3" max="3" width="9.85546875" style="601" customWidth="1"/>
    <col min="4" max="4" width="16.7109375" style="602" customWidth="1"/>
    <col min="5" max="5" width="17" style="601" customWidth="1"/>
    <col min="6" max="6" width="12.28515625" style="601" customWidth="1"/>
    <col min="7" max="8" width="11.42578125" style="601" customWidth="1"/>
    <col min="9" max="9" width="12" style="601" customWidth="1"/>
    <col min="10" max="10" width="17.42578125" style="600" customWidth="1"/>
    <col min="11" max="11" width="19.7109375" style="2745" customWidth="1"/>
    <col min="12" max="12" width="15.42578125" style="599" customWidth="1"/>
    <col min="13" max="13" width="11.42578125" style="599"/>
    <col min="14" max="16384" width="11.42578125" style="598"/>
  </cols>
  <sheetData>
    <row r="1" spans="1:14" s="659" customFormat="1" ht="25.5" customHeight="1">
      <c r="A1" s="4304" t="s">
        <v>45</v>
      </c>
      <c r="B1" s="4304"/>
      <c r="C1" s="4304"/>
      <c r="D1" s="4304"/>
      <c r="E1" s="4304"/>
      <c r="F1" s="4304"/>
      <c r="G1" s="4304"/>
      <c r="H1" s="4304"/>
      <c r="I1" s="4304"/>
      <c r="J1" s="4304"/>
      <c r="K1" s="4304"/>
      <c r="L1" s="653"/>
      <c r="M1" s="653"/>
    </row>
    <row r="2" spans="1:14" s="659" customFormat="1" ht="21.75" customHeight="1">
      <c r="A2" s="4305" t="s">
        <v>46</v>
      </c>
      <c r="B2" s="4305"/>
      <c r="C2" s="4305"/>
      <c r="D2" s="4305"/>
      <c r="E2" s="4305"/>
      <c r="F2" s="4305"/>
      <c r="G2" s="4305"/>
      <c r="H2" s="4305"/>
      <c r="I2" s="4305"/>
      <c r="J2" s="4305"/>
      <c r="K2" s="4305"/>
      <c r="L2" s="653"/>
      <c r="M2" s="653"/>
    </row>
    <row r="3" spans="1:14" s="659" customFormat="1" ht="16.5" customHeight="1">
      <c r="A3" s="4305" t="s">
        <v>2960</v>
      </c>
      <c r="B3" s="4305"/>
      <c r="C3" s="4305"/>
      <c r="D3" s="4305"/>
      <c r="E3" s="4305"/>
      <c r="F3" s="4305"/>
      <c r="G3" s="4305"/>
      <c r="H3" s="4305"/>
      <c r="I3" s="4305"/>
      <c r="J3" s="4305"/>
      <c r="K3" s="4305"/>
      <c r="L3" s="653"/>
      <c r="M3" s="653"/>
    </row>
    <row r="4" spans="1:14" s="659" customFormat="1" ht="16.5" customHeight="1">
      <c r="A4" s="664" t="s">
        <v>47</v>
      </c>
      <c r="B4" s="664" t="s">
        <v>83</v>
      </c>
      <c r="C4" s="662"/>
      <c r="D4" s="667"/>
      <c r="E4" s="667"/>
      <c r="F4" s="667"/>
      <c r="G4" s="667"/>
      <c r="H4" s="667"/>
      <c r="I4" s="667"/>
      <c r="J4" s="666"/>
      <c r="K4" s="2742"/>
      <c r="L4" s="653"/>
      <c r="M4" s="653"/>
    </row>
    <row r="5" spans="1:14" s="659" customFormat="1" ht="19.5" customHeight="1">
      <c r="A5" s="664" t="s">
        <v>48</v>
      </c>
      <c r="B5" s="664" t="s">
        <v>84</v>
      </c>
      <c r="C5" s="662"/>
      <c r="D5" s="662"/>
      <c r="E5" s="662"/>
      <c r="F5" s="662"/>
      <c r="G5" s="662"/>
      <c r="H5" s="662"/>
      <c r="I5" s="662"/>
      <c r="J5" s="665"/>
      <c r="K5" s="661"/>
      <c r="L5" s="653"/>
      <c r="M5" s="653"/>
    </row>
    <row r="6" spans="1:14" s="659" customFormat="1" ht="27" customHeight="1">
      <c r="A6" s="664" t="s">
        <v>49</v>
      </c>
      <c r="B6" s="664" t="s">
        <v>1906</v>
      </c>
      <c r="C6" s="662"/>
      <c r="D6" s="662"/>
      <c r="E6" s="662"/>
      <c r="F6" s="662"/>
      <c r="G6" s="662"/>
      <c r="H6" s="662"/>
      <c r="I6" s="662"/>
      <c r="J6" s="665"/>
      <c r="K6" s="661"/>
      <c r="L6" s="653"/>
      <c r="M6" s="653"/>
    </row>
    <row r="7" spans="1:14" s="659" customFormat="1" ht="19.5" customHeight="1">
      <c r="A7" s="664" t="s">
        <v>4</v>
      </c>
      <c r="B7" s="4306" t="s">
        <v>85</v>
      </c>
      <c r="C7" s="4306"/>
      <c r="D7" s="4306"/>
      <c r="E7" s="4306"/>
      <c r="F7" s="4306"/>
      <c r="G7" s="4306"/>
      <c r="H7" s="4306"/>
      <c r="I7" s="4306"/>
      <c r="J7" s="4306"/>
      <c r="K7" s="4306"/>
      <c r="L7" s="653"/>
      <c r="M7" s="653"/>
    </row>
    <row r="8" spans="1:14" s="659" customFormat="1" ht="30" customHeight="1">
      <c r="A8" s="664" t="s">
        <v>50</v>
      </c>
      <c r="B8" s="4297" t="s">
        <v>1911</v>
      </c>
      <c r="C8" s="4297"/>
      <c r="D8" s="664"/>
      <c r="E8" s="664"/>
      <c r="F8" s="662"/>
      <c r="G8" s="662"/>
      <c r="H8" s="662"/>
      <c r="I8" s="662"/>
      <c r="J8" s="665"/>
      <c r="K8" s="661"/>
      <c r="L8" s="653"/>
      <c r="M8" s="653"/>
    </row>
    <row r="9" spans="1:14" s="659" customFormat="1" ht="16.5" customHeight="1">
      <c r="A9" s="664" t="s">
        <v>51</v>
      </c>
      <c r="B9" s="664" t="s">
        <v>52</v>
      </c>
      <c r="C9" s="662"/>
      <c r="D9" s="662"/>
      <c r="E9" s="662"/>
      <c r="F9" s="662"/>
      <c r="G9" s="662"/>
      <c r="H9" s="662"/>
      <c r="I9" s="662"/>
      <c r="J9" s="665"/>
      <c r="K9" s="661"/>
      <c r="L9" s="653"/>
      <c r="M9" s="653"/>
    </row>
    <row r="10" spans="1:14" s="659" customFormat="1" ht="17.25" customHeight="1">
      <c r="A10" s="664" t="s">
        <v>53</v>
      </c>
      <c r="B10" s="664" t="s">
        <v>86</v>
      </c>
      <c r="C10" s="662"/>
      <c r="D10" s="662"/>
      <c r="E10" s="662"/>
      <c r="F10" s="662"/>
      <c r="G10" s="662"/>
      <c r="H10" s="662"/>
      <c r="I10" s="662"/>
      <c r="J10" s="665"/>
      <c r="K10" s="661"/>
      <c r="L10" s="653"/>
      <c r="M10" s="653"/>
    </row>
    <row r="11" spans="1:14" s="659" customFormat="1" ht="32.25" customHeight="1">
      <c r="A11" s="664" t="s">
        <v>54</v>
      </c>
      <c r="B11" s="663" t="s">
        <v>2961</v>
      </c>
      <c r="C11" s="662"/>
      <c r="D11" s="662"/>
      <c r="E11" s="662"/>
      <c r="F11" s="662"/>
      <c r="G11" s="662"/>
      <c r="H11" s="662"/>
      <c r="I11" s="662"/>
      <c r="J11" s="661"/>
      <c r="K11" s="661"/>
      <c r="L11" s="653"/>
      <c r="M11" s="653"/>
    </row>
    <row r="12" spans="1:14" s="659" customFormat="1" ht="51" customHeight="1">
      <c r="A12" s="4307" t="s">
        <v>55</v>
      </c>
      <c r="B12" s="4309" t="s">
        <v>56</v>
      </c>
      <c r="C12" s="4307" t="s">
        <v>98</v>
      </c>
      <c r="D12" s="4307" t="s">
        <v>57</v>
      </c>
      <c r="E12" s="4311" t="s">
        <v>99</v>
      </c>
      <c r="F12" s="4312"/>
      <c r="G12" s="660"/>
      <c r="H12" s="4300" t="s">
        <v>100</v>
      </c>
      <c r="I12" s="4301"/>
      <c r="J12" s="4300" t="s">
        <v>101</v>
      </c>
      <c r="K12" s="4301"/>
      <c r="L12" s="653"/>
      <c r="M12" s="1759"/>
      <c r="N12" s="1759"/>
    </row>
    <row r="13" spans="1:14" s="659" customFormat="1" ht="38.25" customHeight="1">
      <c r="A13" s="4308"/>
      <c r="B13" s="4310"/>
      <c r="C13" s="4308"/>
      <c r="D13" s="4308"/>
      <c r="E13" s="4307" t="s">
        <v>102</v>
      </c>
      <c r="F13" s="4307" t="s">
        <v>103</v>
      </c>
      <c r="G13" s="4313" t="s">
        <v>104</v>
      </c>
      <c r="H13" s="4313" t="s">
        <v>103</v>
      </c>
      <c r="I13" s="4313" t="s">
        <v>105</v>
      </c>
      <c r="J13" s="4315" t="s">
        <v>61</v>
      </c>
      <c r="K13" s="4298" t="s">
        <v>62</v>
      </c>
      <c r="L13" s="653"/>
      <c r="M13" s="1759"/>
      <c r="N13" s="1759"/>
    </row>
    <row r="14" spans="1:14" s="659" customFormat="1" ht="21" customHeight="1">
      <c r="A14" s="4308"/>
      <c r="B14" s="4310"/>
      <c r="C14" s="4308"/>
      <c r="D14" s="4308"/>
      <c r="E14" s="4308"/>
      <c r="F14" s="4308"/>
      <c r="G14" s="4314"/>
      <c r="H14" s="4314"/>
      <c r="I14" s="4314"/>
      <c r="J14" s="4316"/>
      <c r="K14" s="4299"/>
      <c r="L14" s="653"/>
      <c r="M14" s="653"/>
    </row>
    <row r="15" spans="1:14" s="655" customFormat="1" ht="20.100000000000001" customHeight="1">
      <c r="A15" s="4302" t="s">
        <v>59</v>
      </c>
      <c r="B15" s="4303"/>
      <c r="C15" s="657"/>
      <c r="D15" s="658"/>
      <c r="E15" s="658"/>
      <c r="F15" s="658"/>
      <c r="G15" s="657"/>
      <c r="H15" s="657"/>
      <c r="I15" s="657"/>
      <c r="J15" s="656"/>
      <c r="K15" s="656"/>
      <c r="M15" s="653"/>
    </row>
    <row r="16" spans="1:14" s="654" customFormat="1" ht="20.100000000000001" customHeight="1">
      <c r="A16" s="612" t="s">
        <v>58</v>
      </c>
      <c r="B16" s="825" t="s">
        <v>359</v>
      </c>
      <c r="C16" s="612" t="s">
        <v>23</v>
      </c>
      <c r="D16" s="651">
        <f>+'FORMATO F 07'!O15</f>
        <v>51</v>
      </c>
      <c r="E16" s="8" t="s">
        <v>2004</v>
      </c>
      <c r="F16" s="612">
        <f>+'FORMATO F 07'!D21</f>
        <v>0</v>
      </c>
      <c r="G16" s="613">
        <f t="shared" ref="G16:G52" si="0">+D16+F16</f>
        <v>51</v>
      </c>
      <c r="H16" s="612">
        <f>+'FORMATO F 07'!K21</f>
        <v>5</v>
      </c>
      <c r="I16" s="619">
        <f>+G16-H16</f>
        <v>46</v>
      </c>
      <c r="J16" s="652">
        <v>23</v>
      </c>
      <c r="K16" s="618">
        <f t="shared" ref="K16:K33" si="1">I16*J16</f>
        <v>1058</v>
      </c>
      <c r="L16" s="619">
        <v>51</v>
      </c>
      <c r="M16" s="1760">
        <f t="shared" ref="M16:M54" si="2">+L16-D16</f>
        <v>0</v>
      </c>
    </row>
    <row r="17" spans="1:13" s="654" customFormat="1" ht="19.5" customHeight="1">
      <c r="A17" s="612" t="s">
        <v>58</v>
      </c>
      <c r="B17" s="825" t="s">
        <v>578</v>
      </c>
      <c r="C17" s="612" t="s">
        <v>22</v>
      </c>
      <c r="D17" s="651">
        <f>+'FORMATO F 07'!O27</f>
        <v>28</v>
      </c>
      <c r="E17" s="8" t="s">
        <v>1924</v>
      </c>
      <c r="F17" s="612">
        <f>+'FORMATO F 07'!D34</f>
        <v>0</v>
      </c>
      <c r="G17" s="613">
        <f t="shared" si="0"/>
        <v>28</v>
      </c>
      <c r="H17" s="612">
        <f>+'FORMATO F 07'!K34</f>
        <v>6</v>
      </c>
      <c r="I17" s="619">
        <f t="shared" ref="I17:I52" si="3">+G17-H17</f>
        <v>22</v>
      </c>
      <c r="J17" s="652">
        <v>56</v>
      </c>
      <c r="K17" s="618">
        <f t="shared" si="1"/>
        <v>1232</v>
      </c>
      <c r="L17" s="619">
        <v>28</v>
      </c>
      <c r="M17" s="1760">
        <f t="shared" si="2"/>
        <v>0</v>
      </c>
    </row>
    <row r="18" spans="1:13" s="654" customFormat="1" ht="20.100000000000001" customHeight="1">
      <c r="A18" s="612" t="s">
        <v>58</v>
      </c>
      <c r="B18" s="825" t="s">
        <v>881</v>
      </c>
      <c r="C18" s="612" t="s">
        <v>22</v>
      </c>
      <c r="D18" s="651">
        <f>+'FORMATO F 07'!O40</f>
        <v>0</v>
      </c>
      <c r="E18" s="8" t="s">
        <v>854</v>
      </c>
      <c r="F18" s="634">
        <f>+'FORMATO F 07'!D42</f>
        <v>0</v>
      </c>
      <c r="G18" s="613">
        <f t="shared" si="0"/>
        <v>0</v>
      </c>
      <c r="H18" s="612">
        <f>+'FORMATO F 07'!K42</f>
        <v>0</v>
      </c>
      <c r="I18" s="619">
        <f t="shared" si="3"/>
        <v>0</v>
      </c>
      <c r="J18" s="652">
        <v>290</v>
      </c>
      <c r="K18" s="618">
        <f t="shared" si="1"/>
        <v>0</v>
      </c>
      <c r="L18" s="619">
        <v>0</v>
      </c>
      <c r="M18" s="1760">
        <f t="shared" si="2"/>
        <v>0</v>
      </c>
    </row>
    <row r="19" spans="1:13" s="653" customFormat="1" ht="19.5" customHeight="1">
      <c r="A19" s="612" t="s">
        <v>58</v>
      </c>
      <c r="B19" s="825" t="s">
        <v>65</v>
      </c>
      <c r="C19" s="612" t="s">
        <v>22</v>
      </c>
      <c r="D19" s="651">
        <f>+'FORMATO F 07'!O48</f>
        <v>5</v>
      </c>
      <c r="E19" s="8" t="s">
        <v>1924</v>
      </c>
      <c r="F19" s="612">
        <f>+'FORMATO F 07'!D50</f>
        <v>0</v>
      </c>
      <c r="G19" s="613">
        <f t="shared" si="0"/>
        <v>5</v>
      </c>
      <c r="H19" s="612">
        <f>+'FORMATO F 07'!K50</f>
        <v>0</v>
      </c>
      <c r="I19" s="619">
        <f t="shared" si="3"/>
        <v>5</v>
      </c>
      <c r="J19" s="652">
        <v>16</v>
      </c>
      <c r="K19" s="618">
        <f t="shared" si="1"/>
        <v>80</v>
      </c>
      <c r="L19" s="619">
        <v>5</v>
      </c>
      <c r="M19" s="1760">
        <f t="shared" si="2"/>
        <v>0</v>
      </c>
    </row>
    <row r="20" spans="1:13" s="653" customFormat="1" ht="19.5" customHeight="1">
      <c r="A20" s="612" t="s">
        <v>58</v>
      </c>
      <c r="B20" s="825" t="s">
        <v>678</v>
      </c>
      <c r="C20" s="612" t="s">
        <v>22</v>
      </c>
      <c r="D20" s="651">
        <f>+'FORMATO F 07'!O56</f>
        <v>85</v>
      </c>
      <c r="E20" s="8" t="s">
        <v>2443</v>
      </c>
      <c r="F20" s="612">
        <f>+'FORMATO F 07'!D58</f>
        <v>0</v>
      </c>
      <c r="G20" s="613">
        <f t="shared" si="0"/>
        <v>85</v>
      </c>
      <c r="H20" s="612">
        <f>+'FORMATO F 07'!K58</f>
        <v>0</v>
      </c>
      <c r="I20" s="619">
        <f t="shared" si="3"/>
        <v>85</v>
      </c>
      <c r="J20" s="652">
        <v>7</v>
      </c>
      <c r="K20" s="618">
        <f t="shared" si="1"/>
        <v>595</v>
      </c>
      <c r="L20" s="619">
        <v>85</v>
      </c>
      <c r="M20" s="1760">
        <f t="shared" si="2"/>
        <v>0</v>
      </c>
    </row>
    <row r="21" spans="1:13" s="653" customFormat="1" ht="20.100000000000001" customHeight="1">
      <c r="A21" s="612" t="s">
        <v>58</v>
      </c>
      <c r="B21" s="825" t="s">
        <v>575</v>
      </c>
      <c r="C21" s="612" t="s">
        <v>22</v>
      </c>
      <c r="D21" s="651">
        <f>+'FORMATO F 07'!O64</f>
        <v>121</v>
      </c>
      <c r="E21" s="8" t="s">
        <v>1924</v>
      </c>
      <c r="F21" s="612">
        <f>+'FORMATO F 07'!D77</f>
        <v>0</v>
      </c>
      <c r="G21" s="613">
        <f t="shared" si="0"/>
        <v>121</v>
      </c>
      <c r="H21" s="612">
        <f>+'FORMATO F 07'!K77</f>
        <v>12</v>
      </c>
      <c r="I21" s="619">
        <f t="shared" si="3"/>
        <v>109</v>
      </c>
      <c r="J21" s="652">
        <v>7.5</v>
      </c>
      <c r="K21" s="618">
        <f t="shared" si="1"/>
        <v>817.5</v>
      </c>
      <c r="L21" s="619">
        <v>121</v>
      </c>
      <c r="M21" s="1760">
        <f t="shared" si="2"/>
        <v>0</v>
      </c>
    </row>
    <row r="22" spans="1:13" s="653" customFormat="1" ht="20.100000000000001" customHeight="1">
      <c r="A22" s="612" t="s">
        <v>58</v>
      </c>
      <c r="B22" s="825" t="s">
        <v>679</v>
      </c>
      <c r="C22" s="612" t="s">
        <v>22</v>
      </c>
      <c r="D22" s="651">
        <f>+'FORMATO F 07'!$O$83</f>
        <v>115</v>
      </c>
      <c r="E22" s="8" t="s">
        <v>1924</v>
      </c>
      <c r="F22" s="612">
        <f>+'FORMATO F 07'!D90</f>
        <v>0</v>
      </c>
      <c r="G22" s="613">
        <f t="shared" si="0"/>
        <v>115</v>
      </c>
      <c r="H22" s="612">
        <f>+'FORMATO F 07'!K90</f>
        <v>6</v>
      </c>
      <c r="I22" s="619">
        <f t="shared" si="3"/>
        <v>109</v>
      </c>
      <c r="J22" s="652">
        <v>7.8</v>
      </c>
      <c r="K22" s="618">
        <f t="shared" si="1"/>
        <v>850.19999999999993</v>
      </c>
      <c r="L22" s="619">
        <v>115</v>
      </c>
      <c r="M22" s="1760">
        <f t="shared" si="2"/>
        <v>0</v>
      </c>
    </row>
    <row r="23" spans="1:13" s="653" customFormat="1" ht="19.5" customHeight="1">
      <c r="A23" s="612" t="s">
        <v>366</v>
      </c>
      <c r="B23" s="825" t="s">
        <v>363</v>
      </c>
      <c r="C23" s="612" t="s">
        <v>22</v>
      </c>
      <c r="D23" s="651">
        <f>+'FORMATO F 07'!O96</f>
        <v>7</v>
      </c>
      <c r="E23" s="8" t="s">
        <v>362</v>
      </c>
      <c r="F23" s="612">
        <f>+'FORMATO F 07'!D99</f>
        <v>0</v>
      </c>
      <c r="G23" s="613">
        <f t="shared" si="0"/>
        <v>7</v>
      </c>
      <c r="H23" s="612">
        <f>+'FORMATO F 07'!K99</f>
        <v>0</v>
      </c>
      <c r="I23" s="619">
        <f t="shared" si="3"/>
        <v>7</v>
      </c>
      <c r="J23" s="652">
        <v>158</v>
      </c>
      <c r="K23" s="618">
        <f t="shared" si="1"/>
        <v>1106</v>
      </c>
      <c r="L23" s="619">
        <v>7</v>
      </c>
      <c r="M23" s="1760">
        <f t="shared" si="2"/>
        <v>0</v>
      </c>
    </row>
    <row r="24" spans="1:13" s="653" customFormat="1" ht="19.5" customHeight="1">
      <c r="A24" s="612" t="s">
        <v>58</v>
      </c>
      <c r="B24" s="825" t="s">
        <v>364</v>
      </c>
      <c r="C24" s="612" t="s">
        <v>23</v>
      </c>
      <c r="D24" s="651">
        <f>+'FORMATO F 07'!O105</f>
        <v>0</v>
      </c>
      <c r="E24" s="728" t="s">
        <v>492</v>
      </c>
      <c r="F24" s="612">
        <f>+'FORMATO F 07'!D107</f>
        <v>0</v>
      </c>
      <c r="G24" s="613">
        <f t="shared" si="0"/>
        <v>0</v>
      </c>
      <c r="H24" s="612">
        <f>+'FORMATO F 07'!K107</f>
        <v>0</v>
      </c>
      <c r="I24" s="619">
        <f t="shared" si="3"/>
        <v>0</v>
      </c>
      <c r="J24" s="652">
        <v>24</v>
      </c>
      <c r="K24" s="618">
        <f t="shared" si="1"/>
        <v>0</v>
      </c>
      <c r="L24" s="619">
        <v>0</v>
      </c>
      <c r="M24" s="1760">
        <f t="shared" si="2"/>
        <v>0</v>
      </c>
    </row>
    <row r="25" spans="1:13" s="653" customFormat="1" ht="19.5" customHeight="1">
      <c r="A25" s="612" t="s">
        <v>58</v>
      </c>
      <c r="B25" s="825" t="s">
        <v>247</v>
      </c>
      <c r="C25" s="612" t="s">
        <v>23</v>
      </c>
      <c r="D25" s="651">
        <f>+'FORMATO F 07'!$O$113</f>
        <v>0</v>
      </c>
      <c r="E25" s="14" t="s">
        <v>1924</v>
      </c>
      <c r="F25" s="612">
        <f>+'FORMATO F 07'!D115</f>
        <v>0</v>
      </c>
      <c r="G25" s="613">
        <f t="shared" si="0"/>
        <v>0</v>
      </c>
      <c r="H25" s="612">
        <f>+'FORMATO F 07'!$K$115</f>
        <v>0</v>
      </c>
      <c r="I25" s="619">
        <f t="shared" si="3"/>
        <v>0</v>
      </c>
      <c r="J25" s="652">
        <v>4</v>
      </c>
      <c r="K25" s="618">
        <f t="shared" si="1"/>
        <v>0</v>
      </c>
      <c r="L25" s="619">
        <v>0</v>
      </c>
      <c r="M25" s="1760">
        <f t="shared" si="2"/>
        <v>0</v>
      </c>
    </row>
    <row r="26" spans="1:13" s="653" customFormat="1" ht="19.5" customHeight="1">
      <c r="A26" s="612" t="s">
        <v>58</v>
      </c>
      <c r="B26" s="825" t="s">
        <v>246</v>
      </c>
      <c r="C26" s="612" t="s">
        <v>23</v>
      </c>
      <c r="D26" s="651">
        <f>+'FORMATO F 07'!O121</f>
        <v>0</v>
      </c>
      <c r="E26" s="14" t="s">
        <v>1924</v>
      </c>
      <c r="F26" s="612">
        <f>+'FORMATO F 07'!D123</f>
        <v>0</v>
      </c>
      <c r="G26" s="613">
        <f t="shared" si="0"/>
        <v>0</v>
      </c>
      <c r="H26" s="635">
        <f>+'FORMATO F 07'!$K$123</f>
        <v>0</v>
      </c>
      <c r="I26" s="619">
        <f t="shared" si="3"/>
        <v>0</v>
      </c>
      <c r="J26" s="652">
        <v>4</v>
      </c>
      <c r="K26" s="618">
        <f t="shared" si="1"/>
        <v>0</v>
      </c>
      <c r="L26" s="619">
        <v>0</v>
      </c>
      <c r="M26" s="1760">
        <f t="shared" si="2"/>
        <v>0</v>
      </c>
    </row>
    <row r="27" spans="1:13" s="653" customFormat="1" ht="19.5" customHeight="1">
      <c r="A27" s="612" t="s">
        <v>58</v>
      </c>
      <c r="B27" s="825" t="s">
        <v>66</v>
      </c>
      <c r="C27" s="612" t="s">
        <v>23</v>
      </c>
      <c r="D27" s="651">
        <f>+'FORMATO F 07'!$O$129</f>
        <v>0</v>
      </c>
      <c r="E27" s="14" t="s">
        <v>290</v>
      </c>
      <c r="F27" s="612">
        <f>+'FORMATO F 07'!D131</f>
        <v>0</v>
      </c>
      <c r="G27" s="613">
        <f t="shared" si="0"/>
        <v>0</v>
      </c>
      <c r="H27" s="612">
        <f>+'FORMATO F 07'!$K$131</f>
        <v>0</v>
      </c>
      <c r="I27" s="619">
        <f t="shared" si="3"/>
        <v>0</v>
      </c>
      <c r="J27" s="652">
        <v>15</v>
      </c>
      <c r="K27" s="618">
        <f t="shared" si="1"/>
        <v>0</v>
      </c>
      <c r="L27" s="619">
        <v>0</v>
      </c>
      <c r="M27" s="1760">
        <f t="shared" si="2"/>
        <v>0</v>
      </c>
    </row>
    <row r="28" spans="1:13" s="653" customFormat="1" ht="20.100000000000001" customHeight="1">
      <c r="A28" s="612" t="s">
        <v>58</v>
      </c>
      <c r="B28" s="825" t="s">
        <v>26</v>
      </c>
      <c r="C28" s="612" t="s">
        <v>23</v>
      </c>
      <c r="D28" s="651">
        <f>+'FORMATO F 07'!O137</f>
        <v>26</v>
      </c>
      <c r="E28" s="14" t="s">
        <v>855</v>
      </c>
      <c r="F28" s="612">
        <f>+'FORMATO F 07'!D142</f>
        <v>0</v>
      </c>
      <c r="G28" s="613">
        <f t="shared" si="0"/>
        <v>26</v>
      </c>
      <c r="H28" s="612">
        <f>+'FORMATO F 07'!$K$142</f>
        <v>3</v>
      </c>
      <c r="I28" s="619">
        <f t="shared" si="3"/>
        <v>23</v>
      </c>
      <c r="J28" s="652">
        <v>8</v>
      </c>
      <c r="K28" s="618">
        <f t="shared" si="1"/>
        <v>184</v>
      </c>
      <c r="L28" s="619">
        <v>26</v>
      </c>
      <c r="M28" s="1760">
        <f t="shared" si="2"/>
        <v>0</v>
      </c>
    </row>
    <row r="29" spans="1:13" s="653" customFormat="1" ht="20.100000000000001" customHeight="1">
      <c r="A29" s="612" t="s">
        <v>58</v>
      </c>
      <c r="B29" s="825" t="s">
        <v>28</v>
      </c>
      <c r="C29" s="612" t="s">
        <v>23</v>
      </c>
      <c r="D29" s="651">
        <f>+'FORMATO F 07'!O148</f>
        <v>28</v>
      </c>
      <c r="E29" s="14" t="s">
        <v>855</v>
      </c>
      <c r="F29" s="612">
        <f>+'FORMATO F 07'!D150</f>
        <v>0</v>
      </c>
      <c r="G29" s="613">
        <f t="shared" si="0"/>
        <v>28</v>
      </c>
      <c r="H29" s="612">
        <f>+'FORMATO F 07'!K150</f>
        <v>0</v>
      </c>
      <c r="I29" s="619">
        <f t="shared" si="3"/>
        <v>28</v>
      </c>
      <c r="J29" s="652">
        <v>5.99</v>
      </c>
      <c r="K29" s="618">
        <f t="shared" si="1"/>
        <v>167.72</v>
      </c>
      <c r="L29" s="619">
        <v>28</v>
      </c>
      <c r="M29" s="1760">
        <f t="shared" si="2"/>
        <v>0</v>
      </c>
    </row>
    <row r="30" spans="1:13" s="653" customFormat="1" ht="20.100000000000001" customHeight="1">
      <c r="A30" s="612" t="s">
        <v>58</v>
      </c>
      <c r="B30" s="825" t="s">
        <v>29</v>
      </c>
      <c r="C30" s="612" t="s">
        <v>23</v>
      </c>
      <c r="D30" s="651">
        <f>+'FORMATO F 07'!$O$156</f>
        <v>7</v>
      </c>
      <c r="E30" s="8" t="s">
        <v>493</v>
      </c>
      <c r="F30" s="612">
        <f>+'FORMATO F 07'!D158</f>
        <v>0</v>
      </c>
      <c r="G30" s="613">
        <f>+D30+F30</f>
        <v>7</v>
      </c>
      <c r="H30" s="612">
        <f>+'FORMATO F 07'!K158</f>
        <v>0</v>
      </c>
      <c r="I30" s="619">
        <f t="shared" si="3"/>
        <v>7</v>
      </c>
      <c r="J30" s="652">
        <v>130</v>
      </c>
      <c r="K30" s="618">
        <f t="shared" si="1"/>
        <v>910</v>
      </c>
      <c r="L30" s="619">
        <v>7</v>
      </c>
      <c r="M30" s="1760">
        <f t="shared" si="2"/>
        <v>0</v>
      </c>
    </row>
    <row r="31" spans="1:13" s="653" customFormat="1" ht="20.100000000000001" customHeight="1">
      <c r="A31" s="612" t="s">
        <v>58</v>
      </c>
      <c r="B31" s="825" t="s">
        <v>80</v>
      </c>
      <c r="C31" s="612" t="s">
        <v>22</v>
      </c>
      <c r="D31" s="651">
        <f>+'FORMATO F 07'!O164</f>
        <v>0</v>
      </c>
      <c r="E31" s="8" t="s">
        <v>1924</v>
      </c>
      <c r="F31" s="612">
        <f>+'FORMATO F 07'!D165</f>
        <v>0</v>
      </c>
      <c r="G31" s="613">
        <f>+D31+F31</f>
        <v>0</v>
      </c>
      <c r="H31" s="612">
        <f>+'FORMATO F 07'!K165</f>
        <v>0</v>
      </c>
      <c r="I31" s="619">
        <f t="shared" si="3"/>
        <v>0</v>
      </c>
      <c r="J31" s="652">
        <v>38</v>
      </c>
      <c r="K31" s="618">
        <f t="shared" si="1"/>
        <v>0</v>
      </c>
      <c r="L31" s="619">
        <v>0</v>
      </c>
      <c r="M31" s="1760">
        <f t="shared" si="2"/>
        <v>0</v>
      </c>
    </row>
    <row r="32" spans="1:13" s="653" customFormat="1" ht="20.100000000000001" customHeight="1">
      <c r="A32" s="612" t="s">
        <v>58</v>
      </c>
      <c r="B32" s="825" t="s">
        <v>570</v>
      </c>
      <c r="C32" s="612" t="s">
        <v>23</v>
      </c>
      <c r="D32" s="651">
        <f>+'FORMATO F 07'!O171</f>
        <v>76</v>
      </c>
      <c r="E32" s="14" t="s">
        <v>1537</v>
      </c>
      <c r="F32" s="612">
        <f>+'FORMATO F 07'!D173</f>
        <v>0</v>
      </c>
      <c r="G32" s="613">
        <f t="shared" si="0"/>
        <v>76</v>
      </c>
      <c r="H32" s="612">
        <f>+'FORMATO F 07'!K173</f>
        <v>0</v>
      </c>
      <c r="I32" s="619">
        <f t="shared" si="3"/>
        <v>76</v>
      </c>
      <c r="J32" s="652">
        <v>2.76</v>
      </c>
      <c r="K32" s="618">
        <f t="shared" si="1"/>
        <v>209.76</v>
      </c>
      <c r="L32" s="619">
        <v>76</v>
      </c>
      <c r="M32" s="1760">
        <f t="shared" si="2"/>
        <v>0</v>
      </c>
    </row>
    <row r="33" spans="1:13" s="653" customFormat="1" ht="20.100000000000001" customHeight="1">
      <c r="A33" s="612" t="s">
        <v>58</v>
      </c>
      <c r="B33" s="627" t="s">
        <v>30</v>
      </c>
      <c r="C33" s="614" t="s">
        <v>23</v>
      </c>
      <c r="D33" s="615">
        <f>+'FORMATO F 07'!$O$179</f>
        <v>105</v>
      </c>
      <c r="E33" s="14" t="s">
        <v>1537</v>
      </c>
      <c r="F33" s="614">
        <f>+'FORMATO F 07'!D190</f>
        <v>0</v>
      </c>
      <c r="G33" s="613">
        <f t="shared" si="0"/>
        <v>105</v>
      </c>
      <c r="H33" s="612">
        <f>+'FORMATO F 07'!$K$190</f>
        <v>10</v>
      </c>
      <c r="I33" s="619">
        <f t="shared" si="3"/>
        <v>95</v>
      </c>
      <c r="J33" s="610">
        <v>4.83</v>
      </c>
      <c r="K33" s="618">
        <f t="shared" si="1"/>
        <v>458.85</v>
      </c>
      <c r="L33" s="619">
        <v>105</v>
      </c>
      <c r="M33" s="1760">
        <f t="shared" si="2"/>
        <v>0</v>
      </c>
    </row>
    <row r="34" spans="1:13" s="653" customFormat="1" ht="20.100000000000001" customHeight="1">
      <c r="A34" s="612" t="s">
        <v>58</v>
      </c>
      <c r="B34" s="627" t="s">
        <v>116</v>
      </c>
      <c r="C34" s="614" t="s">
        <v>23</v>
      </c>
      <c r="D34" s="615">
        <f>+'FORMATO F 07'!O196</f>
        <v>29</v>
      </c>
      <c r="E34" s="8" t="s">
        <v>1537</v>
      </c>
      <c r="F34" s="630">
        <f>+'FORMATO F 07'!D197</f>
        <v>0</v>
      </c>
      <c r="G34" s="613">
        <f t="shared" si="0"/>
        <v>29</v>
      </c>
      <c r="H34" s="612">
        <f>+'FORMATO F 07'!K197</f>
        <v>0</v>
      </c>
      <c r="I34" s="619">
        <f t="shared" si="3"/>
        <v>29</v>
      </c>
      <c r="J34" s="610">
        <v>24.84</v>
      </c>
      <c r="K34" s="618">
        <f t="shared" ref="K34:K52" si="4">I34*J34</f>
        <v>720.36</v>
      </c>
      <c r="L34" s="619">
        <v>29</v>
      </c>
      <c r="M34" s="1760">
        <f t="shared" si="2"/>
        <v>0</v>
      </c>
    </row>
    <row r="35" spans="1:13" s="599" customFormat="1" ht="20.100000000000001" customHeight="1">
      <c r="A35" s="612" t="s">
        <v>58</v>
      </c>
      <c r="B35" s="825" t="s">
        <v>24</v>
      </c>
      <c r="C35" s="612" t="s">
        <v>23</v>
      </c>
      <c r="D35" s="651">
        <f>+'FORMATO F 07'!O203</f>
        <v>0</v>
      </c>
      <c r="E35" s="434" t="s">
        <v>187</v>
      </c>
      <c r="F35" s="612">
        <f>+'FORMATO F 07'!D204</f>
        <v>0</v>
      </c>
      <c r="G35" s="613">
        <f t="shared" si="0"/>
        <v>0</v>
      </c>
      <c r="H35" s="612">
        <f>+'FORMATO F 07'!K204</f>
        <v>0</v>
      </c>
      <c r="I35" s="619">
        <f t="shared" si="3"/>
        <v>0</v>
      </c>
      <c r="J35" s="652">
        <v>19.899999999999999</v>
      </c>
      <c r="K35" s="618">
        <f t="shared" si="4"/>
        <v>0</v>
      </c>
      <c r="L35" s="619">
        <v>0</v>
      </c>
      <c r="M35" s="1760">
        <f t="shared" si="2"/>
        <v>0</v>
      </c>
    </row>
    <row r="36" spans="1:13" s="599" customFormat="1" ht="20.100000000000001" customHeight="1">
      <c r="A36" s="612" t="s">
        <v>58</v>
      </c>
      <c r="B36" s="825" t="s">
        <v>27</v>
      </c>
      <c r="C36" s="612" t="s">
        <v>23</v>
      </c>
      <c r="D36" s="651">
        <f>+'FORMATO F 07'!$O$210</f>
        <v>3</v>
      </c>
      <c r="E36" s="434" t="s">
        <v>187</v>
      </c>
      <c r="F36" s="612">
        <v>0</v>
      </c>
      <c r="G36" s="613">
        <f t="shared" si="0"/>
        <v>3</v>
      </c>
      <c r="H36" s="612">
        <f>+'FORMATO F 07'!K212</f>
        <v>0</v>
      </c>
      <c r="I36" s="619">
        <f t="shared" si="3"/>
        <v>3</v>
      </c>
      <c r="J36" s="652">
        <v>25</v>
      </c>
      <c r="K36" s="618">
        <f t="shared" si="4"/>
        <v>75</v>
      </c>
      <c r="L36" s="619">
        <v>3</v>
      </c>
      <c r="M36" s="1760">
        <f t="shared" si="2"/>
        <v>0</v>
      </c>
    </row>
    <row r="37" spans="1:13" s="599" customFormat="1" ht="20.100000000000001" customHeight="1">
      <c r="A37" s="612" t="s">
        <v>58</v>
      </c>
      <c r="B37" s="627" t="s">
        <v>506</v>
      </c>
      <c r="C37" s="614" t="s">
        <v>23</v>
      </c>
      <c r="D37" s="615">
        <f>+'FORMATO F 07'!O218</f>
        <v>0</v>
      </c>
      <c r="E37" s="740">
        <f>+'FORMATO F 07'!E218:F218</f>
        <v>0</v>
      </c>
      <c r="F37" s="614">
        <f>+'FORMATO F 07'!D220</f>
        <v>0</v>
      </c>
      <c r="G37" s="613">
        <f t="shared" si="0"/>
        <v>0</v>
      </c>
      <c r="H37" s="612">
        <f>+'FORMATO F 07'!K220</f>
        <v>0</v>
      </c>
      <c r="I37" s="619">
        <f t="shared" si="3"/>
        <v>0</v>
      </c>
      <c r="J37" s="610">
        <v>11</v>
      </c>
      <c r="K37" s="618">
        <f t="shared" si="4"/>
        <v>0</v>
      </c>
      <c r="L37" s="619">
        <v>0</v>
      </c>
      <c r="M37" s="1760">
        <f t="shared" si="2"/>
        <v>0</v>
      </c>
    </row>
    <row r="38" spans="1:13" s="599" customFormat="1" ht="20.100000000000001" customHeight="1">
      <c r="A38" s="612" t="s">
        <v>58</v>
      </c>
      <c r="B38" s="627" t="s">
        <v>494</v>
      </c>
      <c r="C38" s="614" t="s">
        <v>23</v>
      </c>
      <c r="D38" s="615">
        <f>+'FORMATO F 07'!O226</f>
        <v>177</v>
      </c>
      <c r="E38" s="740" t="s">
        <v>839</v>
      </c>
      <c r="F38" s="614">
        <f>+'FORMATO F 07'!D229</f>
        <v>0</v>
      </c>
      <c r="G38" s="613">
        <f t="shared" si="0"/>
        <v>177</v>
      </c>
      <c r="H38" s="612">
        <f>+'FORMATO F 07'!K229</f>
        <v>0</v>
      </c>
      <c r="I38" s="619">
        <f t="shared" si="3"/>
        <v>177</v>
      </c>
      <c r="J38" s="610">
        <v>9.9</v>
      </c>
      <c r="K38" s="618">
        <f t="shared" si="4"/>
        <v>1752.3</v>
      </c>
      <c r="L38" s="619">
        <v>177</v>
      </c>
      <c r="M38" s="1760">
        <f t="shared" si="2"/>
        <v>0</v>
      </c>
    </row>
    <row r="39" spans="1:13" s="599" customFormat="1" ht="20.100000000000001" customHeight="1">
      <c r="A39" s="612" t="s">
        <v>58</v>
      </c>
      <c r="B39" s="825" t="s">
        <v>539</v>
      </c>
      <c r="C39" s="612" t="s">
        <v>23</v>
      </c>
      <c r="D39" s="651">
        <f>+'FORMATO F 07'!O235</f>
        <v>29</v>
      </c>
      <c r="E39" s="433" t="s">
        <v>361</v>
      </c>
      <c r="F39" s="612">
        <f>+'FORMATO F 07'!D238</f>
        <v>0</v>
      </c>
      <c r="G39" s="613">
        <f t="shared" si="0"/>
        <v>29</v>
      </c>
      <c r="H39" s="612">
        <f>+'FORMATO F 07'!$K$238</f>
        <v>0</v>
      </c>
      <c r="I39" s="619">
        <f t="shared" si="3"/>
        <v>29</v>
      </c>
      <c r="J39" s="652">
        <v>39.9</v>
      </c>
      <c r="K39" s="618">
        <f t="shared" si="4"/>
        <v>1157.0999999999999</v>
      </c>
      <c r="L39" s="619">
        <v>29</v>
      </c>
      <c r="M39" s="1760">
        <f t="shared" si="2"/>
        <v>0</v>
      </c>
    </row>
    <row r="40" spans="1:13" s="599" customFormat="1" ht="20.100000000000001" customHeight="1">
      <c r="A40" s="612" t="s">
        <v>58</v>
      </c>
      <c r="B40" s="825" t="s">
        <v>369</v>
      </c>
      <c r="C40" s="612" t="s">
        <v>546</v>
      </c>
      <c r="D40" s="651">
        <f>+'FORMATO F 07'!O244</f>
        <v>0</v>
      </c>
      <c r="E40" s="433" t="s">
        <v>339</v>
      </c>
      <c r="F40" s="612">
        <v>0</v>
      </c>
      <c r="G40" s="613">
        <f t="shared" si="0"/>
        <v>0</v>
      </c>
      <c r="H40" s="612">
        <v>0</v>
      </c>
      <c r="I40" s="619">
        <f t="shared" si="3"/>
        <v>0</v>
      </c>
      <c r="J40" s="652">
        <v>15</v>
      </c>
      <c r="K40" s="618">
        <f t="shared" si="4"/>
        <v>0</v>
      </c>
      <c r="L40" s="619">
        <v>0</v>
      </c>
      <c r="M40" s="1760">
        <f t="shared" si="2"/>
        <v>0</v>
      </c>
    </row>
    <row r="41" spans="1:13" s="599" customFormat="1" ht="20.100000000000001" customHeight="1">
      <c r="A41" s="612" t="s">
        <v>58</v>
      </c>
      <c r="B41" s="825" t="s">
        <v>332</v>
      </c>
      <c r="C41" s="612" t="s">
        <v>23</v>
      </c>
      <c r="D41" s="651">
        <f>+'FORMATO F 07'!O252</f>
        <v>50</v>
      </c>
      <c r="E41" s="433" t="s">
        <v>365</v>
      </c>
      <c r="F41" s="612">
        <v>0</v>
      </c>
      <c r="G41" s="613">
        <f t="shared" si="0"/>
        <v>50</v>
      </c>
      <c r="H41" s="612">
        <f>+'FORMATO F 07'!K253</f>
        <v>0</v>
      </c>
      <c r="I41" s="619">
        <f t="shared" si="3"/>
        <v>50</v>
      </c>
      <c r="J41" s="652">
        <v>1.1000000000000001</v>
      </c>
      <c r="K41" s="618">
        <f t="shared" si="4"/>
        <v>55.000000000000007</v>
      </c>
      <c r="L41" s="619">
        <v>50</v>
      </c>
      <c r="M41" s="1760">
        <f t="shared" si="2"/>
        <v>0</v>
      </c>
    </row>
    <row r="42" spans="1:13" s="599" customFormat="1" ht="20.100000000000001" customHeight="1">
      <c r="A42" s="612" t="s">
        <v>58</v>
      </c>
      <c r="B42" s="825" t="s">
        <v>2464</v>
      </c>
      <c r="C42" s="612" t="s">
        <v>23</v>
      </c>
      <c r="D42" s="651">
        <f>+'FORMATO F 07'!O259</f>
        <v>0</v>
      </c>
      <c r="E42" s="433" t="s">
        <v>2458</v>
      </c>
      <c r="F42" s="612">
        <f>+'FORMATO F 07'!D260</f>
        <v>0</v>
      </c>
      <c r="G42" s="613">
        <f t="shared" si="0"/>
        <v>0</v>
      </c>
      <c r="H42" s="612">
        <f>+'FORMATO F 07'!K260</f>
        <v>0</v>
      </c>
      <c r="I42" s="619">
        <f t="shared" si="3"/>
        <v>0</v>
      </c>
      <c r="J42" s="610">
        <v>4.83</v>
      </c>
      <c r="K42" s="618">
        <f t="shared" si="4"/>
        <v>0</v>
      </c>
      <c r="L42" s="619">
        <v>0</v>
      </c>
      <c r="M42" s="1760">
        <f t="shared" si="2"/>
        <v>0</v>
      </c>
    </row>
    <row r="43" spans="1:13" s="599" customFormat="1" ht="20.100000000000001" customHeight="1">
      <c r="A43" s="612" t="s">
        <v>58</v>
      </c>
      <c r="B43" s="825" t="s">
        <v>319</v>
      </c>
      <c r="C43" s="612" t="s">
        <v>23</v>
      </c>
      <c r="D43" s="651">
        <f>+'FORMATO F 07'!O266</f>
        <v>0</v>
      </c>
      <c r="E43" s="433" t="s">
        <v>313</v>
      </c>
      <c r="F43" s="634">
        <v>0</v>
      </c>
      <c r="G43" s="613">
        <f t="shared" si="0"/>
        <v>0</v>
      </c>
      <c r="H43" s="612">
        <f>+'FORMATO F 07'!K268</f>
        <v>0</v>
      </c>
      <c r="I43" s="619">
        <f t="shared" si="3"/>
        <v>0</v>
      </c>
      <c r="J43" s="610">
        <v>8</v>
      </c>
      <c r="K43" s="618">
        <f t="shared" si="4"/>
        <v>0</v>
      </c>
      <c r="L43" s="619">
        <v>0</v>
      </c>
      <c r="M43" s="1760">
        <f t="shared" si="2"/>
        <v>0</v>
      </c>
    </row>
    <row r="44" spans="1:13" s="599" customFormat="1" ht="20.100000000000001" customHeight="1">
      <c r="A44" s="612" t="s">
        <v>58</v>
      </c>
      <c r="B44" s="825" t="s">
        <v>316</v>
      </c>
      <c r="C44" s="612" t="s">
        <v>23</v>
      </c>
      <c r="D44" s="651">
        <f>+'FORMATO F 07'!O274</f>
        <v>0</v>
      </c>
      <c r="E44" s="433" t="s">
        <v>317</v>
      </c>
      <c r="F44" s="612">
        <v>0</v>
      </c>
      <c r="G44" s="613">
        <f t="shared" si="0"/>
        <v>0</v>
      </c>
      <c r="H44" s="612">
        <f>+'FORMATO F 07'!K275</f>
        <v>0</v>
      </c>
      <c r="I44" s="619">
        <f t="shared" si="3"/>
        <v>0</v>
      </c>
      <c r="J44" s="610">
        <v>6.5</v>
      </c>
      <c r="K44" s="618">
        <f t="shared" si="4"/>
        <v>0</v>
      </c>
      <c r="L44" s="619">
        <v>0</v>
      </c>
      <c r="M44" s="1760">
        <f t="shared" si="2"/>
        <v>0</v>
      </c>
    </row>
    <row r="45" spans="1:13" s="599" customFormat="1" ht="20.100000000000001" customHeight="1">
      <c r="A45" s="612" t="s">
        <v>58</v>
      </c>
      <c r="B45" s="627" t="s">
        <v>315</v>
      </c>
      <c r="C45" s="614" t="s">
        <v>71</v>
      </c>
      <c r="D45" s="615">
        <f>+'FORMATO F 07'!O281</f>
        <v>3</v>
      </c>
      <c r="E45" s="650" t="s">
        <v>313</v>
      </c>
      <c r="F45" s="614">
        <v>0</v>
      </c>
      <c r="G45" s="613">
        <f t="shared" si="0"/>
        <v>3</v>
      </c>
      <c r="H45" s="612">
        <f>+'FORMATO F 07'!K282</f>
        <v>0</v>
      </c>
      <c r="I45" s="619">
        <f t="shared" si="3"/>
        <v>3</v>
      </c>
      <c r="J45" s="610">
        <v>95</v>
      </c>
      <c r="K45" s="618">
        <f t="shared" si="4"/>
        <v>285</v>
      </c>
      <c r="L45" s="619">
        <v>3</v>
      </c>
      <c r="M45" s="1760">
        <f t="shared" si="2"/>
        <v>0</v>
      </c>
    </row>
    <row r="46" spans="1:13" s="599" customFormat="1" ht="20.100000000000001" customHeight="1">
      <c r="A46" s="612" t="s">
        <v>58</v>
      </c>
      <c r="B46" s="826" t="s">
        <v>337</v>
      </c>
      <c r="C46" s="614" t="s">
        <v>23</v>
      </c>
      <c r="D46" s="615">
        <f>+'FORMATO F 07'!O288</f>
        <v>0</v>
      </c>
      <c r="E46" s="650" t="s">
        <v>313</v>
      </c>
      <c r="F46" s="614">
        <f>+'FORMATO F 07'!D290</f>
        <v>0</v>
      </c>
      <c r="G46" s="613">
        <f t="shared" si="0"/>
        <v>0</v>
      </c>
      <c r="H46" s="612">
        <f>+'FORMATO F 07'!K290</f>
        <v>0</v>
      </c>
      <c r="I46" s="619">
        <f t="shared" si="3"/>
        <v>0</v>
      </c>
      <c r="J46" s="610">
        <v>6.9</v>
      </c>
      <c r="K46" s="618">
        <f t="shared" si="4"/>
        <v>0</v>
      </c>
      <c r="L46" s="619">
        <v>0</v>
      </c>
      <c r="M46" s="1760">
        <f t="shared" si="2"/>
        <v>0</v>
      </c>
    </row>
    <row r="47" spans="1:13" s="599" customFormat="1" ht="20.100000000000001" customHeight="1">
      <c r="A47" s="612" t="s">
        <v>58</v>
      </c>
      <c r="B47" s="627" t="s">
        <v>781</v>
      </c>
      <c r="C47" s="614" t="s">
        <v>23</v>
      </c>
      <c r="D47" s="615">
        <f>+'FORMATO F 07'!O296</f>
        <v>0</v>
      </c>
      <c r="E47" s="650" t="s">
        <v>761</v>
      </c>
      <c r="F47" s="630">
        <f>+'FORMATO F 07'!D298</f>
        <v>0</v>
      </c>
      <c r="G47" s="613">
        <f t="shared" si="0"/>
        <v>0</v>
      </c>
      <c r="H47" s="612">
        <f>+'FORMATO F 07'!K298</f>
        <v>0</v>
      </c>
      <c r="I47" s="619">
        <f t="shared" si="3"/>
        <v>0</v>
      </c>
      <c r="J47" s="610">
        <v>9.99</v>
      </c>
      <c r="K47" s="618">
        <f t="shared" si="4"/>
        <v>0</v>
      </c>
      <c r="L47" s="619">
        <v>0</v>
      </c>
      <c r="M47" s="1760">
        <f t="shared" si="2"/>
        <v>0</v>
      </c>
    </row>
    <row r="48" spans="1:13" s="599" customFormat="1" ht="20.100000000000001" customHeight="1">
      <c r="A48" s="612" t="s">
        <v>58</v>
      </c>
      <c r="B48" s="627" t="s">
        <v>783</v>
      </c>
      <c r="C48" s="614" t="s">
        <v>23</v>
      </c>
      <c r="D48" s="615">
        <f>+'FORMATO F 07'!O304</f>
        <v>0</v>
      </c>
      <c r="E48" s="650" t="s">
        <v>761</v>
      </c>
      <c r="F48" s="630">
        <f>+'FORMATO F 07'!D306</f>
        <v>0</v>
      </c>
      <c r="G48" s="613">
        <f t="shared" si="0"/>
        <v>0</v>
      </c>
      <c r="H48" s="612">
        <f>+'FORMATO F 07'!K306</f>
        <v>0</v>
      </c>
      <c r="I48" s="619">
        <f t="shared" si="3"/>
        <v>0</v>
      </c>
      <c r="J48" s="610">
        <v>2.39</v>
      </c>
      <c r="K48" s="618">
        <f t="shared" si="4"/>
        <v>0</v>
      </c>
      <c r="L48" s="619">
        <v>0</v>
      </c>
      <c r="M48" s="1760">
        <f t="shared" si="2"/>
        <v>0</v>
      </c>
    </row>
    <row r="49" spans="1:13" s="599" customFormat="1" ht="20.100000000000001" customHeight="1">
      <c r="A49" s="612" t="s">
        <v>58</v>
      </c>
      <c r="B49" s="627" t="s">
        <v>776</v>
      </c>
      <c r="C49" s="614" t="s">
        <v>23</v>
      </c>
      <c r="D49" s="615">
        <f>+'FORMATO F 07'!O312</f>
        <v>0</v>
      </c>
      <c r="E49" s="650" t="s">
        <v>761</v>
      </c>
      <c r="F49" s="630">
        <f>+'FORMATO F 07'!D314</f>
        <v>0</v>
      </c>
      <c r="G49" s="613">
        <f t="shared" si="0"/>
        <v>0</v>
      </c>
      <c r="H49" s="612">
        <f>+'FORMATO F 07'!K314</f>
        <v>0</v>
      </c>
      <c r="I49" s="619">
        <f t="shared" si="3"/>
        <v>0</v>
      </c>
      <c r="J49" s="610">
        <v>1.39</v>
      </c>
      <c r="K49" s="618">
        <f t="shared" si="4"/>
        <v>0</v>
      </c>
      <c r="L49" s="619">
        <v>0</v>
      </c>
      <c r="M49" s="1760">
        <f t="shared" si="2"/>
        <v>0</v>
      </c>
    </row>
    <row r="50" spans="1:13" s="599" customFormat="1" ht="20.100000000000001" customHeight="1">
      <c r="A50" s="612" t="s">
        <v>58</v>
      </c>
      <c r="B50" s="627" t="s">
        <v>784</v>
      </c>
      <c r="C50" s="614" t="s">
        <v>23</v>
      </c>
      <c r="D50" s="615">
        <f>+'FORMATO F 07'!O320</f>
        <v>2</v>
      </c>
      <c r="E50" s="650" t="s">
        <v>761</v>
      </c>
      <c r="F50" s="614">
        <f>+'FORMATO F 07'!D322</f>
        <v>0</v>
      </c>
      <c r="G50" s="613">
        <f t="shared" si="0"/>
        <v>2</v>
      </c>
      <c r="H50" s="612">
        <f>+'FORMATO F 07'!K322</f>
        <v>0</v>
      </c>
      <c r="I50" s="619">
        <f t="shared" si="3"/>
        <v>2</v>
      </c>
      <c r="J50" s="610">
        <v>34.9</v>
      </c>
      <c r="K50" s="618">
        <f t="shared" si="4"/>
        <v>69.8</v>
      </c>
      <c r="L50" s="619">
        <v>2</v>
      </c>
      <c r="M50" s="1760">
        <f t="shared" si="2"/>
        <v>0</v>
      </c>
    </row>
    <row r="51" spans="1:13" s="599" customFormat="1" ht="20.100000000000001" customHeight="1">
      <c r="A51" s="612" t="s">
        <v>58</v>
      </c>
      <c r="B51" s="627" t="s">
        <v>301</v>
      </c>
      <c r="C51" s="614" t="s">
        <v>23</v>
      </c>
      <c r="D51" s="615">
        <f>+'FORMATO F 07'!O328</f>
        <v>39</v>
      </c>
      <c r="E51" s="650" t="s">
        <v>2458</v>
      </c>
      <c r="F51" s="614">
        <f>+'FORMATO F 07'!D331</f>
        <v>0</v>
      </c>
      <c r="G51" s="613">
        <f t="shared" si="0"/>
        <v>39</v>
      </c>
      <c r="H51" s="612">
        <f>+'FORMATO F 07'!K331</f>
        <v>0</v>
      </c>
      <c r="I51" s="619">
        <f t="shared" si="3"/>
        <v>39</v>
      </c>
      <c r="J51" s="610">
        <v>10</v>
      </c>
      <c r="K51" s="618">
        <f t="shared" si="4"/>
        <v>390</v>
      </c>
      <c r="L51" s="619">
        <v>39</v>
      </c>
      <c r="M51" s="1760">
        <f t="shared" si="2"/>
        <v>0</v>
      </c>
    </row>
    <row r="52" spans="1:13" s="599" customFormat="1" ht="20.100000000000001" customHeight="1">
      <c r="A52" s="612" t="s">
        <v>58</v>
      </c>
      <c r="B52" s="627" t="s">
        <v>336</v>
      </c>
      <c r="C52" s="614" t="s">
        <v>23</v>
      </c>
      <c r="D52" s="615">
        <f>+'FORMATO F 07'!O337</f>
        <v>0</v>
      </c>
      <c r="E52" s="650" t="s">
        <v>371</v>
      </c>
      <c r="F52" s="614">
        <v>0</v>
      </c>
      <c r="G52" s="613">
        <f t="shared" si="0"/>
        <v>0</v>
      </c>
      <c r="H52" s="612">
        <v>0</v>
      </c>
      <c r="I52" s="619">
        <f t="shared" si="3"/>
        <v>0</v>
      </c>
      <c r="J52" s="610">
        <v>17</v>
      </c>
      <c r="K52" s="618">
        <f t="shared" si="4"/>
        <v>0</v>
      </c>
      <c r="L52" s="619">
        <v>0</v>
      </c>
      <c r="M52" s="1760">
        <f t="shared" si="2"/>
        <v>0</v>
      </c>
    </row>
    <row r="53" spans="1:13" s="599" customFormat="1" ht="20.100000000000001" customHeight="1">
      <c r="A53" s="612" t="s">
        <v>58</v>
      </c>
      <c r="B53" s="627" t="s">
        <v>338</v>
      </c>
      <c r="C53" s="614" t="s">
        <v>23</v>
      </c>
      <c r="D53" s="615">
        <f>+'FORMATO F 07'!O345</f>
        <v>20</v>
      </c>
      <c r="E53" s="650" t="s">
        <v>339</v>
      </c>
      <c r="F53" s="614">
        <v>0</v>
      </c>
      <c r="G53" s="613">
        <f>+D53+F53</f>
        <v>20</v>
      </c>
      <c r="H53" s="612">
        <f>+'FORMATO F 07'!K347</f>
        <v>0</v>
      </c>
      <c r="I53" s="619">
        <f t="shared" ref="I53:I162" si="5">+G53-H53</f>
        <v>20</v>
      </c>
      <c r="J53" s="610">
        <v>10</v>
      </c>
      <c r="K53" s="618">
        <f t="shared" ref="K53:K62" si="6">I53*J53</f>
        <v>200</v>
      </c>
      <c r="L53" s="619">
        <v>20</v>
      </c>
      <c r="M53" s="1760">
        <f t="shared" si="2"/>
        <v>0</v>
      </c>
    </row>
    <row r="54" spans="1:13" s="599" customFormat="1" ht="20.100000000000001" customHeight="1">
      <c r="A54" s="612" t="s">
        <v>58</v>
      </c>
      <c r="B54" s="627" t="s">
        <v>372</v>
      </c>
      <c r="C54" s="614" t="s">
        <v>23</v>
      </c>
      <c r="D54" s="615">
        <f>+'FORMATO F 07'!O353</f>
        <v>0</v>
      </c>
      <c r="E54" s="650" t="s">
        <v>339</v>
      </c>
      <c r="F54" s="614">
        <v>0</v>
      </c>
      <c r="G54" s="613">
        <f t="shared" ref="G54:G164" si="7">+D54+F54</f>
        <v>0</v>
      </c>
      <c r="H54" s="612">
        <f>+'FORMATO F 07'!K355</f>
        <v>0</v>
      </c>
      <c r="I54" s="619">
        <f t="shared" si="5"/>
        <v>0</v>
      </c>
      <c r="J54" s="610">
        <v>17</v>
      </c>
      <c r="K54" s="618">
        <f t="shared" si="6"/>
        <v>0</v>
      </c>
      <c r="L54" s="619">
        <v>0</v>
      </c>
      <c r="M54" s="1760">
        <f t="shared" si="2"/>
        <v>0</v>
      </c>
    </row>
    <row r="55" spans="1:13" s="599" customFormat="1" ht="20.100000000000001" customHeight="1">
      <c r="A55" s="612" t="s">
        <v>58</v>
      </c>
      <c r="B55" s="627" t="s">
        <v>302</v>
      </c>
      <c r="C55" s="614" t="s">
        <v>44</v>
      </c>
      <c r="D55" s="615">
        <f>+'FORMATO F 07'!O361</f>
        <v>0</v>
      </c>
      <c r="E55" s="650" t="s">
        <v>840</v>
      </c>
      <c r="F55" s="630">
        <f>+'FORMATO F 07'!D363</f>
        <v>0</v>
      </c>
      <c r="G55" s="613">
        <f t="shared" si="7"/>
        <v>0</v>
      </c>
      <c r="H55" s="612">
        <f>+'FORMATO F 07'!K363</f>
        <v>0</v>
      </c>
      <c r="I55" s="619">
        <f t="shared" si="5"/>
        <v>0</v>
      </c>
      <c r="J55" s="610">
        <v>15</v>
      </c>
      <c r="K55" s="618">
        <f t="shared" si="6"/>
        <v>0</v>
      </c>
      <c r="L55" s="619">
        <v>0</v>
      </c>
      <c r="M55" s="1760">
        <f t="shared" ref="M55:M118" si="8">+L55-D55</f>
        <v>0</v>
      </c>
    </row>
    <row r="56" spans="1:13" s="599" customFormat="1" ht="20.100000000000001" customHeight="1">
      <c r="A56" s="612" t="s">
        <v>58</v>
      </c>
      <c r="B56" s="827" t="s">
        <v>857</v>
      </c>
      <c r="C56" s="614" t="s">
        <v>23</v>
      </c>
      <c r="D56" s="615">
        <f>+'FORMATO F 07'!O369</f>
        <v>10</v>
      </c>
      <c r="E56" s="650" t="s">
        <v>2443</v>
      </c>
      <c r="F56" s="630">
        <f>+'FORMATO F 07'!D371</f>
        <v>0</v>
      </c>
      <c r="G56" s="613">
        <f t="shared" si="7"/>
        <v>10</v>
      </c>
      <c r="H56" s="612">
        <f>+'FORMATO F 07'!K371</f>
        <v>0</v>
      </c>
      <c r="I56" s="619">
        <f t="shared" si="5"/>
        <v>10</v>
      </c>
      <c r="J56" s="610">
        <v>19.2</v>
      </c>
      <c r="K56" s="618">
        <f t="shared" si="6"/>
        <v>192</v>
      </c>
      <c r="L56" s="619">
        <v>10</v>
      </c>
      <c r="M56" s="1760">
        <f t="shared" si="8"/>
        <v>0</v>
      </c>
    </row>
    <row r="57" spans="1:13" s="599" customFormat="1" ht="20.100000000000001" customHeight="1">
      <c r="A57" s="612" t="s">
        <v>58</v>
      </c>
      <c r="B57" s="827" t="s">
        <v>859</v>
      </c>
      <c r="C57" s="614" t="s">
        <v>23</v>
      </c>
      <c r="D57" s="615">
        <f>+'FORMATO F 07'!O377</f>
        <v>6</v>
      </c>
      <c r="E57" s="650" t="s">
        <v>854</v>
      </c>
      <c r="F57" s="630">
        <f>+'FORMATO F 07'!D380</f>
        <v>0</v>
      </c>
      <c r="G57" s="613">
        <f t="shared" si="7"/>
        <v>6</v>
      </c>
      <c r="H57" s="612">
        <f>+'FORMATO F 07'!K380</f>
        <v>0</v>
      </c>
      <c r="I57" s="619">
        <f t="shared" si="5"/>
        <v>6</v>
      </c>
      <c r="J57" s="610">
        <v>14</v>
      </c>
      <c r="K57" s="618">
        <f t="shared" si="6"/>
        <v>84</v>
      </c>
      <c r="L57" s="619">
        <v>6</v>
      </c>
      <c r="M57" s="1760">
        <f t="shared" si="8"/>
        <v>0</v>
      </c>
    </row>
    <row r="58" spans="1:13" s="599" customFormat="1" ht="20.100000000000001" customHeight="1">
      <c r="A58" s="612" t="s">
        <v>58</v>
      </c>
      <c r="B58" s="827" t="s">
        <v>1038</v>
      </c>
      <c r="C58" s="614" t="s">
        <v>23</v>
      </c>
      <c r="D58" s="615">
        <f>+'FORMATO F 07'!O386</f>
        <v>2</v>
      </c>
      <c r="E58" s="650" t="s">
        <v>1039</v>
      </c>
      <c r="F58" s="630">
        <f>+'FORMATO F 07'!D389</f>
        <v>0</v>
      </c>
      <c r="G58" s="613">
        <f t="shared" si="7"/>
        <v>2</v>
      </c>
      <c r="H58" s="612">
        <f>+'FORMATO F 07'!K389</f>
        <v>2</v>
      </c>
      <c r="I58" s="619">
        <f t="shared" si="5"/>
        <v>0</v>
      </c>
      <c r="J58" s="610">
        <v>62.9</v>
      </c>
      <c r="K58" s="618">
        <f t="shared" si="6"/>
        <v>0</v>
      </c>
      <c r="L58" s="619">
        <v>2</v>
      </c>
      <c r="M58" s="1760">
        <f t="shared" si="8"/>
        <v>0</v>
      </c>
    </row>
    <row r="59" spans="1:13" s="599" customFormat="1" ht="20.100000000000001" customHeight="1">
      <c r="A59" s="612" t="s">
        <v>58</v>
      </c>
      <c r="B59" s="827" t="s">
        <v>1042</v>
      </c>
      <c r="C59" s="614" t="s">
        <v>23</v>
      </c>
      <c r="D59" s="615">
        <f>+'FORMATO F 07'!O402</f>
        <v>0</v>
      </c>
      <c r="E59" s="650" t="s">
        <v>1959</v>
      </c>
      <c r="F59" s="630">
        <f>+'FORMATO F 07'!D405</f>
        <v>0</v>
      </c>
      <c r="G59" s="613">
        <f t="shared" si="7"/>
        <v>0</v>
      </c>
      <c r="H59" s="612">
        <f>+'FORMATO F 07'!K405</f>
        <v>0</v>
      </c>
      <c r="I59" s="619">
        <f t="shared" si="5"/>
        <v>0</v>
      </c>
      <c r="J59" s="610">
        <v>0.14499999999999999</v>
      </c>
      <c r="K59" s="618">
        <f t="shared" si="6"/>
        <v>0</v>
      </c>
      <c r="L59" s="619">
        <v>0</v>
      </c>
      <c r="M59" s="1760">
        <f t="shared" si="8"/>
        <v>0</v>
      </c>
    </row>
    <row r="60" spans="1:13" s="599" customFormat="1" ht="20.100000000000001" customHeight="1">
      <c r="A60" s="612" t="s">
        <v>58</v>
      </c>
      <c r="B60" s="827" t="s">
        <v>1051</v>
      </c>
      <c r="C60" s="614" t="s">
        <v>23</v>
      </c>
      <c r="D60" s="615">
        <f>+'FORMATO F 07'!O411</f>
        <v>0</v>
      </c>
      <c r="E60" s="650" t="s">
        <v>1050</v>
      </c>
      <c r="F60" s="630">
        <f>+'FORMATO F 07'!D414</f>
        <v>0</v>
      </c>
      <c r="G60" s="613">
        <f t="shared" si="7"/>
        <v>0</v>
      </c>
      <c r="H60" s="612">
        <f>+'FORMATO F 07'!K414</f>
        <v>0</v>
      </c>
      <c r="I60" s="619">
        <f t="shared" si="5"/>
        <v>0</v>
      </c>
      <c r="J60" s="610">
        <v>40</v>
      </c>
      <c r="K60" s="618">
        <f t="shared" si="6"/>
        <v>0</v>
      </c>
      <c r="L60" s="619">
        <v>0</v>
      </c>
      <c r="M60" s="1760">
        <f t="shared" si="8"/>
        <v>0</v>
      </c>
    </row>
    <row r="61" spans="1:13" s="599" customFormat="1" ht="20.100000000000001" customHeight="1">
      <c r="A61" s="612" t="s">
        <v>58</v>
      </c>
      <c r="B61" s="827" t="s">
        <v>1052</v>
      </c>
      <c r="C61" s="614" t="s">
        <v>182</v>
      </c>
      <c r="D61" s="615">
        <f>+'FORMATO F 07'!O420</f>
        <v>0</v>
      </c>
      <c r="E61" s="650" t="s">
        <v>1050</v>
      </c>
      <c r="F61" s="630">
        <f>+'FORMATO F 07'!D422</f>
        <v>0</v>
      </c>
      <c r="G61" s="613">
        <f t="shared" si="7"/>
        <v>0</v>
      </c>
      <c r="H61" s="612">
        <f>+'FORMATO F 07'!K422</f>
        <v>0</v>
      </c>
      <c r="I61" s="619">
        <f t="shared" si="5"/>
        <v>0</v>
      </c>
      <c r="J61" s="610">
        <v>7</v>
      </c>
      <c r="K61" s="618">
        <f t="shared" si="6"/>
        <v>0</v>
      </c>
      <c r="L61" s="619">
        <v>0</v>
      </c>
      <c r="M61" s="1760">
        <f t="shared" si="8"/>
        <v>0</v>
      </c>
    </row>
    <row r="62" spans="1:13" s="599" customFormat="1" ht="20.100000000000001" customHeight="1">
      <c r="A62" s="612" t="s">
        <v>58</v>
      </c>
      <c r="B62" s="827" t="s">
        <v>1053</v>
      </c>
      <c r="C62" s="614" t="s">
        <v>94</v>
      </c>
      <c r="D62" s="615">
        <f>+'FORMATO F 07'!O428</f>
        <v>0</v>
      </c>
      <c r="E62" s="650" t="s">
        <v>1050</v>
      </c>
      <c r="F62" s="630">
        <f>+'FORMATO F 07'!D432</f>
        <v>0</v>
      </c>
      <c r="G62" s="613">
        <f t="shared" si="7"/>
        <v>0</v>
      </c>
      <c r="H62" s="612">
        <f>+'FORMATO F 07'!K432</f>
        <v>0</v>
      </c>
      <c r="I62" s="619">
        <f t="shared" si="5"/>
        <v>0</v>
      </c>
      <c r="J62" s="610">
        <v>3</v>
      </c>
      <c r="K62" s="618">
        <f t="shared" si="6"/>
        <v>0</v>
      </c>
      <c r="L62" s="619">
        <v>0</v>
      </c>
      <c r="M62" s="1760">
        <f t="shared" si="8"/>
        <v>0</v>
      </c>
    </row>
    <row r="63" spans="1:13" s="599" customFormat="1" ht="20.100000000000001" customHeight="1">
      <c r="A63" s="612" t="s">
        <v>58</v>
      </c>
      <c r="B63" s="627" t="s">
        <v>302</v>
      </c>
      <c r="C63" s="614" t="s">
        <v>44</v>
      </c>
      <c r="D63" s="615">
        <f>+'FORMATO F 07'!O438</f>
        <v>42</v>
      </c>
      <c r="E63" s="650" t="s">
        <v>2458</v>
      </c>
      <c r="F63" s="630">
        <f>+'FORMATO F 07'!D439</f>
        <v>0</v>
      </c>
      <c r="G63" s="613">
        <f>+D63+F63</f>
        <v>42</v>
      </c>
      <c r="H63" s="612">
        <f>+'FORMATO F 07'!K439</f>
        <v>0</v>
      </c>
      <c r="I63" s="619">
        <f>+G63-H63</f>
        <v>42</v>
      </c>
      <c r="J63" s="610">
        <v>9.2100000000000009</v>
      </c>
      <c r="K63" s="618">
        <f t="shared" ref="K63:K106" si="9">I63*J63</f>
        <v>386.82000000000005</v>
      </c>
      <c r="L63" s="619">
        <v>42</v>
      </c>
      <c r="M63" s="1760">
        <f t="shared" si="8"/>
        <v>0</v>
      </c>
    </row>
    <row r="64" spans="1:13" s="599" customFormat="1" ht="20.100000000000001" customHeight="1">
      <c r="A64" s="612" t="s">
        <v>58</v>
      </c>
      <c r="B64" s="627" t="s">
        <v>1025</v>
      </c>
      <c r="C64" s="614" t="s">
        <v>23</v>
      </c>
      <c r="D64" s="615">
        <f>+'FORMATO F 07'!O445</f>
        <v>7</v>
      </c>
      <c r="E64" s="650" t="s">
        <v>1907</v>
      </c>
      <c r="F64" s="614">
        <f>+'FORMATO F 07'!D448</f>
        <v>0</v>
      </c>
      <c r="G64" s="613">
        <f>+D64+F64</f>
        <v>7</v>
      </c>
      <c r="H64" s="612">
        <f>+'FORMATO F 07'!K448</f>
        <v>1</v>
      </c>
      <c r="I64" s="619">
        <f>+G64-H64</f>
        <v>6</v>
      </c>
      <c r="J64" s="610">
        <v>20</v>
      </c>
      <c r="K64" s="618">
        <f t="shared" si="9"/>
        <v>120</v>
      </c>
      <c r="L64" s="619">
        <v>7</v>
      </c>
      <c r="M64" s="1760">
        <f t="shared" si="8"/>
        <v>0</v>
      </c>
    </row>
    <row r="65" spans="1:13" s="599" customFormat="1" ht="20.100000000000001" customHeight="1">
      <c r="A65" s="612" t="s">
        <v>58</v>
      </c>
      <c r="B65" s="827" t="s">
        <v>1062</v>
      </c>
      <c r="C65" s="614" t="s">
        <v>23</v>
      </c>
      <c r="D65" s="615">
        <f>+'FORMATO F 07'!O454</f>
        <v>0</v>
      </c>
      <c r="E65" s="650" t="s">
        <v>1061</v>
      </c>
      <c r="F65" s="614">
        <f>+'FORMATO F 07'!D455</f>
        <v>0</v>
      </c>
      <c r="G65" s="613">
        <f t="shared" ref="G65:G124" si="10">+D65+F65</f>
        <v>0</v>
      </c>
      <c r="H65" s="612">
        <f>+'FORMATO F 07'!K455</f>
        <v>0</v>
      </c>
      <c r="I65" s="619">
        <f t="shared" ref="I65:I125" si="11">+G65-H65</f>
        <v>0</v>
      </c>
      <c r="J65" s="610">
        <v>20</v>
      </c>
      <c r="K65" s="618">
        <f t="shared" si="9"/>
        <v>0</v>
      </c>
      <c r="L65" s="619">
        <v>0</v>
      </c>
      <c r="M65" s="1760">
        <f t="shared" si="8"/>
        <v>0</v>
      </c>
    </row>
    <row r="66" spans="1:13" s="599" customFormat="1" ht="20.100000000000001" customHeight="1">
      <c r="A66" s="612" t="s">
        <v>58</v>
      </c>
      <c r="B66" s="827" t="s">
        <v>1064</v>
      </c>
      <c r="C66" s="614" t="s">
        <v>22</v>
      </c>
      <c r="D66" s="615">
        <f>+'FORMATO F 07'!O461</f>
        <v>328</v>
      </c>
      <c r="E66" s="650" t="s">
        <v>1924</v>
      </c>
      <c r="F66" s="614">
        <f>+'FORMATO F 07'!D484</f>
        <v>0</v>
      </c>
      <c r="G66" s="613">
        <f t="shared" si="10"/>
        <v>328</v>
      </c>
      <c r="H66" s="612">
        <f>+'FORMATO F 07'!K484</f>
        <v>22</v>
      </c>
      <c r="I66" s="619">
        <f t="shared" si="11"/>
        <v>306</v>
      </c>
      <c r="J66" s="610">
        <v>4</v>
      </c>
      <c r="K66" s="618">
        <f t="shared" si="9"/>
        <v>1224</v>
      </c>
      <c r="L66" s="619">
        <v>328</v>
      </c>
      <c r="M66" s="1760">
        <f t="shared" si="8"/>
        <v>0</v>
      </c>
    </row>
    <row r="67" spans="1:13" s="599" customFormat="1" ht="20.100000000000001" customHeight="1">
      <c r="A67" s="612" t="s">
        <v>58</v>
      </c>
      <c r="B67" s="827" t="s">
        <v>1065</v>
      </c>
      <c r="C67" s="614" t="s">
        <v>22</v>
      </c>
      <c r="D67" s="615">
        <f>+'FORMATO F 07'!O490</f>
        <v>80</v>
      </c>
      <c r="E67" s="650" t="s">
        <v>1924</v>
      </c>
      <c r="F67" s="614">
        <f>+'FORMATO F 07'!D517</f>
        <v>0</v>
      </c>
      <c r="G67" s="613">
        <f t="shared" si="10"/>
        <v>80</v>
      </c>
      <c r="H67" s="612">
        <f>+'FORMATO F 07'!K517</f>
        <v>26</v>
      </c>
      <c r="I67" s="619">
        <f t="shared" si="11"/>
        <v>54</v>
      </c>
      <c r="J67" s="610">
        <v>3.5</v>
      </c>
      <c r="K67" s="618">
        <f t="shared" si="9"/>
        <v>189</v>
      </c>
      <c r="L67" s="619">
        <v>80</v>
      </c>
      <c r="M67" s="1760">
        <f t="shared" si="8"/>
        <v>0</v>
      </c>
    </row>
    <row r="68" spans="1:13" s="599" customFormat="1" ht="19.5" customHeight="1">
      <c r="A68" s="612" t="s">
        <v>58</v>
      </c>
      <c r="B68" s="827" t="s">
        <v>1066</v>
      </c>
      <c r="C68" s="614" t="s">
        <v>23</v>
      </c>
      <c r="D68" s="615">
        <f>+'FORMATO F 07'!O523</f>
        <v>0</v>
      </c>
      <c r="E68" s="650" t="s">
        <v>1061</v>
      </c>
      <c r="F68" s="614">
        <f>+'FORMATO F 07'!D525</f>
        <v>0</v>
      </c>
      <c r="G68" s="613">
        <f t="shared" si="10"/>
        <v>0</v>
      </c>
      <c r="H68" s="612">
        <f>+'FORMATO F 07'!K525</f>
        <v>0</v>
      </c>
      <c r="I68" s="619">
        <f t="shared" si="11"/>
        <v>0</v>
      </c>
      <c r="J68" s="610">
        <v>20</v>
      </c>
      <c r="K68" s="618">
        <f t="shared" si="9"/>
        <v>0</v>
      </c>
      <c r="L68" s="619">
        <v>0</v>
      </c>
      <c r="M68" s="1760">
        <f t="shared" si="8"/>
        <v>0</v>
      </c>
    </row>
    <row r="69" spans="1:13" s="599" customFormat="1" ht="20.100000000000001" customHeight="1">
      <c r="A69" s="612" t="s">
        <v>58</v>
      </c>
      <c r="B69" s="827" t="s">
        <v>1067</v>
      </c>
      <c r="C69" s="614" t="s">
        <v>23</v>
      </c>
      <c r="D69" s="615">
        <f>+'FORMATO F 07'!O531</f>
        <v>6</v>
      </c>
      <c r="E69" s="650" t="s">
        <v>1924</v>
      </c>
      <c r="F69" s="614">
        <f>+'FORMATO F 07'!D535</f>
        <v>0</v>
      </c>
      <c r="G69" s="613">
        <f t="shared" si="10"/>
        <v>6</v>
      </c>
      <c r="H69" s="612">
        <f>+'FORMATO F 07'!K535</f>
        <v>0</v>
      </c>
      <c r="I69" s="619">
        <f t="shared" si="11"/>
        <v>6</v>
      </c>
      <c r="J69" s="610">
        <v>16.100000000000001</v>
      </c>
      <c r="K69" s="618">
        <f t="shared" si="9"/>
        <v>96.600000000000009</v>
      </c>
      <c r="L69" s="619">
        <v>6</v>
      </c>
      <c r="M69" s="1760">
        <f t="shared" si="8"/>
        <v>0</v>
      </c>
    </row>
    <row r="70" spans="1:13" s="599" customFormat="1" ht="20.100000000000001" customHeight="1">
      <c r="A70" s="612" t="s">
        <v>58</v>
      </c>
      <c r="B70" s="827" t="s">
        <v>1069</v>
      </c>
      <c r="C70" s="614" t="s">
        <v>23</v>
      </c>
      <c r="D70" s="615">
        <f>+'FORMATO F 07'!O541</f>
        <v>98</v>
      </c>
      <c r="E70" s="650" t="s">
        <v>1924</v>
      </c>
      <c r="F70" s="614">
        <f>+'FORMATO F 07'!D546</f>
        <v>0</v>
      </c>
      <c r="G70" s="613">
        <f t="shared" si="10"/>
        <v>98</v>
      </c>
      <c r="H70" s="612">
        <f>+'FORMATO F 07'!K546</f>
        <v>2</v>
      </c>
      <c r="I70" s="619">
        <f t="shared" si="11"/>
        <v>96</v>
      </c>
      <c r="J70" s="610">
        <v>1.3</v>
      </c>
      <c r="K70" s="618">
        <f t="shared" si="9"/>
        <v>124.80000000000001</v>
      </c>
      <c r="L70" s="619">
        <v>98</v>
      </c>
      <c r="M70" s="1760">
        <f t="shared" si="8"/>
        <v>0</v>
      </c>
    </row>
    <row r="71" spans="1:13" s="599" customFormat="1" ht="20.100000000000001" customHeight="1">
      <c r="A71" s="612" t="s">
        <v>58</v>
      </c>
      <c r="B71" s="827" t="s">
        <v>1070</v>
      </c>
      <c r="C71" s="614" t="s">
        <v>23</v>
      </c>
      <c r="D71" s="615">
        <f>+'FORMATO F 07'!O552</f>
        <v>9</v>
      </c>
      <c r="E71" s="650" t="s">
        <v>1932</v>
      </c>
      <c r="F71" s="614">
        <f>+'FORMATO F 07'!D558</f>
        <v>0</v>
      </c>
      <c r="G71" s="613">
        <f t="shared" si="10"/>
        <v>9</v>
      </c>
      <c r="H71" s="612">
        <f>+'FORMATO F 07'!K558</f>
        <v>5</v>
      </c>
      <c r="I71" s="619">
        <f t="shared" si="11"/>
        <v>4</v>
      </c>
      <c r="J71" s="610">
        <v>12</v>
      </c>
      <c r="K71" s="618">
        <f t="shared" si="9"/>
        <v>48</v>
      </c>
      <c r="L71" s="619">
        <v>9</v>
      </c>
      <c r="M71" s="1760">
        <f t="shared" si="8"/>
        <v>0</v>
      </c>
    </row>
    <row r="72" spans="1:13" s="599" customFormat="1" ht="20.100000000000001" customHeight="1">
      <c r="A72" s="612" t="s">
        <v>58</v>
      </c>
      <c r="B72" s="827" t="s">
        <v>1108</v>
      </c>
      <c r="C72" s="614" t="s">
        <v>23</v>
      </c>
      <c r="D72" s="615">
        <f>+'FORMATO F 07'!O564</f>
        <v>0</v>
      </c>
      <c r="E72" s="650" t="s">
        <v>1107</v>
      </c>
      <c r="F72" s="614">
        <f>+'FORMATO F 07'!D567</f>
        <v>0</v>
      </c>
      <c r="G72" s="613">
        <f t="shared" si="10"/>
        <v>0</v>
      </c>
      <c r="H72" s="612">
        <f>+'FORMATO F 07'!K567</f>
        <v>0</v>
      </c>
      <c r="I72" s="619">
        <f t="shared" si="11"/>
        <v>0</v>
      </c>
      <c r="J72" s="610">
        <v>54.85</v>
      </c>
      <c r="K72" s="618">
        <f t="shared" si="9"/>
        <v>0</v>
      </c>
      <c r="L72" s="619">
        <v>0</v>
      </c>
      <c r="M72" s="1760">
        <f t="shared" si="8"/>
        <v>0</v>
      </c>
    </row>
    <row r="73" spans="1:13" s="599" customFormat="1" ht="20.100000000000001" customHeight="1">
      <c r="A73" s="612" t="s">
        <v>58</v>
      </c>
      <c r="B73" s="827" t="s">
        <v>1535</v>
      </c>
      <c r="C73" s="614" t="s">
        <v>23</v>
      </c>
      <c r="D73" s="615">
        <f>+'FORMATO F 07'!O573</f>
        <v>1</v>
      </c>
      <c r="E73" s="650" t="s">
        <v>1537</v>
      </c>
      <c r="F73" s="614">
        <f>+'FORMATO F 07'!D576</f>
        <v>0</v>
      </c>
      <c r="G73" s="613">
        <f t="shared" si="10"/>
        <v>1</v>
      </c>
      <c r="H73" s="612">
        <f>+'FORMATO F 07'!K576</f>
        <v>0</v>
      </c>
      <c r="I73" s="619">
        <f t="shared" si="11"/>
        <v>1</v>
      </c>
      <c r="J73" s="610">
        <v>20.7</v>
      </c>
      <c r="K73" s="618">
        <f t="shared" si="9"/>
        <v>20.7</v>
      </c>
      <c r="L73" s="619">
        <v>1</v>
      </c>
      <c r="M73" s="1760">
        <f t="shared" si="8"/>
        <v>0</v>
      </c>
    </row>
    <row r="74" spans="1:13" s="599" customFormat="1" ht="20.100000000000001" customHeight="1">
      <c r="A74" s="612" t="s">
        <v>58</v>
      </c>
      <c r="B74" s="827" t="s">
        <v>1539</v>
      </c>
      <c r="C74" s="614" t="s">
        <v>23</v>
      </c>
      <c r="D74" s="615">
        <f>+'FORMATO F 07'!O582</f>
        <v>0</v>
      </c>
      <c r="E74" s="650" t="s">
        <v>1537</v>
      </c>
      <c r="F74" s="614">
        <f>+'FORMATO F 07'!D584</f>
        <v>0</v>
      </c>
      <c r="G74" s="613">
        <f t="shared" si="10"/>
        <v>0</v>
      </c>
      <c r="H74" s="612">
        <f>+'FORMATO F 07'!K584</f>
        <v>0</v>
      </c>
      <c r="I74" s="619">
        <f t="shared" si="11"/>
        <v>0</v>
      </c>
      <c r="J74" s="610">
        <v>34</v>
      </c>
      <c r="K74" s="618">
        <f t="shared" si="9"/>
        <v>0</v>
      </c>
      <c r="L74" s="619">
        <v>0</v>
      </c>
      <c r="M74" s="1760">
        <f t="shared" si="8"/>
        <v>0</v>
      </c>
    </row>
    <row r="75" spans="1:13" s="599" customFormat="1" ht="20.100000000000001" customHeight="1">
      <c r="A75" s="612" t="s">
        <v>58</v>
      </c>
      <c r="B75" s="827" t="s">
        <v>2214</v>
      </c>
      <c r="C75" s="614" t="s">
        <v>23</v>
      </c>
      <c r="D75" s="615">
        <f>+'FORMATO F 07'!O590</f>
        <v>8</v>
      </c>
      <c r="E75" s="650" t="s">
        <v>1924</v>
      </c>
      <c r="F75" s="614">
        <f>+'FORMATO F 07'!D596</f>
        <v>0</v>
      </c>
      <c r="G75" s="613">
        <f t="shared" si="10"/>
        <v>8</v>
      </c>
      <c r="H75" s="612">
        <f>+'FORMATO F 07'!K596</f>
        <v>8</v>
      </c>
      <c r="I75" s="619">
        <f t="shared" si="11"/>
        <v>0</v>
      </c>
      <c r="J75" s="610">
        <v>50</v>
      </c>
      <c r="K75" s="618">
        <f t="shared" si="9"/>
        <v>0</v>
      </c>
      <c r="L75" s="619">
        <v>8</v>
      </c>
      <c r="M75" s="1760">
        <f t="shared" si="8"/>
        <v>0</v>
      </c>
    </row>
    <row r="76" spans="1:13" s="599" customFormat="1" ht="20.100000000000001" customHeight="1">
      <c r="A76" s="612" t="s">
        <v>58</v>
      </c>
      <c r="B76" s="827" t="s">
        <v>1931</v>
      </c>
      <c r="C76" s="614" t="s">
        <v>23</v>
      </c>
      <c r="D76" s="615">
        <f>+'FORMATO F 07'!O602</f>
        <v>0</v>
      </c>
      <c r="E76" s="650" t="s">
        <v>1924</v>
      </c>
      <c r="F76" s="614">
        <f>+'FORMATO F 07'!D605</f>
        <v>0</v>
      </c>
      <c r="G76" s="613">
        <f t="shared" si="10"/>
        <v>0</v>
      </c>
      <c r="H76" s="612">
        <f>+'FORMATO F 07'!K605</f>
        <v>0</v>
      </c>
      <c r="I76" s="619">
        <f t="shared" si="11"/>
        <v>0</v>
      </c>
      <c r="J76" s="610">
        <v>70</v>
      </c>
      <c r="K76" s="618">
        <f t="shared" si="9"/>
        <v>0</v>
      </c>
      <c r="L76" s="619">
        <v>0</v>
      </c>
      <c r="M76" s="1760">
        <f t="shared" si="8"/>
        <v>0</v>
      </c>
    </row>
    <row r="77" spans="1:13" s="599" customFormat="1" ht="20.100000000000001" customHeight="1">
      <c r="A77" s="612" t="s">
        <v>58</v>
      </c>
      <c r="B77" s="827" t="s">
        <v>1923</v>
      </c>
      <c r="C77" s="614" t="s">
        <v>23</v>
      </c>
      <c r="D77" s="615">
        <f>+'FORMATO F 07'!O611</f>
        <v>0</v>
      </c>
      <c r="E77" s="650" t="s">
        <v>1924</v>
      </c>
      <c r="F77" s="614">
        <f>+'FORMATO F 07'!D614</f>
        <v>0</v>
      </c>
      <c r="G77" s="613">
        <f t="shared" si="10"/>
        <v>0</v>
      </c>
      <c r="H77" s="612">
        <f>+'FORMATO F 07'!K614</f>
        <v>0</v>
      </c>
      <c r="I77" s="619">
        <f t="shared" si="11"/>
        <v>0</v>
      </c>
      <c r="J77" s="610">
        <v>7</v>
      </c>
      <c r="K77" s="618">
        <f t="shared" si="9"/>
        <v>0</v>
      </c>
      <c r="L77" s="619">
        <v>0</v>
      </c>
      <c r="M77" s="1760">
        <f t="shared" si="8"/>
        <v>0</v>
      </c>
    </row>
    <row r="78" spans="1:13" s="599" customFormat="1" ht="19.5" customHeight="1">
      <c r="A78" s="612" t="s">
        <v>58</v>
      </c>
      <c r="B78" s="827" t="s">
        <v>1925</v>
      </c>
      <c r="C78" s="614" t="s">
        <v>23</v>
      </c>
      <c r="D78" s="615">
        <f>+'FORMATO F 07'!O620</f>
        <v>0</v>
      </c>
      <c r="E78" s="650" t="s">
        <v>1924</v>
      </c>
      <c r="F78" s="614">
        <f>+'FORMATO F 07'!D624</f>
        <v>0</v>
      </c>
      <c r="G78" s="613">
        <f t="shared" si="10"/>
        <v>0</v>
      </c>
      <c r="H78" s="612">
        <f>+'FORMATO F 07'!K624</f>
        <v>0</v>
      </c>
      <c r="I78" s="619">
        <f t="shared" si="11"/>
        <v>0</v>
      </c>
      <c r="J78" s="610">
        <v>38</v>
      </c>
      <c r="K78" s="618">
        <f t="shared" si="9"/>
        <v>0</v>
      </c>
      <c r="L78" s="619">
        <v>0</v>
      </c>
      <c r="M78" s="1760">
        <f t="shared" si="8"/>
        <v>0</v>
      </c>
    </row>
    <row r="79" spans="1:13" s="599" customFormat="1" ht="20.100000000000001" customHeight="1">
      <c r="A79" s="612" t="s">
        <v>58</v>
      </c>
      <c r="B79" s="827" t="s">
        <v>1926</v>
      </c>
      <c r="C79" s="614" t="s">
        <v>23</v>
      </c>
      <c r="D79" s="615">
        <f>+'FORMATO F 07'!O630</f>
        <v>0</v>
      </c>
      <c r="E79" s="650" t="s">
        <v>1924</v>
      </c>
      <c r="F79" s="614">
        <f>+'FORMATO F 07'!D633</f>
        <v>0</v>
      </c>
      <c r="G79" s="613">
        <f t="shared" si="10"/>
        <v>0</v>
      </c>
      <c r="H79" s="612">
        <f>+'FORMATO F 07'!K633</f>
        <v>0</v>
      </c>
      <c r="I79" s="619">
        <f t="shared" si="11"/>
        <v>0</v>
      </c>
      <c r="J79" s="610">
        <v>38</v>
      </c>
      <c r="K79" s="618">
        <f t="shared" si="9"/>
        <v>0</v>
      </c>
      <c r="L79" s="619">
        <v>0</v>
      </c>
      <c r="M79" s="1760">
        <f t="shared" si="8"/>
        <v>0</v>
      </c>
    </row>
    <row r="80" spans="1:13" s="599" customFormat="1" ht="20.100000000000001" customHeight="1">
      <c r="A80" s="612" t="s">
        <v>58</v>
      </c>
      <c r="B80" s="827" t="s">
        <v>1929</v>
      </c>
      <c r="C80" s="614" t="s">
        <v>23</v>
      </c>
      <c r="D80" s="615">
        <f>+'FORMATO F 07'!O639</f>
        <v>2</v>
      </c>
      <c r="E80" s="650" t="s">
        <v>1924</v>
      </c>
      <c r="F80" s="614">
        <f>+'FORMATO F 07'!D642</f>
        <v>0</v>
      </c>
      <c r="G80" s="613">
        <f t="shared" si="10"/>
        <v>2</v>
      </c>
      <c r="H80" s="612">
        <f>+'FORMATO F 07'!K642</f>
        <v>0</v>
      </c>
      <c r="I80" s="619">
        <f t="shared" si="11"/>
        <v>2</v>
      </c>
      <c r="J80" s="610">
        <v>4</v>
      </c>
      <c r="K80" s="618">
        <f t="shared" si="9"/>
        <v>8</v>
      </c>
      <c r="L80" s="619">
        <v>2</v>
      </c>
      <c r="M80" s="1760">
        <f t="shared" si="8"/>
        <v>0</v>
      </c>
    </row>
    <row r="81" spans="1:13" s="599" customFormat="1" ht="20.100000000000001" customHeight="1">
      <c r="A81" s="612" t="s">
        <v>58</v>
      </c>
      <c r="B81" s="827" t="s">
        <v>1933</v>
      </c>
      <c r="C81" s="614" t="s">
        <v>22</v>
      </c>
      <c r="D81" s="615">
        <f>+'FORMATO F 07'!O648</f>
        <v>0</v>
      </c>
      <c r="E81" s="650" t="s">
        <v>1924</v>
      </c>
      <c r="F81" s="614">
        <f>+'FORMATO F 07'!D654</f>
        <v>4</v>
      </c>
      <c r="G81" s="613">
        <f t="shared" si="10"/>
        <v>4</v>
      </c>
      <c r="H81" s="612">
        <f>+'FORMATO F 07'!K654</f>
        <v>4</v>
      </c>
      <c r="I81" s="619">
        <f t="shared" si="11"/>
        <v>0</v>
      </c>
      <c r="J81" s="610">
        <v>95</v>
      </c>
      <c r="K81" s="618">
        <f t="shared" si="9"/>
        <v>0</v>
      </c>
      <c r="L81" s="619">
        <v>0</v>
      </c>
      <c r="M81" s="1760">
        <f t="shared" si="8"/>
        <v>0</v>
      </c>
    </row>
    <row r="82" spans="1:13" s="599" customFormat="1" ht="20.100000000000001" customHeight="1">
      <c r="A82" s="612" t="s">
        <v>58</v>
      </c>
      <c r="B82" s="827" t="s">
        <v>1936</v>
      </c>
      <c r="C82" s="614" t="s">
        <v>23</v>
      </c>
      <c r="D82" s="615">
        <f>+'FORMATO F 07'!O660</f>
        <v>0</v>
      </c>
      <c r="E82" s="650" t="s">
        <v>1924</v>
      </c>
      <c r="F82" s="614">
        <f>+'FORMATO F 07'!D664</f>
        <v>200</v>
      </c>
      <c r="G82" s="613">
        <f t="shared" si="10"/>
        <v>200</v>
      </c>
      <c r="H82" s="612">
        <f>+'FORMATO F 07'!K664</f>
        <v>200</v>
      </c>
      <c r="I82" s="619">
        <f t="shared" si="11"/>
        <v>0</v>
      </c>
      <c r="J82" s="610">
        <v>0.42</v>
      </c>
      <c r="K82" s="618">
        <f t="shared" si="9"/>
        <v>0</v>
      </c>
      <c r="L82" s="619">
        <v>0</v>
      </c>
      <c r="M82" s="1760">
        <f t="shared" si="8"/>
        <v>0</v>
      </c>
    </row>
    <row r="83" spans="1:13" s="599" customFormat="1" ht="20.100000000000001" customHeight="1">
      <c r="A83" s="612" t="s">
        <v>58</v>
      </c>
      <c r="B83" s="827" t="s">
        <v>1946</v>
      </c>
      <c r="C83" s="614" t="s">
        <v>23</v>
      </c>
      <c r="D83" s="615">
        <f>+'FORMATO F 07'!O670</f>
        <v>0</v>
      </c>
      <c r="E83" s="650" t="s">
        <v>1939</v>
      </c>
      <c r="F83" s="614">
        <f>+'FORMATO F 07'!D673</f>
        <v>4</v>
      </c>
      <c r="G83" s="613">
        <f t="shared" si="10"/>
        <v>4</v>
      </c>
      <c r="H83" s="612">
        <f>+'FORMATO F 07'!K673</f>
        <v>4</v>
      </c>
      <c r="I83" s="619">
        <f t="shared" si="11"/>
        <v>0</v>
      </c>
      <c r="J83" s="610">
        <v>32.200000000000003</v>
      </c>
      <c r="K83" s="618">
        <f t="shared" si="9"/>
        <v>0</v>
      </c>
      <c r="L83" s="619">
        <v>0</v>
      </c>
      <c r="M83" s="1760">
        <f t="shared" si="8"/>
        <v>0</v>
      </c>
    </row>
    <row r="84" spans="1:13" s="599" customFormat="1" ht="20.100000000000001" customHeight="1">
      <c r="A84" s="612" t="s">
        <v>58</v>
      </c>
      <c r="B84" s="827" t="s">
        <v>1949</v>
      </c>
      <c r="C84" s="614" t="s">
        <v>23</v>
      </c>
      <c r="D84" s="615">
        <f>+'FORMATO F 07'!O679</f>
        <v>0</v>
      </c>
      <c r="E84" s="650" t="s">
        <v>1939</v>
      </c>
      <c r="F84" s="614">
        <f>+'FORMATO F 07'!D682</f>
        <v>4</v>
      </c>
      <c r="G84" s="613">
        <f t="shared" si="10"/>
        <v>4</v>
      </c>
      <c r="H84" s="612">
        <f>+'FORMATO F 07'!K682</f>
        <v>4</v>
      </c>
      <c r="I84" s="619">
        <f t="shared" si="11"/>
        <v>0</v>
      </c>
      <c r="J84" s="610">
        <v>13.3</v>
      </c>
      <c r="K84" s="618">
        <f t="shared" si="9"/>
        <v>0</v>
      </c>
      <c r="L84" s="619">
        <v>0</v>
      </c>
      <c r="M84" s="1760">
        <f t="shared" si="8"/>
        <v>0</v>
      </c>
    </row>
    <row r="85" spans="1:13" s="599" customFormat="1" ht="19.5" customHeight="1">
      <c r="A85" s="612" t="s">
        <v>58</v>
      </c>
      <c r="B85" s="827" t="s">
        <v>1950</v>
      </c>
      <c r="C85" s="614" t="s">
        <v>23</v>
      </c>
      <c r="D85" s="615">
        <f>+'FORMATO F 07'!O688</f>
        <v>0</v>
      </c>
      <c r="E85" s="650" t="s">
        <v>1939</v>
      </c>
      <c r="F85" s="614">
        <f>+'FORMATO F 07'!D691</f>
        <v>49</v>
      </c>
      <c r="G85" s="613">
        <f t="shared" si="10"/>
        <v>49</v>
      </c>
      <c r="H85" s="612">
        <f>+'FORMATO F 07'!K691</f>
        <v>49</v>
      </c>
      <c r="I85" s="619">
        <f t="shared" si="11"/>
        <v>0</v>
      </c>
      <c r="J85" s="610">
        <v>2.2400000000000002</v>
      </c>
      <c r="K85" s="618">
        <f t="shared" si="9"/>
        <v>0</v>
      </c>
      <c r="L85" s="619">
        <v>0</v>
      </c>
      <c r="M85" s="1760">
        <f t="shared" si="8"/>
        <v>0</v>
      </c>
    </row>
    <row r="86" spans="1:13" s="599" customFormat="1" ht="20.100000000000001" customHeight="1">
      <c r="A86" s="612" t="s">
        <v>58</v>
      </c>
      <c r="B86" s="827" t="s">
        <v>1951</v>
      </c>
      <c r="C86" s="614" t="s">
        <v>23</v>
      </c>
      <c r="D86" s="615">
        <f>+'FORMATO F 07'!O697</f>
        <v>0</v>
      </c>
      <c r="E86" s="650" t="s">
        <v>1939</v>
      </c>
      <c r="F86" s="614">
        <f>+'FORMATO F 07'!D700</f>
        <v>28</v>
      </c>
      <c r="G86" s="613">
        <f t="shared" si="10"/>
        <v>28</v>
      </c>
      <c r="H86" s="612">
        <f>+'FORMATO F 07'!K700</f>
        <v>28</v>
      </c>
      <c r="I86" s="619">
        <f t="shared" si="11"/>
        <v>0</v>
      </c>
      <c r="J86" s="610">
        <v>2.52</v>
      </c>
      <c r="K86" s="618">
        <f t="shared" si="9"/>
        <v>0</v>
      </c>
      <c r="L86" s="619">
        <v>0</v>
      </c>
      <c r="M86" s="1760">
        <f t="shared" si="8"/>
        <v>0</v>
      </c>
    </row>
    <row r="87" spans="1:13" s="599" customFormat="1" ht="20.100000000000001" customHeight="1">
      <c r="A87" s="612" t="s">
        <v>58</v>
      </c>
      <c r="B87" s="827" t="s">
        <v>1952</v>
      </c>
      <c r="C87" s="614" t="s">
        <v>23</v>
      </c>
      <c r="D87" s="615">
        <f>+'FORMATO F 07'!O706</f>
        <v>0</v>
      </c>
      <c r="E87" s="650" t="s">
        <v>1939</v>
      </c>
      <c r="F87" s="614">
        <f>+'FORMATO F 07'!D709</f>
        <v>10</v>
      </c>
      <c r="G87" s="613">
        <f t="shared" si="10"/>
        <v>10</v>
      </c>
      <c r="H87" s="612">
        <f>+'FORMATO F 07'!K709</f>
        <v>10</v>
      </c>
      <c r="I87" s="619">
        <f t="shared" si="11"/>
        <v>0</v>
      </c>
      <c r="J87" s="610">
        <v>4.0599999999999996</v>
      </c>
      <c r="K87" s="618">
        <f t="shared" si="9"/>
        <v>0</v>
      </c>
      <c r="L87" s="619">
        <v>0</v>
      </c>
      <c r="M87" s="1760">
        <f t="shared" si="8"/>
        <v>0</v>
      </c>
    </row>
    <row r="88" spans="1:13" s="599" customFormat="1" ht="20.100000000000001" customHeight="1">
      <c r="A88" s="612" t="s">
        <v>58</v>
      </c>
      <c r="B88" s="827" t="s">
        <v>1958</v>
      </c>
      <c r="C88" s="614" t="s">
        <v>23</v>
      </c>
      <c r="D88" s="615">
        <f>+'FORMATO F 07'!O715</f>
        <v>409</v>
      </c>
      <c r="E88" s="650" t="s">
        <v>1939</v>
      </c>
      <c r="F88" s="614">
        <f>+'FORMATO F 07'!D722</f>
        <v>0</v>
      </c>
      <c r="G88" s="613">
        <f t="shared" si="10"/>
        <v>409</v>
      </c>
      <c r="H88" s="612">
        <f>+'FORMATO F 07'!K722</f>
        <v>80</v>
      </c>
      <c r="I88" s="619">
        <f t="shared" si="11"/>
        <v>329</v>
      </c>
      <c r="J88" s="610">
        <v>0.84</v>
      </c>
      <c r="K88" s="618">
        <f t="shared" si="9"/>
        <v>276.36</v>
      </c>
      <c r="L88" s="619">
        <v>409</v>
      </c>
      <c r="M88" s="1760">
        <f t="shared" si="8"/>
        <v>0</v>
      </c>
    </row>
    <row r="89" spans="1:13" s="599" customFormat="1" ht="20.100000000000001" customHeight="1">
      <c r="A89" s="612" t="s">
        <v>58</v>
      </c>
      <c r="B89" s="827" t="s">
        <v>2001</v>
      </c>
      <c r="C89" s="614" t="s">
        <v>23</v>
      </c>
      <c r="D89" s="615">
        <f>+'FORMATO F 07'!O728</f>
        <v>20</v>
      </c>
      <c r="E89" s="650" t="s">
        <v>2008</v>
      </c>
      <c r="F89" s="614">
        <f>+'FORMATO F 07'!D741</f>
        <v>0</v>
      </c>
      <c r="G89" s="613">
        <f t="shared" si="10"/>
        <v>20</v>
      </c>
      <c r="H89" s="612">
        <f>+'FORMATO F 07'!K741</f>
        <v>11</v>
      </c>
      <c r="I89" s="619">
        <f t="shared" si="11"/>
        <v>9</v>
      </c>
      <c r="J89" s="610">
        <v>35</v>
      </c>
      <c r="K89" s="618">
        <f t="shared" si="9"/>
        <v>315</v>
      </c>
      <c r="L89" s="619">
        <v>20</v>
      </c>
      <c r="M89" s="1760">
        <f t="shared" si="8"/>
        <v>0</v>
      </c>
    </row>
    <row r="90" spans="1:13" s="599" customFormat="1" ht="20.100000000000001" customHeight="1">
      <c r="A90" s="612" t="s">
        <v>58</v>
      </c>
      <c r="B90" s="827" t="s">
        <v>2002</v>
      </c>
      <c r="C90" s="614" t="s">
        <v>23</v>
      </c>
      <c r="D90" s="615">
        <f>+'FORMATO F 07'!O747</f>
        <v>0</v>
      </c>
      <c r="E90" s="650" t="s">
        <v>2008</v>
      </c>
      <c r="F90" s="614">
        <f>+'FORMATO F 07'!D749</f>
        <v>0</v>
      </c>
      <c r="G90" s="613">
        <f t="shared" si="10"/>
        <v>0</v>
      </c>
      <c r="H90" s="612">
        <f>+'FORMATO F 07'!K749</f>
        <v>0</v>
      </c>
      <c r="I90" s="619">
        <f t="shared" si="11"/>
        <v>0</v>
      </c>
      <c r="J90" s="610">
        <v>30</v>
      </c>
      <c r="K90" s="618">
        <f t="shared" si="9"/>
        <v>0</v>
      </c>
      <c r="L90" s="619">
        <v>0</v>
      </c>
      <c r="M90" s="1760">
        <f t="shared" si="8"/>
        <v>0</v>
      </c>
    </row>
    <row r="91" spans="1:13" s="599" customFormat="1" ht="20.100000000000001" customHeight="1">
      <c r="A91" s="612" t="s">
        <v>58</v>
      </c>
      <c r="B91" s="827" t="s">
        <v>2003</v>
      </c>
      <c r="C91" s="614" t="s">
        <v>23</v>
      </c>
      <c r="D91" s="615">
        <f>+'FORMATO F 07'!O755</f>
        <v>31</v>
      </c>
      <c r="E91" s="650" t="s">
        <v>2008</v>
      </c>
      <c r="F91" s="614">
        <f>+'FORMATO F 07'!D764</f>
        <v>0</v>
      </c>
      <c r="G91" s="613">
        <f t="shared" si="10"/>
        <v>31</v>
      </c>
      <c r="H91" s="612">
        <f>+'FORMATO F 07'!K764</f>
        <v>8</v>
      </c>
      <c r="I91" s="619">
        <f t="shared" si="11"/>
        <v>23</v>
      </c>
      <c r="J91" s="610">
        <v>25.9</v>
      </c>
      <c r="K91" s="618">
        <f t="shared" si="9"/>
        <v>595.69999999999993</v>
      </c>
      <c r="L91" s="619">
        <v>31</v>
      </c>
      <c r="M91" s="1760">
        <f t="shared" si="8"/>
        <v>0</v>
      </c>
    </row>
    <row r="92" spans="1:13" s="599" customFormat="1" ht="20.100000000000001" customHeight="1">
      <c r="A92" s="612" t="s">
        <v>58</v>
      </c>
      <c r="B92" s="827" t="s">
        <v>2609</v>
      </c>
      <c r="C92" s="614" t="s">
        <v>23</v>
      </c>
      <c r="D92" s="615">
        <f>+'FORMATO F 07'!O770</f>
        <v>7</v>
      </c>
      <c r="E92" s="650" t="s">
        <v>2615</v>
      </c>
      <c r="F92" s="614">
        <f>+'FORMATO F 07'!D773</f>
        <v>0</v>
      </c>
      <c r="G92" s="613">
        <f t="shared" si="10"/>
        <v>7</v>
      </c>
      <c r="H92" s="612">
        <f>+'FORMATO F 07'!K773</f>
        <v>0</v>
      </c>
      <c r="I92" s="619">
        <f t="shared" si="11"/>
        <v>7</v>
      </c>
      <c r="J92" s="610">
        <v>49.9</v>
      </c>
      <c r="K92" s="618">
        <f t="shared" si="9"/>
        <v>349.3</v>
      </c>
      <c r="L92" s="3095">
        <v>7</v>
      </c>
      <c r="M92" s="1760">
        <f t="shared" si="8"/>
        <v>0</v>
      </c>
    </row>
    <row r="93" spans="1:13" s="599" customFormat="1" ht="20.100000000000001" customHeight="1">
      <c r="A93" s="612" t="s">
        <v>58</v>
      </c>
      <c r="B93" s="827" t="s">
        <v>2613</v>
      </c>
      <c r="C93" s="614" t="s">
        <v>23</v>
      </c>
      <c r="D93" s="615">
        <f>+'FORMATO F 07'!O779</f>
        <v>7</v>
      </c>
      <c r="E93" s="650" t="s">
        <v>2615</v>
      </c>
      <c r="F93" s="614">
        <f>+'FORMATO F 07'!D781</f>
        <v>0</v>
      </c>
      <c r="G93" s="613">
        <f t="shared" si="10"/>
        <v>7</v>
      </c>
      <c r="H93" s="612">
        <f>+'FORMATO F 07'!K781</f>
        <v>0</v>
      </c>
      <c r="I93" s="619">
        <f t="shared" si="11"/>
        <v>7</v>
      </c>
      <c r="J93" s="610">
        <v>45.9</v>
      </c>
      <c r="K93" s="618">
        <f t="shared" si="9"/>
        <v>321.3</v>
      </c>
      <c r="L93" s="3095">
        <v>7</v>
      </c>
      <c r="M93" s="1760">
        <f t="shared" si="8"/>
        <v>0</v>
      </c>
    </row>
    <row r="94" spans="1:13" s="599" customFormat="1" ht="20.100000000000001" customHeight="1">
      <c r="A94" s="612" t="s">
        <v>58</v>
      </c>
      <c r="B94" s="827" t="s">
        <v>2614</v>
      </c>
      <c r="C94" s="614" t="s">
        <v>23</v>
      </c>
      <c r="D94" s="615">
        <f>+'FORMATO F 07'!O787</f>
        <v>7</v>
      </c>
      <c r="E94" s="650" t="s">
        <v>2615</v>
      </c>
      <c r="F94" s="614">
        <f>+'FORMATO F 07'!D789</f>
        <v>0</v>
      </c>
      <c r="G94" s="613">
        <f t="shared" si="10"/>
        <v>7</v>
      </c>
      <c r="H94" s="612">
        <f>+'FORMATO F 07'!K789</f>
        <v>0</v>
      </c>
      <c r="I94" s="619">
        <f t="shared" si="11"/>
        <v>7</v>
      </c>
      <c r="J94" s="610">
        <v>18.5</v>
      </c>
      <c r="K94" s="618">
        <f t="shared" si="9"/>
        <v>129.5</v>
      </c>
      <c r="L94" s="3095">
        <v>7</v>
      </c>
      <c r="M94" s="1760">
        <f t="shared" si="8"/>
        <v>0</v>
      </c>
    </row>
    <row r="95" spans="1:13" s="599" customFormat="1" ht="20.100000000000001" customHeight="1">
      <c r="A95" s="612" t="s">
        <v>58</v>
      </c>
      <c r="B95" s="827" t="s">
        <v>2616</v>
      </c>
      <c r="C95" s="614" t="s">
        <v>23</v>
      </c>
      <c r="D95" s="615">
        <f>+'FORMATO F 07'!O795</f>
        <v>38</v>
      </c>
      <c r="E95" s="650" t="s">
        <v>2615</v>
      </c>
      <c r="F95" s="614">
        <f>+'FORMATO F 07'!D798</f>
        <v>0</v>
      </c>
      <c r="G95" s="613">
        <f t="shared" si="10"/>
        <v>38</v>
      </c>
      <c r="H95" s="612">
        <f>+'FORMATO F 07'!K798</f>
        <v>2</v>
      </c>
      <c r="I95" s="619">
        <f t="shared" si="11"/>
        <v>36</v>
      </c>
      <c r="J95" s="610">
        <v>28.9</v>
      </c>
      <c r="K95" s="618">
        <f t="shared" si="9"/>
        <v>1040.3999999999999</v>
      </c>
      <c r="L95" s="3095">
        <v>38</v>
      </c>
      <c r="M95" s="1760">
        <f t="shared" si="8"/>
        <v>0</v>
      </c>
    </row>
    <row r="96" spans="1:13" s="644" customFormat="1" ht="20.100000000000001" customHeight="1">
      <c r="B96" s="649" t="s">
        <v>2456</v>
      </c>
      <c r="C96" s="648"/>
      <c r="D96" s="647"/>
      <c r="E96" s="646"/>
      <c r="F96" s="645"/>
      <c r="G96" s="613">
        <f t="shared" ref="G96:G106" si="12">+D96+F96</f>
        <v>0</v>
      </c>
      <c r="H96" s="623"/>
      <c r="I96" s="619">
        <f t="shared" ref="I96:I106" si="13">+G96-H96</f>
        <v>0</v>
      </c>
      <c r="J96" s="645"/>
      <c r="K96" s="621"/>
      <c r="L96" s="1755"/>
      <c r="M96" s="1760">
        <f t="shared" si="8"/>
        <v>0</v>
      </c>
    </row>
    <row r="97" spans="1:13" s="599" customFormat="1" ht="20.100000000000001" customHeight="1">
      <c r="A97" s="612" t="s">
        <v>58</v>
      </c>
      <c r="B97" s="827" t="s">
        <v>2460</v>
      </c>
      <c r="C97" s="614" t="s">
        <v>23</v>
      </c>
      <c r="D97" s="615">
        <f>+'FORMATO F 07'!O805</f>
        <v>0</v>
      </c>
      <c r="E97" s="650" t="s">
        <v>2458</v>
      </c>
      <c r="F97" s="614">
        <f>+'FORMATO F 07'!D807</f>
        <v>0</v>
      </c>
      <c r="G97" s="613">
        <f t="shared" si="12"/>
        <v>0</v>
      </c>
      <c r="H97" s="612">
        <f>+'FORMATO F 07'!K807</f>
        <v>0</v>
      </c>
      <c r="I97" s="619">
        <f t="shared" si="13"/>
        <v>0</v>
      </c>
      <c r="J97" s="610">
        <v>4.83</v>
      </c>
      <c r="K97" s="618">
        <f t="shared" si="9"/>
        <v>0</v>
      </c>
      <c r="L97" s="1754">
        <v>0</v>
      </c>
      <c r="M97" s="1760">
        <f t="shared" si="8"/>
        <v>0</v>
      </c>
    </row>
    <row r="98" spans="1:13" s="599" customFormat="1" ht="20.100000000000001" customHeight="1">
      <c r="A98" s="612" t="s">
        <v>58</v>
      </c>
      <c r="B98" s="827" t="s">
        <v>2462</v>
      </c>
      <c r="C98" s="614" t="s">
        <v>23</v>
      </c>
      <c r="D98" s="615">
        <f>+'FORMATO F 07'!O813</f>
        <v>1</v>
      </c>
      <c r="E98" s="650" t="s">
        <v>2458</v>
      </c>
      <c r="F98" s="614">
        <f>+'FORMATO F 07'!D815</f>
        <v>0</v>
      </c>
      <c r="G98" s="613">
        <f t="shared" si="12"/>
        <v>1</v>
      </c>
      <c r="H98" s="612">
        <f>+'FORMATO F 07'!K815</f>
        <v>0</v>
      </c>
      <c r="I98" s="619">
        <f t="shared" si="13"/>
        <v>1</v>
      </c>
      <c r="J98" s="610">
        <v>15.18</v>
      </c>
      <c r="K98" s="618">
        <f t="shared" si="9"/>
        <v>15.18</v>
      </c>
      <c r="L98" s="1754">
        <v>1</v>
      </c>
      <c r="M98" s="1760">
        <f t="shared" si="8"/>
        <v>0</v>
      </c>
    </row>
    <row r="99" spans="1:13" s="599" customFormat="1" ht="20.100000000000001" customHeight="1">
      <c r="A99" s="612" t="s">
        <v>58</v>
      </c>
      <c r="B99" s="827" t="s">
        <v>2466</v>
      </c>
      <c r="C99" s="614" t="s">
        <v>23</v>
      </c>
      <c r="D99" s="615">
        <f>+'FORMATO F 07'!O821</f>
        <v>0</v>
      </c>
      <c r="E99" s="650" t="s">
        <v>2458</v>
      </c>
      <c r="F99" s="614">
        <f>+'FORMATO F 07'!D823</f>
        <v>0</v>
      </c>
      <c r="G99" s="613">
        <f t="shared" si="12"/>
        <v>0</v>
      </c>
      <c r="H99" s="612">
        <f>+'FORMATO F 07'!K823</f>
        <v>0</v>
      </c>
      <c r="I99" s="619">
        <f t="shared" si="13"/>
        <v>0</v>
      </c>
      <c r="J99" s="627">
        <v>0.55000000000000004</v>
      </c>
      <c r="K99" s="618">
        <f t="shared" si="9"/>
        <v>0</v>
      </c>
      <c r="L99" s="1754">
        <v>0</v>
      </c>
      <c r="M99" s="1760">
        <f t="shared" si="8"/>
        <v>0</v>
      </c>
    </row>
    <row r="100" spans="1:13" s="599" customFormat="1" ht="20.100000000000001" customHeight="1">
      <c r="A100" s="612" t="s">
        <v>58</v>
      </c>
      <c r="B100" s="827" t="s">
        <v>2468</v>
      </c>
      <c r="C100" s="614" t="s">
        <v>23</v>
      </c>
      <c r="D100" s="615">
        <f>+'FORMATO F 07'!O829</f>
        <v>0</v>
      </c>
      <c r="E100" s="650" t="s">
        <v>2458</v>
      </c>
      <c r="F100" s="614">
        <f>+'FORMATO F 07'!D831</f>
        <v>0</v>
      </c>
      <c r="G100" s="613">
        <f t="shared" si="12"/>
        <v>0</v>
      </c>
      <c r="H100" s="612">
        <f>+'FORMATO F 07'!K831</f>
        <v>0</v>
      </c>
      <c r="I100" s="619">
        <f t="shared" si="13"/>
        <v>0</v>
      </c>
      <c r="J100" s="627">
        <v>2.0699999999999998</v>
      </c>
      <c r="K100" s="618">
        <f t="shared" si="9"/>
        <v>0</v>
      </c>
      <c r="L100" s="1754">
        <v>0</v>
      </c>
      <c r="M100" s="1760">
        <f t="shared" si="8"/>
        <v>0</v>
      </c>
    </row>
    <row r="101" spans="1:13" s="599" customFormat="1" ht="20.100000000000001" customHeight="1">
      <c r="A101" s="612" t="s">
        <v>58</v>
      </c>
      <c r="B101" s="827" t="s">
        <v>2471</v>
      </c>
      <c r="C101" s="614" t="s">
        <v>23</v>
      </c>
      <c r="D101" s="615">
        <f>+'FORMATO F 07'!O837</f>
        <v>0</v>
      </c>
      <c r="E101" s="650" t="s">
        <v>2458</v>
      </c>
      <c r="F101" s="614">
        <f>+'FORMATO F 07'!D840</f>
        <v>0</v>
      </c>
      <c r="G101" s="613">
        <f t="shared" si="12"/>
        <v>0</v>
      </c>
      <c r="H101" s="612">
        <f>+'FORMATO F 07'!K840</f>
        <v>0</v>
      </c>
      <c r="I101" s="619">
        <f t="shared" si="13"/>
        <v>0</v>
      </c>
      <c r="J101" s="627">
        <v>3.45</v>
      </c>
      <c r="K101" s="618">
        <f t="shared" si="9"/>
        <v>0</v>
      </c>
      <c r="L101" s="1754">
        <v>0</v>
      </c>
      <c r="M101" s="1760">
        <f t="shared" si="8"/>
        <v>0</v>
      </c>
    </row>
    <row r="102" spans="1:13" s="599" customFormat="1" ht="20.100000000000001" customHeight="1">
      <c r="A102" s="612" t="s">
        <v>58</v>
      </c>
      <c r="B102" s="827" t="s">
        <v>2472</v>
      </c>
      <c r="C102" s="614" t="s">
        <v>23</v>
      </c>
      <c r="D102" s="615">
        <f>+'FORMATO F 07'!O846</f>
        <v>0</v>
      </c>
      <c r="E102" s="650" t="s">
        <v>2458</v>
      </c>
      <c r="F102" s="614">
        <f>+'FORMATO F 07'!D849</f>
        <v>0</v>
      </c>
      <c r="G102" s="613">
        <f t="shared" si="12"/>
        <v>0</v>
      </c>
      <c r="H102" s="612">
        <f>+'FORMATO F 07'!K849</f>
        <v>0</v>
      </c>
      <c r="I102" s="619">
        <f t="shared" si="13"/>
        <v>0</v>
      </c>
      <c r="J102" s="627">
        <v>1.1040000000000001</v>
      </c>
      <c r="K102" s="618">
        <f t="shared" si="9"/>
        <v>0</v>
      </c>
      <c r="L102" s="1754">
        <v>0</v>
      </c>
      <c r="M102" s="1760">
        <f t="shared" si="8"/>
        <v>0</v>
      </c>
    </row>
    <row r="103" spans="1:13" s="599" customFormat="1" ht="20.100000000000001" customHeight="1">
      <c r="A103" s="612" t="s">
        <v>58</v>
      </c>
      <c r="B103" s="827" t="s">
        <v>2474</v>
      </c>
      <c r="C103" s="614" t="s">
        <v>23</v>
      </c>
      <c r="D103" s="615">
        <f>+'FORMATO F 07'!O855</f>
        <v>0</v>
      </c>
      <c r="E103" s="650" t="s">
        <v>2458</v>
      </c>
      <c r="F103" s="614">
        <f>+'FORMATO F 07'!D857</f>
        <v>0</v>
      </c>
      <c r="G103" s="613">
        <f t="shared" si="12"/>
        <v>0</v>
      </c>
      <c r="H103" s="612">
        <f>+'FORMATO F 07'!K857</f>
        <v>0</v>
      </c>
      <c r="I103" s="619">
        <f t="shared" si="13"/>
        <v>0</v>
      </c>
      <c r="J103" s="627">
        <v>3.45</v>
      </c>
      <c r="K103" s="618">
        <f t="shared" si="9"/>
        <v>0</v>
      </c>
      <c r="L103" s="1754">
        <v>0</v>
      </c>
      <c r="M103" s="1760">
        <f t="shared" si="8"/>
        <v>0</v>
      </c>
    </row>
    <row r="104" spans="1:13" s="599" customFormat="1" ht="20.100000000000001" customHeight="1">
      <c r="A104" s="612" t="s">
        <v>58</v>
      </c>
      <c r="B104" s="827" t="s">
        <v>2476</v>
      </c>
      <c r="C104" s="614" t="s">
        <v>23</v>
      </c>
      <c r="D104" s="615">
        <f>+'FORMATO F 07'!O863</f>
        <v>0</v>
      </c>
      <c r="E104" s="650" t="s">
        <v>2458</v>
      </c>
      <c r="F104" s="614">
        <f>+'FORMATO F 07'!D865</f>
        <v>0</v>
      </c>
      <c r="G104" s="613">
        <f t="shared" si="12"/>
        <v>0</v>
      </c>
      <c r="H104" s="612">
        <f>+'FORMATO F 07'!K865</f>
        <v>0</v>
      </c>
      <c r="I104" s="619">
        <f t="shared" si="13"/>
        <v>0</v>
      </c>
      <c r="J104" s="627">
        <v>38.64</v>
      </c>
      <c r="K104" s="618">
        <f t="shared" si="9"/>
        <v>0</v>
      </c>
      <c r="L104" s="1754">
        <v>0</v>
      </c>
      <c r="M104" s="1760">
        <f t="shared" si="8"/>
        <v>0</v>
      </c>
    </row>
    <row r="105" spans="1:13" s="599" customFormat="1" ht="20.100000000000001" customHeight="1">
      <c r="A105" s="612" t="s">
        <v>58</v>
      </c>
      <c r="B105" s="827" t="s">
        <v>2479</v>
      </c>
      <c r="C105" s="614" t="s">
        <v>23</v>
      </c>
      <c r="D105" s="615">
        <f>+'FORMATO F 07'!O871</f>
        <v>0</v>
      </c>
      <c r="E105" s="650" t="s">
        <v>2458</v>
      </c>
      <c r="F105" s="614">
        <f>+'FORMATO F 07'!D874</f>
        <v>0</v>
      </c>
      <c r="G105" s="613">
        <f t="shared" si="12"/>
        <v>0</v>
      </c>
      <c r="H105" s="612">
        <f>+'FORMATO F 07'!K874</f>
        <v>0</v>
      </c>
      <c r="I105" s="619">
        <f t="shared" si="13"/>
        <v>0</v>
      </c>
      <c r="J105" s="610">
        <v>27.6</v>
      </c>
      <c r="K105" s="618">
        <f t="shared" si="9"/>
        <v>0</v>
      </c>
      <c r="L105" s="3095">
        <v>0</v>
      </c>
      <c r="M105" s="1760">
        <f t="shared" si="8"/>
        <v>0</v>
      </c>
    </row>
    <row r="106" spans="1:13" s="599" customFormat="1" ht="20.100000000000001" customHeight="1">
      <c r="A106" s="612" t="s">
        <v>58</v>
      </c>
      <c r="B106" s="827" t="s">
        <v>2480</v>
      </c>
      <c r="C106" s="614" t="s">
        <v>23</v>
      </c>
      <c r="D106" s="615">
        <f>+'FORMATO F 07'!O880</f>
        <v>0</v>
      </c>
      <c r="E106" s="650" t="s">
        <v>2458</v>
      </c>
      <c r="F106" s="614">
        <f>+'FORMATO F 07'!D883</f>
        <v>0</v>
      </c>
      <c r="G106" s="613">
        <f t="shared" si="12"/>
        <v>0</v>
      </c>
      <c r="H106" s="612">
        <f>+'FORMATO F 07'!K883</f>
        <v>0</v>
      </c>
      <c r="I106" s="619">
        <f t="shared" si="13"/>
        <v>0</v>
      </c>
      <c r="J106" s="610">
        <v>3.86</v>
      </c>
      <c r="K106" s="618">
        <f t="shared" si="9"/>
        <v>0</v>
      </c>
      <c r="L106" s="3095">
        <v>0</v>
      </c>
      <c r="M106" s="1760">
        <f t="shared" si="8"/>
        <v>0</v>
      </c>
    </row>
    <row r="107" spans="1:13" s="644" customFormat="1" ht="20.100000000000001" customHeight="1">
      <c r="B107" s="649" t="s">
        <v>2100</v>
      </c>
      <c r="C107" s="648"/>
      <c r="D107" s="647"/>
      <c r="E107" s="646"/>
      <c r="F107" s="645"/>
      <c r="G107" s="613">
        <f t="shared" si="10"/>
        <v>0</v>
      </c>
      <c r="H107" s="623"/>
      <c r="I107" s="619">
        <f t="shared" si="11"/>
        <v>0</v>
      </c>
      <c r="J107" s="645"/>
      <c r="K107" s="621"/>
      <c r="L107" s="1755"/>
      <c r="M107" s="1760">
        <f t="shared" si="8"/>
        <v>0</v>
      </c>
    </row>
    <row r="108" spans="1:13" s="599" customFormat="1" ht="20.100000000000001" customHeight="1">
      <c r="A108" s="612" t="s">
        <v>58</v>
      </c>
      <c r="B108" s="827" t="s">
        <v>2103</v>
      </c>
      <c r="C108" s="614" t="s">
        <v>23</v>
      </c>
      <c r="D108" s="615">
        <f>+'FORMATO F 07'!O891</f>
        <v>2</v>
      </c>
      <c r="E108" s="650" t="s">
        <v>2120</v>
      </c>
      <c r="F108" s="614">
        <f>+'FORMATO F 07'!D893</f>
        <v>0</v>
      </c>
      <c r="G108" s="613">
        <f t="shared" si="10"/>
        <v>2</v>
      </c>
      <c r="H108" s="612">
        <f>+'FORMATO F 07'!K893</f>
        <v>0</v>
      </c>
      <c r="I108" s="619">
        <f t="shared" si="11"/>
        <v>2</v>
      </c>
      <c r="J108" s="610">
        <v>3990</v>
      </c>
      <c r="K108" s="618">
        <f t="shared" ref="K108:K124" si="14">I108*J108</f>
        <v>7980</v>
      </c>
      <c r="L108" s="3095">
        <v>2</v>
      </c>
      <c r="M108" s="1760">
        <f t="shared" si="8"/>
        <v>0</v>
      </c>
    </row>
    <row r="109" spans="1:13" s="599" customFormat="1" ht="20.100000000000001" customHeight="1">
      <c r="A109" s="612" t="s">
        <v>58</v>
      </c>
      <c r="B109" s="827" t="s">
        <v>2104</v>
      </c>
      <c r="C109" s="614" t="s">
        <v>23</v>
      </c>
      <c r="D109" s="615">
        <f>+'FORMATO F 07'!O899</f>
        <v>20</v>
      </c>
      <c r="E109" s="650" t="s">
        <v>2120</v>
      </c>
      <c r="F109" s="614">
        <f>+'FORMATO F 07'!D901</f>
        <v>0</v>
      </c>
      <c r="G109" s="613">
        <f t="shared" si="10"/>
        <v>20</v>
      </c>
      <c r="H109" s="612">
        <f>+'FORMATO F 07'!K901</f>
        <v>0</v>
      </c>
      <c r="I109" s="619">
        <f t="shared" si="11"/>
        <v>20</v>
      </c>
      <c r="J109" s="610">
        <v>276</v>
      </c>
      <c r="K109" s="618">
        <f t="shared" si="14"/>
        <v>5520</v>
      </c>
      <c r="L109" s="3095">
        <v>20</v>
      </c>
      <c r="M109" s="1760">
        <f t="shared" si="8"/>
        <v>0</v>
      </c>
    </row>
    <row r="110" spans="1:13" s="599" customFormat="1" ht="20.100000000000001" customHeight="1">
      <c r="A110" s="612" t="s">
        <v>58</v>
      </c>
      <c r="B110" s="827" t="s">
        <v>2105</v>
      </c>
      <c r="C110" s="614" t="s">
        <v>23</v>
      </c>
      <c r="D110" s="615">
        <f>+'FORMATO F 07'!O907</f>
        <v>6</v>
      </c>
      <c r="E110" s="650" t="s">
        <v>2120</v>
      </c>
      <c r="F110" s="630">
        <f>+'FORMATO F 07'!D909</f>
        <v>0</v>
      </c>
      <c r="G110" s="613">
        <f t="shared" si="10"/>
        <v>6</v>
      </c>
      <c r="H110" s="612">
        <f>+'FORMATO F 07'!K909</f>
        <v>0</v>
      </c>
      <c r="I110" s="619">
        <f t="shared" si="11"/>
        <v>6</v>
      </c>
      <c r="J110" s="610">
        <v>227</v>
      </c>
      <c r="K110" s="618">
        <f t="shared" si="14"/>
        <v>1362</v>
      </c>
      <c r="L110" s="3095">
        <v>6</v>
      </c>
      <c r="M110" s="1760">
        <f t="shared" si="8"/>
        <v>0</v>
      </c>
    </row>
    <row r="111" spans="1:13" s="599" customFormat="1" ht="20.100000000000001" customHeight="1">
      <c r="A111" s="612" t="s">
        <v>58</v>
      </c>
      <c r="B111" s="827" t="s">
        <v>2106</v>
      </c>
      <c r="C111" s="614" t="s">
        <v>23</v>
      </c>
      <c r="D111" s="615">
        <f>+'FORMATO F 07'!O915</f>
        <v>30</v>
      </c>
      <c r="E111" s="650" t="s">
        <v>2120</v>
      </c>
      <c r="F111" s="614">
        <f>+'FORMATO F 07'!D917</f>
        <v>0</v>
      </c>
      <c r="G111" s="613">
        <f t="shared" si="10"/>
        <v>30</v>
      </c>
      <c r="H111" s="612">
        <f>+'FORMATO F 07'!K917</f>
        <v>0</v>
      </c>
      <c r="I111" s="619">
        <f t="shared" si="11"/>
        <v>30</v>
      </c>
      <c r="J111" s="610">
        <v>3.45</v>
      </c>
      <c r="K111" s="618">
        <f t="shared" si="14"/>
        <v>103.5</v>
      </c>
      <c r="L111" s="3095">
        <v>30</v>
      </c>
      <c r="M111" s="1760">
        <f t="shared" si="8"/>
        <v>0</v>
      </c>
    </row>
    <row r="112" spans="1:13" s="599" customFormat="1" ht="20.100000000000001" customHeight="1">
      <c r="A112" s="612" t="s">
        <v>58</v>
      </c>
      <c r="B112" s="827" t="s">
        <v>2107</v>
      </c>
      <c r="C112" s="614" t="s">
        <v>23</v>
      </c>
      <c r="D112" s="615">
        <f>+'FORMATO F 07'!O923</f>
        <v>120</v>
      </c>
      <c r="E112" s="650" t="s">
        <v>2120</v>
      </c>
      <c r="F112" s="614">
        <f>+'FORMATO F 07'!D925</f>
        <v>0</v>
      </c>
      <c r="G112" s="613">
        <f t="shared" si="10"/>
        <v>120</v>
      </c>
      <c r="H112" s="612">
        <f>+'FORMATO F 07'!K925</f>
        <v>0</v>
      </c>
      <c r="I112" s="619">
        <f t="shared" si="11"/>
        <v>120</v>
      </c>
      <c r="J112" s="610">
        <v>3.45</v>
      </c>
      <c r="K112" s="618">
        <f t="shared" si="14"/>
        <v>414</v>
      </c>
      <c r="L112" s="3095">
        <v>120</v>
      </c>
      <c r="M112" s="1760">
        <f t="shared" si="8"/>
        <v>0</v>
      </c>
    </row>
    <row r="113" spans="1:13" s="599" customFormat="1" ht="20.100000000000001" customHeight="1">
      <c r="A113" s="612" t="s">
        <v>58</v>
      </c>
      <c r="B113" s="827" t="s">
        <v>2108</v>
      </c>
      <c r="C113" s="614" t="s">
        <v>23</v>
      </c>
      <c r="D113" s="615">
        <f>+'FORMATO F 07'!O931</f>
        <v>8</v>
      </c>
      <c r="E113" s="650" t="s">
        <v>2120</v>
      </c>
      <c r="F113" s="614">
        <f>+'FORMATO F 07'!D933</f>
        <v>0</v>
      </c>
      <c r="G113" s="613">
        <f t="shared" si="10"/>
        <v>8</v>
      </c>
      <c r="H113" s="612">
        <f>+'FORMATO F 07'!K933</f>
        <v>0</v>
      </c>
      <c r="I113" s="619">
        <f t="shared" si="11"/>
        <v>8</v>
      </c>
      <c r="J113" s="610">
        <v>81.7</v>
      </c>
      <c r="K113" s="618">
        <f t="shared" si="14"/>
        <v>653.6</v>
      </c>
      <c r="L113" s="3095">
        <v>8</v>
      </c>
      <c r="M113" s="1760">
        <f t="shared" si="8"/>
        <v>0</v>
      </c>
    </row>
    <row r="114" spans="1:13" s="599" customFormat="1" ht="20.100000000000001" customHeight="1">
      <c r="A114" s="612" t="s">
        <v>58</v>
      </c>
      <c r="B114" s="827" t="s">
        <v>2109</v>
      </c>
      <c r="C114" s="614" t="s">
        <v>23</v>
      </c>
      <c r="D114" s="615">
        <f>+'FORMATO F 07'!O939</f>
        <v>20</v>
      </c>
      <c r="E114" s="650" t="s">
        <v>2120</v>
      </c>
      <c r="F114" s="614">
        <f>+'FORMATO F 07'!D941</f>
        <v>0</v>
      </c>
      <c r="G114" s="613">
        <f t="shared" si="10"/>
        <v>20</v>
      </c>
      <c r="H114" s="612">
        <f>+'FORMATO F 07'!K941</f>
        <v>0</v>
      </c>
      <c r="I114" s="619">
        <f t="shared" si="11"/>
        <v>20</v>
      </c>
      <c r="J114" s="610">
        <v>34.5</v>
      </c>
      <c r="K114" s="618">
        <f t="shared" si="14"/>
        <v>690</v>
      </c>
      <c r="L114" s="3095">
        <v>20</v>
      </c>
      <c r="M114" s="1760">
        <f t="shared" si="8"/>
        <v>0</v>
      </c>
    </row>
    <row r="115" spans="1:13" s="599" customFormat="1" ht="20.100000000000001" customHeight="1">
      <c r="A115" s="612" t="s">
        <v>58</v>
      </c>
      <c r="B115" s="827" t="s">
        <v>2110</v>
      </c>
      <c r="C115" s="614" t="s">
        <v>23</v>
      </c>
      <c r="D115" s="615">
        <f>+'FORMATO F 07'!O947</f>
        <v>8</v>
      </c>
      <c r="E115" s="650" t="s">
        <v>2120</v>
      </c>
      <c r="F115" s="614">
        <f>+'FORMATO F 07'!D949</f>
        <v>0</v>
      </c>
      <c r="G115" s="613">
        <f t="shared" si="10"/>
        <v>8</v>
      </c>
      <c r="H115" s="612">
        <f>+'FORMATO F 07'!K949</f>
        <v>0</v>
      </c>
      <c r="I115" s="619">
        <f t="shared" si="11"/>
        <v>8</v>
      </c>
      <c r="J115" s="610">
        <v>41.4</v>
      </c>
      <c r="K115" s="618">
        <f t="shared" si="14"/>
        <v>331.2</v>
      </c>
      <c r="L115" s="3095">
        <v>8</v>
      </c>
      <c r="M115" s="1760">
        <f t="shared" si="8"/>
        <v>0</v>
      </c>
    </row>
    <row r="116" spans="1:13" s="599" customFormat="1" ht="20.100000000000001" customHeight="1">
      <c r="A116" s="612" t="s">
        <v>58</v>
      </c>
      <c r="B116" s="827" t="s">
        <v>2111</v>
      </c>
      <c r="C116" s="614" t="s">
        <v>23</v>
      </c>
      <c r="D116" s="615">
        <f>+'FORMATO F 07'!O955</f>
        <v>4</v>
      </c>
      <c r="E116" s="650" t="s">
        <v>2120</v>
      </c>
      <c r="F116" s="614">
        <f>+'FORMATO F 07'!D957</f>
        <v>0</v>
      </c>
      <c r="G116" s="613">
        <f t="shared" si="10"/>
        <v>4</v>
      </c>
      <c r="H116" s="612">
        <f>+'FORMATO F 07'!K957</f>
        <v>0</v>
      </c>
      <c r="I116" s="619">
        <f t="shared" si="11"/>
        <v>4</v>
      </c>
      <c r="J116" s="610">
        <v>195.82</v>
      </c>
      <c r="K116" s="618">
        <f t="shared" si="14"/>
        <v>783.28</v>
      </c>
      <c r="L116" s="3095">
        <v>4</v>
      </c>
      <c r="M116" s="1760">
        <f t="shared" si="8"/>
        <v>0</v>
      </c>
    </row>
    <row r="117" spans="1:13" s="599" customFormat="1" ht="20.100000000000001" customHeight="1">
      <c r="A117" s="612" t="s">
        <v>58</v>
      </c>
      <c r="B117" s="827" t="s">
        <v>2112</v>
      </c>
      <c r="C117" s="614" t="s">
        <v>23</v>
      </c>
      <c r="D117" s="615">
        <f>+'FORMATO F 07'!O963</f>
        <v>6</v>
      </c>
      <c r="E117" s="650" t="s">
        <v>2120</v>
      </c>
      <c r="F117" s="614">
        <f>+'FORMATO F 07'!D965</f>
        <v>0</v>
      </c>
      <c r="G117" s="613">
        <f t="shared" si="10"/>
        <v>6</v>
      </c>
      <c r="H117" s="612">
        <f>+'FORMATO F 07'!K965</f>
        <v>0</v>
      </c>
      <c r="I117" s="619">
        <f t="shared" si="11"/>
        <v>6</v>
      </c>
      <c r="J117" s="610">
        <v>172.5</v>
      </c>
      <c r="K117" s="618">
        <f t="shared" si="14"/>
        <v>1035</v>
      </c>
      <c r="L117" s="3095">
        <v>6</v>
      </c>
      <c r="M117" s="1760">
        <f t="shared" si="8"/>
        <v>0</v>
      </c>
    </row>
    <row r="118" spans="1:13" s="599" customFormat="1" ht="20.100000000000001" customHeight="1">
      <c r="A118" s="612" t="s">
        <v>58</v>
      </c>
      <c r="B118" s="827" t="s">
        <v>2113</v>
      </c>
      <c r="C118" s="614" t="s">
        <v>23</v>
      </c>
      <c r="D118" s="615">
        <f>+'FORMATO F 07'!O971</f>
        <v>6</v>
      </c>
      <c r="E118" s="650" t="s">
        <v>2120</v>
      </c>
      <c r="F118" s="614">
        <f>+'FORMATO F 07'!D973</f>
        <v>0</v>
      </c>
      <c r="G118" s="613">
        <f t="shared" si="10"/>
        <v>6</v>
      </c>
      <c r="H118" s="612">
        <f>+'FORMATO F 07'!K973</f>
        <v>0</v>
      </c>
      <c r="I118" s="619">
        <f t="shared" si="11"/>
        <v>6</v>
      </c>
      <c r="J118" s="610">
        <v>234.6</v>
      </c>
      <c r="K118" s="618">
        <f t="shared" si="14"/>
        <v>1407.6</v>
      </c>
      <c r="L118" s="3095">
        <v>6</v>
      </c>
      <c r="M118" s="1760">
        <f t="shared" si="8"/>
        <v>0</v>
      </c>
    </row>
    <row r="119" spans="1:13" s="599" customFormat="1" ht="20.100000000000001" customHeight="1">
      <c r="A119" s="612" t="s">
        <v>58</v>
      </c>
      <c r="B119" s="827" t="s">
        <v>2114</v>
      </c>
      <c r="C119" s="614" t="s">
        <v>23</v>
      </c>
      <c r="D119" s="615">
        <f>+'FORMATO F 07'!O979</f>
        <v>3</v>
      </c>
      <c r="E119" s="650" t="s">
        <v>2120</v>
      </c>
      <c r="F119" s="614">
        <f>+'FORMATO F 07'!D981</f>
        <v>0</v>
      </c>
      <c r="G119" s="613">
        <f t="shared" si="10"/>
        <v>3</v>
      </c>
      <c r="H119" s="612">
        <f>+'FORMATO F 07'!K981</f>
        <v>0</v>
      </c>
      <c r="I119" s="619">
        <f t="shared" si="11"/>
        <v>3</v>
      </c>
      <c r="J119" s="610">
        <v>165</v>
      </c>
      <c r="K119" s="618">
        <f t="shared" si="14"/>
        <v>495</v>
      </c>
      <c r="L119" s="3095">
        <v>3</v>
      </c>
      <c r="M119" s="1760">
        <f t="shared" ref="M119:M182" si="15">+L119-D119</f>
        <v>0</v>
      </c>
    </row>
    <row r="120" spans="1:13" s="599" customFormat="1" ht="20.100000000000001" customHeight="1">
      <c r="A120" s="612" t="s">
        <v>58</v>
      </c>
      <c r="B120" s="827" t="s">
        <v>2115</v>
      </c>
      <c r="C120" s="614" t="s">
        <v>23</v>
      </c>
      <c r="D120" s="615">
        <f>+'FORMATO F 07'!O987</f>
        <v>8</v>
      </c>
      <c r="E120" s="650" t="s">
        <v>2120</v>
      </c>
      <c r="F120" s="614">
        <f>+'FORMATO F 07'!D989</f>
        <v>0</v>
      </c>
      <c r="G120" s="613">
        <f t="shared" si="10"/>
        <v>8</v>
      </c>
      <c r="H120" s="612">
        <f>+'FORMATO F 07'!K989</f>
        <v>0</v>
      </c>
      <c r="I120" s="619">
        <f t="shared" si="11"/>
        <v>8</v>
      </c>
      <c r="J120" s="610">
        <v>21.25</v>
      </c>
      <c r="K120" s="618">
        <f t="shared" si="14"/>
        <v>170</v>
      </c>
      <c r="L120" s="3095">
        <v>8</v>
      </c>
      <c r="M120" s="1760">
        <f t="shared" si="15"/>
        <v>0</v>
      </c>
    </row>
    <row r="121" spans="1:13" s="599" customFormat="1" ht="20.100000000000001" customHeight="1">
      <c r="A121" s="612" t="s">
        <v>58</v>
      </c>
      <c r="B121" s="827" t="s">
        <v>2116</v>
      </c>
      <c r="C121" s="614" t="s">
        <v>23</v>
      </c>
      <c r="D121" s="615">
        <f>+'FORMATO F 07'!O995</f>
        <v>6</v>
      </c>
      <c r="E121" s="650" t="s">
        <v>2120</v>
      </c>
      <c r="F121" s="614">
        <f>+'FORMATO F 07'!D997</f>
        <v>0</v>
      </c>
      <c r="G121" s="613">
        <f t="shared" si="10"/>
        <v>6</v>
      </c>
      <c r="H121" s="612">
        <f>+'FORMATO F 07'!K997</f>
        <v>0</v>
      </c>
      <c r="I121" s="619">
        <f t="shared" si="11"/>
        <v>6</v>
      </c>
      <c r="J121" s="610">
        <v>2070</v>
      </c>
      <c r="K121" s="618">
        <f t="shared" si="14"/>
        <v>12420</v>
      </c>
      <c r="L121" s="3095">
        <v>6</v>
      </c>
      <c r="M121" s="1760">
        <f t="shared" si="15"/>
        <v>0</v>
      </c>
    </row>
    <row r="122" spans="1:13" s="599" customFormat="1" ht="20.100000000000001" customHeight="1">
      <c r="A122" s="612" t="s">
        <v>58</v>
      </c>
      <c r="B122" s="827" t="s">
        <v>2117</v>
      </c>
      <c r="C122" s="614" t="s">
        <v>23</v>
      </c>
      <c r="D122" s="615">
        <f>+'FORMATO F 07'!O1003</f>
        <v>24</v>
      </c>
      <c r="E122" s="650" t="s">
        <v>2120</v>
      </c>
      <c r="F122" s="614">
        <f>+'FORMATO F 07'!D1005</f>
        <v>0</v>
      </c>
      <c r="G122" s="613">
        <f t="shared" si="10"/>
        <v>24</v>
      </c>
      <c r="H122" s="612">
        <f>+'FORMATO F 07'!K1005</f>
        <v>0</v>
      </c>
      <c r="I122" s="619">
        <f t="shared" si="11"/>
        <v>24</v>
      </c>
      <c r="J122" s="610">
        <v>0.72</v>
      </c>
      <c r="K122" s="618">
        <f t="shared" si="14"/>
        <v>17.28</v>
      </c>
      <c r="L122" s="3095">
        <v>24</v>
      </c>
      <c r="M122" s="1760">
        <f t="shared" si="15"/>
        <v>0</v>
      </c>
    </row>
    <row r="123" spans="1:13" s="599" customFormat="1" ht="20.100000000000001" customHeight="1">
      <c r="A123" s="612" t="s">
        <v>58</v>
      </c>
      <c r="B123" s="827" t="s">
        <v>2118</v>
      </c>
      <c r="C123" s="614" t="s">
        <v>23</v>
      </c>
      <c r="D123" s="615">
        <f>+'FORMATO F 07'!O1011</f>
        <v>12</v>
      </c>
      <c r="E123" s="650" t="s">
        <v>2120</v>
      </c>
      <c r="F123" s="614">
        <f>+'FORMATO F 07'!D1013</f>
        <v>0</v>
      </c>
      <c r="G123" s="613">
        <f t="shared" si="10"/>
        <v>12</v>
      </c>
      <c r="H123" s="612">
        <f>+'FORMATO F 07'!K1013</f>
        <v>0</v>
      </c>
      <c r="I123" s="619">
        <f t="shared" si="11"/>
        <v>12</v>
      </c>
      <c r="J123" s="610">
        <v>20.7</v>
      </c>
      <c r="K123" s="618">
        <f t="shared" si="14"/>
        <v>248.39999999999998</v>
      </c>
      <c r="L123" s="3095">
        <v>12</v>
      </c>
      <c r="M123" s="1760">
        <f t="shared" si="15"/>
        <v>0</v>
      </c>
    </row>
    <row r="124" spans="1:13" s="599" customFormat="1" ht="20.100000000000001" customHeight="1">
      <c r="A124" s="612" t="s">
        <v>58</v>
      </c>
      <c r="B124" s="827" t="s">
        <v>2119</v>
      </c>
      <c r="C124" s="614" t="s">
        <v>23</v>
      </c>
      <c r="D124" s="615">
        <f>+'FORMATO F 07'!O1019</f>
        <v>8</v>
      </c>
      <c r="E124" s="650" t="s">
        <v>2120</v>
      </c>
      <c r="F124" s="614">
        <f>+'FORMATO F 07'!D1021</f>
        <v>0</v>
      </c>
      <c r="G124" s="613">
        <f t="shared" si="10"/>
        <v>8</v>
      </c>
      <c r="H124" s="612">
        <f>+'FORMATO F 07'!K1021</f>
        <v>0</v>
      </c>
      <c r="I124" s="619">
        <f t="shared" si="11"/>
        <v>8</v>
      </c>
      <c r="J124" s="610">
        <v>300.14999999999998</v>
      </c>
      <c r="K124" s="618">
        <f t="shared" si="14"/>
        <v>2401.1999999999998</v>
      </c>
      <c r="L124" s="3095">
        <v>8</v>
      </c>
      <c r="M124" s="1760">
        <f t="shared" si="15"/>
        <v>0</v>
      </c>
    </row>
    <row r="125" spans="1:13" s="644" customFormat="1" ht="20.100000000000001" customHeight="1">
      <c r="B125" s="649" t="s">
        <v>744</v>
      </c>
      <c r="C125" s="648"/>
      <c r="D125" s="647"/>
      <c r="E125" s="646"/>
      <c r="F125" s="645"/>
      <c r="G125" s="624"/>
      <c r="H125" s="623"/>
      <c r="I125" s="619">
        <f t="shared" si="11"/>
        <v>0</v>
      </c>
      <c r="J125" s="645"/>
      <c r="K125" s="621"/>
      <c r="L125" s="1755"/>
      <c r="M125" s="1760">
        <f t="shared" si="15"/>
        <v>0</v>
      </c>
    </row>
    <row r="126" spans="1:13" s="599" customFormat="1" ht="20.100000000000001" customHeight="1">
      <c r="A126" s="612" t="s">
        <v>58</v>
      </c>
      <c r="B126" s="827" t="s">
        <v>754</v>
      </c>
      <c r="C126" s="614" t="s">
        <v>23</v>
      </c>
      <c r="D126" s="615">
        <f>+'FORMATO F 07'!O1029</f>
        <v>0</v>
      </c>
      <c r="E126" s="615" t="s">
        <v>748</v>
      </c>
      <c r="F126" s="615">
        <f>+'FORMATO F 07'!D1031</f>
        <v>0</v>
      </c>
      <c r="G126" s="613">
        <f t="shared" si="7"/>
        <v>0</v>
      </c>
      <c r="H126" s="615">
        <f>+'FORMATO F 07'!K1031</f>
        <v>0</v>
      </c>
      <c r="I126" s="619">
        <f t="shared" si="5"/>
        <v>0</v>
      </c>
      <c r="J126" s="610">
        <v>95</v>
      </c>
      <c r="K126" s="618">
        <f t="shared" ref="K126:K138" si="16">I126*J126</f>
        <v>0</v>
      </c>
      <c r="L126" s="1754">
        <v>0</v>
      </c>
      <c r="M126" s="1760">
        <f t="shared" si="15"/>
        <v>0</v>
      </c>
    </row>
    <row r="127" spans="1:13" s="599" customFormat="1" ht="20.100000000000001" customHeight="1">
      <c r="A127" s="612" t="s">
        <v>58</v>
      </c>
      <c r="B127" s="827" t="s">
        <v>1515</v>
      </c>
      <c r="C127" s="614" t="s">
        <v>23</v>
      </c>
      <c r="D127" s="615">
        <f>+'FORMATO F 07'!O1037</f>
        <v>0</v>
      </c>
      <c r="E127" s="615" t="s">
        <v>749</v>
      </c>
      <c r="F127" s="615">
        <f>+'FORMATO F 07'!D1039</f>
        <v>0</v>
      </c>
      <c r="G127" s="613">
        <f t="shared" si="7"/>
        <v>0</v>
      </c>
      <c r="H127" s="615">
        <f>+'FORMATO F 07'!K1039</f>
        <v>0</v>
      </c>
      <c r="I127" s="619">
        <f t="shared" si="5"/>
        <v>0</v>
      </c>
      <c r="J127" s="610">
        <v>58</v>
      </c>
      <c r="K127" s="618">
        <f t="shared" si="16"/>
        <v>0</v>
      </c>
      <c r="L127" s="1754">
        <v>0</v>
      </c>
      <c r="M127" s="1760">
        <f t="shared" si="15"/>
        <v>0</v>
      </c>
    </row>
    <row r="128" spans="1:13" s="599" customFormat="1" ht="20.100000000000001" customHeight="1">
      <c r="A128" s="612" t="s">
        <v>58</v>
      </c>
      <c r="B128" s="827" t="s">
        <v>846</v>
      </c>
      <c r="C128" s="614" t="s">
        <v>23</v>
      </c>
      <c r="D128" s="615">
        <f>+'FORMATO F 07'!O1045</f>
        <v>0</v>
      </c>
      <c r="E128" s="615" t="s">
        <v>1513</v>
      </c>
      <c r="F128" s="615">
        <f>+'FORMATO F 07'!D1048</f>
        <v>0</v>
      </c>
      <c r="G128" s="613">
        <f t="shared" si="7"/>
        <v>0</v>
      </c>
      <c r="H128" s="615">
        <f>+'FORMATO F 07'!K1048</f>
        <v>0</v>
      </c>
      <c r="I128" s="619">
        <f t="shared" si="5"/>
        <v>0</v>
      </c>
      <c r="J128" s="610">
        <v>34.299999999999997</v>
      </c>
      <c r="K128" s="618">
        <f t="shared" si="16"/>
        <v>0</v>
      </c>
      <c r="L128" s="1754">
        <v>0</v>
      </c>
      <c r="M128" s="1760">
        <f t="shared" si="15"/>
        <v>0</v>
      </c>
    </row>
    <row r="129" spans="1:13" s="599" customFormat="1" ht="20.100000000000001" customHeight="1">
      <c r="A129" s="612" t="s">
        <v>58</v>
      </c>
      <c r="B129" s="827" t="s">
        <v>847</v>
      </c>
      <c r="C129" s="614" t="s">
        <v>44</v>
      </c>
      <c r="D129" s="615">
        <f>+'FORMATO F 07'!O1054</f>
        <v>6</v>
      </c>
      <c r="E129" s="615" t="s">
        <v>845</v>
      </c>
      <c r="F129" s="615">
        <v>0</v>
      </c>
      <c r="G129" s="613">
        <f t="shared" si="7"/>
        <v>6</v>
      </c>
      <c r="H129" s="615">
        <f>+'FORMATO F 07'!K1056</f>
        <v>0</v>
      </c>
      <c r="I129" s="619">
        <f t="shared" si="5"/>
        <v>6</v>
      </c>
      <c r="J129" s="610">
        <v>78</v>
      </c>
      <c r="K129" s="618">
        <f t="shared" si="16"/>
        <v>468</v>
      </c>
      <c r="L129" s="1754">
        <v>6</v>
      </c>
      <c r="M129" s="1760">
        <f t="shared" si="15"/>
        <v>0</v>
      </c>
    </row>
    <row r="130" spans="1:13" s="599" customFormat="1" ht="20.100000000000001" customHeight="1">
      <c r="A130" s="612" t="s">
        <v>58</v>
      </c>
      <c r="B130" s="827" t="s">
        <v>1514</v>
      </c>
      <c r="C130" s="614" t="s">
        <v>23</v>
      </c>
      <c r="D130" s="615">
        <f>+'FORMATO F 07'!O1062</f>
        <v>0</v>
      </c>
      <c r="E130" s="615" t="s">
        <v>1907</v>
      </c>
      <c r="F130" s="615">
        <f>+'FORMATO F 07'!D1065</f>
        <v>0</v>
      </c>
      <c r="G130" s="613">
        <f t="shared" ref="G130:G134" si="17">+D130+F130</f>
        <v>0</v>
      </c>
      <c r="H130" s="615">
        <f>+'FORMATO F 07'!K1065</f>
        <v>0</v>
      </c>
      <c r="I130" s="619">
        <f t="shared" ref="I130:I134" si="18">+G130-H130</f>
        <v>0</v>
      </c>
      <c r="J130" s="610">
        <v>10</v>
      </c>
      <c r="K130" s="618">
        <f t="shared" ref="K130:K134" si="19">I130*J130</f>
        <v>0</v>
      </c>
      <c r="L130" s="1754">
        <v>0</v>
      </c>
      <c r="M130" s="1760">
        <f t="shared" si="15"/>
        <v>0</v>
      </c>
    </row>
    <row r="131" spans="1:13" s="599" customFormat="1" ht="20.100000000000001" customHeight="1">
      <c r="A131" s="612" t="s">
        <v>58</v>
      </c>
      <c r="B131" s="827" t="s">
        <v>1525</v>
      </c>
      <c r="C131" s="614" t="s">
        <v>23</v>
      </c>
      <c r="D131" s="615">
        <f>+'FORMATO F 07'!O1071</f>
        <v>0</v>
      </c>
      <c r="E131" s="615" t="s">
        <v>1530</v>
      </c>
      <c r="F131" s="615">
        <f>+'FORMATO F 07'!D1074</f>
        <v>0</v>
      </c>
      <c r="G131" s="613">
        <f t="shared" si="17"/>
        <v>0</v>
      </c>
      <c r="H131" s="615">
        <f>+'FORMATO F 07'!K1074</f>
        <v>0</v>
      </c>
      <c r="I131" s="619">
        <f t="shared" si="18"/>
        <v>0</v>
      </c>
      <c r="J131" s="610">
        <v>0.152</v>
      </c>
      <c r="K131" s="618">
        <f t="shared" si="19"/>
        <v>0</v>
      </c>
      <c r="L131" s="1754">
        <v>0</v>
      </c>
      <c r="M131" s="1760">
        <f t="shared" si="15"/>
        <v>0</v>
      </c>
    </row>
    <row r="132" spans="1:13" s="599" customFormat="1" ht="20.100000000000001" customHeight="1">
      <c r="A132" s="612" t="s">
        <v>58</v>
      </c>
      <c r="B132" s="827" t="s">
        <v>1529</v>
      </c>
      <c r="C132" s="614" t="s">
        <v>23</v>
      </c>
      <c r="D132" s="615">
        <f>+'FORMATO F 07'!O1080</f>
        <v>0</v>
      </c>
      <c r="E132" s="615" t="s">
        <v>1530</v>
      </c>
      <c r="F132" s="615">
        <f>+'FORMATO F 07'!D1083</f>
        <v>0</v>
      </c>
      <c r="G132" s="613">
        <f t="shared" si="17"/>
        <v>0</v>
      </c>
      <c r="H132" s="615">
        <f>+'FORMATO F 07'!K1083</f>
        <v>0</v>
      </c>
      <c r="I132" s="619">
        <f t="shared" si="18"/>
        <v>0</v>
      </c>
      <c r="J132" s="610">
        <v>8.7499999999999994E-2</v>
      </c>
      <c r="K132" s="618">
        <f t="shared" si="19"/>
        <v>0</v>
      </c>
      <c r="L132" s="1754">
        <v>0</v>
      </c>
      <c r="M132" s="1760">
        <f t="shared" si="15"/>
        <v>0</v>
      </c>
    </row>
    <row r="133" spans="1:13" s="599" customFormat="1" ht="20.100000000000001" customHeight="1">
      <c r="A133" s="612" t="s">
        <v>58</v>
      </c>
      <c r="B133" s="827" t="s">
        <v>1526</v>
      </c>
      <c r="C133" s="614" t="s">
        <v>23</v>
      </c>
      <c r="D133" s="615">
        <f>+'FORMATO F 07'!O1089</f>
        <v>0</v>
      </c>
      <c r="E133" s="615" t="s">
        <v>1530</v>
      </c>
      <c r="F133" s="615">
        <f>+'FORMATO F 07'!D1090</f>
        <v>0</v>
      </c>
      <c r="G133" s="613">
        <f t="shared" si="17"/>
        <v>0</v>
      </c>
      <c r="H133" s="615">
        <f>+'FORMATO F 07'!K1090</f>
        <v>0</v>
      </c>
      <c r="I133" s="619">
        <f t="shared" si="18"/>
        <v>0</v>
      </c>
      <c r="J133" s="610">
        <v>0.14000000000000001</v>
      </c>
      <c r="K133" s="618">
        <f t="shared" si="19"/>
        <v>0</v>
      </c>
      <c r="L133" s="1754">
        <v>0</v>
      </c>
      <c r="M133" s="1760">
        <f t="shared" si="15"/>
        <v>0</v>
      </c>
    </row>
    <row r="134" spans="1:13" s="599" customFormat="1" ht="20.100000000000001" customHeight="1">
      <c r="A134" s="612" t="s">
        <v>58</v>
      </c>
      <c r="B134" s="827" t="s">
        <v>1532</v>
      </c>
      <c r="C134" s="614" t="s">
        <v>23</v>
      </c>
      <c r="D134" s="615">
        <f>+'FORMATO F 07'!O1096</f>
        <v>0</v>
      </c>
      <c r="E134" s="615" t="s">
        <v>1530</v>
      </c>
      <c r="F134" s="615">
        <f>+'FORMATO F 07'!D1097</f>
        <v>0</v>
      </c>
      <c r="G134" s="613">
        <f t="shared" si="17"/>
        <v>0</v>
      </c>
      <c r="H134" s="615">
        <f>+'FORMATO F 07'!K1097</f>
        <v>0</v>
      </c>
      <c r="I134" s="619">
        <f t="shared" si="18"/>
        <v>0</v>
      </c>
      <c r="J134" s="610">
        <v>0.49</v>
      </c>
      <c r="K134" s="618">
        <f t="shared" si="19"/>
        <v>0</v>
      </c>
      <c r="L134" s="1754">
        <v>0</v>
      </c>
      <c r="M134" s="1760">
        <f t="shared" si="15"/>
        <v>0</v>
      </c>
    </row>
    <row r="135" spans="1:13" s="644" customFormat="1" ht="20.100000000000001" customHeight="1">
      <c r="A135" s="623"/>
      <c r="B135" s="649" t="s">
        <v>89</v>
      </c>
      <c r="C135" s="648"/>
      <c r="D135" s="647"/>
      <c r="E135" s="646"/>
      <c r="F135" s="645"/>
      <c r="G135" s="624"/>
      <c r="H135" s="623"/>
      <c r="I135" s="619"/>
      <c r="J135" s="645"/>
      <c r="K135" s="621"/>
      <c r="M135" s="1760">
        <f t="shared" si="15"/>
        <v>0</v>
      </c>
    </row>
    <row r="136" spans="1:13" s="599" customFormat="1" ht="20.100000000000001" customHeight="1">
      <c r="A136" s="612" t="s">
        <v>58</v>
      </c>
      <c r="B136" s="827" t="s">
        <v>805</v>
      </c>
      <c r="C136" s="614" t="s">
        <v>32</v>
      </c>
      <c r="D136" s="1769">
        <f>+'FORMATO F 07'!O1132</f>
        <v>0</v>
      </c>
      <c r="E136" s="627" t="s">
        <v>804</v>
      </c>
      <c r="F136" s="615">
        <f>+'FORMATO F 07'!D1134</f>
        <v>0</v>
      </c>
      <c r="G136" s="613">
        <f t="shared" si="7"/>
        <v>0</v>
      </c>
      <c r="H136" s="612">
        <f>+'FORMATO F 07'!K1134</f>
        <v>0</v>
      </c>
      <c r="I136" s="619">
        <f t="shared" si="5"/>
        <v>0</v>
      </c>
      <c r="J136" s="627">
        <v>12.9</v>
      </c>
      <c r="K136" s="618">
        <f t="shared" si="16"/>
        <v>0</v>
      </c>
      <c r="L136" s="619">
        <v>0</v>
      </c>
      <c r="M136" s="1760">
        <f t="shared" si="15"/>
        <v>0</v>
      </c>
    </row>
    <row r="137" spans="1:13" s="599" customFormat="1" ht="20.100000000000001" customHeight="1">
      <c r="A137" s="614" t="s">
        <v>58</v>
      </c>
      <c r="B137" s="827" t="s">
        <v>703</v>
      </c>
      <c r="C137" s="614" t="s">
        <v>32</v>
      </c>
      <c r="D137" s="615">
        <f>+'FORMATO F 07'!O1140</f>
        <v>0</v>
      </c>
      <c r="E137" s="627" t="s">
        <v>704</v>
      </c>
      <c r="F137" s="615">
        <f>+'FORMATO F 07'!D1151</f>
        <v>30</v>
      </c>
      <c r="G137" s="613">
        <f t="shared" si="7"/>
        <v>30</v>
      </c>
      <c r="H137" s="612">
        <f>+'FORMATO F 07'!K1151</f>
        <v>30</v>
      </c>
      <c r="I137" s="619">
        <f t="shared" si="5"/>
        <v>0</v>
      </c>
      <c r="J137" s="627">
        <v>373</v>
      </c>
      <c r="K137" s="618">
        <f t="shared" si="16"/>
        <v>0</v>
      </c>
      <c r="L137" s="619">
        <v>0</v>
      </c>
      <c r="M137" s="1760">
        <f t="shared" si="15"/>
        <v>0</v>
      </c>
    </row>
    <row r="138" spans="1:13" s="599" customFormat="1" ht="19.5" customHeight="1">
      <c r="A138" s="612" t="s">
        <v>58</v>
      </c>
      <c r="B138" s="827" t="s">
        <v>969</v>
      </c>
      <c r="C138" s="614" t="s">
        <v>32</v>
      </c>
      <c r="D138" s="615">
        <v>0</v>
      </c>
      <c r="E138" s="627" t="s">
        <v>853</v>
      </c>
      <c r="F138" s="615">
        <f>+'FORMATO F 07'!D1158</f>
        <v>0</v>
      </c>
      <c r="G138" s="613">
        <f t="shared" si="7"/>
        <v>0</v>
      </c>
      <c r="H138" s="612">
        <f>+'FORMATO F 07'!K1158</f>
        <v>0</v>
      </c>
      <c r="I138" s="619">
        <f t="shared" si="5"/>
        <v>0</v>
      </c>
      <c r="J138" s="627">
        <v>333</v>
      </c>
      <c r="K138" s="618">
        <f t="shared" si="16"/>
        <v>0</v>
      </c>
      <c r="L138" s="619">
        <v>0</v>
      </c>
      <c r="M138" s="1760">
        <f t="shared" si="15"/>
        <v>0</v>
      </c>
    </row>
    <row r="139" spans="1:13" s="599" customFormat="1" ht="20.100000000000001" customHeight="1">
      <c r="A139" s="614" t="s">
        <v>58</v>
      </c>
      <c r="B139" s="627" t="s">
        <v>166</v>
      </c>
      <c r="C139" s="614" t="s">
        <v>32</v>
      </c>
      <c r="D139" s="615">
        <f>+'FORMATO F 07'!O1164</f>
        <v>4</v>
      </c>
      <c r="E139" s="615" t="s">
        <v>1338</v>
      </c>
      <c r="F139" s="615">
        <f>+'FORMATO F 07'!D1168</f>
        <v>0</v>
      </c>
      <c r="G139" s="613">
        <f>+D139+F139</f>
        <v>4</v>
      </c>
      <c r="H139" s="612">
        <f>+'FORMATO F 07'!K1168</f>
        <v>0</v>
      </c>
      <c r="I139" s="619">
        <f>+G139-H139</f>
        <v>4</v>
      </c>
      <c r="J139" s="610">
        <v>59</v>
      </c>
      <c r="K139" s="2743">
        <f>I139*J139</f>
        <v>236</v>
      </c>
      <c r="L139" s="619">
        <v>4</v>
      </c>
      <c r="M139" s="1760">
        <f t="shared" si="15"/>
        <v>0</v>
      </c>
    </row>
    <row r="140" spans="1:13" s="628" customFormat="1" ht="20.100000000000001" customHeight="1">
      <c r="A140" s="614" t="s">
        <v>58</v>
      </c>
      <c r="B140" s="627" t="s">
        <v>33</v>
      </c>
      <c r="C140" s="614" t="s">
        <v>32</v>
      </c>
      <c r="D140" s="615">
        <f>+'FORMATO F 07'!O1174</f>
        <v>1</v>
      </c>
      <c r="E140" s="615" t="s">
        <v>2013</v>
      </c>
      <c r="F140" s="615">
        <f>+'FORMATO F 07'!D1177</f>
        <v>0</v>
      </c>
      <c r="G140" s="613">
        <f>+D140+F140</f>
        <v>1</v>
      </c>
      <c r="H140" s="612">
        <f>+'FORMATO F 07'!K1177</f>
        <v>0</v>
      </c>
      <c r="I140" s="619">
        <f>+G140-H140</f>
        <v>1</v>
      </c>
      <c r="J140" s="610">
        <v>59</v>
      </c>
      <c r="K140" s="2743">
        <f>I140*J140</f>
        <v>59</v>
      </c>
      <c r="L140" s="619">
        <v>1</v>
      </c>
      <c r="M140" s="1760">
        <f t="shared" si="15"/>
        <v>0</v>
      </c>
    </row>
    <row r="141" spans="1:13" s="628" customFormat="1" ht="20.100000000000001" customHeight="1">
      <c r="A141" s="614" t="s">
        <v>58</v>
      </c>
      <c r="B141" s="828" t="s">
        <v>1020</v>
      </c>
      <c r="C141" s="614" t="s">
        <v>32</v>
      </c>
      <c r="D141" s="615">
        <f>+'FORMATO F 07'!O1183</f>
        <v>1</v>
      </c>
      <c r="E141" s="615" t="s">
        <v>2013</v>
      </c>
      <c r="F141" s="615">
        <f>+'FORMATO F 07'!D1186</f>
        <v>0</v>
      </c>
      <c r="G141" s="613">
        <f>+D141+F141</f>
        <v>1</v>
      </c>
      <c r="H141" s="612">
        <f>+'FORMATO F 07'!K1186</f>
        <v>0</v>
      </c>
      <c r="I141" s="619">
        <f>+G141-H141</f>
        <v>1</v>
      </c>
      <c r="J141" s="610">
        <v>55</v>
      </c>
      <c r="K141" s="2743">
        <f>I141*J141</f>
        <v>55</v>
      </c>
      <c r="L141" s="619">
        <v>1</v>
      </c>
      <c r="M141" s="1760">
        <f t="shared" si="15"/>
        <v>0</v>
      </c>
    </row>
    <row r="142" spans="1:13" s="620" customFormat="1" ht="20.100000000000001" customHeight="1">
      <c r="A142" s="4319" t="s">
        <v>67</v>
      </c>
      <c r="B142" s="4320"/>
      <c r="C142" s="642"/>
      <c r="D142" s="625"/>
      <c r="E142" s="641"/>
      <c r="F142" s="637"/>
      <c r="G142" s="624"/>
      <c r="H142" s="623"/>
      <c r="I142" s="619"/>
      <c r="J142" s="640"/>
      <c r="K142" s="621"/>
      <c r="M142" s="1760">
        <f t="shared" si="15"/>
        <v>0</v>
      </c>
    </row>
    <row r="143" spans="1:13" s="602" customFormat="1" ht="20.100000000000001" customHeight="1">
      <c r="A143" s="614" t="s">
        <v>58</v>
      </c>
      <c r="B143" s="627" t="s">
        <v>154</v>
      </c>
      <c r="C143" s="614" t="s">
        <v>23</v>
      </c>
      <c r="D143" s="629">
        <f>+'FORMATO F 07'!O1193</f>
        <v>20</v>
      </c>
      <c r="E143" s="4" t="s">
        <v>1348</v>
      </c>
      <c r="F143" s="634">
        <f>+'FORMATO F 07'!D1202</f>
        <v>80</v>
      </c>
      <c r="G143" s="613">
        <f t="shared" si="7"/>
        <v>100</v>
      </c>
      <c r="H143" s="612">
        <f>+'FORMATO F 07'!K1202</f>
        <v>62</v>
      </c>
      <c r="I143" s="619">
        <f t="shared" si="5"/>
        <v>38</v>
      </c>
      <c r="J143" s="610">
        <v>22.3</v>
      </c>
      <c r="K143" s="618">
        <f t="shared" ref="K143:K159" si="20">I143*J143</f>
        <v>847.4</v>
      </c>
      <c r="L143" s="1756">
        <v>20</v>
      </c>
      <c r="M143" s="1760">
        <f t="shared" si="15"/>
        <v>0</v>
      </c>
    </row>
    <row r="144" spans="1:13" s="602" customFormat="1" ht="20.100000000000001" customHeight="1">
      <c r="A144" s="614" t="s">
        <v>58</v>
      </c>
      <c r="B144" s="627" t="s">
        <v>708</v>
      </c>
      <c r="C144" s="614" t="s">
        <v>23</v>
      </c>
      <c r="D144" s="629">
        <f>+'FORMATO F 07'!O1208</f>
        <v>237</v>
      </c>
      <c r="E144" s="4" t="s">
        <v>707</v>
      </c>
      <c r="F144" s="634">
        <f>+'FORMATO F 07'!D1211</f>
        <v>0</v>
      </c>
      <c r="G144" s="613">
        <f t="shared" si="7"/>
        <v>237</v>
      </c>
      <c r="H144" s="612">
        <f>+'FORMATO F 07'!K1211</f>
        <v>0</v>
      </c>
      <c r="I144" s="619">
        <f t="shared" si="5"/>
        <v>237</v>
      </c>
      <c r="J144" s="610">
        <v>33.5</v>
      </c>
      <c r="K144" s="618">
        <f t="shared" si="20"/>
        <v>7939.5</v>
      </c>
      <c r="L144" s="1756">
        <v>237</v>
      </c>
      <c r="M144" s="1760">
        <f t="shared" si="15"/>
        <v>0</v>
      </c>
    </row>
    <row r="145" spans="1:13" s="602" customFormat="1" ht="20.100000000000001" customHeight="1">
      <c r="A145" s="614" t="s">
        <v>58</v>
      </c>
      <c r="B145" s="627" t="s">
        <v>722</v>
      </c>
      <c r="C145" s="614" t="s">
        <v>23</v>
      </c>
      <c r="D145" s="629">
        <f>+'FORMATO F 07'!O1217</f>
        <v>20</v>
      </c>
      <c r="E145" s="4" t="s">
        <v>707</v>
      </c>
      <c r="F145" s="634">
        <f>+'FORMATO F 07'!D1219</f>
        <v>0</v>
      </c>
      <c r="G145" s="613">
        <f t="shared" si="7"/>
        <v>20</v>
      </c>
      <c r="H145" s="612">
        <f>+'FORMATO F 07'!K1219</f>
        <v>0</v>
      </c>
      <c r="I145" s="619">
        <f t="shared" si="5"/>
        <v>20</v>
      </c>
      <c r="J145" s="610">
        <v>16.5</v>
      </c>
      <c r="K145" s="618">
        <f t="shared" si="20"/>
        <v>330</v>
      </c>
      <c r="L145" s="1756">
        <v>20</v>
      </c>
      <c r="M145" s="1760">
        <f t="shared" si="15"/>
        <v>0</v>
      </c>
    </row>
    <row r="146" spans="1:13" s="602" customFormat="1" ht="20.100000000000001" customHeight="1">
      <c r="A146" s="614" t="s">
        <v>58</v>
      </c>
      <c r="B146" s="627" t="s">
        <v>723</v>
      </c>
      <c r="C146" s="614" t="s">
        <v>23</v>
      </c>
      <c r="D146" s="629">
        <f>+'FORMATO F 07'!O1225</f>
        <v>0</v>
      </c>
      <c r="E146" s="4" t="s">
        <v>707</v>
      </c>
      <c r="F146" s="634">
        <f>+'FORMATO F 07'!D1227</f>
        <v>0</v>
      </c>
      <c r="G146" s="613">
        <f t="shared" si="7"/>
        <v>0</v>
      </c>
      <c r="H146" s="612">
        <f>+'FORMATO F 07'!K1227</f>
        <v>0</v>
      </c>
      <c r="I146" s="619">
        <f t="shared" si="5"/>
        <v>0</v>
      </c>
      <c r="J146" s="610">
        <v>16.5</v>
      </c>
      <c r="K146" s="618">
        <f t="shared" si="20"/>
        <v>0</v>
      </c>
      <c r="L146" s="1756">
        <v>0</v>
      </c>
      <c r="M146" s="1760">
        <f t="shared" si="15"/>
        <v>0</v>
      </c>
    </row>
    <row r="147" spans="1:13" s="602" customFormat="1" ht="20.100000000000001" customHeight="1">
      <c r="A147" s="614" t="s">
        <v>58</v>
      </c>
      <c r="B147" s="627" t="s">
        <v>724</v>
      </c>
      <c r="C147" s="614" t="s">
        <v>23</v>
      </c>
      <c r="D147" s="629">
        <f>+'FORMATO F 07'!O1233</f>
        <v>0</v>
      </c>
      <c r="E147" s="4" t="s">
        <v>707</v>
      </c>
      <c r="F147" s="634">
        <f>+'FORMATO F 07'!D1235</f>
        <v>0</v>
      </c>
      <c r="G147" s="613">
        <f t="shared" si="7"/>
        <v>0</v>
      </c>
      <c r="H147" s="612">
        <f>+'FORMATO F 07'!K1235</f>
        <v>0</v>
      </c>
      <c r="I147" s="619">
        <f t="shared" si="5"/>
        <v>0</v>
      </c>
      <c r="J147" s="610">
        <v>97</v>
      </c>
      <c r="K147" s="618">
        <f t="shared" si="20"/>
        <v>0</v>
      </c>
      <c r="L147" s="1756">
        <v>0</v>
      </c>
      <c r="M147" s="1760">
        <f t="shared" si="15"/>
        <v>0</v>
      </c>
    </row>
    <row r="148" spans="1:13" s="602" customFormat="1" ht="20.100000000000001" customHeight="1">
      <c r="A148" s="614" t="s">
        <v>58</v>
      </c>
      <c r="B148" s="627" t="s">
        <v>725</v>
      </c>
      <c r="C148" s="614" t="s">
        <v>23</v>
      </c>
      <c r="D148" s="629">
        <f>+'FORMATO F 07'!O1241</f>
        <v>0</v>
      </c>
      <c r="E148" s="4" t="s">
        <v>707</v>
      </c>
      <c r="F148" s="634">
        <f>+'FORMATO F 07'!D1243</f>
        <v>0</v>
      </c>
      <c r="G148" s="613">
        <f t="shared" si="7"/>
        <v>0</v>
      </c>
      <c r="H148" s="612">
        <f>+'FORMATO F 07'!K1243</f>
        <v>0</v>
      </c>
      <c r="I148" s="619">
        <f t="shared" si="5"/>
        <v>0</v>
      </c>
      <c r="J148" s="610">
        <v>150</v>
      </c>
      <c r="K148" s="618">
        <f t="shared" si="20"/>
        <v>0</v>
      </c>
      <c r="L148" s="1756">
        <v>0</v>
      </c>
      <c r="M148" s="1760">
        <f t="shared" si="15"/>
        <v>0</v>
      </c>
    </row>
    <row r="149" spans="1:13" s="602" customFormat="1" ht="20.100000000000001" customHeight="1">
      <c r="A149" s="614" t="s">
        <v>58</v>
      </c>
      <c r="B149" s="627" t="s">
        <v>726</v>
      </c>
      <c r="C149" s="614" t="s">
        <v>23</v>
      </c>
      <c r="D149" s="629">
        <f>+'FORMATO F 07'!O1249</f>
        <v>0</v>
      </c>
      <c r="E149" s="4" t="s">
        <v>707</v>
      </c>
      <c r="F149" s="634">
        <f>+'FORMATO F 07'!D1251</f>
        <v>0</v>
      </c>
      <c r="G149" s="613">
        <f t="shared" si="7"/>
        <v>0</v>
      </c>
      <c r="H149" s="612">
        <f>+'FORMATO F 07'!K1251</f>
        <v>0</v>
      </c>
      <c r="I149" s="619">
        <f t="shared" si="5"/>
        <v>0</v>
      </c>
      <c r="J149" s="610">
        <v>260</v>
      </c>
      <c r="K149" s="618">
        <f t="shared" si="20"/>
        <v>0</v>
      </c>
      <c r="L149" s="1756">
        <v>0</v>
      </c>
      <c r="M149" s="1760">
        <f t="shared" si="15"/>
        <v>0</v>
      </c>
    </row>
    <row r="150" spans="1:13" s="599" customFormat="1" ht="20.100000000000001" customHeight="1">
      <c r="A150" s="614" t="s">
        <v>58</v>
      </c>
      <c r="B150" s="627" t="s">
        <v>77</v>
      </c>
      <c r="C150" s="614" t="s">
        <v>23</v>
      </c>
      <c r="D150" s="615">
        <f>+'FORMATO F 07'!$O$1257</f>
        <v>0</v>
      </c>
      <c r="E150" s="615" t="s">
        <v>1999</v>
      </c>
      <c r="F150" s="614">
        <f>+'FORMATO F 07'!$D$1260</f>
        <v>0</v>
      </c>
      <c r="G150" s="613">
        <f t="shared" si="7"/>
        <v>0</v>
      </c>
      <c r="H150" s="612">
        <f>+'FORMATO F 07'!$K$1260</f>
        <v>0</v>
      </c>
      <c r="I150" s="619">
        <f t="shared" si="5"/>
        <v>0</v>
      </c>
      <c r="J150" s="610">
        <v>25.9</v>
      </c>
      <c r="K150" s="618">
        <f t="shared" si="20"/>
        <v>0</v>
      </c>
      <c r="L150" s="1756">
        <v>0</v>
      </c>
      <c r="M150" s="1760">
        <f t="shared" si="15"/>
        <v>0</v>
      </c>
    </row>
    <row r="151" spans="1:13" s="599" customFormat="1" ht="20.100000000000001" customHeight="1">
      <c r="A151" s="614" t="s">
        <v>58</v>
      </c>
      <c r="B151" s="627" t="s">
        <v>79</v>
      </c>
      <c r="C151" s="614" t="s">
        <v>23</v>
      </c>
      <c r="D151" s="615">
        <f>+'FORMATO F 07'!O1266</f>
        <v>90</v>
      </c>
      <c r="E151" s="615" t="s">
        <v>1999</v>
      </c>
      <c r="F151" s="614">
        <f>+'FORMATO F 07'!D1268</f>
        <v>0</v>
      </c>
      <c r="G151" s="613">
        <f t="shared" si="7"/>
        <v>90</v>
      </c>
      <c r="H151" s="612">
        <f>+'FORMATO F 07'!$K$1268</f>
        <v>0</v>
      </c>
      <c r="I151" s="619">
        <f t="shared" si="5"/>
        <v>90</v>
      </c>
      <c r="J151" s="610">
        <v>47.8</v>
      </c>
      <c r="K151" s="618">
        <f t="shared" si="20"/>
        <v>4302</v>
      </c>
      <c r="L151" s="1756">
        <v>90</v>
      </c>
      <c r="M151" s="1760">
        <f t="shared" si="15"/>
        <v>0</v>
      </c>
    </row>
    <row r="152" spans="1:13" s="599" customFormat="1" ht="20.100000000000001" customHeight="1">
      <c r="A152" s="614" t="s">
        <v>58</v>
      </c>
      <c r="B152" s="627" t="s">
        <v>308</v>
      </c>
      <c r="C152" s="614" t="s">
        <v>23</v>
      </c>
      <c r="D152" s="615">
        <f>+'FORMATO F 07'!O1274</f>
        <v>445</v>
      </c>
      <c r="E152" s="615" t="s">
        <v>208</v>
      </c>
      <c r="F152" s="614">
        <f>+'FORMATO F 07'!D1280</f>
        <v>0</v>
      </c>
      <c r="G152" s="613">
        <f t="shared" si="7"/>
        <v>445</v>
      </c>
      <c r="H152" s="612">
        <f>+'FORMATO F 07'!$K$1280</f>
        <v>360</v>
      </c>
      <c r="I152" s="619">
        <f t="shared" si="5"/>
        <v>85</v>
      </c>
      <c r="J152" s="610">
        <v>12.25</v>
      </c>
      <c r="K152" s="618">
        <f t="shared" si="20"/>
        <v>1041.25</v>
      </c>
      <c r="L152" s="1756">
        <v>445</v>
      </c>
      <c r="M152" s="1760">
        <f t="shared" si="15"/>
        <v>0</v>
      </c>
    </row>
    <row r="153" spans="1:13" s="599" customFormat="1" ht="20.100000000000001" customHeight="1">
      <c r="A153" s="614" t="s">
        <v>58</v>
      </c>
      <c r="B153" s="627" t="s">
        <v>81</v>
      </c>
      <c r="C153" s="614" t="s">
        <v>23</v>
      </c>
      <c r="D153" s="615">
        <f>+'FORMATO F 07'!$O$1286</f>
        <v>0</v>
      </c>
      <c r="E153" s="615" t="s">
        <v>1341</v>
      </c>
      <c r="F153" s="639">
        <f>+'FORMATO F 07'!D1288</f>
        <v>0</v>
      </c>
      <c r="G153" s="613">
        <f t="shared" si="7"/>
        <v>0</v>
      </c>
      <c r="H153" s="612">
        <f>+'FORMATO F 07'!$K$1288</f>
        <v>0</v>
      </c>
      <c r="I153" s="619">
        <f t="shared" si="5"/>
        <v>0</v>
      </c>
      <c r="J153" s="610">
        <v>88</v>
      </c>
      <c r="K153" s="618">
        <f t="shared" si="20"/>
        <v>0</v>
      </c>
      <c r="L153" s="1756">
        <v>0</v>
      </c>
      <c r="M153" s="1760">
        <f t="shared" si="15"/>
        <v>0</v>
      </c>
    </row>
    <row r="154" spans="1:13" s="599" customFormat="1" ht="20.100000000000001" customHeight="1">
      <c r="A154" s="614" t="s">
        <v>58</v>
      </c>
      <c r="B154" s="627" t="s">
        <v>309</v>
      </c>
      <c r="C154" s="614" t="s">
        <v>23</v>
      </c>
      <c r="D154" s="615">
        <f>+'FORMATO F 07'!O1294</f>
        <v>100</v>
      </c>
      <c r="E154" s="615" t="s">
        <v>1341</v>
      </c>
      <c r="F154" s="614">
        <f>+'FORMATO F 07'!D1296</f>
        <v>0</v>
      </c>
      <c r="G154" s="613">
        <f t="shared" si="7"/>
        <v>100</v>
      </c>
      <c r="H154" s="612">
        <f>+'FORMATO F 07'!K1296</f>
        <v>0</v>
      </c>
      <c r="I154" s="619">
        <f t="shared" si="5"/>
        <v>100</v>
      </c>
      <c r="J154" s="610">
        <v>61</v>
      </c>
      <c r="K154" s="618">
        <f t="shared" si="20"/>
        <v>6100</v>
      </c>
      <c r="L154" s="1756">
        <v>100</v>
      </c>
      <c r="M154" s="1760">
        <f t="shared" si="15"/>
        <v>0</v>
      </c>
    </row>
    <row r="155" spans="1:13" s="599" customFormat="1" ht="20.100000000000001" customHeight="1">
      <c r="A155" s="614" t="s">
        <v>58</v>
      </c>
      <c r="B155" s="627" t="s">
        <v>489</v>
      </c>
      <c r="C155" s="614" t="s">
        <v>23</v>
      </c>
      <c r="D155" s="615">
        <f>+'FORMATO F 07'!O1302</f>
        <v>9</v>
      </c>
      <c r="E155" s="615" t="s">
        <v>209</v>
      </c>
      <c r="F155" s="614">
        <v>0</v>
      </c>
      <c r="G155" s="613">
        <f t="shared" si="7"/>
        <v>9</v>
      </c>
      <c r="H155" s="612">
        <f>+'FORMATO F 07'!K1303</f>
        <v>0</v>
      </c>
      <c r="I155" s="619">
        <f t="shared" si="5"/>
        <v>9</v>
      </c>
      <c r="J155" s="610">
        <v>70</v>
      </c>
      <c r="K155" s="618">
        <f t="shared" si="20"/>
        <v>630</v>
      </c>
      <c r="L155" s="1756">
        <v>9</v>
      </c>
      <c r="M155" s="1760">
        <f t="shared" si="15"/>
        <v>0</v>
      </c>
    </row>
    <row r="156" spans="1:13" s="599" customFormat="1" ht="20.100000000000001" customHeight="1">
      <c r="A156" s="614" t="s">
        <v>58</v>
      </c>
      <c r="B156" s="627" t="s">
        <v>72</v>
      </c>
      <c r="C156" s="614" t="s">
        <v>23</v>
      </c>
      <c r="D156" s="615">
        <f>+'FORMATO F 07'!O1309</f>
        <v>2800</v>
      </c>
      <c r="E156" s="615" t="s">
        <v>2832</v>
      </c>
      <c r="F156" s="639">
        <f>+'FORMATO F 07'!D1314</f>
        <v>0</v>
      </c>
      <c r="G156" s="613">
        <f>+D156+F156</f>
        <v>2800</v>
      </c>
      <c r="H156" s="612">
        <f>+'FORMATO F 07'!K1314</f>
        <v>220</v>
      </c>
      <c r="I156" s="619">
        <f>+G156-H156</f>
        <v>2580</v>
      </c>
      <c r="J156" s="636">
        <v>1.58</v>
      </c>
      <c r="K156" s="618">
        <f>I156*J156</f>
        <v>4076.4</v>
      </c>
      <c r="L156" s="1756">
        <v>2800</v>
      </c>
      <c r="M156" s="1760">
        <f t="shared" si="15"/>
        <v>0</v>
      </c>
    </row>
    <row r="157" spans="1:13" s="599" customFormat="1" ht="19.5" customHeight="1">
      <c r="A157" s="614" t="s">
        <v>58</v>
      </c>
      <c r="B157" s="627" t="s">
        <v>925</v>
      </c>
      <c r="C157" s="614" t="s">
        <v>23</v>
      </c>
      <c r="D157" s="615">
        <f>+'FORMATO F 07'!O1320</f>
        <v>0</v>
      </c>
      <c r="E157" s="615" t="s">
        <v>1349</v>
      </c>
      <c r="F157" s="639">
        <f>+'FORMATO F 07'!D1323</f>
        <v>0</v>
      </c>
      <c r="G157" s="613">
        <f>+D157+F157</f>
        <v>0</v>
      </c>
      <c r="H157" s="612">
        <f>+'FORMATO F 07'!K1323</f>
        <v>0</v>
      </c>
      <c r="I157" s="619">
        <f>+G157-H157</f>
        <v>0</v>
      </c>
      <c r="J157" s="636">
        <v>3.2</v>
      </c>
      <c r="K157" s="618">
        <f>I157*J157</f>
        <v>0</v>
      </c>
      <c r="L157" s="1756">
        <v>0</v>
      </c>
      <c r="M157" s="1760">
        <f t="shared" si="15"/>
        <v>0</v>
      </c>
    </row>
    <row r="158" spans="1:13" s="628" customFormat="1" ht="19.5" customHeight="1">
      <c r="A158" s="614" t="s">
        <v>58</v>
      </c>
      <c r="B158" s="627" t="s">
        <v>36</v>
      </c>
      <c r="C158" s="614" t="s">
        <v>106</v>
      </c>
      <c r="D158" s="615">
        <f>+'FORMATO F 07'!$O$1329</f>
        <v>0</v>
      </c>
      <c r="E158" s="615" t="s">
        <v>705</v>
      </c>
      <c r="F158" s="639">
        <f>+'FORMATO F 07'!D1333</f>
        <v>0</v>
      </c>
      <c r="G158" s="613">
        <f t="shared" si="7"/>
        <v>0</v>
      </c>
      <c r="H158" s="612">
        <f>+'FORMATO F 07'!$K$1333</f>
        <v>0</v>
      </c>
      <c r="I158" s="619">
        <f t="shared" si="5"/>
        <v>0</v>
      </c>
      <c r="J158" s="610">
        <v>4.18</v>
      </c>
      <c r="K158" s="618">
        <f t="shared" si="20"/>
        <v>0</v>
      </c>
      <c r="L158" s="1756">
        <v>0</v>
      </c>
      <c r="M158" s="1760">
        <f t="shared" si="15"/>
        <v>0</v>
      </c>
    </row>
    <row r="159" spans="1:13" s="628" customFormat="1" ht="20.100000000000001" customHeight="1">
      <c r="A159" s="614" t="s">
        <v>58</v>
      </c>
      <c r="B159" s="627" t="s">
        <v>648</v>
      </c>
      <c r="C159" s="614" t="s">
        <v>106</v>
      </c>
      <c r="D159" s="615">
        <f>+'FORMATO F 07'!$O$1339</f>
        <v>0</v>
      </c>
      <c r="E159" s="615" t="s">
        <v>2207</v>
      </c>
      <c r="F159" s="639">
        <f>+'FORMATO F 07'!D1341</f>
        <v>0</v>
      </c>
      <c r="G159" s="613">
        <f t="shared" si="7"/>
        <v>0</v>
      </c>
      <c r="H159" s="612">
        <f>+'FORMATO F 07'!$K$1341</f>
        <v>0</v>
      </c>
      <c r="I159" s="619">
        <f t="shared" si="5"/>
        <v>0</v>
      </c>
      <c r="J159" s="610">
        <v>6.35</v>
      </c>
      <c r="K159" s="618">
        <f t="shared" si="20"/>
        <v>0</v>
      </c>
      <c r="L159" s="1756">
        <v>0</v>
      </c>
      <c r="M159" s="1760">
        <f t="shared" si="15"/>
        <v>0</v>
      </c>
    </row>
    <row r="160" spans="1:13" s="628" customFormat="1" ht="20.100000000000001" customHeight="1">
      <c r="A160" s="614" t="s">
        <v>58</v>
      </c>
      <c r="B160" s="627" t="s">
        <v>38</v>
      </c>
      <c r="C160" s="614" t="s">
        <v>106</v>
      </c>
      <c r="D160" s="615">
        <f>+'FORMATO F 07'!O1347</f>
        <v>488</v>
      </c>
      <c r="E160" s="615" t="s">
        <v>706</v>
      </c>
      <c r="F160" s="614">
        <f>+'FORMATO F 07'!D1350</f>
        <v>0</v>
      </c>
      <c r="G160" s="613">
        <f t="shared" si="7"/>
        <v>488</v>
      </c>
      <c r="H160" s="612">
        <f>+'FORMATO F 07'!$K$1350</f>
        <v>0</v>
      </c>
      <c r="I160" s="619">
        <f t="shared" si="5"/>
        <v>488</v>
      </c>
      <c r="J160" s="610">
        <v>4.38</v>
      </c>
      <c r="K160" s="618">
        <f t="shared" ref="K160:K181" si="21">I160*J160</f>
        <v>2137.44</v>
      </c>
      <c r="L160" s="1756">
        <v>488</v>
      </c>
      <c r="M160" s="1760">
        <f t="shared" si="15"/>
        <v>0</v>
      </c>
    </row>
    <row r="161" spans="1:13" s="628" customFormat="1" ht="20.100000000000001" customHeight="1">
      <c r="A161" s="614" t="s">
        <v>58</v>
      </c>
      <c r="B161" s="627" t="s">
        <v>39</v>
      </c>
      <c r="C161" s="614" t="s">
        <v>106</v>
      </c>
      <c r="D161" s="615">
        <f>+'FORMATO F 07'!O1356</f>
        <v>457</v>
      </c>
      <c r="E161" s="615" t="s">
        <v>706</v>
      </c>
      <c r="F161" s="614">
        <f>+'FORMATO F 07'!D1358</f>
        <v>0</v>
      </c>
      <c r="G161" s="613">
        <f t="shared" si="7"/>
        <v>457</v>
      </c>
      <c r="H161" s="612">
        <f>+'FORMATO F 07'!K1358</f>
        <v>0</v>
      </c>
      <c r="I161" s="619">
        <f t="shared" si="5"/>
        <v>457</v>
      </c>
      <c r="J161" s="610">
        <v>4.38</v>
      </c>
      <c r="K161" s="618">
        <f t="shared" si="21"/>
        <v>2001.6599999999999</v>
      </c>
      <c r="L161" s="1756">
        <v>457</v>
      </c>
      <c r="M161" s="1760">
        <f t="shared" si="15"/>
        <v>0</v>
      </c>
    </row>
    <row r="162" spans="1:13" s="628" customFormat="1" ht="20.100000000000001" customHeight="1">
      <c r="A162" s="614" t="s">
        <v>58</v>
      </c>
      <c r="B162" s="627" t="s">
        <v>40</v>
      </c>
      <c r="C162" s="614" t="s">
        <v>106</v>
      </c>
      <c r="D162" s="615">
        <f>+'FORMATO F 07'!$O$1364</f>
        <v>134</v>
      </c>
      <c r="E162" s="615" t="s">
        <v>211</v>
      </c>
      <c r="F162" s="614">
        <f>+'FORMATO F 07'!D1367</f>
        <v>0</v>
      </c>
      <c r="G162" s="613">
        <f t="shared" si="7"/>
        <v>134</v>
      </c>
      <c r="H162" s="612">
        <f>+'FORMATO F 07'!$K$1367</f>
        <v>0</v>
      </c>
      <c r="I162" s="619">
        <f t="shared" si="5"/>
        <v>134</v>
      </c>
      <c r="J162" s="610">
        <v>3.99</v>
      </c>
      <c r="K162" s="618">
        <f t="shared" si="21"/>
        <v>534.66000000000008</v>
      </c>
      <c r="L162" s="1756">
        <v>134</v>
      </c>
      <c r="M162" s="1760">
        <f t="shared" si="15"/>
        <v>0</v>
      </c>
    </row>
    <row r="163" spans="1:13" s="628" customFormat="1" ht="20.100000000000001" customHeight="1">
      <c r="A163" s="614" t="s">
        <v>58</v>
      </c>
      <c r="B163" s="627" t="s">
        <v>68</v>
      </c>
      <c r="C163" s="614" t="s">
        <v>23</v>
      </c>
      <c r="D163" s="615">
        <f>+'FORMATO F 07'!$O$1373</f>
        <v>8</v>
      </c>
      <c r="E163" s="615" t="s">
        <v>2443</v>
      </c>
      <c r="F163" s="614">
        <f>+'FORMATO F 07'!D1379</f>
        <v>0</v>
      </c>
      <c r="G163" s="613">
        <f t="shared" si="7"/>
        <v>8</v>
      </c>
      <c r="H163" s="612">
        <f>+'FORMATO F 07'!$K$1379</f>
        <v>4</v>
      </c>
      <c r="I163" s="619">
        <f t="shared" ref="I163:I203" si="22">+G163-H163</f>
        <v>4</v>
      </c>
      <c r="J163" s="610">
        <v>18.899999999999999</v>
      </c>
      <c r="K163" s="618">
        <f t="shared" si="21"/>
        <v>75.599999999999994</v>
      </c>
      <c r="L163" s="1756">
        <v>8</v>
      </c>
      <c r="M163" s="1760">
        <f t="shared" si="15"/>
        <v>0</v>
      </c>
    </row>
    <row r="164" spans="1:13" s="628" customFormat="1" ht="20.100000000000001" customHeight="1">
      <c r="A164" s="614" t="s">
        <v>58</v>
      </c>
      <c r="B164" s="627" t="s">
        <v>69</v>
      </c>
      <c r="C164" s="614" t="s">
        <v>23</v>
      </c>
      <c r="D164" s="615">
        <f>+'FORMATO F 07'!$O$1385</f>
        <v>0</v>
      </c>
      <c r="E164" s="629" t="s">
        <v>490</v>
      </c>
      <c r="F164" s="614">
        <f>+'FORMATO F 07'!D1388</f>
        <v>0</v>
      </c>
      <c r="G164" s="613">
        <f t="shared" si="7"/>
        <v>0</v>
      </c>
      <c r="H164" s="612">
        <f>+'FORMATO F 07'!$K$1388</f>
        <v>0</v>
      </c>
      <c r="I164" s="619">
        <f t="shared" si="22"/>
        <v>0</v>
      </c>
      <c r="J164" s="610">
        <v>19</v>
      </c>
      <c r="K164" s="618">
        <f t="shared" si="21"/>
        <v>0</v>
      </c>
      <c r="L164" s="1756">
        <v>0</v>
      </c>
      <c r="M164" s="1760">
        <f t="shared" si="15"/>
        <v>0</v>
      </c>
    </row>
    <row r="165" spans="1:13" s="602" customFormat="1" ht="20.100000000000001" customHeight="1">
      <c r="A165" s="614" t="s">
        <v>58</v>
      </c>
      <c r="B165" s="627" t="s">
        <v>288</v>
      </c>
      <c r="C165" s="614" t="s">
        <v>23</v>
      </c>
      <c r="D165" s="615">
        <f>+'FORMATO F 07'!$O$1394</f>
        <v>11</v>
      </c>
      <c r="E165" s="615" t="s">
        <v>212</v>
      </c>
      <c r="F165" s="614">
        <f>+'FORMATO F 07'!D1396</f>
        <v>0</v>
      </c>
      <c r="G165" s="613">
        <f t="shared" ref="G165:G207" si="23">+D165+F165</f>
        <v>11</v>
      </c>
      <c r="H165" s="612">
        <f>+'FORMATO F 07'!$K$1396</f>
        <v>2</v>
      </c>
      <c r="I165" s="619">
        <f t="shared" si="22"/>
        <v>9</v>
      </c>
      <c r="J165" s="610">
        <v>37.5</v>
      </c>
      <c r="K165" s="618">
        <f t="shared" si="21"/>
        <v>337.5</v>
      </c>
      <c r="L165" s="1756">
        <v>11</v>
      </c>
      <c r="M165" s="1760">
        <f t="shared" si="15"/>
        <v>0</v>
      </c>
    </row>
    <row r="166" spans="1:13" s="628" customFormat="1" ht="20.100000000000001" customHeight="1">
      <c r="A166" s="614" t="s">
        <v>58</v>
      </c>
      <c r="B166" s="627" t="s">
        <v>215</v>
      </c>
      <c r="C166" s="614" t="s">
        <v>23</v>
      </c>
      <c r="D166" s="615">
        <f>+'FORMATO F 07'!O1402</f>
        <v>30</v>
      </c>
      <c r="E166" s="615" t="s">
        <v>2443</v>
      </c>
      <c r="F166" s="4">
        <f>+'FORMATO F 07'!D1404</f>
        <v>0</v>
      </c>
      <c r="G166" s="613">
        <f t="shared" si="23"/>
        <v>30</v>
      </c>
      <c r="H166" s="612">
        <v>0</v>
      </c>
      <c r="I166" s="619">
        <f t="shared" si="22"/>
        <v>30</v>
      </c>
      <c r="J166" s="610">
        <v>8.8000000000000007</v>
      </c>
      <c r="K166" s="618">
        <f t="shared" si="21"/>
        <v>264</v>
      </c>
      <c r="L166" s="1756">
        <v>30</v>
      </c>
      <c r="M166" s="1760">
        <f t="shared" si="15"/>
        <v>0</v>
      </c>
    </row>
    <row r="167" spans="1:13" s="628" customFormat="1" ht="19.5" customHeight="1">
      <c r="A167" s="614" t="s">
        <v>58</v>
      </c>
      <c r="B167" s="627" t="s">
        <v>216</v>
      </c>
      <c r="C167" s="614" t="s">
        <v>23</v>
      </c>
      <c r="D167" s="615">
        <f>+'FORMATO F 07'!O1410</f>
        <v>20</v>
      </c>
      <c r="E167" s="615" t="s">
        <v>2443</v>
      </c>
      <c r="F167" s="4">
        <f>+'FORMATO F 07'!D1412</f>
        <v>0</v>
      </c>
      <c r="G167" s="613">
        <f t="shared" si="23"/>
        <v>20</v>
      </c>
      <c r="H167" s="612">
        <f>+'FORMATO F 07'!K1412</f>
        <v>0</v>
      </c>
      <c r="I167" s="619">
        <f t="shared" si="22"/>
        <v>20</v>
      </c>
      <c r="J167" s="610">
        <v>8.8000000000000007</v>
      </c>
      <c r="K167" s="618">
        <f t="shared" si="21"/>
        <v>176</v>
      </c>
      <c r="L167" s="1756">
        <v>20</v>
      </c>
      <c r="M167" s="1760">
        <f t="shared" si="15"/>
        <v>0</v>
      </c>
    </row>
    <row r="168" spans="1:13" s="599" customFormat="1" ht="20.100000000000001" customHeight="1">
      <c r="A168" s="614" t="s">
        <v>58</v>
      </c>
      <c r="B168" s="627" t="s">
        <v>125</v>
      </c>
      <c r="C168" s="614" t="s">
        <v>106</v>
      </c>
      <c r="D168" s="615">
        <f>+'FORMATO F 07'!O1418</f>
        <v>431</v>
      </c>
      <c r="E168" s="615" t="s">
        <v>1184</v>
      </c>
      <c r="F168" s="614">
        <f>+'FORMATO F 07'!D1420</f>
        <v>0</v>
      </c>
      <c r="G168" s="613">
        <f t="shared" si="23"/>
        <v>431</v>
      </c>
      <c r="H168" s="612">
        <f>+'FORMATO F 07'!$K$1420</f>
        <v>0</v>
      </c>
      <c r="I168" s="619">
        <f t="shared" si="22"/>
        <v>431</v>
      </c>
      <c r="J168" s="610">
        <v>17.024999999999999</v>
      </c>
      <c r="K168" s="618">
        <f t="shared" si="21"/>
        <v>7337.7749999999996</v>
      </c>
      <c r="L168" s="1756">
        <v>431</v>
      </c>
      <c r="M168" s="1760">
        <f t="shared" si="15"/>
        <v>0</v>
      </c>
    </row>
    <row r="169" spans="1:13" s="599" customFormat="1" ht="18.75" customHeight="1">
      <c r="A169" s="614" t="s">
        <v>58</v>
      </c>
      <c r="B169" s="627" t="s">
        <v>1185</v>
      </c>
      <c r="C169" s="614" t="s">
        <v>106</v>
      </c>
      <c r="D169" s="615">
        <f>+'FORMATO F 07'!O1426</f>
        <v>380</v>
      </c>
      <c r="E169" s="615" t="s">
        <v>1184</v>
      </c>
      <c r="F169" s="630">
        <f>+'FORMATO F 07'!D1429</f>
        <v>0</v>
      </c>
      <c r="G169" s="613">
        <f t="shared" si="23"/>
        <v>380</v>
      </c>
      <c r="H169" s="612">
        <f>+'FORMATO F 07'!K1429</f>
        <v>0</v>
      </c>
      <c r="I169" s="619">
        <f t="shared" si="22"/>
        <v>380</v>
      </c>
      <c r="J169" s="610">
        <v>17.55</v>
      </c>
      <c r="K169" s="618">
        <f t="shared" si="21"/>
        <v>6669</v>
      </c>
      <c r="L169" s="1756">
        <v>380</v>
      </c>
      <c r="M169" s="1760">
        <f t="shared" si="15"/>
        <v>0</v>
      </c>
    </row>
    <row r="170" spans="1:13" s="628" customFormat="1" ht="20.100000000000001" customHeight="1">
      <c r="A170" s="614" t="s">
        <v>58</v>
      </c>
      <c r="B170" s="627" t="s">
        <v>378</v>
      </c>
      <c r="C170" s="614" t="s">
        <v>23</v>
      </c>
      <c r="D170" s="615">
        <f>+'FORMATO F 07'!O1435</f>
        <v>30</v>
      </c>
      <c r="E170" s="615" t="s">
        <v>194</v>
      </c>
      <c r="F170" s="4">
        <v>0</v>
      </c>
      <c r="G170" s="613">
        <f t="shared" si="23"/>
        <v>30</v>
      </c>
      <c r="H170" s="612">
        <f>+'FORMATO F 07'!K1438</f>
        <v>0</v>
      </c>
      <c r="I170" s="619">
        <f t="shared" si="22"/>
        <v>30</v>
      </c>
      <c r="J170" s="610">
        <v>19.5</v>
      </c>
      <c r="K170" s="618">
        <f t="shared" si="21"/>
        <v>585</v>
      </c>
      <c r="L170" s="1756">
        <v>30</v>
      </c>
      <c r="M170" s="1760">
        <f t="shared" si="15"/>
        <v>0</v>
      </c>
    </row>
    <row r="171" spans="1:13" s="628" customFormat="1" ht="20.100000000000001" customHeight="1">
      <c r="A171" s="614" t="s">
        <v>58</v>
      </c>
      <c r="B171" s="627" t="s">
        <v>219</v>
      </c>
      <c r="C171" s="614" t="s">
        <v>23</v>
      </c>
      <c r="D171" s="615">
        <f>+'FORMATO F 07'!$O$1444</f>
        <v>0</v>
      </c>
      <c r="E171" s="615" t="s">
        <v>217</v>
      </c>
      <c r="F171" s="4">
        <f>+'FORMATO F 07'!D1446</f>
        <v>0</v>
      </c>
      <c r="G171" s="613">
        <f t="shared" si="23"/>
        <v>0</v>
      </c>
      <c r="H171" s="612">
        <f>+'FORMATO F 07'!$K$1446</f>
        <v>0</v>
      </c>
      <c r="I171" s="619">
        <f t="shared" si="22"/>
        <v>0</v>
      </c>
      <c r="J171" s="610">
        <v>5.8</v>
      </c>
      <c r="K171" s="618">
        <f t="shared" si="21"/>
        <v>0</v>
      </c>
      <c r="L171" s="1756">
        <v>0</v>
      </c>
      <c r="M171" s="1760">
        <f t="shared" si="15"/>
        <v>0</v>
      </c>
    </row>
    <row r="172" spans="1:13" s="628" customFormat="1" ht="20.100000000000001" customHeight="1">
      <c r="A172" s="614" t="s">
        <v>58</v>
      </c>
      <c r="B172" s="627" t="s">
        <v>286</v>
      </c>
      <c r="C172" s="614" t="s">
        <v>94</v>
      </c>
      <c r="D172" s="615">
        <f>+'FORMATO F 07'!$O$1452</f>
        <v>0</v>
      </c>
      <c r="E172" s="615" t="s">
        <v>1577</v>
      </c>
      <c r="F172" s="630">
        <f>+'FORMATO F 07'!D1455</f>
        <v>0</v>
      </c>
      <c r="G172" s="613">
        <f t="shared" si="23"/>
        <v>0</v>
      </c>
      <c r="H172" s="612">
        <f>+'FORMATO F 07'!K1455</f>
        <v>0</v>
      </c>
      <c r="I172" s="619">
        <f t="shared" si="22"/>
        <v>0</v>
      </c>
      <c r="J172" s="610">
        <v>1.59</v>
      </c>
      <c r="K172" s="618">
        <f t="shared" si="21"/>
        <v>0</v>
      </c>
      <c r="L172" s="1756">
        <v>0</v>
      </c>
      <c r="M172" s="1760">
        <f t="shared" si="15"/>
        <v>0</v>
      </c>
    </row>
    <row r="173" spans="1:13" s="628" customFormat="1" ht="20.100000000000001" customHeight="1">
      <c r="A173" s="614" t="s">
        <v>58</v>
      </c>
      <c r="B173" s="627" t="s">
        <v>155</v>
      </c>
      <c r="C173" s="614" t="s">
        <v>23</v>
      </c>
      <c r="D173" s="615">
        <f>+'FORMATO F 07'!O1461</f>
        <v>23</v>
      </c>
      <c r="E173" s="615" t="s">
        <v>1240</v>
      </c>
      <c r="F173" s="614">
        <f>+'FORMATO F 07'!D1465</f>
        <v>0</v>
      </c>
      <c r="G173" s="613">
        <f t="shared" si="23"/>
        <v>23</v>
      </c>
      <c r="H173" s="612">
        <f>+'FORMATO F 07'!K1465</f>
        <v>0</v>
      </c>
      <c r="I173" s="619">
        <f t="shared" si="22"/>
        <v>23</v>
      </c>
      <c r="J173" s="610">
        <v>12.45</v>
      </c>
      <c r="K173" s="618">
        <f t="shared" si="21"/>
        <v>286.34999999999997</v>
      </c>
      <c r="L173" s="1756">
        <v>23</v>
      </c>
      <c r="M173" s="1760">
        <f t="shared" si="15"/>
        <v>0</v>
      </c>
    </row>
    <row r="174" spans="1:13" s="628" customFormat="1" ht="20.100000000000001" customHeight="1">
      <c r="A174" s="614" t="s">
        <v>58</v>
      </c>
      <c r="B174" s="627" t="s">
        <v>174</v>
      </c>
      <c r="C174" s="614" t="s">
        <v>23</v>
      </c>
      <c r="D174" s="615">
        <f>+'FORMATO F 07'!O1471</f>
        <v>19</v>
      </c>
      <c r="E174" s="615" t="s">
        <v>1240</v>
      </c>
      <c r="F174" s="614">
        <f>+'FORMATO F 07'!D1473</f>
        <v>0</v>
      </c>
      <c r="G174" s="613">
        <f t="shared" si="23"/>
        <v>19</v>
      </c>
      <c r="H174" s="612">
        <f>+'FORMATO F 07'!K1473</f>
        <v>0</v>
      </c>
      <c r="I174" s="619">
        <f t="shared" si="22"/>
        <v>19</v>
      </c>
      <c r="J174" s="610">
        <v>28.9</v>
      </c>
      <c r="K174" s="618">
        <f t="shared" si="21"/>
        <v>549.1</v>
      </c>
      <c r="L174" s="1756">
        <v>19</v>
      </c>
      <c r="M174" s="1760">
        <f t="shared" si="15"/>
        <v>0</v>
      </c>
    </row>
    <row r="175" spans="1:13" s="628" customFormat="1" ht="20.100000000000001" customHeight="1">
      <c r="A175" s="614" t="s">
        <v>58</v>
      </c>
      <c r="B175" s="627" t="s">
        <v>175</v>
      </c>
      <c r="C175" s="614" t="s">
        <v>23</v>
      </c>
      <c r="D175" s="615">
        <f>+'FORMATO F 07'!O1479</f>
        <v>0</v>
      </c>
      <c r="E175" s="615" t="s">
        <v>230</v>
      </c>
      <c r="F175" s="614"/>
      <c r="G175" s="613">
        <f t="shared" si="23"/>
        <v>0</v>
      </c>
      <c r="H175" s="612">
        <f>+'FORMATO F 07'!K1481</f>
        <v>0</v>
      </c>
      <c r="I175" s="619">
        <f t="shared" si="22"/>
        <v>0</v>
      </c>
      <c r="J175" s="610">
        <v>13</v>
      </c>
      <c r="K175" s="618">
        <f t="shared" si="21"/>
        <v>0</v>
      </c>
      <c r="L175" s="1756">
        <v>0</v>
      </c>
      <c r="M175" s="1760">
        <f t="shared" si="15"/>
        <v>0</v>
      </c>
    </row>
    <row r="176" spans="1:13" s="628" customFormat="1" ht="20.100000000000001" customHeight="1">
      <c r="A176" s="614" t="s">
        <v>58</v>
      </c>
      <c r="B176" s="627" t="s">
        <v>156</v>
      </c>
      <c r="C176" s="614" t="s">
        <v>94</v>
      </c>
      <c r="D176" s="615">
        <f>+'FORMATO F 07'!$O$1487</f>
        <v>0</v>
      </c>
      <c r="E176" s="615" t="s">
        <v>2207</v>
      </c>
      <c r="F176" s="614">
        <f>+'FORMATO F 07'!D1489</f>
        <v>0</v>
      </c>
      <c r="G176" s="613">
        <f t="shared" si="23"/>
        <v>0</v>
      </c>
      <c r="H176" s="612">
        <f>+'FORMATO F 07'!K1489</f>
        <v>0</v>
      </c>
      <c r="I176" s="619">
        <f t="shared" si="22"/>
        <v>0</v>
      </c>
      <c r="J176" s="610">
        <v>7.85</v>
      </c>
      <c r="K176" s="618">
        <f t="shared" si="21"/>
        <v>0</v>
      </c>
      <c r="L176" s="1756">
        <v>0</v>
      </c>
      <c r="M176" s="1760">
        <f t="shared" si="15"/>
        <v>0</v>
      </c>
    </row>
    <row r="177" spans="1:13" s="628" customFormat="1" ht="20.100000000000001" customHeight="1">
      <c r="A177" s="614" t="s">
        <v>58</v>
      </c>
      <c r="B177" s="627" t="s">
        <v>491</v>
      </c>
      <c r="C177" s="614" t="s">
        <v>94</v>
      </c>
      <c r="D177" s="615">
        <f>+'FORMATO F 07'!O1495</f>
        <v>0</v>
      </c>
      <c r="E177" s="615" t="s">
        <v>230</v>
      </c>
      <c r="F177" s="614">
        <f>+'FORMATO F 07'!D1497</f>
        <v>0</v>
      </c>
      <c r="G177" s="613">
        <f t="shared" si="23"/>
        <v>0</v>
      </c>
      <c r="H177" s="612">
        <f>+'FORMATO F 07'!K1497</f>
        <v>0</v>
      </c>
      <c r="I177" s="619">
        <f t="shared" si="22"/>
        <v>0</v>
      </c>
      <c r="J177" s="610">
        <v>2.95</v>
      </c>
      <c r="K177" s="618">
        <f t="shared" si="21"/>
        <v>0</v>
      </c>
      <c r="L177" s="1756">
        <v>0</v>
      </c>
      <c r="M177" s="1760">
        <f t="shared" si="15"/>
        <v>0</v>
      </c>
    </row>
    <row r="178" spans="1:13" s="628" customFormat="1" ht="20.100000000000001" customHeight="1">
      <c r="A178" s="614" t="s">
        <v>58</v>
      </c>
      <c r="B178" s="627" t="s">
        <v>226</v>
      </c>
      <c r="C178" s="614" t="s">
        <v>23</v>
      </c>
      <c r="D178" s="615">
        <f>+'FORMATO F 07'!O1503</f>
        <v>0</v>
      </c>
      <c r="E178" s="615" t="s">
        <v>212</v>
      </c>
      <c r="F178" s="614">
        <v>0</v>
      </c>
      <c r="G178" s="613">
        <f t="shared" si="23"/>
        <v>0</v>
      </c>
      <c r="H178" s="612">
        <f>+'FORMATO F 07'!K1505</f>
        <v>0</v>
      </c>
      <c r="I178" s="619">
        <f t="shared" si="22"/>
        <v>0</v>
      </c>
      <c r="J178" s="610">
        <v>0.3</v>
      </c>
      <c r="K178" s="618">
        <f t="shared" si="21"/>
        <v>0</v>
      </c>
      <c r="L178" s="1756">
        <v>0</v>
      </c>
      <c r="M178" s="1760">
        <f t="shared" si="15"/>
        <v>0</v>
      </c>
    </row>
    <row r="179" spans="1:13" s="628" customFormat="1" ht="20.100000000000001" customHeight="1">
      <c r="A179" s="614" t="s">
        <v>58</v>
      </c>
      <c r="B179" s="627" t="s">
        <v>268</v>
      </c>
      <c r="C179" s="614" t="s">
        <v>23</v>
      </c>
      <c r="D179" s="615">
        <f>+'FORMATO F 07'!$O$1511</f>
        <v>3550</v>
      </c>
      <c r="E179" s="615" t="s">
        <v>267</v>
      </c>
      <c r="F179" s="614">
        <v>0</v>
      </c>
      <c r="G179" s="613">
        <f t="shared" si="23"/>
        <v>3550</v>
      </c>
      <c r="H179" s="612">
        <f>+'FORMATO F 07'!K1513</f>
        <v>0</v>
      </c>
      <c r="I179" s="619">
        <f t="shared" si="22"/>
        <v>3550</v>
      </c>
      <c r="J179" s="610">
        <v>0.76</v>
      </c>
      <c r="K179" s="618">
        <f t="shared" si="21"/>
        <v>2698</v>
      </c>
      <c r="L179" s="1756">
        <v>3550</v>
      </c>
      <c r="M179" s="1760">
        <f t="shared" si="15"/>
        <v>0</v>
      </c>
    </row>
    <row r="180" spans="1:13" s="628" customFormat="1" ht="19.5" customHeight="1">
      <c r="A180" s="614" t="s">
        <v>58</v>
      </c>
      <c r="B180" s="828" t="s">
        <v>773</v>
      </c>
      <c r="C180" s="614" t="s">
        <v>23</v>
      </c>
      <c r="D180" s="615">
        <f>+'FORMATO F 07'!O1519</f>
        <v>0</v>
      </c>
      <c r="E180" s="615" t="s">
        <v>764</v>
      </c>
      <c r="F180" s="614">
        <f>+'FORMATO F 07'!D1522</f>
        <v>0</v>
      </c>
      <c r="G180" s="613">
        <f t="shared" si="23"/>
        <v>0</v>
      </c>
      <c r="H180" s="612">
        <f>+'FORMATO F 07'!K1522</f>
        <v>0</v>
      </c>
      <c r="I180" s="619">
        <f t="shared" si="22"/>
        <v>0</v>
      </c>
      <c r="J180" s="610">
        <v>0.7</v>
      </c>
      <c r="K180" s="618">
        <f t="shared" si="21"/>
        <v>0</v>
      </c>
      <c r="L180" s="1756">
        <v>0</v>
      </c>
      <c r="M180" s="1760">
        <f t="shared" si="15"/>
        <v>0</v>
      </c>
    </row>
    <row r="181" spans="1:13" s="628" customFormat="1" ht="20.100000000000001" customHeight="1">
      <c r="A181" s="614" t="s">
        <v>58</v>
      </c>
      <c r="B181" s="828" t="s">
        <v>344</v>
      </c>
      <c r="C181" s="614" t="s">
        <v>23</v>
      </c>
      <c r="D181" s="615">
        <f>+'FORMATO F 07'!O1528</f>
        <v>70</v>
      </c>
      <c r="E181" s="4" t="s">
        <v>342</v>
      </c>
      <c r="F181" s="4">
        <v>0</v>
      </c>
      <c r="G181" s="613">
        <f t="shared" si="23"/>
        <v>70</v>
      </c>
      <c r="H181" s="612">
        <f>+'FORMATO F 07'!K1531</f>
        <v>0</v>
      </c>
      <c r="I181" s="619">
        <f t="shared" si="22"/>
        <v>70</v>
      </c>
      <c r="J181" s="610">
        <v>40</v>
      </c>
      <c r="K181" s="618">
        <f t="shared" si="21"/>
        <v>2800</v>
      </c>
      <c r="L181" s="1756">
        <v>70</v>
      </c>
      <c r="M181" s="1760">
        <f t="shared" si="15"/>
        <v>0</v>
      </c>
    </row>
    <row r="182" spans="1:13" s="628" customFormat="1" ht="20.100000000000001" customHeight="1">
      <c r="A182" s="614" t="s">
        <v>58</v>
      </c>
      <c r="B182" s="627" t="s">
        <v>124</v>
      </c>
      <c r="C182" s="614" t="s">
        <v>44</v>
      </c>
      <c r="D182" s="615">
        <f>+'FORMATO F 07'!O1537</f>
        <v>114</v>
      </c>
      <c r="E182" s="615" t="s">
        <v>178</v>
      </c>
      <c r="F182" s="6">
        <f>+'FORMATO F 07'!D1541</f>
        <v>0</v>
      </c>
      <c r="G182" s="613">
        <f t="shared" si="23"/>
        <v>114</v>
      </c>
      <c r="H182" s="612">
        <f>+'FORMATO F 07'!K1541</f>
        <v>2</v>
      </c>
      <c r="I182" s="619">
        <f t="shared" si="22"/>
        <v>112</v>
      </c>
      <c r="J182" s="610">
        <v>19.95</v>
      </c>
      <c r="K182" s="618">
        <f t="shared" ref="K182:K393" si="24">I182*J182</f>
        <v>2234.4</v>
      </c>
      <c r="L182" s="1756">
        <v>114</v>
      </c>
      <c r="M182" s="1760">
        <f t="shared" si="15"/>
        <v>0</v>
      </c>
    </row>
    <row r="183" spans="1:13" s="628" customFormat="1" ht="20.100000000000001" customHeight="1">
      <c r="A183" s="614" t="s">
        <v>58</v>
      </c>
      <c r="B183" s="828" t="s">
        <v>650</v>
      </c>
      <c r="C183" s="614" t="s">
        <v>44</v>
      </c>
      <c r="D183" s="615">
        <f>+'FORMATO F 07'!O1547</f>
        <v>95</v>
      </c>
      <c r="E183" s="4" t="s">
        <v>651</v>
      </c>
      <c r="F183" s="919">
        <f>+'FORMATO F 07'!D1551</f>
        <v>0</v>
      </c>
      <c r="G183" s="613">
        <f t="shared" si="23"/>
        <v>95</v>
      </c>
      <c r="H183" s="612">
        <f>+'FORMATO F 07'!K1551</f>
        <v>15</v>
      </c>
      <c r="I183" s="619">
        <f t="shared" si="22"/>
        <v>80</v>
      </c>
      <c r="J183" s="610">
        <v>27.57</v>
      </c>
      <c r="K183" s="618">
        <f t="shared" si="24"/>
        <v>2205.6</v>
      </c>
      <c r="L183" s="1756">
        <v>95</v>
      </c>
      <c r="M183" s="1760">
        <f t="shared" ref="M183:M246" si="25">+L183-D183</f>
        <v>0</v>
      </c>
    </row>
    <row r="184" spans="1:13" s="628" customFormat="1" ht="20.100000000000001" customHeight="1">
      <c r="A184" s="614" t="s">
        <v>58</v>
      </c>
      <c r="B184" s="828" t="s">
        <v>195</v>
      </c>
      <c r="C184" s="614" t="s">
        <v>44</v>
      </c>
      <c r="D184" s="615">
        <f>+'FORMATO F 07'!O1557</f>
        <v>40</v>
      </c>
      <c r="E184" s="4" t="s">
        <v>192</v>
      </c>
      <c r="F184" s="4">
        <v>0</v>
      </c>
      <c r="G184" s="613">
        <f t="shared" si="23"/>
        <v>40</v>
      </c>
      <c r="H184" s="612">
        <f>+'FORMATO F 07'!K1559</f>
        <v>0</v>
      </c>
      <c r="I184" s="619">
        <f t="shared" si="22"/>
        <v>40</v>
      </c>
      <c r="J184" s="610">
        <v>35</v>
      </c>
      <c r="K184" s="618">
        <f t="shared" si="24"/>
        <v>1400</v>
      </c>
      <c r="L184" s="1756">
        <v>40</v>
      </c>
      <c r="M184" s="1760">
        <f t="shared" si="25"/>
        <v>0</v>
      </c>
    </row>
    <row r="185" spans="1:13" s="628" customFormat="1" ht="20.100000000000001" customHeight="1">
      <c r="A185" s="614" t="s">
        <v>58</v>
      </c>
      <c r="B185" s="828" t="s">
        <v>603</v>
      </c>
      <c r="C185" s="614" t="s">
        <v>44</v>
      </c>
      <c r="D185" s="615">
        <f>+'FORMATO F 07'!O1565</f>
        <v>35</v>
      </c>
      <c r="E185" s="4" t="s">
        <v>1339</v>
      </c>
      <c r="F185" s="4">
        <f>+'FORMATO F 07'!D1568</f>
        <v>0</v>
      </c>
      <c r="G185" s="613">
        <f t="shared" si="23"/>
        <v>35</v>
      </c>
      <c r="H185" s="612">
        <f>+'FORMATO F 07'!K1568</f>
        <v>0</v>
      </c>
      <c r="I185" s="619">
        <f t="shared" si="22"/>
        <v>35</v>
      </c>
      <c r="J185" s="610">
        <v>17.22</v>
      </c>
      <c r="K185" s="618">
        <f t="shared" si="24"/>
        <v>602.69999999999993</v>
      </c>
      <c r="L185" s="1756">
        <v>35</v>
      </c>
      <c r="M185" s="1760">
        <f t="shared" si="25"/>
        <v>0</v>
      </c>
    </row>
    <row r="186" spans="1:13" s="628" customFormat="1" ht="20.100000000000001" customHeight="1">
      <c r="A186" s="614" t="s">
        <v>58</v>
      </c>
      <c r="B186" s="828" t="s">
        <v>887</v>
      </c>
      <c r="C186" s="614" t="s">
        <v>23</v>
      </c>
      <c r="D186" s="615">
        <f>+'FORMATO F 07'!O1574</f>
        <v>0</v>
      </c>
      <c r="E186" s="4" t="s">
        <v>885</v>
      </c>
      <c r="F186" s="4">
        <f>+'FORMATO F 07'!D1577</f>
        <v>0</v>
      </c>
      <c r="G186" s="613">
        <f t="shared" si="23"/>
        <v>0</v>
      </c>
      <c r="H186" s="612">
        <f>+'FORMATO F 07'!K1577</f>
        <v>0</v>
      </c>
      <c r="I186" s="619">
        <f t="shared" si="22"/>
        <v>0</v>
      </c>
      <c r="J186" s="610">
        <v>46.5</v>
      </c>
      <c r="K186" s="618">
        <f t="shared" si="24"/>
        <v>0</v>
      </c>
      <c r="L186" s="1756">
        <v>0</v>
      </c>
      <c r="M186" s="1760">
        <f t="shared" si="25"/>
        <v>0</v>
      </c>
    </row>
    <row r="187" spans="1:13" s="628" customFormat="1" ht="20.100000000000001" customHeight="1">
      <c r="A187" s="614" t="s">
        <v>58</v>
      </c>
      <c r="B187" s="828" t="s">
        <v>607</v>
      </c>
      <c r="C187" s="614" t="s">
        <v>44</v>
      </c>
      <c r="D187" s="615">
        <f>+'FORMATO F 07'!O1583</f>
        <v>380</v>
      </c>
      <c r="E187" s="4" t="s">
        <v>604</v>
      </c>
      <c r="F187" s="4">
        <f>+'FORMATO F 07'!D1585</f>
        <v>0</v>
      </c>
      <c r="G187" s="613">
        <f t="shared" si="23"/>
        <v>380</v>
      </c>
      <c r="H187" s="612">
        <f>+'FORMATO F 07'!K1585</f>
        <v>0</v>
      </c>
      <c r="I187" s="619">
        <f t="shared" si="22"/>
        <v>380</v>
      </c>
      <c r="J187" s="610">
        <v>16.75</v>
      </c>
      <c r="K187" s="618">
        <f t="shared" si="24"/>
        <v>6365</v>
      </c>
      <c r="L187" s="1756">
        <v>380</v>
      </c>
      <c r="M187" s="1760">
        <f t="shared" si="25"/>
        <v>0</v>
      </c>
    </row>
    <row r="188" spans="1:13" s="628" customFormat="1" ht="20.100000000000001" customHeight="1">
      <c r="A188" s="614" t="s">
        <v>58</v>
      </c>
      <c r="B188" s="828" t="s">
        <v>639</v>
      </c>
      <c r="C188" s="614" t="s">
        <v>23</v>
      </c>
      <c r="D188" s="615">
        <f>+'FORMATO F 07'!O1591</f>
        <v>60</v>
      </c>
      <c r="E188" s="4" t="s">
        <v>611</v>
      </c>
      <c r="F188" s="4">
        <f>+'FORMATO F 07'!D1593</f>
        <v>0</v>
      </c>
      <c r="G188" s="613">
        <f t="shared" si="23"/>
        <v>60</v>
      </c>
      <c r="H188" s="612">
        <f>+'FORMATO F 07'!K1593</f>
        <v>0</v>
      </c>
      <c r="I188" s="619">
        <f t="shared" si="22"/>
        <v>60</v>
      </c>
      <c r="J188" s="610">
        <v>5.88</v>
      </c>
      <c r="K188" s="618">
        <f t="shared" si="24"/>
        <v>352.8</v>
      </c>
      <c r="L188" s="1756">
        <v>60</v>
      </c>
      <c r="M188" s="1760">
        <f t="shared" si="25"/>
        <v>0</v>
      </c>
    </row>
    <row r="189" spans="1:13" s="628" customFormat="1" ht="20.100000000000001" customHeight="1">
      <c r="A189" s="614" t="s">
        <v>58</v>
      </c>
      <c r="B189" s="828" t="s">
        <v>614</v>
      </c>
      <c r="C189" s="614" t="s">
        <v>287</v>
      </c>
      <c r="D189" s="615">
        <f>+'FORMATO F 07'!O1599</f>
        <v>500</v>
      </c>
      <c r="E189" s="4" t="s">
        <v>615</v>
      </c>
      <c r="F189" s="4">
        <f>+'FORMATO F 07'!D1601</f>
        <v>0</v>
      </c>
      <c r="G189" s="613">
        <f t="shared" si="23"/>
        <v>500</v>
      </c>
      <c r="H189" s="612">
        <f>+'FORMATO F 07'!K1601</f>
        <v>0</v>
      </c>
      <c r="I189" s="619">
        <f t="shared" si="22"/>
        <v>500</v>
      </c>
      <c r="J189" s="610">
        <v>5.8879999999999999</v>
      </c>
      <c r="K189" s="618">
        <f t="shared" si="24"/>
        <v>2944</v>
      </c>
      <c r="L189" s="1756">
        <v>500</v>
      </c>
      <c r="M189" s="1760">
        <f t="shared" si="25"/>
        <v>0</v>
      </c>
    </row>
    <row r="190" spans="1:13" s="628" customFormat="1" ht="20.100000000000001" customHeight="1">
      <c r="A190" s="614" t="s">
        <v>58</v>
      </c>
      <c r="B190" s="828" t="s">
        <v>630</v>
      </c>
      <c r="C190" s="614" t="s">
        <v>23</v>
      </c>
      <c r="D190" s="615">
        <f>+'FORMATO F 07'!O1607</f>
        <v>680</v>
      </c>
      <c r="E190" s="4" t="s">
        <v>617</v>
      </c>
      <c r="F190" s="4">
        <f>+'FORMATO F 07'!D1609</f>
        <v>0</v>
      </c>
      <c r="G190" s="613">
        <f t="shared" si="23"/>
        <v>680</v>
      </c>
      <c r="H190" s="612">
        <f>+'FORMATO F 07'!K1609</f>
        <v>0</v>
      </c>
      <c r="I190" s="619">
        <f t="shared" si="22"/>
        <v>680</v>
      </c>
      <c r="J190" s="610">
        <v>2.4</v>
      </c>
      <c r="K190" s="618">
        <f t="shared" si="24"/>
        <v>1632</v>
      </c>
      <c r="L190" s="1756">
        <v>680</v>
      </c>
      <c r="M190" s="1760">
        <f t="shared" si="25"/>
        <v>0</v>
      </c>
    </row>
    <row r="191" spans="1:13" s="628" customFormat="1" ht="19.5" customHeight="1">
      <c r="A191" s="614" t="s">
        <v>58</v>
      </c>
      <c r="B191" s="828" t="s">
        <v>631</v>
      </c>
      <c r="C191" s="614" t="s">
        <v>23</v>
      </c>
      <c r="D191" s="615">
        <f>+'FORMATO F 07'!O1615</f>
        <v>2975</v>
      </c>
      <c r="E191" s="4" t="s">
        <v>617</v>
      </c>
      <c r="F191" s="4">
        <f>+'FORMATO F 07'!D1617</f>
        <v>0</v>
      </c>
      <c r="G191" s="613">
        <f t="shared" si="23"/>
        <v>2975</v>
      </c>
      <c r="H191" s="612">
        <f>+'FORMATO F 07'!K1617</f>
        <v>0</v>
      </c>
      <c r="I191" s="619">
        <f t="shared" si="22"/>
        <v>2975</v>
      </c>
      <c r="J191" s="610">
        <v>4.38</v>
      </c>
      <c r="K191" s="618">
        <f t="shared" si="24"/>
        <v>13030.5</v>
      </c>
      <c r="L191" s="1756">
        <v>2975</v>
      </c>
      <c r="M191" s="1760">
        <f t="shared" si="25"/>
        <v>0</v>
      </c>
    </row>
    <row r="192" spans="1:13" s="628" customFormat="1" ht="20.100000000000001" customHeight="1">
      <c r="A192" s="614" t="s">
        <v>58</v>
      </c>
      <c r="B192" s="828" t="s">
        <v>618</v>
      </c>
      <c r="C192" s="614" t="s">
        <v>23</v>
      </c>
      <c r="D192" s="615">
        <f>+'FORMATO F 07'!O1623</f>
        <v>0</v>
      </c>
      <c r="E192" s="4" t="s">
        <v>1660</v>
      </c>
      <c r="F192" s="4">
        <f>+'FORMATO F 07'!D1626</f>
        <v>0</v>
      </c>
      <c r="G192" s="613">
        <f t="shared" si="23"/>
        <v>0</v>
      </c>
      <c r="H192" s="612">
        <f>+'FORMATO F 07'!K1626</f>
        <v>0</v>
      </c>
      <c r="I192" s="619">
        <f t="shared" si="22"/>
        <v>0</v>
      </c>
      <c r="J192" s="610">
        <v>8.49</v>
      </c>
      <c r="K192" s="618">
        <f t="shared" si="24"/>
        <v>0</v>
      </c>
      <c r="L192" s="1756">
        <v>0</v>
      </c>
      <c r="M192" s="1760">
        <f t="shared" si="25"/>
        <v>0</v>
      </c>
    </row>
    <row r="193" spans="1:13" s="628" customFormat="1" ht="20.100000000000001" customHeight="1">
      <c r="A193" s="614" t="s">
        <v>58</v>
      </c>
      <c r="B193" s="828" t="s">
        <v>620</v>
      </c>
      <c r="C193" s="614" t="s">
        <v>23</v>
      </c>
      <c r="D193" s="615">
        <f>+'FORMATO F 07'!O1632</f>
        <v>300</v>
      </c>
      <c r="E193" s="4" t="s">
        <v>617</v>
      </c>
      <c r="F193" s="4">
        <f>+'FORMATO F 07'!D1633</f>
        <v>0</v>
      </c>
      <c r="G193" s="613">
        <f t="shared" si="23"/>
        <v>300</v>
      </c>
      <c r="H193" s="612">
        <f>+'FORMATO F 07'!K1633</f>
        <v>0</v>
      </c>
      <c r="I193" s="619">
        <f t="shared" si="22"/>
        <v>300</v>
      </c>
      <c r="J193" s="610">
        <v>17.149999999999999</v>
      </c>
      <c r="K193" s="618">
        <f t="shared" si="24"/>
        <v>5145</v>
      </c>
      <c r="L193" s="1756">
        <v>300</v>
      </c>
      <c r="M193" s="1760">
        <f t="shared" si="25"/>
        <v>0</v>
      </c>
    </row>
    <row r="194" spans="1:13" s="599" customFormat="1" ht="20.100000000000001" customHeight="1">
      <c r="A194" s="614" t="s">
        <v>58</v>
      </c>
      <c r="B194" s="627" t="s">
        <v>249</v>
      </c>
      <c r="C194" s="614" t="s">
        <v>44</v>
      </c>
      <c r="D194" s="615">
        <f>+'FORMATO F 07'!O1639</f>
        <v>104</v>
      </c>
      <c r="E194" s="6" t="s">
        <v>576</v>
      </c>
      <c r="F194" s="6">
        <f>+'FORMATO F 07'!D1641</f>
        <v>0</v>
      </c>
      <c r="G194" s="613">
        <f t="shared" si="23"/>
        <v>104</v>
      </c>
      <c r="H194" s="612">
        <f>+'FORMATO F 07'!K1641</f>
        <v>0</v>
      </c>
      <c r="I194" s="619">
        <f t="shared" si="22"/>
        <v>104</v>
      </c>
      <c r="J194" s="610">
        <v>35.299999999999997</v>
      </c>
      <c r="K194" s="618">
        <f t="shared" si="24"/>
        <v>3671.2</v>
      </c>
      <c r="L194" s="1756">
        <v>104</v>
      </c>
      <c r="M194" s="1760">
        <f t="shared" si="25"/>
        <v>0</v>
      </c>
    </row>
    <row r="195" spans="1:13" s="599" customFormat="1" ht="20.100000000000001" customHeight="1">
      <c r="A195" s="614" t="s">
        <v>58</v>
      </c>
      <c r="B195" s="627" t="s">
        <v>163</v>
      </c>
      <c r="C195" s="614" t="s">
        <v>23</v>
      </c>
      <c r="D195" s="615">
        <f>+'FORMATO F 07'!O1647</f>
        <v>0</v>
      </c>
      <c r="E195" s="6" t="s">
        <v>164</v>
      </c>
      <c r="F195" s="6">
        <v>0</v>
      </c>
      <c r="G195" s="613">
        <f t="shared" si="23"/>
        <v>0</v>
      </c>
      <c r="H195" s="612">
        <f>+'FORMATO F 07'!K1649</f>
        <v>0</v>
      </c>
      <c r="I195" s="619">
        <f t="shared" si="22"/>
        <v>0</v>
      </c>
      <c r="J195" s="610">
        <v>12</v>
      </c>
      <c r="K195" s="618">
        <f t="shared" si="24"/>
        <v>0</v>
      </c>
      <c r="L195" s="1756">
        <v>0</v>
      </c>
      <c r="M195" s="1760">
        <f t="shared" si="25"/>
        <v>0</v>
      </c>
    </row>
    <row r="196" spans="1:13" s="628" customFormat="1" ht="20.100000000000001" customHeight="1">
      <c r="A196" s="614" t="s">
        <v>58</v>
      </c>
      <c r="B196" s="627" t="s">
        <v>585</v>
      </c>
      <c r="C196" s="614" t="s">
        <v>108</v>
      </c>
      <c r="D196" s="615">
        <f>+'FORMATO F 07'!O1655</f>
        <v>6</v>
      </c>
      <c r="E196" s="615" t="s">
        <v>587</v>
      </c>
      <c r="F196" s="614">
        <f>+'FORMATO F 07'!D1657</f>
        <v>0</v>
      </c>
      <c r="G196" s="613">
        <f t="shared" si="23"/>
        <v>6</v>
      </c>
      <c r="H196" s="612">
        <f>+'FORMATO F 07'!K1657</f>
        <v>0</v>
      </c>
      <c r="I196" s="619">
        <f t="shared" si="22"/>
        <v>6</v>
      </c>
      <c r="J196" s="610">
        <v>76.680000000000007</v>
      </c>
      <c r="K196" s="618">
        <f t="shared" si="24"/>
        <v>460.08000000000004</v>
      </c>
      <c r="L196" s="1756">
        <v>6</v>
      </c>
      <c r="M196" s="1760">
        <f t="shared" si="25"/>
        <v>0</v>
      </c>
    </row>
    <row r="197" spans="1:13" s="628" customFormat="1" ht="20.100000000000001" customHeight="1">
      <c r="A197" s="614" t="s">
        <v>58</v>
      </c>
      <c r="B197" s="627" t="s">
        <v>586</v>
      </c>
      <c r="C197" s="614" t="s">
        <v>108</v>
      </c>
      <c r="D197" s="615">
        <f>+'FORMATO F 07'!O1663</f>
        <v>447</v>
      </c>
      <c r="E197" s="615" t="s">
        <v>587</v>
      </c>
      <c r="F197" s="614">
        <f>+'FORMATO F 07'!D1665</f>
        <v>0</v>
      </c>
      <c r="G197" s="613">
        <f t="shared" si="23"/>
        <v>447</v>
      </c>
      <c r="H197" s="612">
        <f>+'FORMATO F 07'!K1665</f>
        <v>0</v>
      </c>
      <c r="I197" s="619">
        <f t="shared" si="22"/>
        <v>447</v>
      </c>
      <c r="J197" s="610">
        <v>76.680000000000007</v>
      </c>
      <c r="K197" s="618">
        <f t="shared" si="24"/>
        <v>34275.960000000006</v>
      </c>
      <c r="L197" s="1756">
        <v>447</v>
      </c>
      <c r="M197" s="1760">
        <f t="shared" si="25"/>
        <v>0</v>
      </c>
    </row>
    <row r="198" spans="1:13" s="599" customFormat="1" ht="20.100000000000001" customHeight="1">
      <c r="A198" s="614" t="s">
        <v>58</v>
      </c>
      <c r="B198" s="627" t="s">
        <v>126</v>
      </c>
      <c r="C198" s="614" t="s">
        <v>23</v>
      </c>
      <c r="D198" s="615">
        <v>8</v>
      </c>
      <c r="E198" s="4" t="s">
        <v>236</v>
      </c>
      <c r="F198" s="614">
        <v>0</v>
      </c>
      <c r="G198" s="613">
        <f t="shared" si="23"/>
        <v>8</v>
      </c>
      <c r="H198" s="612">
        <v>0</v>
      </c>
      <c r="I198" s="619">
        <f t="shared" si="22"/>
        <v>8</v>
      </c>
      <c r="J198" s="610">
        <v>59.7</v>
      </c>
      <c r="K198" s="618">
        <f t="shared" si="24"/>
        <v>477.6</v>
      </c>
      <c r="L198" s="1756">
        <v>8</v>
      </c>
      <c r="M198" s="1760">
        <f t="shared" si="25"/>
        <v>0</v>
      </c>
    </row>
    <row r="199" spans="1:13" s="628" customFormat="1" ht="20.100000000000001" customHeight="1">
      <c r="A199" s="614" t="s">
        <v>58</v>
      </c>
      <c r="B199" s="627" t="s">
        <v>127</v>
      </c>
      <c r="C199" s="614" t="s">
        <v>23</v>
      </c>
      <c r="D199" s="615">
        <v>290</v>
      </c>
      <c r="E199" s="4" t="s">
        <v>235</v>
      </c>
      <c r="F199" s="614">
        <v>0</v>
      </c>
      <c r="G199" s="613">
        <f t="shared" si="23"/>
        <v>290</v>
      </c>
      <c r="H199" s="612">
        <v>0</v>
      </c>
      <c r="I199" s="619">
        <f t="shared" si="22"/>
        <v>290</v>
      </c>
      <c r="J199" s="610">
        <v>12.5</v>
      </c>
      <c r="K199" s="618">
        <f t="shared" si="24"/>
        <v>3625</v>
      </c>
      <c r="L199" s="1756">
        <v>290</v>
      </c>
      <c r="M199" s="1760">
        <f t="shared" si="25"/>
        <v>0</v>
      </c>
    </row>
    <row r="200" spans="1:13" s="599" customFormat="1" ht="20.100000000000001" customHeight="1">
      <c r="A200" s="614" t="s">
        <v>58</v>
      </c>
      <c r="B200" s="627" t="s">
        <v>383</v>
      </c>
      <c r="C200" s="614" t="s">
        <v>23</v>
      </c>
      <c r="D200" s="615">
        <f>+'FORMATO F 07'!O1687</f>
        <v>0</v>
      </c>
      <c r="E200" s="4" t="s">
        <v>1240</v>
      </c>
      <c r="F200" s="614">
        <f>+'FORMATO F 07'!D1689</f>
        <v>0</v>
      </c>
      <c r="G200" s="613">
        <f t="shared" si="23"/>
        <v>0</v>
      </c>
      <c r="H200" s="612">
        <f>+'FORMATO F 07'!K1689</f>
        <v>0</v>
      </c>
      <c r="I200" s="619">
        <f t="shared" si="22"/>
        <v>0</v>
      </c>
      <c r="J200" s="610">
        <v>23.9</v>
      </c>
      <c r="K200" s="618">
        <f t="shared" si="24"/>
        <v>0</v>
      </c>
      <c r="L200" s="1756">
        <v>0</v>
      </c>
      <c r="M200" s="1760">
        <f t="shared" si="25"/>
        <v>0</v>
      </c>
    </row>
    <row r="201" spans="1:13" s="599" customFormat="1" ht="20.100000000000001" customHeight="1">
      <c r="A201" s="614" t="s">
        <v>58</v>
      </c>
      <c r="B201" s="627" t="s">
        <v>2213</v>
      </c>
      <c r="C201" s="614" t="s">
        <v>23</v>
      </c>
      <c r="D201" s="615">
        <f>+'FORMATO F 07'!O1695</f>
        <v>0</v>
      </c>
      <c r="E201" s="4" t="s">
        <v>2207</v>
      </c>
      <c r="F201" s="614">
        <f>+'FORMATO F 07'!D1697</f>
        <v>0</v>
      </c>
      <c r="G201" s="613">
        <f t="shared" si="23"/>
        <v>0</v>
      </c>
      <c r="H201" s="612">
        <f>+'FORMATO F 07'!K1697</f>
        <v>0</v>
      </c>
      <c r="I201" s="619">
        <f t="shared" si="22"/>
        <v>0</v>
      </c>
      <c r="J201" s="610">
        <v>20</v>
      </c>
      <c r="K201" s="618">
        <f t="shared" si="24"/>
        <v>0</v>
      </c>
      <c r="L201" s="1756">
        <v>0</v>
      </c>
      <c r="M201" s="1760">
        <f t="shared" si="25"/>
        <v>0</v>
      </c>
    </row>
    <row r="202" spans="1:13" s="599" customFormat="1" ht="20.100000000000001" customHeight="1">
      <c r="A202" s="614" t="s">
        <v>58</v>
      </c>
      <c r="B202" s="627" t="s">
        <v>346</v>
      </c>
      <c r="C202" s="614" t="s">
        <v>23</v>
      </c>
      <c r="D202" s="615">
        <f>+'FORMATO F 07'!O1703</f>
        <v>0</v>
      </c>
      <c r="E202" s="4" t="s">
        <v>2077</v>
      </c>
      <c r="F202" s="630">
        <f>+'FORMATO F 07'!D1706</f>
        <v>0</v>
      </c>
      <c r="G202" s="613">
        <f t="shared" si="23"/>
        <v>0</v>
      </c>
      <c r="H202" s="612">
        <f>+'FORMATO F 07'!K1706</f>
        <v>0</v>
      </c>
      <c r="I202" s="619">
        <f t="shared" si="22"/>
        <v>0</v>
      </c>
      <c r="J202" s="610">
        <v>1</v>
      </c>
      <c r="K202" s="618">
        <f t="shared" si="24"/>
        <v>0</v>
      </c>
      <c r="L202" s="1756">
        <v>0</v>
      </c>
      <c r="M202" s="1760">
        <f t="shared" si="25"/>
        <v>0</v>
      </c>
    </row>
    <row r="203" spans="1:13" s="599" customFormat="1" ht="20.100000000000001" customHeight="1">
      <c r="A203" s="614" t="s">
        <v>58</v>
      </c>
      <c r="B203" s="627" t="s">
        <v>860</v>
      </c>
      <c r="C203" s="614" t="s">
        <v>23</v>
      </c>
      <c r="D203" s="615">
        <f>+'FORMATO F 07'!O1712</f>
        <v>0</v>
      </c>
      <c r="E203" s="4" t="s">
        <v>2077</v>
      </c>
      <c r="F203" s="630">
        <f>+'FORMATO F 07'!D1714</f>
        <v>0</v>
      </c>
      <c r="G203" s="613">
        <f t="shared" si="23"/>
        <v>0</v>
      </c>
      <c r="H203" s="612">
        <f>+'FORMATO F 07'!K1714</f>
        <v>0</v>
      </c>
      <c r="I203" s="619">
        <f t="shared" si="22"/>
        <v>0</v>
      </c>
      <c r="J203" s="610">
        <v>0.99</v>
      </c>
      <c r="K203" s="618">
        <f t="shared" si="24"/>
        <v>0</v>
      </c>
      <c r="L203" s="1756">
        <v>0</v>
      </c>
      <c r="M203" s="1760">
        <f t="shared" si="25"/>
        <v>0</v>
      </c>
    </row>
    <row r="204" spans="1:13" s="599" customFormat="1" ht="20.100000000000001" customHeight="1">
      <c r="A204" s="614" t="s">
        <v>58</v>
      </c>
      <c r="B204" s="627" t="s">
        <v>520</v>
      </c>
      <c r="C204" s="614" t="s">
        <v>23</v>
      </c>
      <c r="D204" s="615">
        <f>+'FORMATO F 07'!$O$1720</f>
        <v>56</v>
      </c>
      <c r="E204" s="4" t="s">
        <v>150</v>
      </c>
      <c r="F204" s="725">
        <f>+'FORMATO F 07'!D1723</f>
        <v>0</v>
      </c>
      <c r="G204" s="613">
        <f t="shared" si="23"/>
        <v>56</v>
      </c>
      <c r="H204" s="612">
        <f>+'FORMATO F 07'!$K$1723</f>
        <v>5</v>
      </c>
      <c r="I204" s="619">
        <f t="shared" ref="I204:I408" si="26">+G204-H204</f>
        <v>51</v>
      </c>
      <c r="J204" s="610">
        <v>8.5</v>
      </c>
      <c r="K204" s="618">
        <f t="shared" si="24"/>
        <v>433.5</v>
      </c>
      <c r="L204" s="1756">
        <v>53</v>
      </c>
      <c r="M204" s="1760">
        <f t="shared" si="25"/>
        <v>-3</v>
      </c>
    </row>
    <row r="205" spans="1:13" s="599" customFormat="1" ht="19.5" customHeight="1">
      <c r="A205" s="614" t="s">
        <v>58</v>
      </c>
      <c r="B205" s="627" t="s">
        <v>128</v>
      </c>
      <c r="C205" s="614" t="s">
        <v>23</v>
      </c>
      <c r="D205" s="615">
        <f>+'FORMATO F 07'!O1729</f>
        <v>27</v>
      </c>
      <c r="E205" s="4" t="s">
        <v>143</v>
      </c>
      <c r="F205" s="614">
        <v>0</v>
      </c>
      <c r="G205" s="613">
        <f t="shared" si="23"/>
        <v>27</v>
      </c>
      <c r="H205" s="612">
        <f>+'FORMATO F 07'!K1731</f>
        <v>0</v>
      </c>
      <c r="I205" s="619">
        <f t="shared" si="26"/>
        <v>27</v>
      </c>
      <c r="J205" s="610">
        <v>8</v>
      </c>
      <c r="K205" s="618">
        <f t="shared" si="24"/>
        <v>216</v>
      </c>
      <c r="L205" s="1756">
        <v>27</v>
      </c>
      <c r="M205" s="1760">
        <f t="shared" si="25"/>
        <v>0</v>
      </c>
    </row>
    <row r="206" spans="1:13" s="628" customFormat="1" ht="19.5" customHeight="1">
      <c r="A206" s="614" t="s">
        <v>58</v>
      </c>
      <c r="B206" s="627" t="s">
        <v>158</v>
      </c>
      <c r="C206" s="614" t="s">
        <v>23</v>
      </c>
      <c r="D206" s="615">
        <f>+'FORMATO F 07'!O1737</f>
        <v>0</v>
      </c>
      <c r="E206" s="4" t="s">
        <v>178</v>
      </c>
      <c r="F206" s="614">
        <v>0</v>
      </c>
      <c r="G206" s="613">
        <f t="shared" si="23"/>
        <v>0</v>
      </c>
      <c r="H206" s="612">
        <f>+'FORMATO F 07'!K1739</f>
        <v>0</v>
      </c>
      <c r="I206" s="619">
        <f t="shared" si="26"/>
        <v>0</v>
      </c>
      <c r="J206" s="610">
        <v>8</v>
      </c>
      <c r="K206" s="618">
        <f t="shared" si="24"/>
        <v>0</v>
      </c>
      <c r="L206" s="1756">
        <v>0</v>
      </c>
      <c r="M206" s="1760">
        <f t="shared" si="25"/>
        <v>0</v>
      </c>
    </row>
    <row r="207" spans="1:13" s="628" customFormat="1" ht="20.100000000000001" customHeight="1">
      <c r="A207" s="614" t="s">
        <v>58</v>
      </c>
      <c r="B207" s="627" t="s">
        <v>159</v>
      </c>
      <c r="C207" s="614" t="s">
        <v>23</v>
      </c>
      <c r="D207" s="615">
        <f>+'FORMATO F 07'!O1745</f>
        <v>17</v>
      </c>
      <c r="E207" s="4" t="s">
        <v>2207</v>
      </c>
      <c r="F207" s="614">
        <v>0</v>
      </c>
      <c r="G207" s="613">
        <f t="shared" si="23"/>
        <v>17</v>
      </c>
      <c r="H207" s="612">
        <f>+'FORMATO F 07'!K1748</f>
        <v>0</v>
      </c>
      <c r="I207" s="619">
        <f t="shared" si="26"/>
        <v>17</v>
      </c>
      <c r="J207" s="610">
        <v>14.5</v>
      </c>
      <c r="K207" s="618">
        <f t="shared" si="24"/>
        <v>246.5</v>
      </c>
      <c r="L207" s="1756">
        <v>17</v>
      </c>
      <c r="M207" s="1760">
        <f t="shared" si="25"/>
        <v>0</v>
      </c>
    </row>
    <row r="208" spans="1:13" s="628" customFormat="1" ht="20.100000000000001" customHeight="1">
      <c r="A208" s="614" t="s">
        <v>58</v>
      </c>
      <c r="B208" s="627" t="s">
        <v>501</v>
      </c>
      <c r="C208" s="614" t="s">
        <v>23</v>
      </c>
      <c r="D208" s="615">
        <f>+'FORMATO F 07'!O1754</f>
        <v>0</v>
      </c>
      <c r="E208" s="725" t="s">
        <v>521</v>
      </c>
      <c r="F208" s="630">
        <f>+'FORMATO F 07'!D1757</f>
        <v>0</v>
      </c>
      <c r="G208" s="613">
        <f t="shared" ref="G208:G409" si="27">+D208+F208</f>
        <v>0</v>
      </c>
      <c r="H208" s="612">
        <f>+'FORMATO F 07'!K1757</f>
        <v>0</v>
      </c>
      <c r="I208" s="619">
        <f t="shared" si="26"/>
        <v>0</v>
      </c>
      <c r="J208" s="610">
        <v>6</v>
      </c>
      <c r="K208" s="618">
        <f t="shared" si="24"/>
        <v>0</v>
      </c>
      <c r="L208" s="1756">
        <v>0</v>
      </c>
      <c r="M208" s="1760">
        <f t="shared" si="25"/>
        <v>0</v>
      </c>
    </row>
    <row r="209" spans="1:13" s="628" customFormat="1" ht="20.100000000000001" customHeight="1">
      <c r="A209" s="614" t="s">
        <v>58</v>
      </c>
      <c r="B209" s="627" t="s">
        <v>759</v>
      </c>
      <c r="C209" s="614" t="s">
        <v>23</v>
      </c>
      <c r="D209" s="615">
        <f>+'FORMATO F 07'!O1763</f>
        <v>0</v>
      </c>
      <c r="E209" s="725" t="s">
        <v>757</v>
      </c>
      <c r="F209" s="630">
        <f>+'FORMATO F 07'!D1765</f>
        <v>0</v>
      </c>
      <c r="G209" s="613">
        <f t="shared" si="27"/>
        <v>0</v>
      </c>
      <c r="H209" s="612">
        <f>+'FORMATO F 07'!K1765</f>
        <v>0</v>
      </c>
      <c r="I209" s="619">
        <f t="shared" si="26"/>
        <v>0</v>
      </c>
      <c r="J209" s="610">
        <v>95</v>
      </c>
      <c r="K209" s="618">
        <f t="shared" si="24"/>
        <v>0</v>
      </c>
      <c r="L209" s="1756">
        <v>0</v>
      </c>
      <c r="M209" s="1760">
        <f t="shared" si="25"/>
        <v>0</v>
      </c>
    </row>
    <row r="210" spans="1:13" s="628" customFormat="1" ht="20.100000000000001" customHeight="1">
      <c r="A210" s="614" t="s">
        <v>58</v>
      </c>
      <c r="B210" s="627" t="s">
        <v>270</v>
      </c>
      <c r="C210" s="614" t="s">
        <v>23</v>
      </c>
      <c r="D210" s="615">
        <f>+'FORMATO F 07'!O1771</f>
        <v>0</v>
      </c>
      <c r="E210" s="4" t="s">
        <v>230</v>
      </c>
      <c r="F210" s="614">
        <f>+'FORMATO F 07'!D1773</f>
        <v>0</v>
      </c>
      <c r="G210" s="613">
        <f t="shared" si="27"/>
        <v>0</v>
      </c>
      <c r="H210" s="612">
        <f>+'FORMATO F 07'!K1773</f>
        <v>0</v>
      </c>
      <c r="I210" s="619">
        <f t="shared" si="26"/>
        <v>0</v>
      </c>
      <c r="J210" s="610">
        <v>35</v>
      </c>
      <c r="K210" s="618">
        <f t="shared" si="24"/>
        <v>0</v>
      </c>
      <c r="L210" s="1756">
        <v>0</v>
      </c>
      <c r="M210" s="1760">
        <f t="shared" si="25"/>
        <v>0</v>
      </c>
    </row>
    <row r="211" spans="1:13" s="628" customFormat="1" ht="19.5" customHeight="1">
      <c r="A211" s="614" t="s">
        <v>58</v>
      </c>
      <c r="B211" s="627" t="s">
        <v>271</v>
      </c>
      <c r="C211" s="614" t="s">
        <v>23</v>
      </c>
      <c r="D211" s="615">
        <f>+'FORMATO F 07'!O1779</f>
        <v>0</v>
      </c>
      <c r="E211" s="4" t="s">
        <v>230</v>
      </c>
      <c r="F211" s="614">
        <v>0</v>
      </c>
      <c r="G211" s="613">
        <f t="shared" si="27"/>
        <v>0</v>
      </c>
      <c r="H211" s="612">
        <f>+'FORMATO F 07'!K1781</f>
        <v>0</v>
      </c>
      <c r="I211" s="619">
        <f t="shared" si="26"/>
        <v>0</v>
      </c>
      <c r="J211" s="610">
        <v>35</v>
      </c>
      <c r="K211" s="618">
        <f t="shared" si="24"/>
        <v>0</v>
      </c>
      <c r="L211" s="1756">
        <v>0</v>
      </c>
      <c r="M211" s="1760">
        <f t="shared" si="25"/>
        <v>0</v>
      </c>
    </row>
    <row r="212" spans="1:13" s="628" customFormat="1" ht="20.100000000000001" customHeight="1">
      <c r="A212" s="614" t="s">
        <v>58</v>
      </c>
      <c r="B212" s="627" t="s">
        <v>272</v>
      </c>
      <c r="C212" s="614" t="s">
        <v>23</v>
      </c>
      <c r="D212" s="615">
        <f>+'FORMATO F 07'!O1787</f>
        <v>0</v>
      </c>
      <c r="E212" s="4" t="s">
        <v>230</v>
      </c>
      <c r="F212" s="614">
        <v>0</v>
      </c>
      <c r="G212" s="613">
        <f t="shared" si="27"/>
        <v>0</v>
      </c>
      <c r="H212" s="612">
        <f>+'FORMATO F 07'!K1789</f>
        <v>0</v>
      </c>
      <c r="I212" s="619">
        <f t="shared" si="26"/>
        <v>0</v>
      </c>
      <c r="J212" s="610">
        <v>35</v>
      </c>
      <c r="K212" s="618">
        <f t="shared" si="24"/>
        <v>0</v>
      </c>
      <c r="L212" s="1756">
        <v>0</v>
      </c>
      <c r="M212" s="1760">
        <f t="shared" si="25"/>
        <v>0</v>
      </c>
    </row>
    <row r="213" spans="1:13" s="628" customFormat="1" ht="20.100000000000001" customHeight="1">
      <c r="A213" s="614" t="s">
        <v>58</v>
      </c>
      <c r="B213" s="627" t="s">
        <v>274</v>
      </c>
      <c r="C213" s="614" t="s">
        <v>23</v>
      </c>
      <c r="D213" s="615">
        <v>30</v>
      </c>
      <c r="E213" s="4" t="s">
        <v>230</v>
      </c>
      <c r="F213" s="614">
        <v>0</v>
      </c>
      <c r="G213" s="613">
        <f t="shared" si="27"/>
        <v>30</v>
      </c>
      <c r="H213" s="612">
        <v>0</v>
      </c>
      <c r="I213" s="619">
        <f t="shared" si="26"/>
        <v>30</v>
      </c>
      <c r="J213" s="610">
        <v>35</v>
      </c>
      <c r="K213" s="618">
        <f t="shared" si="24"/>
        <v>1050</v>
      </c>
      <c r="L213" s="1756">
        <v>30</v>
      </c>
      <c r="M213" s="1760">
        <f t="shared" si="25"/>
        <v>0</v>
      </c>
    </row>
    <row r="214" spans="1:13" s="628" customFormat="1" ht="20.100000000000001" customHeight="1">
      <c r="A214" s="614" t="s">
        <v>58</v>
      </c>
      <c r="B214" s="627" t="s">
        <v>273</v>
      </c>
      <c r="C214" s="614" t="s">
        <v>23</v>
      </c>
      <c r="D214" s="615">
        <f>+'FORMATO F 07'!O1803</f>
        <v>0</v>
      </c>
      <c r="E214" s="4" t="s">
        <v>230</v>
      </c>
      <c r="F214" s="614">
        <v>0</v>
      </c>
      <c r="G214" s="613">
        <f t="shared" si="27"/>
        <v>0</v>
      </c>
      <c r="H214" s="612">
        <f>+'FORMATO F 07'!K1805</f>
        <v>0</v>
      </c>
      <c r="I214" s="619">
        <f t="shared" si="26"/>
        <v>0</v>
      </c>
      <c r="J214" s="610">
        <v>35</v>
      </c>
      <c r="K214" s="618">
        <f t="shared" si="24"/>
        <v>0</v>
      </c>
      <c r="L214" s="1756">
        <v>0</v>
      </c>
      <c r="M214" s="1760">
        <f t="shared" si="25"/>
        <v>0</v>
      </c>
    </row>
    <row r="215" spans="1:13" s="628" customFormat="1" ht="20.100000000000001" customHeight="1">
      <c r="A215" s="614" t="s">
        <v>58</v>
      </c>
      <c r="B215" s="828" t="s">
        <v>304</v>
      </c>
      <c r="C215" s="614" t="s">
        <v>23</v>
      </c>
      <c r="D215" s="615">
        <f>+'FORMATO F 07'!O1811</f>
        <v>0</v>
      </c>
      <c r="E215" s="4" t="s">
        <v>305</v>
      </c>
      <c r="F215" s="4">
        <v>0</v>
      </c>
      <c r="G215" s="613">
        <f t="shared" si="27"/>
        <v>0</v>
      </c>
      <c r="H215" s="612">
        <f>+'FORMATO F 07'!K1813</f>
        <v>0</v>
      </c>
      <c r="I215" s="619">
        <f t="shared" si="26"/>
        <v>0</v>
      </c>
      <c r="J215" s="610">
        <v>158</v>
      </c>
      <c r="K215" s="618">
        <f t="shared" si="24"/>
        <v>0</v>
      </c>
      <c r="L215" s="1756">
        <v>0</v>
      </c>
      <c r="M215" s="1760">
        <f t="shared" si="25"/>
        <v>0</v>
      </c>
    </row>
    <row r="216" spans="1:13" s="628" customFormat="1" ht="20.100000000000001" customHeight="1">
      <c r="A216" s="614" t="s">
        <v>58</v>
      </c>
      <c r="B216" s="828" t="s">
        <v>138</v>
      </c>
      <c r="C216" s="614" t="s">
        <v>37</v>
      </c>
      <c r="D216" s="615">
        <f>+'FORMATO F 07'!O1819</f>
        <v>13</v>
      </c>
      <c r="E216" s="4" t="s">
        <v>1240</v>
      </c>
      <c r="F216" s="4">
        <f>+'FORMATO F 07'!D1826</f>
        <v>0</v>
      </c>
      <c r="G216" s="613">
        <f t="shared" si="27"/>
        <v>13</v>
      </c>
      <c r="H216" s="612">
        <f>+'FORMATO F 07'!K1826</f>
        <v>3</v>
      </c>
      <c r="I216" s="619">
        <f t="shared" si="26"/>
        <v>10</v>
      </c>
      <c r="J216" s="610">
        <v>3.5</v>
      </c>
      <c r="K216" s="618">
        <f t="shared" si="24"/>
        <v>35</v>
      </c>
      <c r="L216" s="1756">
        <v>13</v>
      </c>
      <c r="M216" s="1760">
        <f t="shared" si="25"/>
        <v>0</v>
      </c>
    </row>
    <row r="217" spans="1:13" s="628" customFormat="1" ht="20.100000000000001" customHeight="1">
      <c r="A217" s="614" t="s">
        <v>58</v>
      </c>
      <c r="B217" s="828" t="s">
        <v>193</v>
      </c>
      <c r="C217" s="614" t="s">
        <v>44</v>
      </c>
      <c r="D217" s="615">
        <v>60</v>
      </c>
      <c r="E217" s="4" t="s">
        <v>192</v>
      </c>
      <c r="F217" s="4">
        <v>0</v>
      </c>
      <c r="G217" s="613">
        <f t="shared" si="27"/>
        <v>60</v>
      </c>
      <c r="H217" s="612">
        <v>0</v>
      </c>
      <c r="I217" s="619">
        <f t="shared" si="26"/>
        <v>60</v>
      </c>
      <c r="J217" s="610">
        <v>16.38</v>
      </c>
      <c r="K217" s="618">
        <f t="shared" si="24"/>
        <v>982.8</v>
      </c>
      <c r="L217" s="1756">
        <v>60</v>
      </c>
      <c r="M217" s="1760">
        <f t="shared" si="25"/>
        <v>0</v>
      </c>
    </row>
    <row r="218" spans="1:13" s="628" customFormat="1" ht="20.100000000000001" customHeight="1">
      <c r="A218" s="614" t="s">
        <v>58</v>
      </c>
      <c r="B218" s="627" t="s">
        <v>564</v>
      </c>
      <c r="C218" s="614" t="s">
        <v>44</v>
      </c>
      <c r="D218" s="615">
        <f>+'FORMATO F 07'!O1841</f>
        <v>57</v>
      </c>
      <c r="E218" s="4" t="str">
        <f>+'FORMATO F 07'!E1841:F1841</f>
        <v>O/C-2124-2020</v>
      </c>
      <c r="F218" s="725">
        <f>+'FORMATO F 07'!D1843</f>
        <v>0</v>
      </c>
      <c r="G218" s="613">
        <f t="shared" si="27"/>
        <v>57</v>
      </c>
      <c r="H218" s="612">
        <f>+'FORMATO F 07'!K1843</f>
        <v>0</v>
      </c>
      <c r="I218" s="619">
        <f t="shared" si="26"/>
        <v>57</v>
      </c>
      <c r="J218" s="610">
        <v>50</v>
      </c>
      <c r="K218" s="618">
        <f t="shared" si="24"/>
        <v>2850</v>
      </c>
      <c r="L218" s="1756">
        <v>57</v>
      </c>
      <c r="M218" s="1760">
        <f t="shared" si="25"/>
        <v>0</v>
      </c>
    </row>
    <row r="219" spans="1:13" s="628" customFormat="1" ht="20.100000000000001" customHeight="1">
      <c r="A219" s="614" t="s">
        <v>58</v>
      </c>
      <c r="B219" s="627" t="s">
        <v>663</v>
      </c>
      <c r="C219" s="614" t="s">
        <v>44</v>
      </c>
      <c r="D219" s="615">
        <f>+'FORMATO F 07'!O1849</f>
        <v>22</v>
      </c>
      <c r="E219" s="4" t="s">
        <v>664</v>
      </c>
      <c r="F219" s="4">
        <f>+'FORMATO F 07'!D1851</f>
        <v>0</v>
      </c>
      <c r="G219" s="613">
        <f t="shared" si="27"/>
        <v>22</v>
      </c>
      <c r="H219" s="612">
        <f>+'FORMATO F 07'!K1851</f>
        <v>0</v>
      </c>
      <c r="I219" s="619">
        <f t="shared" si="26"/>
        <v>22</v>
      </c>
      <c r="J219" s="610">
        <v>98</v>
      </c>
      <c r="K219" s="618">
        <f t="shared" si="24"/>
        <v>2156</v>
      </c>
      <c r="L219" s="1756">
        <v>22</v>
      </c>
      <c r="M219" s="1760">
        <f t="shared" si="25"/>
        <v>0</v>
      </c>
    </row>
    <row r="220" spans="1:13" s="628" customFormat="1" ht="20.100000000000001" customHeight="1">
      <c r="A220" s="614" t="s">
        <v>58</v>
      </c>
      <c r="B220" s="627" t="s">
        <v>565</v>
      </c>
      <c r="C220" s="614" t="s">
        <v>44</v>
      </c>
      <c r="D220" s="615">
        <f>+'FORMATO F 07'!O1857</f>
        <v>37</v>
      </c>
      <c r="E220" s="4">
        <f>+'FORMATO F 07'!E1857:F1857</f>
        <v>0</v>
      </c>
      <c r="F220" s="4">
        <f>+'FORMATO F 07'!D1859</f>
        <v>0</v>
      </c>
      <c r="G220" s="613">
        <f t="shared" si="27"/>
        <v>37</v>
      </c>
      <c r="H220" s="612">
        <f>+'FORMATO F 07'!K1859</f>
        <v>0</v>
      </c>
      <c r="I220" s="619">
        <f t="shared" si="26"/>
        <v>37</v>
      </c>
      <c r="J220" s="610">
        <v>34.799999999999997</v>
      </c>
      <c r="K220" s="618">
        <f t="shared" si="24"/>
        <v>1287.5999999999999</v>
      </c>
      <c r="L220" s="1756">
        <v>37</v>
      </c>
      <c r="M220" s="1760">
        <f t="shared" si="25"/>
        <v>0</v>
      </c>
    </row>
    <row r="221" spans="1:13" s="628" customFormat="1" ht="20.100000000000001" customHeight="1">
      <c r="A221" s="614" t="s">
        <v>58</v>
      </c>
      <c r="B221" s="627" t="s">
        <v>665</v>
      </c>
      <c r="C221" s="614" t="s">
        <v>23</v>
      </c>
      <c r="D221" s="615">
        <f>+'FORMATO F 07'!O1865</f>
        <v>0</v>
      </c>
      <c r="E221" s="4" t="s">
        <v>2077</v>
      </c>
      <c r="F221" s="4">
        <f>+'FORMATO F 07'!D1867</f>
        <v>0</v>
      </c>
      <c r="G221" s="613">
        <f t="shared" si="27"/>
        <v>0</v>
      </c>
      <c r="H221" s="612">
        <f>+'FORMATO F 07'!K1867</f>
        <v>0</v>
      </c>
      <c r="I221" s="619">
        <f t="shared" si="26"/>
        <v>0</v>
      </c>
      <c r="J221" s="610">
        <v>35</v>
      </c>
      <c r="K221" s="618">
        <f t="shared" si="24"/>
        <v>0</v>
      </c>
      <c r="L221" s="1756">
        <v>0</v>
      </c>
      <c r="M221" s="1760">
        <f t="shared" si="25"/>
        <v>0</v>
      </c>
    </row>
    <row r="222" spans="1:13" s="628" customFormat="1" ht="20.100000000000001" customHeight="1">
      <c r="A222" s="614" t="s">
        <v>58</v>
      </c>
      <c r="B222" s="627" t="s">
        <v>666</v>
      </c>
      <c r="C222" s="614" t="s">
        <v>44</v>
      </c>
      <c r="D222" s="615">
        <f>+'FORMATO F 07'!O1873</f>
        <v>0</v>
      </c>
      <c r="E222" s="4" t="s">
        <v>664</v>
      </c>
      <c r="F222" s="4">
        <f>+'FORMATO F 07'!D1875</f>
        <v>0</v>
      </c>
      <c r="G222" s="613">
        <f t="shared" si="27"/>
        <v>0</v>
      </c>
      <c r="H222" s="612">
        <f>+'FORMATO F 07'!K1875</f>
        <v>0</v>
      </c>
      <c r="I222" s="619">
        <f t="shared" si="26"/>
        <v>0</v>
      </c>
      <c r="J222" s="610">
        <v>59</v>
      </c>
      <c r="K222" s="618">
        <f t="shared" si="24"/>
        <v>0</v>
      </c>
      <c r="L222" s="1756">
        <v>0</v>
      </c>
      <c r="M222" s="1760">
        <f t="shared" si="25"/>
        <v>0</v>
      </c>
    </row>
    <row r="223" spans="1:13" s="628" customFormat="1" ht="20.100000000000001" customHeight="1">
      <c r="A223" s="614" t="s">
        <v>58</v>
      </c>
      <c r="B223" s="627" t="s">
        <v>667</v>
      </c>
      <c r="C223" s="614" t="s">
        <v>44</v>
      </c>
      <c r="D223" s="615">
        <f>+'FORMATO F 07'!O1881</f>
        <v>9</v>
      </c>
      <c r="E223" s="4" t="s">
        <v>664</v>
      </c>
      <c r="F223" s="4">
        <v>0</v>
      </c>
      <c r="G223" s="613">
        <f t="shared" si="27"/>
        <v>9</v>
      </c>
      <c r="H223" s="612">
        <f>+'FORMATO F 07'!K1884</f>
        <v>0</v>
      </c>
      <c r="I223" s="619">
        <f t="shared" si="26"/>
        <v>9</v>
      </c>
      <c r="J223" s="610">
        <v>44.95</v>
      </c>
      <c r="K223" s="618">
        <f t="shared" si="24"/>
        <v>404.55</v>
      </c>
      <c r="L223" s="1756">
        <v>9</v>
      </c>
      <c r="M223" s="1760">
        <f t="shared" si="25"/>
        <v>0</v>
      </c>
    </row>
    <row r="224" spans="1:13" s="628" customFormat="1" ht="20.100000000000001" customHeight="1">
      <c r="A224" s="614" t="s">
        <v>58</v>
      </c>
      <c r="B224" s="627" t="s">
        <v>769</v>
      </c>
      <c r="C224" s="614" t="s">
        <v>44</v>
      </c>
      <c r="D224" s="615">
        <f>+'FORMATO F 07'!O1890</f>
        <v>0</v>
      </c>
      <c r="E224" s="4" t="s">
        <v>761</v>
      </c>
      <c r="F224" s="4">
        <f>+'FORMATO F 07'!D1893</f>
        <v>0</v>
      </c>
      <c r="G224" s="613">
        <f t="shared" si="27"/>
        <v>0</v>
      </c>
      <c r="H224" s="612">
        <f>+'FORMATO F 07'!K1893</f>
        <v>0</v>
      </c>
      <c r="I224" s="619">
        <f t="shared" si="26"/>
        <v>0</v>
      </c>
      <c r="J224" s="610">
        <v>48</v>
      </c>
      <c r="K224" s="618">
        <f t="shared" si="24"/>
        <v>0</v>
      </c>
      <c r="L224" s="1756">
        <v>0</v>
      </c>
      <c r="M224" s="1760">
        <f t="shared" si="25"/>
        <v>0</v>
      </c>
    </row>
    <row r="225" spans="1:13" s="628" customFormat="1" ht="19.5" customHeight="1">
      <c r="A225" s="614" t="s">
        <v>58</v>
      </c>
      <c r="B225" s="627" t="s">
        <v>2087</v>
      </c>
      <c r="C225" s="614" t="s">
        <v>44</v>
      </c>
      <c r="D225" s="615">
        <f>+'FORMATO F 07'!O1899</f>
        <v>0</v>
      </c>
      <c r="E225" s="4" t="s">
        <v>2077</v>
      </c>
      <c r="F225" s="4">
        <f>+'FORMATO F 07'!D1903</f>
        <v>0</v>
      </c>
      <c r="G225" s="613">
        <f t="shared" si="27"/>
        <v>0</v>
      </c>
      <c r="H225" s="612">
        <f>+'FORMATO F 07'!K1903</f>
        <v>0</v>
      </c>
      <c r="I225" s="619">
        <f t="shared" si="26"/>
        <v>0</v>
      </c>
      <c r="J225" s="610">
        <v>0.99</v>
      </c>
      <c r="K225" s="618">
        <f t="shared" si="24"/>
        <v>0</v>
      </c>
      <c r="L225" s="1756">
        <v>0</v>
      </c>
      <c r="M225" s="1760">
        <f t="shared" si="25"/>
        <v>0</v>
      </c>
    </row>
    <row r="226" spans="1:13" s="628" customFormat="1" ht="20.100000000000001" customHeight="1">
      <c r="A226" s="614" t="s">
        <v>58</v>
      </c>
      <c r="B226" s="627" t="s">
        <v>862</v>
      </c>
      <c r="C226" s="614" t="s">
        <v>23</v>
      </c>
      <c r="D226" s="615">
        <f>+'FORMATO F 07'!O1909</f>
        <v>130</v>
      </c>
      <c r="E226" s="4" t="s">
        <v>863</v>
      </c>
      <c r="F226" s="4">
        <f>+'FORMATO F 07'!D1912</f>
        <v>0</v>
      </c>
      <c r="G226" s="613">
        <f t="shared" si="27"/>
        <v>130</v>
      </c>
      <c r="H226" s="612">
        <f>+'FORMATO F 07'!K1912</f>
        <v>100</v>
      </c>
      <c r="I226" s="619">
        <f t="shared" si="26"/>
        <v>30</v>
      </c>
      <c r="J226" s="610">
        <v>4</v>
      </c>
      <c r="K226" s="618">
        <f t="shared" si="24"/>
        <v>120</v>
      </c>
      <c r="L226" s="1756">
        <v>130</v>
      </c>
      <c r="M226" s="1760">
        <f t="shared" si="25"/>
        <v>0</v>
      </c>
    </row>
    <row r="227" spans="1:13" s="628" customFormat="1" ht="19.5" customHeight="1">
      <c r="A227" s="614" t="s">
        <v>58</v>
      </c>
      <c r="B227" s="627" t="s">
        <v>864</v>
      </c>
      <c r="C227" s="614" t="s">
        <v>23</v>
      </c>
      <c r="D227" s="615">
        <f>+'FORMATO F 07'!O1918</f>
        <v>0</v>
      </c>
      <c r="E227" s="4" t="s">
        <v>2443</v>
      </c>
      <c r="F227" s="725">
        <f>+'FORMATO F 07'!D1921</f>
        <v>0</v>
      </c>
      <c r="G227" s="613">
        <f t="shared" si="27"/>
        <v>0</v>
      </c>
      <c r="H227" s="612">
        <f>+'FORMATO F 07'!K1921</f>
        <v>0</v>
      </c>
      <c r="I227" s="619">
        <f t="shared" si="26"/>
        <v>0</v>
      </c>
      <c r="J227" s="610">
        <v>2.1</v>
      </c>
      <c r="K227" s="618">
        <f t="shared" si="24"/>
        <v>0</v>
      </c>
      <c r="L227" s="1756">
        <v>0</v>
      </c>
      <c r="M227" s="1760">
        <f t="shared" si="25"/>
        <v>0</v>
      </c>
    </row>
    <row r="228" spans="1:13" s="628" customFormat="1" ht="20.100000000000001" customHeight="1">
      <c r="A228" s="614" t="s">
        <v>58</v>
      </c>
      <c r="B228" s="627" t="s">
        <v>2450</v>
      </c>
      <c r="C228" s="614" t="s">
        <v>44</v>
      </c>
      <c r="D228" s="615">
        <f>+'FORMATO F 07'!O1927</f>
        <v>0</v>
      </c>
      <c r="E228" s="4" t="s">
        <v>2443</v>
      </c>
      <c r="F228" s="4">
        <f>+'FORMATO F 07'!D1929</f>
        <v>0</v>
      </c>
      <c r="G228" s="613">
        <f t="shared" si="27"/>
        <v>0</v>
      </c>
      <c r="H228" s="612">
        <f>+'FORMATO F 07'!K1929</f>
        <v>0</v>
      </c>
      <c r="I228" s="619">
        <f t="shared" si="26"/>
        <v>0</v>
      </c>
      <c r="J228" s="610">
        <v>1.6</v>
      </c>
      <c r="K228" s="618">
        <f t="shared" si="24"/>
        <v>0</v>
      </c>
      <c r="L228" s="1756">
        <v>0</v>
      </c>
      <c r="M228" s="1760">
        <f t="shared" si="25"/>
        <v>0</v>
      </c>
    </row>
    <row r="229" spans="1:13" s="628" customFormat="1" ht="20.100000000000001" customHeight="1">
      <c r="A229" s="614" t="s">
        <v>58</v>
      </c>
      <c r="B229" s="627" t="s">
        <v>566</v>
      </c>
      <c r="C229" s="614" t="s">
        <v>44</v>
      </c>
      <c r="D229" s="615">
        <f>+'FORMATO F 07'!O1935</f>
        <v>0</v>
      </c>
      <c r="E229" s="4" t="str">
        <f>+'FORMATO F 07'!E1935:F1935</f>
        <v>O/C-2124-2020</v>
      </c>
      <c r="F229" s="4">
        <v>0</v>
      </c>
      <c r="G229" s="613">
        <f t="shared" si="27"/>
        <v>0</v>
      </c>
      <c r="H229" s="612">
        <f>+'FORMATO F 07'!K1937</f>
        <v>0</v>
      </c>
      <c r="I229" s="619">
        <f t="shared" si="26"/>
        <v>0</v>
      </c>
      <c r="J229" s="610">
        <v>24.5</v>
      </c>
      <c r="K229" s="618">
        <f t="shared" si="24"/>
        <v>0</v>
      </c>
      <c r="L229" s="1756">
        <v>0</v>
      </c>
      <c r="M229" s="1760">
        <f t="shared" si="25"/>
        <v>0</v>
      </c>
    </row>
    <row r="230" spans="1:13" s="628" customFormat="1" ht="20.100000000000001" customHeight="1">
      <c r="A230" s="614" t="s">
        <v>58</v>
      </c>
      <c r="B230" s="627" t="s">
        <v>626</v>
      </c>
      <c r="C230" s="614" t="s">
        <v>23</v>
      </c>
      <c r="D230" s="615">
        <f>+'FORMATO F 07'!O1943</f>
        <v>0</v>
      </c>
      <c r="E230" s="4" t="s">
        <v>1240</v>
      </c>
      <c r="F230" s="4">
        <f>+'FORMATO F 07'!D1946</f>
        <v>0</v>
      </c>
      <c r="G230" s="613">
        <f t="shared" si="27"/>
        <v>0</v>
      </c>
      <c r="H230" s="612">
        <f>+'FORMATO F 07'!K1946</f>
        <v>0</v>
      </c>
      <c r="I230" s="619">
        <f t="shared" si="26"/>
        <v>0</v>
      </c>
      <c r="J230" s="610">
        <v>6.9</v>
      </c>
      <c r="K230" s="618">
        <f t="shared" si="24"/>
        <v>0</v>
      </c>
      <c r="L230" s="1756">
        <v>0</v>
      </c>
      <c r="M230" s="1760">
        <f t="shared" si="25"/>
        <v>0</v>
      </c>
    </row>
    <row r="231" spans="1:13" s="628" customFormat="1" ht="20.100000000000001" customHeight="1">
      <c r="A231" s="614" t="s">
        <v>58</v>
      </c>
      <c r="B231" s="627" t="s">
        <v>670</v>
      </c>
      <c r="C231" s="614" t="s">
        <v>287</v>
      </c>
      <c r="D231" s="615">
        <f>+'FORMATO F 07'!O1952</f>
        <v>0</v>
      </c>
      <c r="E231" s="4" t="s">
        <v>664</v>
      </c>
      <c r="F231" s="4">
        <f>+'FORMATO F 07'!D1955</f>
        <v>0</v>
      </c>
      <c r="G231" s="613">
        <f t="shared" si="27"/>
        <v>0</v>
      </c>
      <c r="H231" s="612">
        <f>+'FORMATO F 07'!K1955</f>
        <v>0</v>
      </c>
      <c r="I231" s="619">
        <f t="shared" si="26"/>
        <v>0</v>
      </c>
      <c r="J231" s="610">
        <v>3.5</v>
      </c>
      <c r="K231" s="618">
        <f t="shared" si="24"/>
        <v>0</v>
      </c>
      <c r="L231" s="1756">
        <v>0</v>
      </c>
      <c r="M231" s="1760">
        <f t="shared" si="25"/>
        <v>0</v>
      </c>
    </row>
    <row r="232" spans="1:13" s="628" customFormat="1">
      <c r="A232" s="614" t="s">
        <v>58</v>
      </c>
      <c r="B232" s="828" t="s">
        <v>574</v>
      </c>
      <c r="C232" s="614" t="s">
        <v>23</v>
      </c>
      <c r="D232" s="615">
        <f>+'FORMATO F 07'!O1961</f>
        <v>0</v>
      </c>
      <c r="E232" s="4" t="s">
        <v>1927</v>
      </c>
      <c r="F232" s="4">
        <f>+'FORMATO F 07'!D1964</f>
        <v>0</v>
      </c>
      <c r="G232" s="613">
        <f t="shared" si="27"/>
        <v>0</v>
      </c>
      <c r="H232" s="612">
        <f>+'FORMATO F 07'!K1964</f>
        <v>0</v>
      </c>
      <c r="I232" s="619">
        <f t="shared" si="26"/>
        <v>0</v>
      </c>
      <c r="J232" s="610">
        <v>27</v>
      </c>
      <c r="K232" s="618">
        <f t="shared" si="24"/>
        <v>0</v>
      </c>
      <c r="L232" s="1756">
        <v>0</v>
      </c>
      <c r="M232" s="1760">
        <f t="shared" si="25"/>
        <v>0</v>
      </c>
    </row>
    <row r="233" spans="1:13" s="628" customFormat="1" ht="20.100000000000001" customHeight="1">
      <c r="A233" s="614" t="s">
        <v>58</v>
      </c>
      <c r="B233" s="828" t="s">
        <v>742</v>
      </c>
      <c r="C233" s="614" t="s">
        <v>44</v>
      </c>
      <c r="D233" s="615">
        <f>+'FORMATO F 07'!O1970</f>
        <v>32</v>
      </c>
      <c r="E233" s="4" t="s">
        <v>746</v>
      </c>
      <c r="F233" s="4">
        <f>+'FORMATO F 07'!D1972</f>
        <v>0</v>
      </c>
      <c r="G233" s="613">
        <f t="shared" si="27"/>
        <v>32</v>
      </c>
      <c r="H233" s="612">
        <f>+'FORMATO F 07'!K1972</f>
        <v>0</v>
      </c>
      <c r="I233" s="619">
        <f t="shared" si="26"/>
        <v>32</v>
      </c>
      <c r="J233" s="610">
        <v>15.9</v>
      </c>
      <c r="K233" s="618">
        <f t="shared" si="24"/>
        <v>508.8</v>
      </c>
      <c r="L233" s="1756">
        <v>32</v>
      </c>
      <c r="M233" s="1760">
        <f t="shared" si="25"/>
        <v>0</v>
      </c>
    </row>
    <row r="234" spans="1:13" s="628" customFormat="1" ht="20.100000000000001" customHeight="1">
      <c r="A234" s="614" t="s">
        <v>58</v>
      </c>
      <c r="B234" s="828" t="s">
        <v>792</v>
      </c>
      <c r="C234" s="614" t="s">
        <v>44</v>
      </c>
      <c r="D234" s="615">
        <f>+'FORMATO F 07'!O1978</f>
        <v>8</v>
      </c>
      <c r="E234" s="4" t="s">
        <v>789</v>
      </c>
      <c r="F234" s="4">
        <f>+'FORMATO F 07'!D1983</f>
        <v>0</v>
      </c>
      <c r="G234" s="613">
        <f t="shared" si="27"/>
        <v>8</v>
      </c>
      <c r="H234" s="612">
        <f>+'FORMATO F 07'!K1983</f>
        <v>8</v>
      </c>
      <c r="I234" s="619">
        <f t="shared" si="26"/>
        <v>0</v>
      </c>
      <c r="J234" s="610">
        <v>128</v>
      </c>
      <c r="K234" s="618">
        <f t="shared" si="24"/>
        <v>0</v>
      </c>
      <c r="L234" s="1756">
        <v>8</v>
      </c>
      <c r="M234" s="1760">
        <f t="shared" si="25"/>
        <v>0</v>
      </c>
    </row>
    <row r="235" spans="1:13" s="628" customFormat="1" ht="20.100000000000001" customHeight="1">
      <c r="A235" s="614" t="s">
        <v>58</v>
      </c>
      <c r="B235" s="828" t="s">
        <v>793</v>
      </c>
      <c r="C235" s="614" t="s">
        <v>287</v>
      </c>
      <c r="D235" s="615">
        <f>+'FORMATO F 07'!O1989</f>
        <v>118</v>
      </c>
      <c r="E235" s="4" t="s">
        <v>789</v>
      </c>
      <c r="F235" s="4">
        <f>+'FORMATO F 07'!D1995</f>
        <v>0</v>
      </c>
      <c r="G235" s="613">
        <f t="shared" si="27"/>
        <v>118</v>
      </c>
      <c r="H235" s="612">
        <f>+'FORMATO F 07'!K1995</f>
        <v>36</v>
      </c>
      <c r="I235" s="619">
        <f t="shared" si="26"/>
        <v>82</v>
      </c>
      <c r="J235" s="610">
        <v>15</v>
      </c>
      <c r="K235" s="618">
        <f t="shared" si="24"/>
        <v>1230</v>
      </c>
      <c r="L235" s="1756">
        <v>118</v>
      </c>
      <c r="M235" s="1760">
        <f t="shared" si="25"/>
        <v>0</v>
      </c>
    </row>
    <row r="236" spans="1:13" s="628" customFormat="1" ht="20.100000000000001" customHeight="1">
      <c r="A236" s="614" t="s">
        <v>58</v>
      </c>
      <c r="B236" s="828" t="s">
        <v>794</v>
      </c>
      <c r="C236" s="614" t="s">
        <v>23</v>
      </c>
      <c r="D236" s="615">
        <f>+'FORMATO F 07'!O2001</f>
        <v>1</v>
      </c>
      <c r="E236" s="4" t="s">
        <v>789</v>
      </c>
      <c r="F236" s="4">
        <f>+'FORMATO F 07'!D2003</f>
        <v>0</v>
      </c>
      <c r="G236" s="613">
        <f t="shared" si="27"/>
        <v>1</v>
      </c>
      <c r="H236" s="612">
        <f>+'FORMATO F 07'!K2003</f>
        <v>0</v>
      </c>
      <c r="I236" s="619">
        <f t="shared" si="26"/>
        <v>1</v>
      </c>
      <c r="J236" s="610">
        <v>15</v>
      </c>
      <c r="K236" s="618">
        <f t="shared" si="24"/>
        <v>15</v>
      </c>
      <c r="L236" s="1756">
        <v>1</v>
      </c>
      <c r="M236" s="1760">
        <f t="shared" si="25"/>
        <v>0</v>
      </c>
    </row>
    <row r="237" spans="1:13" s="628" customFormat="1" ht="20.100000000000001" customHeight="1">
      <c r="A237" s="614" t="s">
        <v>58</v>
      </c>
      <c r="B237" s="828" t="s">
        <v>795</v>
      </c>
      <c r="C237" s="614" t="s">
        <v>23</v>
      </c>
      <c r="D237" s="615">
        <f>+'FORMATO F 07'!O2009</f>
        <v>29</v>
      </c>
      <c r="E237" s="4" t="s">
        <v>789</v>
      </c>
      <c r="F237" s="4">
        <f>+'FORMATO F 07'!D2013</f>
        <v>0</v>
      </c>
      <c r="G237" s="613">
        <f t="shared" si="27"/>
        <v>29</v>
      </c>
      <c r="H237" s="612">
        <f>+'FORMATO F 07'!K2013</f>
        <v>0</v>
      </c>
      <c r="I237" s="619">
        <f t="shared" si="26"/>
        <v>29</v>
      </c>
      <c r="J237" s="610">
        <v>25</v>
      </c>
      <c r="K237" s="618">
        <f t="shared" si="24"/>
        <v>725</v>
      </c>
      <c r="L237" s="1756">
        <v>29</v>
      </c>
      <c r="M237" s="1760">
        <f t="shared" si="25"/>
        <v>0</v>
      </c>
    </row>
    <row r="238" spans="1:13" s="628" customFormat="1" ht="19.5" customHeight="1">
      <c r="A238" s="614" t="s">
        <v>58</v>
      </c>
      <c r="B238" s="828" t="s">
        <v>935</v>
      </c>
      <c r="C238" s="614" t="s">
        <v>23</v>
      </c>
      <c r="D238" s="615">
        <f>+'FORMATO F 07'!O2019</f>
        <v>0</v>
      </c>
      <c r="E238" s="4" t="s">
        <v>934</v>
      </c>
      <c r="F238" s="4">
        <f>+'FORMATO F 07'!D2022</f>
        <v>0</v>
      </c>
      <c r="G238" s="613">
        <f t="shared" si="27"/>
        <v>0</v>
      </c>
      <c r="H238" s="612">
        <f>+'FORMATO F 07'!K2022</f>
        <v>0</v>
      </c>
      <c r="I238" s="619">
        <f t="shared" si="26"/>
        <v>0</v>
      </c>
      <c r="J238" s="610">
        <v>107.5</v>
      </c>
      <c r="K238" s="618">
        <f t="shared" si="24"/>
        <v>0</v>
      </c>
      <c r="L238" s="1756">
        <v>0</v>
      </c>
      <c r="M238" s="1760">
        <f t="shared" si="25"/>
        <v>0</v>
      </c>
    </row>
    <row r="239" spans="1:13" s="628" customFormat="1" ht="20.100000000000001" customHeight="1">
      <c r="A239" s="614" t="s">
        <v>58</v>
      </c>
      <c r="B239" s="828" t="s">
        <v>931</v>
      </c>
      <c r="C239" s="614" t="s">
        <v>23</v>
      </c>
      <c r="D239" s="615">
        <f>+'FORMATO F 07'!O2028</f>
        <v>522</v>
      </c>
      <c r="E239" s="4" t="s">
        <v>930</v>
      </c>
      <c r="F239" s="4">
        <f>+'FORMATO F 07'!D2031</f>
        <v>0</v>
      </c>
      <c r="G239" s="613">
        <f t="shared" si="27"/>
        <v>522</v>
      </c>
      <c r="H239" s="612">
        <f>+'FORMATO F 07'!K2031</f>
        <v>0</v>
      </c>
      <c r="I239" s="619">
        <f t="shared" si="26"/>
        <v>522</v>
      </c>
      <c r="J239" s="610">
        <v>63.012002000000003</v>
      </c>
      <c r="K239" s="618">
        <f t="shared" si="24"/>
        <v>32892.265044</v>
      </c>
      <c r="L239" s="1756">
        <v>522</v>
      </c>
      <c r="M239" s="1760">
        <f t="shared" si="25"/>
        <v>0</v>
      </c>
    </row>
    <row r="240" spans="1:13" s="628" customFormat="1" ht="20.100000000000001" customHeight="1">
      <c r="A240" s="614" t="s">
        <v>58</v>
      </c>
      <c r="B240" s="828" t="s">
        <v>973</v>
      </c>
      <c r="C240" s="614" t="s">
        <v>23</v>
      </c>
      <c r="D240" s="615">
        <f>+'FORMATO F 07'!O2037</f>
        <v>300</v>
      </c>
      <c r="E240" s="4" t="s">
        <v>972</v>
      </c>
      <c r="F240" s="4">
        <f>+'FORMATO F 07'!D2041</f>
        <v>0</v>
      </c>
      <c r="G240" s="613">
        <f t="shared" si="27"/>
        <v>300</v>
      </c>
      <c r="H240" s="612">
        <f>+'FORMATO F 07'!K2041</f>
        <v>35</v>
      </c>
      <c r="I240" s="619">
        <f t="shared" si="26"/>
        <v>265</v>
      </c>
      <c r="J240" s="610">
        <v>63.613799</v>
      </c>
      <c r="K240" s="618">
        <f t="shared" si="24"/>
        <v>16857.656735</v>
      </c>
      <c r="L240" s="1756">
        <v>300</v>
      </c>
      <c r="M240" s="1760">
        <f t="shared" si="25"/>
        <v>0</v>
      </c>
    </row>
    <row r="241" spans="1:13" s="628" customFormat="1" ht="20.100000000000001" customHeight="1">
      <c r="A241" s="614" t="s">
        <v>58</v>
      </c>
      <c r="B241" s="1770" t="s">
        <v>987</v>
      </c>
      <c r="C241" s="614" t="s">
        <v>287</v>
      </c>
      <c r="D241" s="615">
        <f>+'FORMATO F 07'!O2047</f>
        <v>40</v>
      </c>
      <c r="E241" s="4" t="s">
        <v>988</v>
      </c>
      <c r="F241" s="4">
        <f>+'FORMATO F 07'!D2049</f>
        <v>0</v>
      </c>
      <c r="G241" s="613">
        <f>+D241+F241</f>
        <v>40</v>
      </c>
      <c r="H241" s="612">
        <f>+'FORMATO F 07'!K2049</f>
        <v>0</v>
      </c>
      <c r="I241" s="619">
        <f>+G241-H241</f>
        <v>40</v>
      </c>
      <c r="J241" s="610">
        <v>13.9</v>
      </c>
      <c r="K241" s="618">
        <f t="shared" ref="K241:K302" si="28">I241*J241</f>
        <v>556</v>
      </c>
      <c r="L241" s="1756">
        <v>40</v>
      </c>
      <c r="M241" s="1760">
        <f t="shared" si="25"/>
        <v>0</v>
      </c>
    </row>
    <row r="242" spans="1:13" s="628" customFormat="1" ht="20.100000000000001" customHeight="1">
      <c r="A242" s="614" t="s">
        <v>58</v>
      </c>
      <c r="B242" s="1770" t="s">
        <v>791</v>
      </c>
      <c r="C242" s="614" t="s">
        <v>23</v>
      </c>
      <c r="D242" s="615">
        <f>+'FORMATO F 07'!O2055</f>
        <v>2</v>
      </c>
      <c r="E242" s="4" t="s">
        <v>1045</v>
      </c>
      <c r="F242" s="4">
        <f>+'FORMATO F 07'!D2058</f>
        <v>0</v>
      </c>
      <c r="G242" s="613">
        <f>+D242+F242</f>
        <v>2</v>
      </c>
      <c r="H242" s="612">
        <f>+'FORMATO F 07'!K2058</f>
        <v>0</v>
      </c>
      <c r="I242" s="619">
        <f>+G242-H242</f>
        <v>2</v>
      </c>
      <c r="J242" s="610">
        <v>247</v>
      </c>
      <c r="K242" s="618">
        <f t="shared" si="28"/>
        <v>494</v>
      </c>
      <c r="L242" s="1756">
        <v>2</v>
      </c>
      <c r="M242" s="1760">
        <f t="shared" si="25"/>
        <v>0</v>
      </c>
    </row>
    <row r="243" spans="1:13" s="628" customFormat="1" ht="19.5" customHeight="1">
      <c r="A243" s="614" t="s">
        <v>58</v>
      </c>
      <c r="B243" s="1770" t="s">
        <v>1046</v>
      </c>
      <c r="C243" s="614" t="s">
        <v>44</v>
      </c>
      <c r="D243" s="615">
        <f>+'FORMATO F 07'!O2064</f>
        <v>20</v>
      </c>
      <c r="E243" s="4" t="s">
        <v>1045</v>
      </c>
      <c r="F243" s="4">
        <f>+'FORMATO F 07'!D2066</f>
        <v>0</v>
      </c>
      <c r="G243" s="613">
        <f>+D243+F243</f>
        <v>20</v>
      </c>
      <c r="H243" s="612">
        <f>+'FORMATO F 07'!K2066</f>
        <v>0</v>
      </c>
      <c r="I243" s="619">
        <f>+G243-H243</f>
        <v>20</v>
      </c>
      <c r="J243" s="610">
        <v>23.8</v>
      </c>
      <c r="K243" s="618">
        <f t="shared" si="28"/>
        <v>476</v>
      </c>
      <c r="L243" s="1756">
        <v>20</v>
      </c>
      <c r="M243" s="1760">
        <f t="shared" si="25"/>
        <v>0</v>
      </c>
    </row>
    <row r="244" spans="1:13" s="628" customFormat="1" ht="20.100000000000001" customHeight="1">
      <c r="A244" s="614" t="s">
        <v>58</v>
      </c>
      <c r="B244" s="828" t="s">
        <v>1059</v>
      </c>
      <c r="C244" s="614" t="s">
        <v>23</v>
      </c>
      <c r="D244" s="615">
        <f>+'FORMATO F 07'!O2072</f>
        <v>249</v>
      </c>
      <c r="E244" s="4" t="s">
        <v>1060</v>
      </c>
      <c r="F244" s="4">
        <f>+'FORMATO F 07'!D2077</f>
        <v>0</v>
      </c>
      <c r="G244" s="613">
        <f>+D244+F244</f>
        <v>249</v>
      </c>
      <c r="H244" s="612">
        <f>+'FORMATO F 07'!K2077</f>
        <v>66</v>
      </c>
      <c r="I244" s="619">
        <f t="shared" ref="I244:I303" si="29">+G244-H244</f>
        <v>183</v>
      </c>
      <c r="J244" s="610">
        <v>35.128599999999999</v>
      </c>
      <c r="K244" s="618">
        <f t="shared" si="28"/>
        <v>6428.5338000000002</v>
      </c>
      <c r="L244" s="2237">
        <v>249</v>
      </c>
      <c r="M244" s="1760">
        <f t="shared" si="25"/>
        <v>0</v>
      </c>
    </row>
    <row r="245" spans="1:13" s="628" customFormat="1" ht="20.100000000000001" customHeight="1">
      <c r="A245" s="614" t="s">
        <v>58</v>
      </c>
      <c r="B245" s="828" t="s">
        <v>1071</v>
      </c>
      <c r="C245" s="614" t="s">
        <v>23</v>
      </c>
      <c r="D245" s="615">
        <f>+'FORMATO F 07'!O2083</f>
        <v>10</v>
      </c>
      <c r="E245" s="4" t="s">
        <v>1058</v>
      </c>
      <c r="F245" s="4">
        <f>+'FORMATO F 07'!D2086</f>
        <v>0</v>
      </c>
      <c r="G245" s="2021">
        <f t="shared" ref="G245:G304" si="30">+D245+F245</f>
        <v>10</v>
      </c>
      <c r="H245" s="612">
        <f>+'FORMATO F 07'!K2086</f>
        <v>0</v>
      </c>
      <c r="I245" s="619">
        <f t="shared" si="29"/>
        <v>10</v>
      </c>
      <c r="J245" s="610">
        <v>3</v>
      </c>
      <c r="K245" s="618">
        <f t="shared" si="28"/>
        <v>30</v>
      </c>
      <c r="L245" s="2237">
        <v>10</v>
      </c>
      <c r="M245" s="1760">
        <f t="shared" si="25"/>
        <v>0</v>
      </c>
    </row>
    <row r="246" spans="1:13" s="628" customFormat="1" ht="20.100000000000001" customHeight="1">
      <c r="A246" s="614" t="s">
        <v>58</v>
      </c>
      <c r="B246" s="828" t="s">
        <v>1074</v>
      </c>
      <c r="C246" s="614" t="s">
        <v>23</v>
      </c>
      <c r="D246" s="615">
        <f>+'FORMATO F 07'!O2092</f>
        <v>0</v>
      </c>
      <c r="E246" s="4" t="s">
        <v>1058</v>
      </c>
      <c r="F246" s="4">
        <f>+'FORMATO F 07'!D2095</f>
        <v>0</v>
      </c>
      <c r="G246" s="2021">
        <f t="shared" si="30"/>
        <v>0</v>
      </c>
      <c r="H246" s="612">
        <f>+'FORMATO F 07'!K2095</f>
        <v>0</v>
      </c>
      <c r="I246" s="619">
        <f t="shared" si="29"/>
        <v>0</v>
      </c>
      <c r="J246" s="610">
        <v>9.8000000000000007</v>
      </c>
      <c r="K246" s="618">
        <f t="shared" si="28"/>
        <v>0</v>
      </c>
      <c r="L246" s="2237">
        <v>0</v>
      </c>
      <c r="M246" s="1760">
        <f t="shared" si="25"/>
        <v>0</v>
      </c>
    </row>
    <row r="247" spans="1:13" s="628" customFormat="1" ht="20.100000000000001" customHeight="1">
      <c r="A247" s="614" t="s">
        <v>58</v>
      </c>
      <c r="B247" s="828" t="s">
        <v>1075</v>
      </c>
      <c r="C247" s="614" t="s">
        <v>23</v>
      </c>
      <c r="D247" s="615">
        <f>+'FORMATO F 07'!O2101</f>
        <v>0</v>
      </c>
      <c r="E247" s="4" t="s">
        <v>1239</v>
      </c>
      <c r="F247" s="4">
        <f>+'FORMATO F 07'!D2103</f>
        <v>0</v>
      </c>
      <c r="G247" s="2021">
        <f t="shared" si="30"/>
        <v>0</v>
      </c>
      <c r="H247" s="612">
        <f>+'FORMATO F 07'!K2103</f>
        <v>0</v>
      </c>
      <c r="I247" s="619">
        <f t="shared" si="29"/>
        <v>0</v>
      </c>
      <c r="J247" s="610">
        <v>7.89</v>
      </c>
      <c r="K247" s="618">
        <f t="shared" si="28"/>
        <v>0</v>
      </c>
      <c r="L247" s="1756">
        <v>0</v>
      </c>
      <c r="M247" s="1760">
        <f t="shared" ref="M247:M310" si="31">+L247-D247</f>
        <v>0</v>
      </c>
    </row>
    <row r="248" spans="1:13" s="628" customFormat="1" ht="20.100000000000001" customHeight="1">
      <c r="A248" s="614" t="s">
        <v>58</v>
      </c>
      <c r="B248" s="828" t="s">
        <v>1077</v>
      </c>
      <c r="C248" s="614" t="s">
        <v>23</v>
      </c>
      <c r="D248" s="615">
        <f>+'FORMATO F 07'!O2109</f>
        <v>0</v>
      </c>
      <c r="E248" s="4" t="s">
        <v>1058</v>
      </c>
      <c r="F248" s="4">
        <f>+'FORMATO F 07'!D2110</f>
        <v>0</v>
      </c>
      <c r="G248" s="2021">
        <f t="shared" si="30"/>
        <v>0</v>
      </c>
      <c r="H248" s="612">
        <f>+'FORMATO F 07'!K2110</f>
        <v>0</v>
      </c>
      <c r="I248" s="619">
        <f t="shared" si="29"/>
        <v>0</v>
      </c>
      <c r="J248" s="610">
        <v>10</v>
      </c>
      <c r="K248" s="618">
        <f t="shared" si="28"/>
        <v>0</v>
      </c>
      <c r="L248" s="1756">
        <v>0</v>
      </c>
      <c r="M248" s="1760">
        <f t="shared" si="31"/>
        <v>0</v>
      </c>
    </row>
    <row r="249" spans="1:13" s="628" customFormat="1" ht="19.5" customHeight="1">
      <c r="A249" s="614" t="s">
        <v>58</v>
      </c>
      <c r="B249" s="828" t="s">
        <v>2507</v>
      </c>
      <c r="C249" s="614" t="s">
        <v>23</v>
      </c>
      <c r="D249" s="615">
        <f>+'FORMATO F 07'!O2116</f>
        <v>7</v>
      </c>
      <c r="E249" s="4" t="s">
        <v>2509</v>
      </c>
      <c r="F249" s="4">
        <f>+'FORMATO F 07'!D2118</f>
        <v>0</v>
      </c>
      <c r="G249" s="2021">
        <f t="shared" si="30"/>
        <v>7</v>
      </c>
      <c r="H249" s="612">
        <f>+'FORMATO F 07'!K2118</f>
        <v>0</v>
      </c>
      <c r="I249" s="619">
        <f t="shared" si="29"/>
        <v>7</v>
      </c>
      <c r="J249" s="610">
        <v>165</v>
      </c>
      <c r="K249" s="618">
        <f t="shared" si="28"/>
        <v>1155</v>
      </c>
      <c r="L249" s="1756">
        <v>7</v>
      </c>
      <c r="M249" s="1760">
        <f t="shared" si="31"/>
        <v>0</v>
      </c>
    </row>
    <row r="250" spans="1:13" s="628" customFormat="1" ht="20.100000000000001" customHeight="1">
      <c r="A250" s="614" t="s">
        <v>58</v>
      </c>
      <c r="B250" s="828" t="s">
        <v>1079</v>
      </c>
      <c r="C250" s="614" t="s">
        <v>23</v>
      </c>
      <c r="D250" s="615">
        <f>+'FORMATO F 07'!O2124</f>
        <v>0</v>
      </c>
      <c r="E250" s="4" t="s">
        <v>1058</v>
      </c>
      <c r="F250" s="4">
        <f>+'FORMATO F 07'!D2127</f>
        <v>0</v>
      </c>
      <c r="G250" s="2021">
        <f t="shared" si="30"/>
        <v>0</v>
      </c>
      <c r="H250" s="612">
        <f>+'FORMATO F 07'!K2127</f>
        <v>0</v>
      </c>
      <c r="I250" s="619">
        <f t="shared" si="29"/>
        <v>0</v>
      </c>
      <c r="J250" s="610">
        <v>125</v>
      </c>
      <c r="K250" s="618">
        <f t="shared" si="28"/>
        <v>0</v>
      </c>
      <c r="L250" s="1756">
        <v>0</v>
      </c>
      <c r="M250" s="1760">
        <f t="shared" si="31"/>
        <v>0</v>
      </c>
    </row>
    <row r="251" spans="1:13" s="628" customFormat="1" ht="20.100000000000001" customHeight="1">
      <c r="A251" s="614" t="s">
        <v>58</v>
      </c>
      <c r="B251" s="828" t="s">
        <v>1113</v>
      </c>
      <c r="C251" s="614" t="s">
        <v>23</v>
      </c>
      <c r="D251" s="615">
        <f>+'FORMATO F 07'!O2133</f>
        <v>12</v>
      </c>
      <c r="E251" s="4" t="s">
        <v>1058</v>
      </c>
      <c r="F251" s="4">
        <f>+'FORMATO F 07'!D2136</f>
        <v>0</v>
      </c>
      <c r="G251" s="2021">
        <f t="shared" si="30"/>
        <v>12</v>
      </c>
      <c r="H251" s="612">
        <f>+'FORMATO F 07'!K2136</f>
        <v>0</v>
      </c>
      <c r="I251" s="619">
        <f t="shared" si="29"/>
        <v>12</v>
      </c>
      <c r="J251" s="610">
        <v>75</v>
      </c>
      <c r="K251" s="618">
        <f t="shared" si="28"/>
        <v>900</v>
      </c>
      <c r="L251" s="1756">
        <v>12</v>
      </c>
      <c r="M251" s="1760">
        <f t="shared" si="31"/>
        <v>0</v>
      </c>
    </row>
    <row r="252" spans="1:13" s="628" customFormat="1" ht="20.100000000000001" customHeight="1">
      <c r="A252" s="614" t="s">
        <v>58</v>
      </c>
      <c r="B252" s="828" t="s">
        <v>1081</v>
      </c>
      <c r="C252" s="614" t="s">
        <v>23</v>
      </c>
      <c r="D252" s="615">
        <f>+'FORMATO F 07'!O2142</f>
        <v>15</v>
      </c>
      <c r="E252" s="4" t="s">
        <v>2207</v>
      </c>
      <c r="F252" s="4">
        <f>+'FORMATO F 07'!D2145</f>
        <v>0</v>
      </c>
      <c r="G252" s="2021">
        <f t="shared" si="30"/>
        <v>15</v>
      </c>
      <c r="H252" s="612">
        <f>+'FORMATO F 07'!K2145</f>
        <v>0</v>
      </c>
      <c r="I252" s="619">
        <f t="shared" si="29"/>
        <v>15</v>
      </c>
      <c r="J252" s="610">
        <v>0.38</v>
      </c>
      <c r="K252" s="618">
        <f t="shared" si="28"/>
        <v>5.7</v>
      </c>
      <c r="L252" s="1756">
        <v>15</v>
      </c>
      <c r="M252" s="1760">
        <f t="shared" si="31"/>
        <v>0</v>
      </c>
    </row>
    <row r="253" spans="1:13" s="628" customFormat="1" ht="20.100000000000001" customHeight="1">
      <c r="A253" s="614" t="s">
        <v>58</v>
      </c>
      <c r="B253" s="828" t="s">
        <v>1102</v>
      </c>
      <c r="C253" s="614" t="s">
        <v>23</v>
      </c>
      <c r="D253" s="615">
        <f>+'FORMATO F 07'!O2151</f>
        <v>0</v>
      </c>
      <c r="E253" s="4" t="s">
        <v>1058</v>
      </c>
      <c r="F253" s="4">
        <f>+'FORMATO F 07'!D2154</f>
        <v>0</v>
      </c>
      <c r="G253" s="2021">
        <f t="shared" si="30"/>
        <v>0</v>
      </c>
      <c r="H253" s="612">
        <f>+'FORMATO F 07'!K2154</f>
        <v>0</v>
      </c>
      <c r="I253" s="619">
        <f t="shared" si="29"/>
        <v>0</v>
      </c>
      <c r="J253" s="610">
        <v>0.1</v>
      </c>
      <c r="K253" s="618">
        <f>I253*J253</f>
        <v>0</v>
      </c>
      <c r="L253" s="1756">
        <v>0</v>
      </c>
      <c r="M253" s="1760">
        <f t="shared" si="31"/>
        <v>0</v>
      </c>
    </row>
    <row r="254" spans="1:13" s="628" customFormat="1" ht="20.100000000000001" customHeight="1">
      <c r="A254" s="614" t="s">
        <v>58</v>
      </c>
      <c r="B254" s="828" t="s">
        <v>1082</v>
      </c>
      <c r="C254" s="614" t="s">
        <v>23</v>
      </c>
      <c r="D254" s="615">
        <f>+'FORMATO F 07'!O2160</f>
        <v>6</v>
      </c>
      <c r="E254" s="4" t="s">
        <v>2207</v>
      </c>
      <c r="F254" s="4">
        <f>+'FORMATO F 07'!D2162</f>
        <v>0</v>
      </c>
      <c r="G254" s="2021">
        <f t="shared" si="30"/>
        <v>6</v>
      </c>
      <c r="H254" s="612">
        <f>+'FORMATO F 07'!K2162</f>
        <v>0</v>
      </c>
      <c r="I254" s="619">
        <f t="shared" si="29"/>
        <v>6</v>
      </c>
      <c r="J254" s="610">
        <v>13</v>
      </c>
      <c r="K254" s="618">
        <f t="shared" si="28"/>
        <v>78</v>
      </c>
      <c r="L254" s="1756">
        <v>6</v>
      </c>
      <c r="M254" s="1760">
        <f t="shared" si="31"/>
        <v>0</v>
      </c>
    </row>
    <row r="255" spans="1:13" s="628" customFormat="1" ht="20.100000000000001" customHeight="1">
      <c r="A255" s="614" t="s">
        <v>58</v>
      </c>
      <c r="B255" s="828" t="s">
        <v>1083</v>
      </c>
      <c r="C255" s="614" t="s">
        <v>23</v>
      </c>
      <c r="D255" s="615">
        <f>+'FORMATO F 07'!O2168</f>
        <v>0</v>
      </c>
      <c r="E255" s="4" t="s">
        <v>1058</v>
      </c>
      <c r="F255" s="4">
        <f>+'FORMATO F 07'!D2170</f>
        <v>0</v>
      </c>
      <c r="G255" s="2021">
        <f t="shared" si="30"/>
        <v>0</v>
      </c>
      <c r="H255" s="612">
        <f>+'FORMATO F 07'!K2170</f>
        <v>0</v>
      </c>
      <c r="I255" s="619">
        <f t="shared" si="29"/>
        <v>0</v>
      </c>
      <c r="J255" s="610">
        <v>12</v>
      </c>
      <c r="K255" s="618">
        <f t="shared" si="28"/>
        <v>0</v>
      </c>
      <c r="L255" s="1756">
        <v>0</v>
      </c>
      <c r="M255" s="1760">
        <f t="shared" si="31"/>
        <v>0</v>
      </c>
    </row>
    <row r="256" spans="1:13" s="628" customFormat="1" ht="20.100000000000001" customHeight="1">
      <c r="A256" s="614" t="s">
        <v>58</v>
      </c>
      <c r="B256" s="828" t="s">
        <v>1084</v>
      </c>
      <c r="C256" s="614" t="s">
        <v>23</v>
      </c>
      <c r="D256" s="615">
        <f>+'FORMATO F 07'!O2176</f>
        <v>0</v>
      </c>
      <c r="E256" s="4" t="s">
        <v>1058</v>
      </c>
      <c r="F256" s="4">
        <f>+'FORMATO F 07'!D2178</f>
        <v>0</v>
      </c>
      <c r="G256" s="2021">
        <f t="shared" si="30"/>
        <v>0</v>
      </c>
      <c r="H256" s="612">
        <f>+'FORMATO F 07'!K2178</f>
        <v>0</v>
      </c>
      <c r="I256" s="619">
        <f t="shared" si="29"/>
        <v>0</v>
      </c>
      <c r="J256" s="610">
        <v>18.98</v>
      </c>
      <c r="K256" s="618">
        <f t="shared" si="28"/>
        <v>0</v>
      </c>
      <c r="L256" s="1756">
        <v>0</v>
      </c>
      <c r="M256" s="1760">
        <f t="shared" si="31"/>
        <v>0</v>
      </c>
    </row>
    <row r="257" spans="1:13" s="628" customFormat="1" ht="20.100000000000001" customHeight="1">
      <c r="A257" s="614" t="s">
        <v>58</v>
      </c>
      <c r="B257" s="828" t="s">
        <v>1086</v>
      </c>
      <c r="C257" s="614" t="s">
        <v>23</v>
      </c>
      <c r="D257" s="615">
        <f>+'FORMATO F 07'!O2184</f>
        <v>0</v>
      </c>
      <c r="E257" s="4" t="s">
        <v>1058</v>
      </c>
      <c r="F257" s="4">
        <f>+'FORMATO F 07'!D2187</f>
        <v>0</v>
      </c>
      <c r="G257" s="2021">
        <f t="shared" si="30"/>
        <v>0</v>
      </c>
      <c r="H257" s="612">
        <f>+'FORMATO F 07'!K2187</f>
        <v>0</v>
      </c>
      <c r="I257" s="619">
        <f t="shared" si="29"/>
        <v>0</v>
      </c>
      <c r="J257" s="610">
        <v>13.9</v>
      </c>
      <c r="K257" s="618">
        <f t="shared" si="28"/>
        <v>0</v>
      </c>
      <c r="L257" s="1756">
        <v>0</v>
      </c>
      <c r="M257" s="1760">
        <f t="shared" si="31"/>
        <v>0</v>
      </c>
    </row>
    <row r="258" spans="1:13" s="628" customFormat="1" ht="20.100000000000001" customHeight="1">
      <c r="A258" s="614" t="s">
        <v>58</v>
      </c>
      <c r="B258" s="828" t="s">
        <v>1088</v>
      </c>
      <c r="C258" s="614" t="s">
        <v>23</v>
      </c>
      <c r="D258" s="615">
        <f>+'FORMATO F 07'!O2193</f>
        <v>0</v>
      </c>
      <c r="E258" s="4" t="s">
        <v>1058</v>
      </c>
      <c r="F258" s="4">
        <f>+'FORMATO F 07'!D2196</f>
        <v>0</v>
      </c>
      <c r="G258" s="2021">
        <f t="shared" si="30"/>
        <v>0</v>
      </c>
      <c r="H258" s="612">
        <f>+'FORMATO F 07'!K2196</f>
        <v>0</v>
      </c>
      <c r="I258" s="619">
        <f>+G258-H258</f>
        <v>0</v>
      </c>
      <c r="J258" s="610">
        <v>18</v>
      </c>
      <c r="K258" s="618">
        <f t="shared" si="28"/>
        <v>0</v>
      </c>
      <c r="L258" s="1756">
        <v>0</v>
      </c>
      <c r="M258" s="1760">
        <f t="shared" si="31"/>
        <v>0</v>
      </c>
    </row>
    <row r="259" spans="1:13" s="628" customFormat="1" ht="20.100000000000001" customHeight="1">
      <c r="A259" s="614" t="s">
        <v>58</v>
      </c>
      <c r="B259" s="828" t="s">
        <v>1089</v>
      </c>
      <c r="C259" s="614" t="s">
        <v>23</v>
      </c>
      <c r="D259" s="615">
        <f>+'FORMATO F 07'!O2202</f>
        <v>0</v>
      </c>
      <c r="E259" s="4" t="s">
        <v>1058</v>
      </c>
      <c r="F259" s="4">
        <f>+'FORMATO F 07'!D2205</f>
        <v>0</v>
      </c>
      <c r="G259" s="2021">
        <f t="shared" si="30"/>
        <v>0</v>
      </c>
      <c r="H259" s="612">
        <f>+'FORMATO F 07'!K2205</f>
        <v>0</v>
      </c>
      <c r="I259" s="619">
        <f t="shared" si="29"/>
        <v>0</v>
      </c>
      <c r="J259" s="610">
        <v>5.3</v>
      </c>
      <c r="K259" s="618">
        <f t="shared" si="28"/>
        <v>0</v>
      </c>
      <c r="L259" s="1756">
        <v>0</v>
      </c>
      <c r="M259" s="1760">
        <f t="shared" si="31"/>
        <v>0</v>
      </c>
    </row>
    <row r="260" spans="1:13" s="628" customFormat="1" ht="20.100000000000001" customHeight="1">
      <c r="A260" s="614" t="s">
        <v>58</v>
      </c>
      <c r="B260" s="828" t="s">
        <v>1090</v>
      </c>
      <c r="C260" s="614" t="s">
        <v>44</v>
      </c>
      <c r="D260" s="615">
        <f>+'FORMATO F 07'!O2211</f>
        <v>0</v>
      </c>
      <c r="E260" s="4" t="s">
        <v>1058</v>
      </c>
      <c r="F260" s="4">
        <f>+'FORMATO F 07'!D2213</f>
        <v>0</v>
      </c>
      <c r="G260" s="2021">
        <f t="shared" si="30"/>
        <v>0</v>
      </c>
      <c r="H260" s="612">
        <f>+'FORMATO F 07'!K2213</f>
        <v>0</v>
      </c>
      <c r="I260" s="619">
        <f t="shared" si="29"/>
        <v>0</v>
      </c>
      <c r="J260" s="610">
        <v>59</v>
      </c>
      <c r="K260" s="618">
        <f t="shared" si="28"/>
        <v>0</v>
      </c>
      <c r="L260" s="1756">
        <v>0</v>
      </c>
      <c r="M260" s="1760">
        <f t="shared" si="31"/>
        <v>0</v>
      </c>
    </row>
    <row r="261" spans="1:13" s="628" customFormat="1" ht="20.100000000000001" customHeight="1">
      <c r="A261" s="614" t="s">
        <v>58</v>
      </c>
      <c r="B261" s="828" t="s">
        <v>1092</v>
      </c>
      <c r="C261" s="614" t="s">
        <v>44</v>
      </c>
      <c r="D261" s="615">
        <f>+'FORMATO F 07'!O2219</f>
        <v>0</v>
      </c>
      <c r="E261" s="4" t="s">
        <v>1058</v>
      </c>
      <c r="F261" s="4">
        <f>+'FORMATO F 07'!D2221</f>
        <v>0</v>
      </c>
      <c r="G261" s="2021">
        <f t="shared" si="30"/>
        <v>0</v>
      </c>
      <c r="H261" s="612">
        <f>+'FORMATO F 07'!K2221</f>
        <v>0</v>
      </c>
      <c r="I261" s="619">
        <f t="shared" si="29"/>
        <v>0</v>
      </c>
      <c r="J261" s="610">
        <v>65</v>
      </c>
      <c r="K261" s="618">
        <f t="shared" si="28"/>
        <v>0</v>
      </c>
      <c r="L261" s="1756">
        <v>0</v>
      </c>
      <c r="M261" s="1760">
        <f t="shared" si="31"/>
        <v>0</v>
      </c>
    </row>
    <row r="262" spans="1:13" s="628" customFormat="1" ht="19.5" customHeight="1">
      <c r="A262" s="614" t="s">
        <v>58</v>
      </c>
      <c r="B262" s="828" t="s">
        <v>1094</v>
      </c>
      <c r="C262" s="614" t="s">
        <v>44</v>
      </c>
      <c r="D262" s="615">
        <f>+'FORMATO F 07'!O2227</f>
        <v>0</v>
      </c>
      <c r="E262" s="4" t="s">
        <v>2077</v>
      </c>
      <c r="F262" s="4">
        <f>+'FORMATO F 07'!D2231</f>
        <v>0</v>
      </c>
      <c r="G262" s="2021">
        <f t="shared" si="30"/>
        <v>0</v>
      </c>
      <c r="H262" s="612">
        <f>+'FORMATO F 07'!K2231</f>
        <v>0</v>
      </c>
      <c r="I262" s="619">
        <f t="shared" si="29"/>
        <v>0</v>
      </c>
      <c r="J262" s="610">
        <v>66.7</v>
      </c>
      <c r="K262" s="618">
        <f t="shared" si="28"/>
        <v>0</v>
      </c>
      <c r="L262" s="1756">
        <v>0</v>
      </c>
      <c r="M262" s="1760">
        <f t="shared" si="31"/>
        <v>0</v>
      </c>
    </row>
    <row r="263" spans="1:13" s="628" customFormat="1" ht="20.100000000000001" customHeight="1">
      <c r="A263" s="614" t="s">
        <v>58</v>
      </c>
      <c r="B263" s="828" t="s">
        <v>1097</v>
      </c>
      <c r="C263" s="614" t="s">
        <v>44</v>
      </c>
      <c r="D263" s="615">
        <f>+'FORMATO F 07'!O2237</f>
        <v>10</v>
      </c>
      <c r="E263" s="4" t="s">
        <v>2077</v>
      </c>
      <c r="F263" s="4">
        <f>+'FORMATO F 07'!D2240</f>
        <v>0</v>
      </c>
      <c r="G263" s="2021">
        <f t="shared" si="30"/>
        <v>10</v>
      </c>
      <c r="H263" s="612">
        <f>+'FORMATO F 07'!K2240</f>
        <v>0</v>
      </c>
      <c r="I263" s="619">
        <f t="shared" si="29"/>
        <v>10</v>
      </c>
      <c r="J263" s="610">
        <v>56.3</v>
      </c>
      <c r="K263" s="618">
        <f t="shared" si="28"/>
        <v>563</v>
      </c>
      <c r="L263" s="1756">
        <v>10</v>
      </c>
      <c r="M263" s="1760">
        <f t="shared" si="31"/>
        <v>0</v>
      </c>
    </row>
    <row r="264" spans="1:13" s="628" customFormat="1" ht="20.100000000000001" customHeight="1">
      <c r="A264" s="614" t="s">
        <v>58</v>
      </c>
      <c r="B264" s="828" t="s">
        <v>1099</v>
      </c>
      <c r="C264" s="614" t="s">
        <v>23</v>
      </c>
      <c r="D264" s="615">
        <f>+'FORMATO F 07'!O2246</f>
        <v>0</v>
      </c>
      <c r="E264" s="4" t="s">
        <v>1058</v>
      </c>
      <c r="F264" s="4">
        <f>+'FORMATO F 07'!D2248</f>
        <v>0</v>
      </c>
      <c r="G264" s="2021">
        <f t="shared" si="30"/>
        <v>0</v>
      </c>
      <c r="H264" s="612">
        <f>+'FORMATO F 07'!K2248</f>
        <v>0</v>
      </c>
      <c r="I264" s="619">
        <f t="shared" si="29"/>
        <v>0</v>
      </c>
      <c r="J264" s="610">
        <v>1.8</v>
      </c>
      <c r="K264" s="618">
        <f t="shared" si="28"/>
        <v>0</v>
      </c>
      <c r="L264" s="1756">
        <v>0</v>
      </c>
      <c r="M264" s="1760">
        <f t="shared" si="31"/>
        <v>0</v>
      </c>
    </row>
    <row r="265" spans="1:13" s="628" customFormat="1" ht="20.100000000000001" customHeight="1">
      <c r="A265" s="614" t="s">
        <v>58</v>
      </c>
      <c r="B265" s="828" t="s">
        <v>1101</v>
      </c>
      <c r="C265" s="614" t="s">
        <v>44</v>
      </c>
      <c r="D265" s="615">
        <f>+'FORMATO F 07'!O2254</f>
        <v>0</v>
      </c>
      <c r="E265" s="4" t="s">
        <v>1058</v>
      </c>
      <c r="F265" s="4">
        <f>+'FORMATO F 07'!D2256</f>
        <v>0</v>
      </c>
      <c r="G265" s="2021">
        <f t="shared" si="30"/>
        <v>0</v>
      </c>
      <c r="H265" s="612">
        <f>+'FORMATO F 07'!K2256</f>
        <v>0</v>
      </c>
      <c r="I265" s="619">
        <f t="shared" si="29"/>
        <v>0</v>
      </c>
      <c r="J265" s="610">
        <v>44</v>
      </c>
      <c r="K265" s="618">
        <f t="shared" si="28"/>
        <v>0</v>
      </c>
      <c r="L265" s="1756">
        <v>0</v>
      </c>
      <c r="M265" s="1760">
        <f t="shared" si="31"/>
        <v>0</v>
      </c>
    </row>
    <row r="266" spans="1:13" s="628" customFormat="1" ht="20.100000000000001" customHeight="1">
      <c r="A266" s="614" t="s">
        <v>58</v>
      </c>
      <c r="B266" s="828" t="s">
        <v>1104</v>
      </c>
      <c r="C266" s="614" t="s">
        <v>1103</v>
      </c>
      <c r="D266" s="615">
        <f>+'FORMATO F 07'!O2262</f>
        <v>0</v>
      </c>
      <c r="E266" s="4" t="s">
        <v>1058</v>
      </c>
      <c r="F266" s="4">
        <f>+'FORMATO F 07'!D2263</f>
        <v>0</v>
      </c>
      <c r="G266" s="2021">
        <f t="shared" si="30"/>
        <v>0</v>
      </c>
      <c r="H266" s="612">
        <f>+'FORMATO F 07'!K2263</f>
        <v>0</v>
      </c>
      <c r="I266" s="619">
        <f t="shared" si="29"/>
        <v>0</v>
      </c>
      <c r="J266" s="610">
        <v>10</v>
      </c>
      <c r="K266" s="618">
        <f t="shared" si="28"/>
        <v>0</v>
      </c>
      <c r="L266" s="1756">
        <v>0</v>
      </c>
      <c r="M266" s="1760">
        <f t="shared" si="31"/>
        <v>0</v>
      </c>
    </row>
    <row r="267" spans="1:13" s="628" customFormat="1" ht="20.100000000000001" customHeight="1">
      <c r="A267" s="614" t="s">
        <v>58</v>
      </c>
      <c r="B267" s="828" t="s">
        <v>1197</v>
      </c>
      <c r="C267" s="614" t="s">
        <v>23</v>
      </c>
      <c r="D267" s="615">
        <f>+'FORMATO F 07'!O2269</f>
        <v>81</v>
      </c>
      <c r="E267" s="4" t="s">
        <v>1196</v>
      </c>
      <c r="F267" s="4">
        <f>+'FORMATO F 07'!D2271</f>
        <v>0</v>
      </c>
      <c r="G267" s="2021">
        <f t="shared" si="30"/>
        <v>81</v>
      </c>
      <c r="H267" s="612">
        <f>+'FORMATO F 07'!K2271</f>
        <v>0</v>
      </c>
      <c r="I267" s="619">
        <f t="shared" si="29"/>
        <v>81</v>
      </c>
      <c r="J267" s="610">
        <v>3.48</v>
      </c>
      <c r="K267" s="618">
        <f t="shared" si="28"/>
        <v>281.88</v>
      </c>
      <c r="L267" s="1756">
        <v>81</v>
      </c>
      <c r="M267" s="1760">
        <f t="shared" si="31"/>
        <v>0</v>
      </c>
    </row>
    <row r="268" spans="1:13" s="628" customFormat="1" ht="20.100000000000001" customHeight="1">
      <c r="A268" s="614" t="s">
        <v>58</v>
      </c>
      <c r="B268" s="828" t="s">
        <v>1247</v>
      </c>
      <c r="C268" s="614" t="s">
        <v>23</v>
      </c>
      <c r="D268" s="615">
        <f>+'FORMATO F 07'!O2277</f>
        <v>30</v>
      </c>
      <c r="E268" s="4" t="s">
        <v>2443</v>
      </c>
      <c r="F268" s="4">
        <f>+'FORMATO F 07'!D2279</f>
        <v>0</v>
      </c>
      <c r="G268" s="2021">
        <f t="shared" si="30"/>
        <v>30</v>
      </c>
      <c r="H268" s="612">
        <f>+'FORMATO F 07'!K2279</f>
        <v>2</v>
      </c>
      <c r="I268" s="619">
        <f t="shared" si="29"/>
        <v>28</v>
      </c>
      <c r="J268" s="610">
        <v>18.899999999999999</v>
      </c>
      <c r="K268" s="618">
        <f t="shared" si="28"/>
        <v>529.19999999999993</v>
      </c>
      <c r="L268" s="1756">
        <v>30</v>
      </c>
      <c r="M268" s="1760">
        <f t="shared" si="31"/>
        <v>0</v>
      </c>
    </row>
    <row r="269" spans="1:13" s="628" customFormat="1" ht="19.5" customHeight="1">
      <c r="A269" s="614" t="s">
        <v>58</v>
      </c>
      <c r="B269" s="828" t="s">
        <v>1249</v>
      </c>
      <c r="C269" s="614" t="s">
        <v>23</v>
      </c>
      <c r="D269" s="615">
        <f>+'FORMATO F 07'!O2285</f>
        <v>19</v>
      </c>
      <c r="E269" s="4" t="s">
        <v>1240</v>
      </c>
      <c r="F269" s="4">
        <f>+'FORMATO F 07'!D2291</f>
        <v>0</v>
      </c>
      <c r="G269" s="2021">
        <f t="shared" si="30"/>
        <v>19</v>
      </c>
      <c r="H269" s="612">
        <f>+'FORMATO F 07'!K2291</f>
        <v>2</v>
      </c>
      <c r="I269" s="619">
        <f t="shared" si="29"/>
        <v>17</v>
      </c>
      <c r="J269" s="610">
        <v>27.9</v>
      </c>
      <c r="K269" s="618">
        <f t="shared" si="28"/>
        <v>474.29999999999995</v>
      </c>
      <c r="L269" s="1756">
        <v>19</v>
      </c>
      <c r="M269" s="1760">
        <f t="shared" si="31"/>
        <v>0</v>
      </c>
    </row>
    <row r="270" spans="1:13" s="628" customFormat="1" ht="20.100000000000001" customHeight="1">
      <c r="A270" s="614" t="s">
        <v>58</v>
      </c>
      <c r="B270" s="828" t="s">
        <v>1253</v>
      </c>
      <c r="C270" s="614" t="s">
        <v>23</v>
      </c>
      <c r="D270" s="615">
        <f>+'FORMATO F 07'!O2297</f>
        <v>11</v>
      </c>
      <c r="E270" s="4" t="s">
        <v>2443</v>
      </c>
      <c r="F270" s="4">
        <f>+'FORMATO F 07'!D2300</f>
        <v>0</v>
      </c>
      <c r="G270" s="2021">
        <f t="shared" si="30"/>
        <v>11</v>
      </c>
      <c r="H270" s="612">
        <f>+'FORMATO F 07'!K2300</f>
        <v>0</v>
      </c>
      <c r="I270" s="619">
        <f t="shared" si="29"/>
        <v>11</v>
      </c>
      <c r="J270" s="610">
        <v>86.9</v>
      </c>
      <c r="K270" s="618">
        <f t="shared" si="28"/>
        <v>955.90000000000009</v>
      </c>
      <c r="L270" s="1756">
        <v>11</v>
      </c>
      <c r="M270" s="1760">
        <f t="shared" si="31"/>
        <v>0</v>
      </c>
    </row>
    <row r="271" spans="1:13" s="628" customFormat="1" ht="20.100000000000001" customHeight="1">
      <c r="A271" s="614" t="s">
        <v>58</v>
      </c>
      <c r="B271" s="828" t="s">
        <v>1255</v>
      </c>
      <c r="C271" s="614" t="s">
        <v>94</v>
      </c>
      <c r="D271" s="615">
        <f>+'FORMATO F 07'!O2316</f>
        <v>0</v>
      </c>
      <c r="E271" s="4" t="s">
        <v>1240</v>
      </c>
      <c r="F271" s="4">
        <f>+'FORMATO F 07'!D2318</f>
        <v>0</v>
      </c>
      <c r="G271" s="2021">
        <f t="shared" si="30"/>
        <v>0</v>
      </c>
      <c r="H271" s="612">
        <f>+'FORMATO F 07'!K2318</f>
        <v>0</v>
      </c>
      <c r="I271" s="619">
        <f t="shared" si="29"/>
        <v>0</v>
      </c>
      <c r="J271" s="610">
        <v>3.9</v>
      </c>
      <c r="K271" s="618">
        <f t="shared" si="28"/>
        <v>0</v>
      </c>
      <c r="L271" s="1756">
        <v>0</v>
      </c>
      <c r="M271" s="1760">
        <f t="shared" si="31"/>
        <v>0</v>
      </c>
    </row>
    <row r="272" spans="1:13" s="628" customFormat="1" ht="20.100000000000001" customHeight="1">
      <c r="A272" s="614" t="s">
        <v>58</v>
      </c>
      <c r="B272" s="828" t="s">
        <v>1258</v>
      </c>
      <c r="C272" s="614" t="s">
        <v>94</v>
      </c>
      <c r="D272" s="615">
        <f>+'FORMATO F 07'!O2324</f>
        <v>0</v>
      </c>
      <c r="E272" s="4" t="s">
        <v>1240</v>
      </c>
      <c r="F272" s="4">
        <f>+'FORMATO F 07'!D2328</f>
        <v>0</v>
      </c>
      <c r="G272" s="2021">
        <f t="shared" si="30"/>
        <v>0</v>
      </c>
      <c r="H272" s="612">
        <f>+'FORMATO F 07'!K2328</f>
        <v>0</v>
      </c>
      <c r="I272" s="619">
        <f t="shared" si="29"/>
        <v>0</v>
      </c>
      <c r="J272" s="610">
        <v>4.5</v>
      </c>
      <c r="K272" s="618">
        <f t="shared" si="28"/>
        <v>0</v>
      </c>
      <c r="L272" s="1756">
        <v>0</v>
      </c>
      <c r="M272" s="1760">
        <f t="shared" si="31"/>
        <v>0</v>
      </c>
    </row>
    <row r="273" spans="1:13" s="628" customFormat="1" ht="20.100000000000001" customHeight="1">
      <c r="A273" s="614" t="s">
        <v>58</v>
      </c>
      <c r="B273" s="828" t="s">
        <v>1260</v>
      </c>
      <c r="C273" s="614" t="s">
        <v>94</v>
      </c>
      <c r="D273" s="615">
        <f>+'FORMATO F 07'!O2334</f>
        <v>30</v>
      </c>
      <c r="E273" s="4" t="s">
        <v>1240</v>
      </c>
      <c r="F273" s="4">
        <f>+'FORMATO F 07'!D2338</f>
        <v>0</v>
      </c>
      <c r="G273" s="2021">
        <f t="shared" si="30"/>
        <v>30</v>
      </c>
      <c r="H273" s="612">
        <f>+'FORMATO F 07'!K2338</f>
        <v>0</v>
      </c>
      <c r="I273" s="619">
        <f t="shared" si="29"/>
        <v>30</v>
      </c>
      <c r="J273" s="610">
        <v>6.9</v>
      </c>
      <c r="K273" s="618">
        <f t="shared" si="28"/>
        <v>207</v>
      </c>
      <c r="L273" s="1756">
        <v>30</v>
      </c>
      <c r="M273" s="1760">
        <f t="shared" si="31"/>
        <v>0</v>
      </c>
    </row>
    <row r="274" spans="1:13" s="628" customFormat="1" ht="20.100000000000001" customHeight="1">
      <c r="A274" s="614" t="s">
        <v>58</v>
      </c>
      <c r="B274" s="828" t="s">
        <v>1262</v>
      </c>
      <c r="C274" s="614" t="s">
        <v>287</v>
      </c>
      <c r="D274" s="615">
        <f>+'FORMATO F 07'!O2344</f>
        <v>0</v>
      </c>
      <c r="E274" s="4" t="s">
        <v>1240</v>
      </c>
      <c r="F274" s="4">
        <f>+'FORMATO F 07'!D2346</f>
        <v>0</v>
      </c>
      <c r="G274" s="2021">
        <f t="shared" si="30"/>
        <v>0</v>
      </c>
      <c r="H274" s="612">
        <f>+'FORMATO F 07'!K2346</f>
        <v>0</v>
      </c>
      <c r="I274" s="619">
        <f t="shared" si="29"/>
        <v>0</v>
      </c>
      <c r="J274" s="610">
        <v>6.9</v>
      </c>
      <c r="K274" s="618">
        <f t="shared" si="28"/>
        <v>0</v>
      </c>
      <c r="L274" s="1756">
        <v>0</v>
      </c>
      <c r="M274" s="1760">
        <f t="shared" si="31"/>
        <v>0</v>
      </c>
    </row>
    <row r="275" spans="1:13" s="628" customFormat="1" ht="20.100000000000001" customHeight="1">
      <c r="A275" s="614" t="s">
        <v>58</v>
      </c>
      <c r="B275" s="828" t="s">
        <v>1269</v>
      </c>
      <c r="C275" s="614" t="s">
        <v>23</v>
      </c>
      <c r="D275" s="615">
        <f>+'FORMATO F 07'!O2352</f>
        <v>0</v>
      </c>
      <c r="E275" s="4" t="s">
        <v>1240</v>
      </c>
      <c r="F275" s="4">
        <f>+'FORMATO F 07'!D2354</f>
        <v>0</v>
      </c>
      <c r="G275" s="2021">
        <f t="shared" si="30"/>
        <v>0</v>
      </c>
      <c r="H275" s="612">
        <f>+'FORMATO F 07'!K2354</f>
        <v>0</v>
      </c>
      <c r="I275" s="619">
        <f t="shared" si="29"/>
        <v>0</v>
      </c>
      <c r="J275" s="610">
        <v>27.95</v>
      </c>
      <c r="K275" s="618">
        <f t="shared" si="28"/>
        <v>0</v>
      </c>
      <c r="L275" s="1756">
        <v>0</v>
      </c>
      <c r="M275" s="1760">
        <f t="shared" si="31"/>
        <v>0</v>
      </c>
    </row>
    <row r="276" spans="1:13" s="628" customFormat="1" ht="20.100000000000001" customHeight="1">
      <c r="A276" s="614" t="s">
        <v>58</v>
      </c>
      <c r="B276" s="828" t="s">
        <v>1272</v>
      </c>
      <c r="C276" s="614" t="s">
        <v>287</v>
      </c>
      <c r="D276" s="615">
        <f>+'FORMATO F 07'!O2360</f>
        <v>0</v>
      </c>
      <c r="E276" s="4" t="s">
        <v>1240</v>
      </c>
      <c r="F276" s="4">
        <f>+'FORMATO F 07'!D2362</f>
        <v>0</v>
      </c>
      <c r="G276" s="2021">
        <f t="shared" si="30"/>
        <v>0</v>
      </c>
      <c r="H276" s="612">
        <f>+'FORMATO F 07'!K2362</f>
        <v>0</v>
      </c>
      <c r="I276" s="619">
        <f t="shared" si="29"/>
        <v>0</v>
      </c>
      <c r="J276" s="610">
        <v>4</v>
      </c>
      <c r="K276" s="618">
        <f t="shared" si="28"/>
        <v>0</v>
      </c>
      <c r="L276" s="1756">
        <v>0</v>
      </c>
      <c r="M276" s="1760">
        <f t="shared" si="31"/>
        <v>0</v>
      </c>
    </row>
    <row r="277" spans="1:13" s="628" customFormat="1" ht="20.100000000000001" customHeight="1">
      <c r="A277" s="614" t="s">
        <v>58</v>
      </c>
      <c r="B277" s="828" t="s">
        <v>1273</v>
      </c>
      <c r="C277" s="614" t="s">
        <v>23</v>
      </c>
      <c r="D277" s="615">
        <f>+'FORMATO F 07'!O2368</f>
        <v>0</v>
      </c>
      <c r="E277" s="4" t="s">
        <v>1240</v>
      </c>
      <c r="F277" s="4">
        <f>+'FORMATO F 07'!D2371</f>
        <v>0</v>
      </c>
      <c r="G277" s="2021">
        <f t="shared" si="30"/>
        <v>0</v>
      </c>
      <c r="H277" s="612">
        <f>+'FORMATO F 07'!K2371</f>
        <v>0</v>
      </c>
      <c r="I277" s="619">
        <f t="shared" si="29"/>
        <v>0</v>
      </c>
      <c r="J277" s="610">
        <v>12</v>
      </c>
      <c r="K277" s="618">
        <f t="shared" si="28"/>
        <v>0</v>
      </c>
      <c r="L277" s="1756">
        <v>0</v>
      </c>
      <c r="M277" s="1760">
        <f t="shared" si="31"/>
        <v>0</v>
      </c>
    </row>
    <row r="278" spans="1:13" s="628" customFormat="1" ht="20.100000000000001" customHeight="1">
      <c r="A278" s="614" t="s">
        <v>58</v>
      </c>
      <c r="B278" s="828" t="s">
        <v>1337</v>
      </c>
      <c r="C278" s="614" t="s">
        <v>23</v>
      </c>
      <c r="D278" s="615">
        <f>+'FORMATO F 07'!O2377</f>
        <v>0</v>
      </c>
      <c r="E278" s="4" t="s">
        <v>1346</v>
      </c>
      <c r="F278" s="4">
        <f>+'FORMATO F 07'!D2381</f>
        <v>0</v>
      </c>
      <c r="G278" s="2021">
        <f t="shared" si="30"/>
        <v>0</v>
      </c>
      <c r="H278" s="612">
        <f>+'FORMATO F 07'!K2381</f>
        <v>0</v>
      </c>
      <c r="I278" s="619">
        <f t="shared" si="29"/>
        <v>0</v>
      </c>
      <c r="J278" s="610">
        <v>108.5</v>
      </c>
      <c r="K278" s="618">
        <f t="shared" si="28"/>
        <v>0</v>
      </c>
      <c r="L278" s="1756">
        <v>0</v>
      </c>
      <c r="M278" s="1760">
        <f t="shared" si="31"/>
        <v>0</v>
      </c>
    </row>
    <row r="279" spans="1:13" s="628" customFormat="1" ht="20.100000000000001" customHeight="1">
      <c r="A279" s="614" t="s">
        <v>58</v>
      </c>
      <c r="B279" s="828" t="s">
        <v>1351</v>
      </c>
      <c r="C279" s="614" t="s">
        <v>23</v>
      </c>
      <c r="D279" s="615">
        <f>+'FORMATO F 07'!O2387</f>
        <v>0</v>
      </c>
      <c r="E279" s="4" t="s">
        <v>1349</v>
      </c>
      <c r="F279" s="4">
        <f>+'FORMATO F 07'!D2389</f>
        <v>0</v>
      </c>
      <c r="G279" s="2021">
        <f t="shared" si="30"/>
        <v>0</v>
      </c>
      <c r="H279" s="612">
        <f>+'FORMATO F 07'!K2389</f>
        <v>0</v>
      </c>
      <c r="I279" s="619">
        <f t="shared" si="29"/>
        <v>0</v>
      </c>
      <c r="J279" s="610">
        <v>2.8</v>
      </c>
      <c r="K279" s="618">
        <f t="shared" si="28"/>
        <v>0</v>
      </c>
      <c r="L279" s="1756">
        <v>0</v>
      </c>
      <c r="M279" s="1760">
        <f t="shared" si="31"/>
        <v>0</v>
      </c>
    </row>
    <row r="280" spans="1:13" s="628" customFormat="1" ht="20.100000000000001" customHeight="1">
      <c r="A280" s="614" t="s">
        <v>58</v>
      </c>
      <c r="B280" s="828" t="s">
        <v>1489</v>
      </c>
      <c r="C280" s="614" t="s">
        <v>44</v>
      </c>
      <c r="D280" s="615">
        <f>+'FORMATO F 07'!O2395</f>
        <v>30</v>
      </c>
      <c r="E280" s="4" t="s">
        <v>1490</v>
      </c>
      <c r="F280" s="4">
        <f>+'FORMATO F 07'!D2397</f>
        <v>0</v>
      </c>
      <c r="G280" s="2021">
        <f t="shared" si="30"/>
        <v>30</v>
      </c>
      <c r="H280" s="612">
        <f>+'FORMATO F 07'!K2397</f>
        <v>0</v>
      </c>
      <c r="I280" s="619">
        <f t="shared" si="29"/>
        <v>30</v>
      </c>
      <c r="J280" s="610">
        <v>198.5</v>
      </c>
      <c r="K280" s="618">
        <f t="shared" si="28"/>
        <v>5955</v>
      </c>
      <c r="L280" s="1756">
        <v>30</v>
      </c>
      <c r="M280" s="1760">
        <f t="shared" si="31"/>
        <v>0</v>
      </c>
    </row>
    <row r="281" spans="1:13" s="628" customFormat="1" ht="20.100000000000001" customHeight="1">
      <c r="A281" s="614" t="s">
        <v>58</v>
      </c>
      <c r="B281" s="828" t="s">
        <v>1546</v>
      </c>
      <c r="C281" s="614" t="s">
        <v>23</v>
      </c>
      <c r="D281" s="615">
        <f>+'FORMATO F 07'!O2403</f>
        <v>0</v>
      </c>
      <c r="E281" s="4" t="s">
        <v>1547</v>
      </c>
      <c r="F281" s="4">
        <f>+'FORMATO F 07'!D2405</f>
        <v>0</v>
      </c>
      <c r="G281" s="2021">
        <f t="shared" si="30"/>
        <v>0</v>
      </c>
      <c r="H281" s="612">
        <f>+'FORMATO F 07'!K2405</f>
        <v>0</v>
      </c>
      <c r="I281" s="619">
        <f t="shared" si="29"/>
        <v>0</v>
      </c>
      <c r="J281" s="610">
        <v>44.38</v>
      </c>
      <c r="K281" s="618">
        <f t="shared" si="28"/>
        <v>0</v>
      </c>
      <c r="L281" s="1756">
        <v>0</v>
      </c>
      <c r="M281" s="1760">
        <f t="shared" si="31"/>
        <v>0</v>
      </c>
    </row>
    <row r="282" spans="1:13" s="628" customFormat="1" ht="20.100000000000001" customHeight="1">
      <c r="A282" s="614" t="s">
        <v>58</v>
      </c>
      <c r="B282" s="828" t="s">
        <v>1545</v>
      </c>
      <c r="C282" s="614" t="s">
        <v>23</v>
      </c>
      <c r="D282" s="615">
        <f>+'FORMATO F 07'!O2411</f>
        <v>0</v>
      </c>
      <c r="E282" s="4" t="s">
        <v>1547</v>
      </c>
      <c r="F282" s="4">
        <f>+'FORMATO F 07'!D2413</f>
        <v>0</v>
      </c>
      <c r="G282" s="2021">
        <f t="shared" si="30"/>
        <v>0</v>
      </c>
      <c r="H282" s="612">
        <f>+'FORMATO F 07'!K2413</f>
        <v>0</v>
      </c>
      <c r="I282" s="619">
        <f t="shared" si="29"/>
        <v>0</v>
      </c>
      <c r="J282" s="610">
        <v>35.68</v>
      </c>
      <c r="K282" s="618">
        <f t="shared" si="28"/>
        <v>0</v>
      </c>
      <c r="L282" s="1756">
        <v>0</v>
      </c>
      <c r="M282" s="1760">
        <f t="shared" si="31"/>
        <v>0</v>
      </c>
    </row>
    <row r="283" spans="1:13" s="628" customFormat="1" ht="20.100000000000001" customHeight="1">
      <c r="A283" s="614" t="s">
        <v>58</v>
      </c>
      <c r="B283" s="828" t="s">
        <v>1576</v>
      </c>
      <c r="C283" s="614" t="s">
        <v>23</v>
      </c>
      <c r="D283" s="615">
        <f>+'FORMATO F 07'!O2419</f>
        <v>0</v>
      </c>
      <c r="E283" s="4" t="s">
        <v>1577</v>
      </c>
      <c r="F283" s="4">
        <f>+'FORMATO F 07'!D2421</f>
        <v>0</v>
      </c>
      <c r="G283" s="2021">
        <f t="shared" si="30"/>
        <v>0</v>
      </c>
      <c r="H283" s="612">
        <f>+'FORMATO F 07'!K2421</f>
        <v>0</v>
      </c>
      <c r="I283" s="619">
        <f t="shared" si="29"/>
        <v>0</v>
      </c>
      <c r="J283" s="610">
        <v>4.5</v>
      </c>
      <c r="K283" s="618">
        <f t="shared" si="28"/>
        <v>0</v>
      </c>
      <c r="L283" s="1756">
        <v>0</v>
      </c>
      <c r="M283" s="1760">
        <f t="shared" si="31"/>
        <v>0</v>
      </c>
    </row>
    <row r="284" spans="1:13" s="628" customFormat="1" ht="20.100000000000001" customHeight="1">
      <c r="A284" s="614" t="s">
        <v>58</v>
      </c>
      <c r="B284" s="828" t="s">
        <v>1582</v>
      </c>
      <c r="C284" s="614" t="s">
        <v>1487</v>
      </c>
      <c r="D284" s="615">
        <f>+'FORMATO F 07'!O2427</f>
        <v>0</v>
      </c>
      <c r="E284" s="4" t="s">
        <v>1577</v>
      </c>
      <c r="F284" s="4">
        <f>+'FORMATO F 07'!D2429</f>
        <v>0</v>
      </c>
      <c r="G284" s="2021">
        <f t="shared" si="30"/>
        <v>0</v>
      </c>
      <c r="H284" s="612">
        <f>+'FORMATO F 07'!K2429</f>
        <v>0</v>
      </c>
      <c r="I284" s="619">
        <f t="shared" si="29"/>
        <v>0</v>
      </c>
      <c r="J284" s="610">
        <v>4.5</v>
      </c>
      <c r="K284" s="618">
        <f t="shared" si="28"/>
        <v>0</v>
      </c>
      <c r="L284" s="1756">
        <v>0</v>
      </c>
      <c r="M284" s="1760">
        <f t="shared" si="31"/>
        <v>0</v>
      </c>
    </row>
    <row r="285" spans="1:13" s="628" customFormat="1" ht="20.100000000000001" customHeight="1">
      <c r="A285" s="614" t="s">
        <v>58</v>
      </c>
      <c r="B285" s="828" t="s">
        <v>1584</v>
      </c>
      <c r="C285" s="614" t="s">
        <v>23</v>
      </c>
      <c r="D285" s="615">
        <f>+'FORMATO F 07'!O2435</f>
        <v>0</v>
      </c>
      <c r="E285" s="4" t="s">
        <v>1577</v>
      </c>
      <c r="F285" s="4">
        <f>+'FORMATO F 07'!D2438</f>
        <v>0</v>
      </c>
      <c r="G285" s="2021">
        <f t="shared" si="30"/>
        <v>0</v>
      </c>
      <c r="H285" s="612">
        <f>+'FORMATO F 07'!K2438</f>
        <v>0</v>
      </c>
      <c r="I285" s="619">
        <f t="shared" si="29"/>
        <v>0</v>
      </c>
      <c r="J285" s="610">
        <v>0.12</v>
      </c>
      <c r="K285" s="618">
        <f t="shared" si="28"/>
        <v>0</v>
      </c>
      <c r="L285" s="1756">
        <v>0</v>
      </c>
      <c r="M285" s="1760">
        <f t="shared" si="31"/>
        <v>0</v>
      </c>
    </row>
    <row r="286" spans="1:13" s="628" customFormat="1" ht="20.100000000000001" customHeight="1">
      <c r="A286" s="614" t="s">
        <v>58</v>
      </c>
      <c r="B286" s="828" t="s">
        <v>1586</v>
      </c>
      <c r="C286" s="614" t="s">
        <v>1487</v>
      </c>
      <c r="D286" s="615">
        <f>+'FORMATO F 07'!O2444</f>
        <v>0</v>
      </c>
      <c r="E286" s="4" t="s">
        <v>1577</v>
      </c>
      <c r="F286" s="4">
        <f>+'FORMATO F 07'!D2448</f>
        <v>0</v>
      </c>
      <c r="G286" s="2021">
        <f t="shared" si="30"/>
        <v>0</v>
      </c>
      <c r="H286" s="612">
        <f>+'FORMATO F 07'!K2448</f>
        <v>0</v>
      </c>
      <c r="I286" s="619">
        <f t="shared" si="29"/>
        <v>0</v>
      </c>
      <c r="J286" s="610">
        <v>8.9499999999999993</v>
      </c>
      <c r="K286" s="618">
        <f t="shared" si="28"/>
        <v>0</v>
      </c>
      <c r="L286" s="1756">
        <v>0</v>
      </c>
      <c r="M286" s="1760">
        <f t="shared" si="31"/>
        <v>0</v>
      </c>
    </row>
    <row r="287" spans="1:13" s="628" customFormat="1" ht="20.100000000000001" customHeight="1">
      <c r="A287" s="614" t="s">
        <v>58</v>
      </c>
      <c r="B287" s="828" t="s">
        <v>1587</v>
      </c>
      <c r="C287" s="614" t="s">
        <v>23</v>
      </c>
      <c r="D287" s="615">
        <f>+'FORMATO F 07'!O2454</f>
        <v>0</v>
      </c>
      <c r="E287" s="4" t="s">
        <v>2340</v>
      </c>
      <c r="F287" s="4">
        <f>+'FORMATO F 07'!D2457</f>
        <v>0</v>
      </c>
      <c r="G287" s="2021">
        <f t="shared" si="30"/>
        <v>0</v>
      </c>
      <c r="H287" s="612">
        <f>+'FORMATO F 07'!K2457</f>
        <v>0</v>
      </c>
      <c r="I287" s="619">
        <f t="shared" si="29"/>
        <v>0</v>
      </c>
      <c r="J287" s="610">
        <v>0.17</v>
      </c>
      <c r="K287" s="618">
        <f t="shared" si="28"/>
        <v>0</v>
      </c>
      <c r="L287" s="1756">
        <v>0</v>
      </c>
      <c r="M287" s="1760">
        <f t="shared" si="31"/>
        <v>0</v>
      </c>
    </row>
    <row r="288" spans="1:13" s="628" customFormat="1" ht="19.5" customHeight="1">
      <c r="A288" s="614" t="s">
        <v>58</v>
      </c>
      <c r="B288" s="828" t="s">
        <v>1588</v>
      </c>
      <c r="C288" s="614" t="s">
        <v>1487</v>
      </c>
      <c r="D288" s="615">
        <f>+'FORMATO F 07'!O2463</f>
        <v>0</v>
      </c>
      <c r="E288" s="4" t="s">
        <v>1989</v>
      </c>
      <c r="F288" s="4">
        <f>+'FORMATO F 07'!D2466</f>
        <v>0</v>
      </c>
      <c r="G288" s="2021">
        <f t="shared" si="30"/>
        <v>0</v>
      </c>
      <c r="H288" s="612">
        <f>+'FORMATO F 07'!K2466</f>
        <v>0</v>
      </c>
      <c r="I288" s="619">
        <f t="shared" si="29"/>
        <v>0</v>
      </c>
      <c r="J288" s="610">
        <v>35</v>
      </c>
      <c r="K288" s="618">
        <f t="shared" si="28"/>
        <v>0</v>
      </c>
      <c r="L288" s="1756">
        <v>0</v>
      </c>
      <c r="M288" s="1760">
        <f t="shared" si="31"/>
        <v>0</v>
      </c>
    </row>
    <row r="289" spans="1:13" s="628" customFormat="1" ht="20.100000000000001" customHeight="1">
      <c r="A289" s="614" t="s">
        <v>58</v>
      </c>
      <c r="B289" s="828" t="s">
        <v>1590</v>
      </c>
      <c r="C289" s="614" t="s">
        <v>23</v>
      </c>
      <c r="D289" s="615">
        <f>+'FORMATO F 07'!O2472</f>
        <v>0</v>
      </c>
      <c r="E289" s="4" t="s">
        <v>1577</v>
      </c>
      <c r="F289" s="4">
        <f>+'FORMATO F 07'!D2473</f>
        <v>0</v>
      </c>
      <c r="G289" s="2021">
        <f t="shared" si="30"/>
        <v>0</v>
      </c>
      <c r="H289" s="612">
        <f>+'FORMATO F 07'!K2473</f>
        <v>0</v>
      </c>
      <c r="I289" s="619">
        <f t="shared" si="29"/>
        <v>0</v>
      </c>
      <c r="J289" s="610">
        <v>0.6</v>
      </c>
      <c r="K289" s="618">
        <f t="shared" si="28"/>
        <v>0</v>
      </c>
      <c r="L289" s="1756">
        <v>0</v>
      </c>
      <c r="M289" s="1760">
        <f t="shared" si="31"/>
        <v>0</v>
      </c>
    </row>
    <row r="290" spans="1:13" s="628" customFormat="1" ht="20.100000000000001" customHeight="1">
      <c r="A290" s="614" t="s">
        <v>58</v>
      </c>
      <c r="B290" s="828" t="s">
        <v>1593</v>
      </c>
      <c r="C290" s="614" t="s">
        <v>23</v>
      </c>
      <c r="D290" s="615">
        <f>+'FORMATO F 07'!O2479</f>
        <v>0</v>
      </c>
      <c r="E290" s="4" t="s">
        <v>1577</v>
      </c>
      <c r="F290" s="4">
        <f>+'FORMATO F 07'!D2481</f>
        <v>0</v>
      </c>
      <c r="G290" s="2021">
        <f t="shared" si="30"/>
        <v>0</v>
      </c>
      <c r="H290" s="612">
        <f>+'FORMATO F 07'!K2481</f>
        <v>0</v>
      </c>
      <c r="I290" s="619">
        <f t="shared" si="29"/>
        <v>0</v>
      </c>
      <c r="J290" s="610">
        <v>3.5</v>
      </c>
      <c r="K290" s="618">
        <f t="shared" si="28"/>
        <v>0</v>
      </c>
      <c r="L290" s="1756">
        <v>0</v>
      </c>
      <c r="M290" s="1760">
        <f t="shared" si="31"/>
        <v>0</v>
      </c>
    </row>
    <row r="291" spans="1:13" s="628" customFormat="1" ht="20.100000000000001" customHeight="1">
      <c r="A291" s="614" t="s">
        <v>58</v>
      </c>
      <c r="B291" s="828" t="s">
        <v>1594</v>
      </c>
      <c r="C291" s="614" t="s">
        <v>23</v>
      </c>
      <c r="D291" s="615">
        <f>+'FORMATO F 07'!O2487</f>
        <v>11</v>
      </c>
      <c r="E291" s="4" t="s">
        <v>1577</v>
      </c>
      <c r="F291" s="4">
        <f>+'FORMATO F 07'!D2489</f>
        <v>0</v>
      </c>
      <c r="G291" s="2021">
        <f t="shared" si="30"/>
        <v>11</v>
      </c>
      <c r="H291" s="612">
        <f>+'FORMATO F 07'!K2489</f>
        <v>0</v>
      </c>
      <c r="I291" s="619">
        <f t="shared" si="29"/>
        <v>11</v>
      </c>
      <c r="J291" s="610">
        <v>19.75</v>
      </c>
      <c r="K291" s="618">
        <f t="shared" si="28"/>
        <v>217.25</v>
      </c>
      <c r="L291" s="1756">
        <v>11</v>
      </c>
      <c r="M291" s="1760">
        <f t="shared" si="31"/>
        <v>0</v>
      </c>
    </row>
    <row r="292" spans="1:13" s="628" customFormat="1" ht="19.5" customHeight="1">
      <c r="A292" s="614" t="s">
        <v>58</v>
      </c>
      <c r="B292" s="828" t="s">
        <v>1595</v>
      </c>
      <c r="C292" s="614" t="s">
        <v>1167</v>
      </c>
      <c r="D292" s="615">
        <f>+'FORMATO F 07'!O2495</f>
        <v>0</v>
      </c>
      <c r="E292" s="4" t="s">
        <v>1577</v>
      </c>
      <c r="F292" s="4">
        <f>+'FORMATO F 07'!D2497</f>
        <v>0</v>
      </c>
      <c r="G292" s="2021">
        <f t="shared" si="30"/>
        <v>0</v>
      </c>
      <c r="H292" s="612">
        <f>+'FORMATO F 07'!K2497</f>
        <v>0</v>
      </c>
      <c r="I292" s="619">
        <f t="shared" si="29"/>
        <v>0</v>
      </c>
      <c r="J292" s="610">
        <v>28</v>
      </c>
      <c r="K292" s="618">
        <f t="shared" si="28"/>
        <v>0</v>
      </c>
      <c r="L292" s="1756">
        <v>0</v>
      </c>
      <c r="M292" s="1760">
        <f t="shared" si="31"/>
        <v>0</v>
      </c>
    </row>
    <row r="293" spans="1:13" s="628" customFormat="1" ht="19.5" customHeight="1">
      <c r="A293" s="614" t="s">
        <v>58</v>
      </c>
      <c r="B293" s="828" t="s">
        <v>1596</v>
      </c>
      <c r="C293" s="614" t="s">
        <v>23</v>
      </c>
      <c r="D293" s="615">
        <f>+'FORMATO F 07'!O2503</f>
        <v>0</v>
      </c>
      <c r="E293" s="4" t="s">
        <v>1577</v>
      </c>
      <c r="F293" s="4">
        <f>+'FORMATO F 07'!D2505</f>
        <v>0</v>
      </c>
      <c r="G293" s="2021">
        <f t="shared" si="30"/>
        <v>0</v>
      </c>
      <c r="H293" s="612">
        <f>+'FORMATO F 07'!K2505</f>
        <v>0</v>
      </c>
      <c r="I293" s="619">
        <f t="shared" si="29"/>
        <v>0</v>
      </c>
      <c r="J293" s="610">
        <v>3.2</v>
      </c>
      <c r="K293" s="618">
        <f t="shared" si="28"/>
        <v>0</v>
      </c>
      <c r="L293" s="1756">
        <v>0</v>
      </c>
      <c r="M293" s="1760">
        <f t="shared" si="31"/>
        <v>0</v>
      </c>
    </row>
    <row r="294" spans="1:13" s="628" customFormat="1" ht="20.100000000000001" customHeight="1">
      <c r="A294" s="614" t="s">
        <v>58</v>
      </c>
      <c r="B294" s="828" t="s">
        <v>1598</v>
      </c>
      <c r="C294" s="614" t="s">
        <v>23</v>
      </c>
      <c r="D294" s="615">
        <f>+'FORMATO F 07'!O2511</f>
        <v>0</v>
      </c>
      <c r="E294" s="4" t="s">
        <v>1577</v>
      </c>
      <c r="F294" s="4">
        <f>+'FORMATO F 07'!D2513</f>
        <v>0</v>
      </c>
      <c r="G294" s="2021">
        <f t="shared" si="30"/>
        <v>0</v>
      </c>
      <c r="H294" s="612">
        <f>+'FORMATO F 07'!K2513</f>
        <v>0</v>
      </c>
      <c r="I294" s="619">
        <f t="shared" si="29"/>
        <v>0</v>
      </c>
      <c r="J294" s="610">
        <v>1.5</v>
      </c>
      <c r="K294" s="618">
        <f t="shared" si="28"/>
        <v>0</v>
      </c>
      <c r="L294" s="1756">
        <v>0</v>
      </c>
      <c r="M294" s="1760">
        <f t="shared" si="31"/>
        <v>0</v>
      </c>
    </row>
    <row r="295" spans="1:13" s="628" customFormat="1" ht="20.100000000000001" customHeight="1">
      <c r="A295" s="614" t="s">
        <v>58</v>
      </c>
      <c r="B295" s="828" t="s">
        <v>1602</v>
      </c>
      <c r="C295" s="614" t="s">
        <v>23</v>
      </c>
      <c r="D295" s="615">
        <f>+'FORMATO F 07'!O2519</f>
        <v>0</v>
      </c>
      <c r="E295" s="4" t="s">
        <v>1577</v>
      </c>
      <c r="F295" s="4">
        <f>+'FORMATO F 07'!D2521</f>
        <v>0</v>
      </c>
      <c r="G295" s="2021">
        <f t="shared" si="30"/>
        <v>0</v>
      </c>
      <c r="H295" s="612">
        <f>+'FORMATO F 07'!K2521</f>
        <v>0</v>
      </c>
      <c r="I295" s="619">
        <f t="shared" si="29"/>
        <v>0</v>
      </c>
      <c r="J295" s="610">
        <v>2</v>
      </c>
      <c r="K295" s="618">
        <f t="shared" si="28"/>
        <v>0</v>
      </c>
      <c r="L295" s="1756">
        <v>0</v>
      </c>
      <c r="M295" s="1760">
        <f t="shared" si="31"/>
        <v>0</v>
      </c>
    </row>
    <row r="296" spans="1:13" s="628" customFormat="1" ht="20.100000000000001" customHeight="1">
      <c r="A296" s="614" t="s">
        <v>58</v>
      </c>
      <c r="B296" s="828" t="s">
        <v>1604</v>
      </c>
      <c r="C296" s="614" t="s">
        <v>23</v>
      </c>
      <c r="D296" s="615">
        <f>+'FORMATO F 07'!O2527</f>
        <v>0</v>
      </c>
      <c r="E296" s="4" t="s">
        <v>1577</v>
      </c>
      <c r="F296" s="4">
        <f>+'FORMATO F 07'!D2529</f>
        <v>0</v>
      </c>
      <c r="G296" s="2021">
        <f t="shared" si="30"/>
        <v>0</v>
      </c>
      <c r="H296" s="612">
        <f>+'FORMATO F 07'!K2529</f>
        <v>0</v>
      </c>
      <c r="I296" s="619">
        <f t="shared" si="29"/>
        <v>0</v>
      </c>
      <c r="J296" s="610">
        <v>2</v>
      </c>
      <c r="K296" s="618">
        <f t="shared" si="28"/>
        <v>0</v>
      </c>
      <c r="L296" s="1756">
        <v>0</v>
      </c>
      <c r="M296" s="1760">
        <f t="shared" si="31"/>
        <v>0</v>
      </c>
    </row>
    <row r="297" spans="1:13" s="628" customFormat="1" ht="20.100000000000001" customHeight="1">
      <c r="A297" s="614" t="s">
        <v>58</v>
      </c>
      <c r="B297" s="828" t="s">
        <v>1606</v>
      </c>
      <c r="C297" s="614" t="s">
        <v>23</v>
      </c>
      <c r="D297" s="615">
        <f>+'FORMATO F 07'!O2535</f>
        <v>0</v>
      </c>
      <c r="E297" s="4" t="s">
        <v>1577</v>
      </c>
      <c r="F297" s="4">
        <f>+'FORMATO F 07'!D2536</f>
        <v>0</v>
      </c>
      <c r="G297" s="2021">
        <f t="shared" si="30"/>
        <v>0</v>
      </c>
      <c r="H297" s="612">
        <f>+'FORMATO F 07'!K2536</f>
        <v>0</v>
      </c>
      <c r="I297" s="619">
        <f t="shared" si="29"/>
        <v>0</v>
      </c>
      <c r="J297" s="610">
        <v>2.4</v>
      </c>
      <c r="K297" s="618">
        <f t="shared" si="28"/>
        <v>0</v>
      </c>
      <c r="L297" s="1756">
        <v>0</v>
      </c>
      <c r="M297" s="1760">
        <f t="shared" si="31"/>
        <v>0</v>
      </c>
    </row>
    <row r="298" spans="1:13" s="628" customFormat="1" ht="20.100000000000001" customHeight="1">
      <c r="A298" s="614" t="s">
        <v>58</v>
      </c>
      <c r="B298" s="828" t="s">
        <v>1608</v>
      </c>
      <c r="C298" s="614" t="s">
        <v>23</v>
      </c>
      <c r="D298" s="615">
        <f>+'FORMATO F 07'!O2542</f>
        <v>0</v>
      </c>
      <c r="E298" s="4" t="s">
        <v>1577</v>
      </c>
      <c r="F298" s="725">
        <f>+'FORMATO F 07'!D2544</f>
        <v>0</v>
      </c>
      <c r="G298" s="2021">
        <f t="shared" si="30"/>
        <v>0</v>
      </c>
      <c r="H298" s="612">
        <f>+'FORMATO F 07'!K2544</f>
        <v>0</v>
      </c>
      <c r="I298" s="619">
        <f t="shared" si="29"/>
        <v>0</v>
      </c>
      <c r="J298" s="610">
        <v>4</v>
      </c>
      <c r="K298" s="618">
        <f t="shared" si="28"/>
        <v>0</v>
      </c>
      <c r="L298" s="1756">
        <v>0</v>
      </c>
      <c r="M298" s="1760">
        <f t="shared" si="31"/>
        <v>0</v>
      </c>
    </row>
    <row r="299" spans="1:13" s="628" customFormat="1" ht="20.100000000000001" customHeight="1">
      <c r="A299" s="614" t="s">
        <v>58</v>
      </c>
      <c r="B299" s="828" t="s">
        <v>1609</v>
      </c>
      <c r="C299" s="614" t="s">
        <v>23</v>
      </c>
      <c r="D299" s="615">
        <f>+'FORMATO F 07'!O2550</f>
        <v>0</v>
      </c>
      <c r="E299" s="4" t="s">
        <v>1577</v>
      </c>
      <c r="F299" s="4">
        <f>+'FORMATO F 07'!D2552</f>
        <v>0</v>
      </c>
      <c r="G299" s="2021">
        <f t="shared" si="30"/>
        <v>0</v>
      </c>
      <c r="H299" s="612">
        <f>+'FORMATO F 07'!K2552</f>
        <v>0</v>
      </c>
      <c r="I299" s="619">
        <f t="shared" si="29"/>
        <v>0</v>
      </c>
      <c r="J299" s="610">
        <v>0.5</v>
      </c>
      <c r="K299" s="618">
        <f t="shared" si="28"/>
        <v>0</v>
      </c>
      <c r="L299" s="1756">
        <v>0</v>
      </c>
      <c r="M299" s="1760">
        <f t="shared" si="31"/>
        <v>0</v>
      </c>
    </row>
    <row r="300" spans="1:13" s="628" customFormat="1" ht="20.100000000000001" customHeight="1">
      <c r="A300" s="614" t="s">
        <v>58</v>
      </c>
      <c r="B300" s="828" t="s">
        <v>1610</v>
      </c>
      <c r="C300" s="614" t="s">
        <v>23</v>
      </c>
      <c r="D300" s="615">
        <f>+'FORMATO F 07'!O2558</f>
        <v>0</v>
      </c>
      <c r="E300" s="4" t="s">
        <v>1577</v>
      </c>
      <c r="F300" s="4">
        <f>+'FORMATO F 07'!D2561</f>
        <v>0</v>
      </c>
      <c r="G300" s="2021">
        <f t="shared" si="30"/>
        <v>0</v>
      </c>
      <c r="H300" s="612">
        <f>+'FORMATO F 07'!K2561</f>
        <v>0</v>
      </c>
      <c r="I300" s="619">
        <f t="shared" si="29"/>
        <v>0</v>
      </c>
      <c r="J300" s="610">
        <v>0.4</v>
      </c>
      <c r="K300" s="618">
        <f t="shared" si="28"/>
        <v>0</v>
      </c>
      <c r="L300" s="1756">
        <v>0</v>
      </c>
      <c r="M300" s="1760">
        <f t="shared" si="31"/>
        <v>0</v>
      </c>
    </row>
    <row r="301" spans="1:13" s="628" customFormat="1" ht="20.100000000000001" customHeight="1">
      <c r="A301" s="614" t="s">
        <v>58</v>
      </c>
      <c r="B301" s="828" t="s">
        <v>1611</v>
      </c>
      <c r="C301" s="614" t="s">
        <v>23</v>
      </c>
      <c r="D301" s="615">
        <f>+'FORMATO F 07'!O2567</f>
        <v>0</v>
      </c>
      <c r="E301" s="4" t="s">
        <v>1577</v>
      </c>
      <c r="F301" s="4">
        <f>+'FORMATO F 07'!D2569</f>
        <v>0</v>
      </c>
      <c r="G301" s="2021">
        <f t="shared" si="30"/>
        <v>0</v>
      </c>
      <c r="H301" s="612">
        <f>+'FORMATO F 07'!K2569</f>
        <v>0</v>
      </c>
      <c r="I301" s="619">
        <f t="shared" si="29"/>
        <v>0</v>
      </c>
      <c r="J301" s="610">
        <v>0.5</v>
      </c>
      <c r="K301" s="618">
        <f t="shared" si="28"/>
        <v>0</v>
      </c>
      <c r="L301" s="1756">
        <v>0</v>
      </c>
      <c r="M301" s="1760">
        <f t="shared" si="31"/>
        <v>0</v>
      </c>
    </row>
    <row r="302" spans="1:13" s="628" customFormat="1" ht="20.100000000000001" customHeight="1">
      <c r="A302" s="614" t="s">
        <v>58</v>
      </c>
      <c r="B302" s="828" t="s">
        <v>1612</v>
      </c>
      <c r="C302" s="614" t="s">
        <v>23</v>
      </c>
      <c r="D302" s="615">
        <f>+'FORMATO F 07'!O2575</f>
        <v>0</v>
      </c>
      <c r="E302" s="4" t="s">
        <v>1577</v>
      </c>
      <c r="F302" s="4">
        <f>+'FORMATO F 07'!D2577</f>
        <v>0</v>
      </c>
      <c r="G302" s="2021">
        <f t="shared" si="30"/>
        <v>0</v>
      </c>
      <c r="H302" s="612">
        <f>+'FORMATO F 07'!K2577</f>
        <v>0</v>
      </c>
      <c r="I302" s="619">
        <f t="shared" si="29"/>
        <v>0</v>
      </c>
      <c r="J302" s="610">
        <v>6.9</v>
      </c>
      <c r="K302" s="618">
        <f t="shared" si="28"/>
        <v>0</v>
      </c>
      <c r="L302" s="1756">
        <v>0</v>
      </c>
      <c r="M302" s="1760">
        <f t="shared" si="31"/>
        <v>0</v>
      </c>
    </row>
    <row r="303" spans="1:13" s="628" customFormat="1" ht="20.100000000000001" customHeight="1">
      <c r="A303" s="614" t="s">
        <v>58</v>
      </c>
      <c r="B303" s="828" t="s">
        <v>1613</v>
      </c>
      <c r="C303" s="614" t="s">
        <v>23</v>
      </c>
      <c r="D303" s="615">
        <f>+'FORMATO F 07'!O2583</f>
        <v>0</v>
      </c>
      <c r="E303" s="4" t="s">
        <v>1577</v>
      </c>
      <c r="F303" s="4">
        <f>+'FORMATO F 07'!D2585</f>
        <v>0</v>
      </c>
      <c r="G303" s="2021">
        <f t="shared" si="30"/>
        <v>0</v>
      </c>
      <c r="H303" s="612">
        <f>+'FORMATO F 07'!K2585</f>
        <v>0</v>
      </c>
      <c r="I303" s="619">
        <f t="shared" si="29"/>
        <v>0</v>
      </c>
      <c r="J303" s="610">
        <v>24.5</v>
      </c>
      <c r="K303" s="618">
        <f t="shared" ref="K303:K366" si="32">I303*J303</f>
        <v>0</v>
      </c>
      <c r="L303" s="1756">
        <v>0</v>
      </c>
      <c r="M303" s="1760">
        <f t="shared" si="31"/>
        <v>0</v>
      </c>
    </row>
    <row r="304" spans="1:13" s="628" customFormat="1" ht="20.100000000000001" customHeight="1">
      <c r="A304" s="614" t="s">
        <v>58</v>
      </c>
      <c r="B304" s="828" t="s">
        <v>1614</v>
      </c>
      <c r="C304" s="614" t="s">
        <v>23</v>
      </c>
      <c r="D304" s="615">
        <f>+'FORMATO F 07'!O2591</f>
        <v>0</v>
      </c>
      <c r="E304" s="4" t="s">
        <v>1577</v>
      </c>
      <c r="F304" s="4">
        <f>+'FORMATO F 07'!D2593</f>
        <v>0</v>
      </c>
      <c r="G304" s="2021">
        <f t="shared" si="30"/>
        <v>0</v>
      </c>
      <c r="H304" s="612">
        <f>+'FORMATO F 07'!K2593</f>
        <v>0</v>
      </c>
      <c r="I304" s="619">
        <f t="shared" ref="I304:I368" si="33">+G304-H304</f>
        <v>0</v>
      </c>
      <c r="J304" s="610">
        <v>0.08</v>
      </c>
      <c r="K304" s="618">
        <f t="shared" si="32"/>
        <v>0</v>
      </c>
      <c r="L304" s="1756">
        <v>0</v>
      </c>
      <c r="M304" s="1760">
        <f t="shared" si="31"/>
        <v>0</v>
      </c>
    </row>
    <row r="305" spans="1:13" s="628" customFormat="1" ht="20.100000000000001" customHeight="1">
      <c r="A305" s="614" t="s">
        <v>58</v>
      </c>
      <c r="B305" s="828" t="s">
        <v>1615</v>
      </c>
      <c r="C305" s="614" t="s">
        <v>23</v>
      </c>
      <c r="D305" s="615">
        <f>+'FORMATO F 07'!O2599</f>
        <v>0</v>
      </c>
      <c r="E305" s="4" t="s">
        <v>1577</v>
      </c>
      <c r="F305" s="4">
        <f>+'FORMATO F 07'!D2600</f>
        <v>0</v>
      </c>
      <c r="G305" s="2021">
        <f t="shared" ref="G305:G368" si="34">+D305+F305</f>
        <v>0</v>
      </c>
      <c r="H305" s="612">
        <f>+'FORMATO F 07'!K2600</f>
        <v>0</v>
      </c>
      <c r="I305" s="619">
        <f t="shared" si="33"/>
        <v>0</v>
      </c>
      <c r="J305" s="610">
        <v>0.1</v>
      </c>
      <c r="K305" s="618">
        <f t="shared" si="32"/>
        <v>0</v>
      </c>
      <c r="L305" s="1756">
        <v>0</v>
      </c>
      <c r="M305" s="1760">
        <f t="shared" si="31"/>
        <v>0</v>
      </c>
    </row>
    <row r="306" spans="1:13" s="628" customFormat="1" ht="20.100000000000001" customHeight="1">
      <c r="A306" s="614" t="s">
        <v>58</v>
      </c>
      <c r="B306" s="828" t="s">
        <v>1616</v>
      </c>
      <c r="C306" s="614" t="s">
        <v>23</v>
      </c>
      <c r="D306" s="615">
        <f>+'FORMATO F 07'!O2606</f>
        <v>0</v>
      </c>
      <c r="E306" s="4" t="s">
        <v>1577</v>
      </c>
      <c r="F306" s="4">
        <f>+'FORMATO F 07'!D2608</f>
        <v>0</v>
      </c>
      <c r="G306" s="2021">
        <f t="shared" si="34"/>
        <v>0</v>
      </c>
      <c r="H306" s="612">
        <f>+'FORMATO F 07'!K2608</f>
        <v>0</v>
      </c>
      <c r="I306" s="619">
        <f t="shared" si="33"/>
        <v>0</v>
      </c>
      <c r="J306" s="610">
        <v>0.06</v>
      </c>
      <c r="K306" s="618">
        <f t="shared" si="32"/>
        <v>0</v>
      </c>
      <c r="L306" s="1756">
        <v>0</v>
      </c>
      <c r="M306" s="1760">
        <f t="shared" si="31"/>
        <v>0</v>
      </c>
    </row>
    <row r="307" spans="1:13" s="628" customFormat="1" ht="20.100000000000001" customHeight="1">
      <c r="A307" s="614" t="s">
        <v>58</v>
      </c>
      <c r="B307" s="828" t="s">
        <v>1645</v>
      </c>
      <c r="C307" s="614" t="s">
        <v>23</v>
      </c>
      <c r="D307" s="615">
        <f>+'FORMATO F 07'!O2614</f>
        <v>12</v>
      </c>
      <c r="E307" s="4" t="s">
        <v>1647</v>
      </c>
      <c r="F307" s="4">
        <f>+'FORMATO F 07'!D2616</f>
        <v>0</v>
      </c>
      <c r="G307" s="2021">
        <f t="shared" si="34"/>
        <v>12</v>
      </c>
      <c r="H307" s="612">
        <f>+'FORMATO F 07'!K2616</f>
        <v>0</v>
      </c>
      <c r="I307" s="619">
        <f t="shared" si="33"/>
        <v>12</v>
      </c>
      <c r="J307" s="610">
        <v>131.900372</v>
      </c>
      <c r="K307" s="618">
        <f t="shared" si="32"/>
        <v>1582.8044640000001</v>
      </c>
      <c r="L307" s="1756">
        <v>12</v>
      </c>
      <c r="M307" s="1760">
        <f t="shared" si="31"/>
        <v>0</v>
      </c>
    </row>
    <row r="308" spans="1:13" s="628" customFormat="1" ht="20.100000000000001" customHeight="1">
      <c r="A308" s="614" t="s">
        <v>58</v>
      </c>
      <c r="B308" s="828" t="s">
        <v>1646</v>
      </c>
      <c r="C308" s="614" t="s">
        <v>23</v>
      </c>
      <c r="D308" s="615">
        <f>+'FORMATO F 07'!O2622</f>
        <v>11</v>
      </c>
      <c r="E308" s="4" t="s">
        <v>1647</v>
      </c>
      <c r="F308" s="4">
        <f>+'FORMATO F 07'!D2624</f>
        <v>0</v>
      </c>
      <c r="G308" s="2021">
        <f t="shared" si="34"/>
        <v>11</v>
      </c>
      <c r="H308" s="612">
        <f>+'FORMATO F 07'!K2624</f>
        <v>0</v>
      </c>
      <c r="I308" s="619">
        <f t="shared" si="33"/>
        <v>11</v>
      </c>
      <c r="J308" s="610">
        <v>131.90043399999999</v>
      </c>
      <c r="K308" s="618">
        <f t="shared" si="32"/>
        <v>1450.9047739999999</v>
      </c>
      <c r="L308" s="1756">
        <v>11</v>
      </c>
      <c r="M308" s="1760">
        <f t="shared" si="31"/>
        <v>0</v>
      </c>
    </row>
    <row r="309" spans="1:13" s="628" customFormat="1" ht="20.100000000000001" customHeight="1">
      <c r="A309" s="614" t="s">
        <v>58</v>
      </c>
      <c r="B309" s="828" t="s">
        <v>1708</v>
      </c>
      <c r="C309" s="614" t="s">
        <v>23</v>
      </c>
      <c r="D309" s="615">
        <f>+'FORMATO F 07'!O2630</f>
        <v>28</v>
      </c>
      <c r="E309" s="4" t="s">
        <v>1710</v>
      </c>
      <c r="F309" s="4">
        <f>+'FORMATO F 07'!D2634</f>
        <v>0</v>
      </c>
      <c r="G309" s="2021">
        <f t="shared" si="34"/>
        <v>28</v>
      </c>
      <c r="H309" s="612">
        <f>+'FORMATO F 07'!K2634</f>
        <v>2</v>
      </c>
      <c r="I309" s="619">
        <f t="shared" si="33"/>
        <v>26</v>
      </c>
      <c r="J309" s="610">
        <v>14.5</v>
      </c>
      <c r="K309" s="618">
        <f t="shared" si="32"/>
        <v>377</v>
      </c>
      <c r="L309" s="1756">
        <v>28</v>
      </c>
      <c r="M309" s="1760">
        <f t="shared" si="31"/>
        <v>0</v>
      </c>
    </row>
    <row r="310" spans="1:13" s="628" customFormat="1" ht="19.5" customHeight="1">
      <c r="A310" s="614" t="s">
        <v>58</v>
      </c>
      <c r="B310" s="828" t="s">
        <v>1709</v>
      </c>
      <c r="C310" s="614" t="s">
        <v>23</v>
      </c>
      <c r="D310" s="615">
        <f>+'FORMATO F 07'!O2640</f>
        <v>0</v>
      </c>
      <c r="E310" s="4" t="s">
        <v>1710</v>
      </c>
      <c r="F310" s="4">
        <f>+'FORMATO F 07'!D2642</f>
        <v>0</v>
      </c>
      <c r="G310" s="2021">
        <f t="shared" si="34"/>
        <v>0</v>
      </c>
      <c r="H310" s="612">
        <f>+'FORMATO F 07'!K2642</f>
        <v>0</v>
      </c>
      <c r="I310" s="619">
        <f t="shared" si="33"/>
        <v>0</v>
      </c>
      <c r="J310" s="610">
        <v>16.899999999999999</v>
      </c>
      <c r="K310" s="618">
        <f t="shared" si="32"/>
        <v>0</v>
      </c>
      <c r="L310" s="1756">
        <v>0</v>
      </c>
      <c r="M310" s="1760">
        <f t="shared" si="31"/>
        <v>0</v>
      </c>
    </row>
    <row r="311" spans="1:13" s="628" customFormat="1" ht="20.100000000000001" customHeight="1">
      <c r="A311" s="614" t="s">
        <v>58</v>
      </c>
      <c r="B311" s="828" t="s">
        <v>1716</v>
      </c>
      <c r="C311" s="614" t="s">
        <v>23</v>
      </c>
      <c r="D311" s="615">
        <f>+'FORMATO F 07'!O2656</f>
        <v>0</v>
      </c>
      <c r="E311" s="4" t="s">
        <v>1710</v>
      </c>
      <c r="F311" s="4">
        <f>+'FORMATO F 07'!D2660</f>
        <v>0</v>
      </c>
      <c r="G311" s="2021">
        <f t="shared" si="34"/>
        <v>0</v>
      </c>
      <c r="H311" s="612">
        <f>+'FORMATO F 07'!L2660+'FORMATO F 07'!K2660</f>
        <v>0</v>
      </c>
      <c r="I311" s="619">
        <f t="shared" si="33"/>
        <v>0</v>
      </c>
      <c r="J311" s="610">
        <v>27.89</v>
      </c>
      <c r="K311" s="618">
        <f t="shared" si="32"/>
        <v>0</v>
      </c>
      <c r="L311" s="1756">
        <v>0</v>
      </c>
      <c r="M311" s="1760">
        <f t="shared" ref="M311:M374" si="35">+L311-D311</f>
        <v>0</v>
      </c>
    </row>
    <row r="312" spans="1:13" s="628" customFormat="1" ht="20.100000000000001" customHeight="1">
      <c r="A312" s="614" t="s">
        <v>58</v>
      </c>
      <c r="B312" s="828" t="s">
        <v>1717</v>
      </c>
      <c r="C312" s="614" t="s">
        <v>23</v>
      </c>
      <c r="D312" s="615">
        <f>+'FORMATO F 07'!O2666</f>
        <v>0</v>
      </c>
      <c r="E312" s="4" t="s">
        <v>1710</v>
      </c>
      <c r="F312" s="4">
        <f>+'FORMATO F 07'!D2670</f>
        <v>0</v>
      </c>
      <c r="G312" s="2021">
        <f t="shared" si="34"/>
        <v>0</v>
      </c>
      <c r="H312" s="612">
        <f>+'FORMATO F 07'!K2670</f>
        <v>0</v>
      </c>
      <c r="I312" s="619">
        <f t="shared" si="33"/>
        <v>0</v>
      </c>
      <c r="J312" s="610">
        <v>0.04</v>
      </c>
      <c r="K312" s="618">
        <f t="shared" si="32"/>
        <v>0</v>
      </c>
      <c r="L312" s="1756">
        <v>0</v>
      </c>
      <c r="M312" s="1760">
        <f t="shared" si="35"/>
        <v>0</v>
      </c>
    </row>
    <row r="313" spans="1:13" s="628" customFormat="1" ht="20.100000000000001" customHeight="1">
      <c r="A313" s="614" t="s">
        <v>58</v>
      </c>
      <c r="B313" s="828" t="s">
        <v>1720</v>
      </c>
      <c r="C313" s="614" t="s">
        <v>23</v>
      </c>
      <c r="D313" s="615">
        <f>+'FORMATO F 07'!O2676</f>
        <v>0</v>
      </c>
      <c r="E313" s="4" t="s">
        <v>1710</v>
      </c>
      <c r="F313" s="4">
        <f>+'FORMATO F 07'!D2677</f>
        <v>0</v>
      </c>
      <c r="G313" s="2021">
        <f t="shared" si="34"/>
        <v>0</v>
      </c>
      <c r="H313" s="612">
        <f>+'FORMATO F 07'!K2677</f>
        <v>0</v>
      </c>
      <c r="I313" s="619">
        <f t="shared" si="33"/>
        <v>0</v>
      </c>
      <c r="J313" s="610">
        <v>0.04</v>
      </c>
      <c r="K313" s="618">
        <f t="shared" si="32"/>
        <v>0</v>
      </c>
      <c r="L313" s="1756">
        <v>0</v>
      </c>
      <c r="M313" s="1760">
        <f t="shared" si="35"/>
        <v>0</v>
      </c>
    </row>
    <row r="314" spans="1:13" s="628" customFormat="1" ht="20.100000000000001" customHeight="1">
      <c r="A314" s="614" t="s">
        <v>58</v>
      </c>
      <c r="B314" s="828" t="s">
        <v>1722</v>
      </c>
      <c r="C314" s="614" t="s">
        <v>23</v>
      </c>
      <c r="D314" s="615">
        <f>+'FORMATO F 07'!O2683</f>
        <v>0</v>
      </c>
      <c r="E314" s="4" t="s">
        <v>1710</v>
      </c>
      <c r="F314" s="4">
        <f>+'FORMATO F 07'!D2684</f>
        <v>0</v>
      </c>
      <c r="G314" s="2021">
        <f t="shared" si="34"/>
        <v>0</v>
      </c>
      <c r="H314" s="612">
        <f>+'FORMATO F 07'!K2684</f>
        <v>0</v>
      </c>
      <c r="I314" s="619">
        <f t="shared" si="33"/>
        <v>0</v>
      </c>
      <c r="J314" s="610">
        <v>0.5</v>
      </c>
      <c r="K314" s="618">
        <f t="shared" si="32"/>
        <v>0</v>
      </c>
      <c r="L314" s="1756">
        <v>0</v>
      </c>
      <c r="M314" s="1760">
        <f t="shared" si="35"/>
        <v>0</v>
      </c>
    </row>
    <row r="315" spans="1:13" s="628" customFormat="1" ht="20.100000000000001" customHeight="1">
      <c r="A315" s="614" t="s">
        <v>58</v>
      </c>
      <c r="B315" s="828" t="s">
        <v>1726</v>
      </c>
      <c r="C315" s="614" t="s">
        <v>23</v>
      </c>
      <c r="D315" s="615">
        <f>+'FORMATO F 07'!O2690</f>
        <v>0</v>
      </c>
      <c r="E315" s="4" t="s">
        <v>1710</v>
      </c>
      <c r="F315" s="4">
        <f>+'FORMATO F 07'!D2694</f>
        <v>0</v>
      </c>
      <c r="G315" s="2021">
        <f t="shared" si="34"/>
        <v>0</v>
      </c>
      <c r="H315" s="612">
        <f>+'FORMATO F 07'!K2694</f>
        <v>0</v>
      </c>
      <c r="I315" s="619">
        <f t="shared" si="33"/>
        <v>0</v>
      </c>
      <c r="J315" s="610">
        <v>1.5</v>
      </c>
      <c r="K315" s="618">
        <f t="shared" si="32"/>
        <v>0</v>
      </c>
      <c r="L315" s="1756">
        <v>0</v>
      </c>
      <c r="M315" s="1760">
        <f t="shared" si="35"/>
        <v>0</v>
      </c>
    </row>
    <row r="316" spans="1:13" s="628" customFormat="1" ht="20.100000000000001" customHeight="1">
      <c r="A316" s="614" t="s">
        <v>58</v>
      </c>
      <c r="B316" s="828" t="s">
        <v>1723</v>
      </c>
      <c r="C316" s="614" t="s">
        <v>23</v>
      </c>
      <c r="D316" s="615">
        <f>+'FORMATO F 07'!O2700</f>
        <v>0</v>
      </c>
      <c r="E316" s="4" t="s">
        <v>1710</v>
      </c>
      <c r="F316" s="4">
        <f>+'FORMATO F 07'!D2702</f>
        <v>0</v>
      </c>
      <c r="G316" s="2021">
        <f t="shared" si="34"/>
        <v>0</v>
      </c>
      <c r="H316" s="612">
        <f>+'FORMATO F 07'!K2702</f>
        <v>0</v>
      </c>
      <c r="I316" s="619">
        <f t="shared" si="33"/>
        <v>0</v>
      </c>
      <c r="J316" s="610">
        <v>1.5</v>
      </c>
      <c r="K316" s="618">
        <f t="shared" si="32"/>
        <v>0</v>
      </c>
      <c r="L316" s="1756">
        <v>0</v>
      </c>
      <c r="M316" s="1760">
        <f t="shared" si="35"/>
        <v>0</v>
      </c>
    </row>
    <row r="317" spans="1:13" s="628" customFormat="1" ht="20.100000000000001" customHeight="1">
      <c r="A317" s="614" t="s">
        <v>58</v>
      </c>
      <c r="B317" s="828" t="s">
        <v>1727</v>
      </c>
      <c r="C317" s="614" t="s">
        <v>23</v>
      </c>
      <c r="D317" s="615">
        <f>+'FORMATO F 07'!O2708</f>
        <v>500</v>
      </c>
      <c r="E317" s="4" t="s">
        <v>1710</v>
      </c>
      <c r="F317" s="4">
        <f>+'FORMATO F 07'!D2710</f>
        <v>0</v>
      </c>
      <c r="G317" s="2021">
        <f t="shared" si="34"/>
        <v>500</v>
      </c>
      <c r="H317" s="612">
        <f>+'FORMATO F 07'!K2710</f>
        <v>0</v>
      </c>
      <c r="I317" s="619">
        <f t="shared" si="33"/>
        <v>500</v>
      </c>
      <c r="J317" s="610">
        <v>0.15</v>
      </c>
      <c r="K317" s="618">
        <f t="shared" si="32"/>
        <v>75</v>
      </c>
      <c r="L317" s="1756">
        <v>500</v>
      </c>
      <c r="M317" s="1760">
        <f t="shared" si="35"/>
        <v>0</v>
      </c>
    </row>
    <row r="318" spans="1:13" s="628" customFormat="1" ht="20.100000000000001" customHeight="1">
      <c r="A318" s="614" t="s">
        <v>58</v>
      </c>
      <c r="B318" s="828" t="s">
        <v>1730</v>
      </c>
      <c r="C318" s="614" t="s">
        <v>23</v>
      </c>
      <c r="D318" s="615">
        <f>+'FORMATO F 07'!O2716</f>
        <v>500</v>
      </c>
      <c r="E318" s="4" t="s">
        <v>1710</v>
      </c>
      <c r="F318" s="4">
        <f>+'FORMATO F 07'!D2718</f>
        <v>0</v>
      </c>
      <c r="G318" s="2021">
        <f t="shared" si="34"/>
        <v>500</v>
      </c>
      <c r="H318" s="612">
        <f>+'FORMATO F 07'!K2718</f>
        <v>0</v>
      </c>
      <c r="I318" s="619">
        <f t="shared" si="33"/>
        <v>500</v>
      </c>
      <c r="J318" s="610">
        <v>0.2</v>
      </c>
      <c r="K318" s="618">
        <f t="shared" si="32"/>
        <v>100</v>
      </c>
      <c r="L318" s="1756">
        <v>500</v>
      </c>
      <c r="M318" s="1760">
        <f t="shared" si="35"/>
        <v>0</v>
      </c>
    </row>
    <row r="319" spans="1:13" s="628" customFormat="1" ht="20.100000000000001" customHeight="1">
      <c r="A319" s="614" t="s">
        <v>58</v>
      </c>
      <c r="B319" s="828" t="s">
        <v>1786</v>
      </c>
      <c r="C319" s="614" t="s">
        <v>23</v>
      </c>
      <c r="D319" s="615">
        <f>+'FORMATO F 07'!O2724</f>
        <v>3</v>
      </c>
      <c r="E319" s="4" t="s">
        <v>1787</v>
      </c>
      <c r="F319" s="4">
        <f>+'FORMATO F 07'!D2725</f>
        <v>0</v>
      </c>
      <c r="G319" s="2021">
        <f t="shared" si="34"/>
        <v>3</v>
      </c>
      <c r="H319" s="612">
        <f>+'FORMATO F 07'!K2725</f>
        <v>0</v>
      </c>
      <c r="I319" s="619">
        <f t="shared" si="33"/>
        <v>3</v>
      </c>
      <c r="J319" s="610">
        <v>125</v>
      </c>
      <c r="K319" s="618">
        <f t="shared" si="32"/>
        <v>375</v>
      </c>
      <c r="L319" s="1756">
        <v>3</v>
      </c>
      <c r="M319" s="1760">
        <f t="shared" si="35"/>
        <v>0</v>
      </c>
    </row>
    <row r="320" spans="1:13" s="628" customFormat="1" ht="20.100000000000001" customHeight="1">
      <c r="A320" s="614" t="s">
        <v>58</v>
      </c>
      <c r="B320" s="828" t="s">
        <v>1816</v>
      </c>
      <c r="C320" s="614" t="s">
        <v>23</v>
      </c>
      <c r="D320" s="615">
        <f>+'FORMATO F 07'!O2731</f>
        <v>1580</v>
      </c>
      <c r="E320" s="4" t="s">
        <v>1825</v>
      </c>
      <c r="F320" s="4">
        <f>+'FORMATO F 07'!D2733</f>
        <v>0</v>
      </c>
      <c r="G320" s="2021">
        <f t="shared" si="34"/>
        <v>1580</v>
      </c>
      <c r="H320" s="612">
        <f>+'FORMATO F 07'!K2733</f>
        <v>0</v>
      </c>
      <c r="I320" s="619">
        <f t="shared" si="33"/>
        <v>1580</v>
      </c>
      <c r="J320" s="610">
        <v>6</v>
      </c>
      <c r="K320" s="618">
        <f t="shared" si="32"/>
        <v>9480</v>
      </c>
      <c r="L320" s="1756">
        <v>1580</v>
      </c>
      <c r="M320" s="1760">
        <f t="shared" si="35"/>
        <v>0</v>
      </c>
    </row>
    <row r="321" spans="1:13" s="628" customFormat="1" ht="20.100000000000001" customHeight="1">
      <c r="A321" s="614" t="s">
        <v>58</v>
      </c>
      <c r="B321" s="828" t="s">
        <v>1817</v>
      </c>
      <c r="C321" s="614" t="s">
        <v>23</v>
      </c>
      <c r="D321" s="615">
        <f>+'FORMATO F 07'!O2739</f>
        <v>129</v>
      </c>
      <c r="E321" s="4" t="s">
        <v>1825</v>
      </c>
      <c r="F321" s="4">
        <f>+'FORMATO F 07'!D2741</f>
        <v>0</v>
      </c>
      <c r="G321" s="2021">
        <f t="shared" si="34"/>
        <v>129</v>
      </c>
      <c r="H321" s="612">
        <f>+'FORMATO F 07'!K2741</f>
        <v>0</v>
      </c>
      <c r="I321" s="619">
        <f t="shared" si="33"/>
        <v>129</v>
      </c>
      <c r="J321" s="610">
        <v>470</v>
      </c>
      <c r="K321" s="618">
        <f t="shared" si="32"/>
        <v>60630</v>
      </c>
      <c r="L321" s="1756">
        <v>129</v>
      </c>
      <c r="M321" s="1760">
        <f t="shared" si="35"/>
        <v>0</v>
      </c>
    </row>
    <row r="322" spans="1:13" s="628" customFormat="1" ht="20.100000000000001" customHeight="1">
      <c r="A322" s="614" t="s">
        <v>58</v>
      </c>
      <c r="B322" s="828" t="s">
        <v>1818</v>
      </c>
      <c r="C322" s="614" t="s">
        <v>23</v>
      </c>
      <c r="D322" s="615">
        <f>+'FORMATO F 07'!O2747</f>
        <v>11</v>
      </c>
      <c r="E322" s="4" t="s">
        <v>1825</v>
      </c>
      <c r="F322" s="4">
        <f>+'FORMATO F 07'!D2751</f>
        <v>0</v>
      </c>
      <c r="G322" s="2021">
        <f t="shared" si="34"/>
        <v>11</v>
      </c>
      <c r="H322" s="612">
        <f>+'FORMATO F 07'!K2751</f>
        <v>0</v>
      </c>
      <c r="I322" s="619">
        <f t="shared" si="33"/>
        <v>11</v>
      </c>
      <c r="J322" s="610">
        <v>400</v>
      </c>
      <c r="K322" s="618">
        <f t="shared" si="32"/>
        <v>4400</v>
      </c>
      <c r="L322" s="1756">
        <v>11</v>
      </c>
      <c r="M322" s="1760">
        <f t="shared" si="35"/>
        <v>0</v>
      </c>
    </row>
    <row r="323" spans="1:13" s="628" customFormat="1" ht="20.100000000000001" customHeight="1">
      <c r="A323" s="614" t="s">
        <v>58</v>
      </c>
      <c r="B323" s="828" t="s">
        <v>1819</v>
      </c>
      <c r="C323" s="614" t="s">
        <v>23</v>
      </c>
      <c r="D323" s="615">
        <f>+'FORMATO F 07'!O2757</f>
        <v>31</v>
      </c>
      <c r="E323" s="4" t="s">
        <v>1825</v>
      </c>
      <c r="F323" s="4">
        <f>+'FORMATO F 07'!D2761</f>
        <v>0</v>
      </c>
      <c r="G323" s="2021">
        <f t="shared" si="34"/>
        <v>31</v>
      </c>
      <c r="H323" s="612">
        <f>+'FORMATO F 07'!K2761</f>
        <v>0</v>
      </c>
      <c r="I323" s="619">
        <f t="shared" si="33"/>
        <v>31</v>
      </c>
      <c r="J323" s="610">
        <v>320</v>
      </c>
      <c r="K323" s="618">
        <f t="shared" si="32"/>
        <v>9920</v>
      </c>
      <c r="L323" s="1756">
        <v>31</v>
      </c>
      <c r="M323" s="1760">
        <f t="shared" si="35"/>
        <v>0</v>
      </c>
    </row>
    <row r="324" spans="1:13" s="628" customFormat="1" ht="20.100000000000001" customHeight="1">
      <c r="A324" s="614" t="s">
        <v>58</v>
      </c>
      <c r="B324" s="828" t="s">
        <v>1820</v>
      </c>
      <c r="C324" s="614" t="s">
        <v>23</v>
      </c>
      <c r="D324" s="615">
        <f>+'FORMATO F 07'!O2767</f>
        <v>7</v>
      </c>
      <c r="E324" s="4" t="s">
        <v>1825</v>
      </c>
      <c r="F324" s="4">
        <f>+'FORMATO F 07'!D2770</f>
        <v>0</v>
      </c>
      <c r="G324" s="2021">
        <f t="shared" si="34"/>
        <v>7</v>
      </c>
      <c r="H324" s="612">
        <f>+'FORMATO F 07'!K2770</f>
        <v>0</v>
      </c>
      <c r="I324" s="619">
        <f t="shared" si="33"/>
        <v>7</v>
      </c>
      <c r="J324" s="610">
        <v>311</v>
      </c>
      <c r="K324" s="618">
        <f t="shared" si="32"/>
        <v>2177</v>
      </c>
      <c r="L324" s="1756">
        <v>7</v>
      </c>
      <c r="M324" s="1760">
        <f t="shared" si="35"/>
        <v>0</v>
      </c>
    </row>
    <row r="325" spans="1:13" s="628" customFormat="1" ht="20.100000000000001" customHeight="1">
      <c r="A325" s="614" t="s">
        <v>58</v>
      </c>
      <c r="B325" s="828" t="s">
        <v>1821</v>
      </c>
      <c r="C325" s="614" t="s">
        <v>23</v>
      </c>
      <c r="D325" s="615">
        <f>+'FORMATO F 07'!O2776</f>
        <v>8</v>
      </c>
      <c r="E325" s="4" t="s">
        <v>1825</v>
      </c>
      <c r="F325" s="4">
        <f>+'FORMATO F 07'!D2778</f>
        <v>0</v>
      </c>
      <c r="G325" s="2021">
        <f t="shared" si="34"/>
        <v>8</v>
      </c>
      <c r="H325" s="612">
        <f>+'FORMATO F 07'!K2778</f>
        <v>0</v>
      </c>
      <c r="I325" s="619">
        <f t="shared" si="33"/>
        <v>8</v>
      </c>
      <c r="J325" s="610">
        <v>700</v>
      </c>
      <c r="K325" s="618">
        <f t="shared" si="32"/>
        <v>5600</v>
      </c>
      <c r="L325" s="1756">
        <v>8</v>
      </c>
      <c r="M325" s="1760">
        <f t="shared" si="35"/>
        <v>0</v>
      </c>
    </row>
    <row r="326" spans="1:13" s="628" customFormat="1" ht="20.100000000000001" customHeight="1">
      <c r="A326" s="614" t="s">
        <v>58</v>
      </c>
      <c r="B326" s="828" t="s">
        <v>1822</v>
      </c>
      <c r="C326" s="614" t="s">
        <v>23</v>
      </c>
      <c r="D326" s="615">
        <f>+'FORMATO F 07'!O2784</f>
        <v>20</v>
      </c>
      <c r="E326" s="4" t="s">
        <v>1825</v>
      </c>
      <c r="F326" s="4">
        <f>+'FORMATO F 07'!D2788</f>
        <v>0</v>
      </c>
      <c r="G326" s="2021">
        <f t="shared" si="34"/>
        <v>20</v>
      </c>
      <c r="H326" s="612">
        <f>+'FORMATO F 07'!K2788</f>
        <v>0</v>
      </c>
      <c r="I326" s="619">
        <f t="shared" si="33"/>
        <v>20</v>
      </c>
      <c r="J326" s="610">
        <v>95</v>
      </c>
      <c r="K326" s="618">
        <f t="shared" si="32"/>
        <v>1900</v>
      </c>
      <c r="L326" s="1756">
        <v>20</v>
      </c>
      <c r="M326" s="1760">
        <f t="shared" si="35"/>
        <v>0</v>
      </c>
    </row>
    <row r="327" spans="1:13" s="628" customFormat="1" ht="19.5" customHeight="1">
      <c r="A327" s="614" t="s">
        <v>58</v>
      </c>
      <c r="B327" s="828" t="s">
        <v>1823</v>
      </c>
      <c r="C327" s="614" t="s">
        <v>23</v>
      </c>
      <c r="D327" s="615">
        <f>+'FORMATO F 07'!O2794</f>
        <v>70</v>
      </c>
      <c r="E327" s="4" t="s">
        <v>1825</v>
      </c>
      <c r="F327" s="4">
        <f>+'FORMATO F 07'!D2798</f>
        <v>0</v>
      </c>
      <c r="G327" s="2021">
        <f t="shared" si="34"/>
        <v>70</v>
      </c>
      <c r="H327" s="612">
        <f>+'FORMATO F 07'!K2798</f>
        <v>0</v>
      </c>
      <c r="I327" s="619">
        <f t="shared" si="33"/>
        <v>70</v>
      </c>
      <c r="J327" s="610">
        <v>141.21</v>
      </c>
      <c r="K327" s="618">
        <f t="shared" si="32"/>
        <v>9884.7000000000007</v>
      </c>
      <c r="L327" s="1756">
        <v>70</v>
      </c>
      <c r="M327" s="1760">
        <f t="shared" si="35"/>
        <v>0</v>
      </c>
    </row>
    <row r="328" spans="1:13" s="628" customFormat="1" ht="20.100000000000001" customHeight="1">
      <c r="A328" s="614" t="s">
        <v>58</v>
      </c>
      <c r="B328" s="828" t="s">
        <v>1824</v>
      </c>
      <c r="C328" s="614" t="s">
        <v>23</v>
      </c>
      <c r="D328" s="615">
        <f>+'FORMATO F 07'!O2804</f>
        <v>800</v>
      </c>
      <c r="E328" s="4" t="s">
        <v>1825</v>
      </c>
      <c r="F328" s="4">
        <f>+'FORMATO F 07'!D2808</f>
        <v>0</v>
      </c>
      <c r="G328" s="2021">
        <f t="shared" si="34"/>
        <v>800</v>
      </c>
      <c r="H328" s="612">
        <f>+'FORMATO F 07'!K2808</f>
        <v>0</v>
      </c>
      <c r="I328" s="619">
        <f t="shared" si="33"/>
        <v>800</v>
      </c>
      <c r="J328" s="610">
        <v>0.6</v>
      </c>
      <c r="K328" s="618">
        <f t="shared" si="32"/>
        <v>480</v>
      </c>
      <c r="L328" s="1756">
        <v>800</v>
      </c>
      <c r="M328" s="1760">
        <f t="shared" si="35"/>
        <v>0</v>
      </c>
    </row>
    <row r="329" spans="1:13" s="628" customFormat="1" ht="20.100000000000001" customHeight="1">
      <c r="A329" s="614" t="s">
        <v>58</v>
      </c>
      <c r="B329" s="828" t="s">
        <v>1834</v>
      </c>
      <c r="C329" s="614" t="s">
        <v>23</v>
      </c>
      <c r="D329" s="615">
        <f>+'FORMATO F 07'!O2814</f>
        <v>1</v>
      </c>
      <c r="E329" s="4" t="s">
        <v>1833</v>
      </c>
      <c r="F329" s="4">
        <f>+'FORMATO F 07'!D2818</f>
        <v>0</v>
      </c>
      <c r="G329" s="2021">
        <f t="shared" si="34"/>
        <v>1</v>
      </c>
      <c r="H329" s="612">
        <f>+'FORMATO F 07'!K2818</f>
        <v>0</v>
      </c>
      <c r="I329" s="619">
        <f t="shared" si="33"/>
        <v>1</v>
      </c>
      <c r="J329" s="610">
        <v>395</v>
      </c>
      <c r="K329" s="618">
        <f t="shared" si="32"/>
        <v>395</v>
      </c>
      <c r="L329" s="1756">
        <v>1</v>
      </c>
      <c r="M329" s="1760">
        <f t="shared" si="35"/>
        <v>0</v>
      </c>
    </row>
    <row r="330" spans="1:13" s="628" customFormat="1" ht="20.100000000000001" customHeight="1">
      <c r="A330" s="614" t="s">
        <v>58</v>
      </c>
      <c r="B330" s="828" t="s">
        <v>1835</v>
      </c>
      <c r="C330" s="614" t="s">
        <v>23</v>
      </c>
      <c r="D330" s="615">
        <f>+'FORMATO F 07'!O2824</f>
        <v>3</v>
      </c>
      <c r="E330" s="4" t="s">
        <v>1833</v>
      </c>
      <c r="F330" s="4">
        <f>+'FORMATO F 07'!D2828</f>
        <v>0</v>
      </c>
      <c r="G330" s="2021">
        <f t="shared" si="34"/>
        <v>3</v>
      </c>
      <c r="H330" s="612">
        <f>+'FORMATO F 07'!K2828</f>
        <v>0</v>
      </c>
      <c r="I330" s="619">
        <f t="shared" si="33"/>
        <v>3</v>
      </c>
      <c r="J330" s="610">
        <v>360</v>
      </c>
      <c r="K330" s="618">
        <f t="shared" si="32"/>
        <v>1080</v>
      </c>
      <c r="L330" s="1756">
        <v>3</v>
      </c>
      <c r="M330" s="1760">
        <f t="shared" si="35"/>
        <v>0</v>
      </c>
    </row>
    <row r="331" spans="1:13" s="628" customFormat="1" ht="20.100000000000001" customHeight="1">
      <c r="A331" s="614" t="s">
        <v>58</v>
      </c>
      <c r="B331" s="828" t="s">
        <v>1836</v>
      </c>
      <c r="C331" s="614" t="s">
        <v>23</v>
      </c>
      <c r="D331" s="615">
        <f>+'FORMATO F 07'!O2834</f>
        <v>1</v>
      </c>
      <c r="E331" s="4" t="s">
        <v>1833</v>
      </c>
      <c r="F331" s="4">
        <f>+'FORMATO F 07'!D2836</f>
        <v>0</v>
      </c>
      <c r="G331" s="2021">
        <f t="shared" si="34"/>
        <v>1</v>
      </c>
      <c r="H331" s="612">
        <f>+'FORMATO F 07'!K2836</f>
        <v>0</v>
      </c>
      <c r="I331" s="619">
        <f t="shared" si="33"/>
        <v>1</v>
      </c>
      <c r="J331" s="610">
        <v>130</v>
      </c>
      <c r="K331" s="618">
        <f t="shared" si="32"/>
        <v>130</v>
      </c>
      <c r="L331" s="1756">
        <v>1</v>
      </c>
      <c r="M331" s="1760">
        <f t="shared" si="35"/>
        <v>0</v>
      </c>
    </row>
    <row r="332" spans="1:13" s="628" customFormat="1" ht="20.100000000000001" customHeight="1">
      <c r="A332" s="614" t="s">
        <v>58</v>
      </c>
      <c r="B332" s="828" t="s">
        <v>1839</v>
      </c>
      <c r="C332" s="614" t="s">
        <v>23</v>
      </c>
      <c r="D332" s="615">
        <f>+'FORMATO F 07'!O2842</f>
        <v>1</v>
      </c>
      <c r="E332" s="4" t="s">
        <v>1833</v>
      </c>
      <c r="F332" s="4">
        <f>+'FORMATO F 07'!D2844</f>
        <v>0</v>
      </c>
      <c r="G332" s="2021">
        <f t="shared" si="34"/>
        <v>1</v>
      </c>
      <c r="H332" s="612">
        <f>+'FORMATO F 07'!K2844</f>
        <v>0</v>
      </c>
      <c r="I332" s="619">
        <f t="shared" si="33"/>
        <v>1</v>
      </c>
      <c r="J332" s="610">
        <v>95</v>
      </c>
      <c r="K332" s="618">
        <f t="shared" si="32"/>
        <v>95</v>
      </c>
      <c r="L332" s="1756">
        <v>1</v>
      </c>
      <c r="M332" s="1760">
        <f t="shared" si="35"/>
        <v>0</v>
      </c>
    </row>
    <row r="333" spans="1:13" s="628" customFormat="1" ht="20.100000000000001" customHeight="1">
      <c r="A333" s="614" t="s">
        <v>58</v>
      </c>
      <c r="B333" s="828" t="s">
        <v>1841</v>
      </c>
      <c r="C333" s="614" t="s">
        <v>23</v>
      </c>
      <c r="D333" s="615">
        <f>+'FORMATO F 07'!O2850</f>
        <v>1</v>
      </c>
      <c r="E333" s="4" t="s">
        <v>1833</v>
      </c>
      <c r="F333" s="4">
        <f>+'FORMATO F 07'!D2852</f>
        <v>0</v>
      </c>
      <c r="G333" s="2021">
        <f t="shared" si="34"/>
        <v>1</v>
      </c>
      <c r="H333" s="612">
        <f>+'FORMATO F 07'!K2852</f>
        <v>0</v>
      </c>
      <c r="I333" s="619">
        <f t="shared" si="33"/>
        <v>1</v>
      </c>
      <c r="J333" s="610">
        <v>180</v>
      </c>
      <c r="K333" s="618">
        <f t="shared" si="32"/>
        <v>180</v>
      </c>
      <c r="L333" s="1756">
        <v>1</v>
      </c>
      <c r="M333" s="1760">
        <f t="shared" si="35"/>
        <v>0</v>
      </c>
    </row>
    <row r="334" spans="1:13" s="628" customFormat="1" ht="20.100000000000001" customHeight="1">
      <c r="A334" s="614" t="s">
        <v>58</v>
      </c>
      <c r="B334" s="828" t="s">
        <v>1842</v>
      </c>
      <c r="C334" s="614" t="s">
        <v>23</v>
      </c>
      <c r="D334" s="615">
        <f>+'FORMATO F 07'!O2858</f>
        <v>1</v>
      </c>
      <c r="E334" s="4" t="s">
        <v>1833</v>
      </c>
      <c r="F334" s="4">
        <f>+'FORMATO F 07'!D2860</f>
        <v>0</v>
      </c>
      <c r="G334" s="2021">
        <f t="shared" si="34"/>
        <v>1</v>
      </c>
      <c r="H334" s="612">
        <f>+'FORMATO F 07'!K2860</f>
        <v>0</v>
      </c>
      <c r="I334" s="619">
        <f t="shared" si="33"/>
        <v>1</v>
      </c>
      <c r="J334" s="610">
        <v>180</v>
      </c>
      <c r="K334" s="618">
        <f t="shared" si="32"/>
        <v>180</v>
      </c>
      <c r="L334" s="1756">
        <v>1</v>
      </c>
      <c r="M334" s="1760">
        <f t="shared" si="35"/>
        <v>0</v>
      </c>
    </row>
    <row r="335" spans="1:13" s="628" customFormat="1" ht="20.100000000000001" customHeight="1">
      <c r="A335" s="614" t="s">
        <v>58</v>
      </c>
      <c r="B335" s="828" t="s">
        <v>1845</v>
      </c>
      <c r="C335" s="614" t="s">
        <v>23</v>
      </c>
      <c r="D335" s="615">
        <f>+'FORMATO F 07'!O2866</f>
        <v>1</v>
      </c>
      <c r="E335" s="4" t="s">
        <v>1833</v>
      </c>
      <c r="F335" s="4">
        <f>+'FORMATO F 07'!D2868</f>
        <v>0</v>
      </c>
      <c r="G335" s="2021">
        <f t="shared" si="34"/>
        <v>1</v>
      </c>
      <c r="H335" s="612">
        <f>+'FORMATO F 07'!K2868</f>
        <v>0</v>
      </c>
      <c r="I335" s="619">
        <f t="shared" si="33"/>
        <v>1</v>
      </c>
      <c r="J335" s="610">
        <v>120</v>
      </c>
      <c r="K335" s="618">
        <f t="shared" si="32"/>
        <v>120</v>
      </c>
      <c r="L335" s="1756">
        <v>1</v>
      </c>
      <c r="M335" s="1760">
        <f t="shared" si="35"/>
        <v>0</v>
      </c>
    </row>
    <row r="336" spans="1:13" s="628" customFormat="1" ht="20.100000000000001" customHeight="1">
      <c r="A336" s="614" t="s">
        <v>58</v>
      </c>
      <c r="B336" s="828" t="s">
        <v>1847</v>
      </c>
      <c r="C336" s="614" t="s">
        <v>23</v>
      </c>
      <c r="D336" s="615">
        <f>+'FORMATO F 07'!O2874</f>
        <v>1</v>
      </c>
      <c r="E336" s="4" t="s">
        <v>1833</v>
      </c>
      <c r="F336" s="4">
        <f>+'FORMATO F 07'!D2876</f>
        <v>0</v>
      </c>
      <c r="G336" s="2021">
        <f t="shared" si="34"/>
        <v>1</v>
      </c>
      <c r="H336" s="612">
        <f>+'FORMATO F 07'!K2876</f>
        <v>0</v>
      </c>
      <c r="I336" s="619">
        <f t="shared" si="33"/>
        <v>1</v>
      </c>
      <c r="J336" s="610">
        <v>220</v>
      </c>
      <c r="K336" s="618">
        <f t="shared" si="32"/>
        <v>220</v>
      </c>
      <c r="L336" s="1756">
        <v>1</v>
      </c>
      <c r="M336" s="1760">
        <f t="shared" si="35"/>
        <v>0</v>
      </c>
    </row>
    <row r="337" spans="1:13" s="628" customFormat="1" ht="20.100000000000001" customHeight="1">
      <c r="A337" s="614" t="s">
        <v>58</v>
      </c>
      <c r="B337" s="828" t="s">
        <v>1848</v>
      </c>
      <c r="C337" s="614" t="s">
        <v>23</v>
      </c>
      <c r="D337" s="615">
        <f>+'FORMATO F 07'!O2882</f>
        <v>1</v>
      </c>
      <c r="E337" s="4" t="s">
        <v>1833</v>
      </c>
      <c r="F337" s="4">
        <f>+'FORMATO F 07'!D2884</f>
        <v>0</v>
      </c>
      <c r="G337" s="2021">
        <f t="shared" si="34"/>
        <v>1</v>
      </c>
      <c r="H337" s="612">
        <f>+'FORMATO F 07'!K2884</f>
        <v>0</v>
      </c>
      <c r="I337" s="619">
        <f t="shared" si="33"/>
        <v>1</v>
      </c>
      <c r="J337" s="610">
        <v>120</v>
      </c>
      <c r="K337" s="618">
        <f t="shared" si="32"/>
        <v>120</v>
      </c>
      <c r="L337" s="1756">
        <v>1</v>
      </c>
      <c r="M337" s="1760">
        <f t="shared" si="35"/>
        <v>0</v>
      </c>
    </row>
    <row r="338" spans="1:13" s="628" customFormat="1" ht="20.100000000000001" customHeight="1">
      <c r="A338" s="614" t="s">
        <v>58</v>
      </c>
      <c r="B338" s="828" t="s">
        <v>1851</v>
      </c>
      <c r="C338" s="614" t="s">
        <v>23</v>
      </c>
      <c r="D338" s="615">
        <f>+'FORMATO F 07'!O2890</f>
        <v>1</v>
      </c>
      <c r="E338" s="4" t="s">
        <v>1833</v>
      </c>
      <c r="F338" s="4">
        <f>+'FORMATO F 07'!D2892</f>
        <v>0</v>
      </c>
      <c r="G338" s="2021">
        <f t="shared" si="34"/>
        <v>1</v>
      </c>
      <c r="H338" s="612">
        <f>+'FORMATO F 07'!K2892</f>
        <v>0</v>
      </c>
      <c r="I338" s="619">
        <f t="shared" si="33"/>
        <v>1</v>
      </c>
      <c r="J338" s="610">
        <v>195</v>
      </c>
      <c r="K338" s="618">
        <f t="shared" si="32"/>
        <v>195</v>
      </c>
      <c r="L338" s="1756">
        <v>1</v>
      </c>
      <c r="M338" s="1760">
        <f t="shared" si="35"/>
        <v>0</v>
      </c>
    </row>
    <row r="339" spans="1:13" s="628" customFormat="1" ht="20.100000000000001" customHeight="1">
      <c r="A339" s="614" t="s">
        <v>58</v>
      </c>
      <c r="B339" s="828" t="s">
        <v>1853</v>
      </c>
      <c r="C339" s="614" t="s">
        <v>23</v>
      </c>
      <c r="D339" s="615">
        <f>+'FORMATO F 07'!O2898</f>
        <v>32</v>
      </c>
      <c r="E339" s="4" t="s">
        <v>1833</v>
      </c>
      <c r="F339" s="4">
        <f>+'FORMATO F 07'!D2900</f>
        <v>0</v>
      </c>
      <c r="G339" s="2021">
        <f t="shared" si="34"/>
        <v>32</v>
      </c>
      <c r="H339" s="612">
        <f>+'FORMATO F 07'!K2900</f>
        <v>0</v>
      </c>
      <c r="I339" s="619">
        <f t="shared" si="33"/>
        <v>32</v>
      </c>
      <c r="J339" s="610">
        <v>18.125</v>
      </c>
      <c r="K339" s="618">
        <f t="shared" si="32"/>
        <v>580</v>
      </c>
      <c r="L339" s="1756">
        <v>32</v>
      </c>
      <c r="M339" s="1760">
        <f t="shared" si="35"/>
        <v>0</v>
      </c>
    </row>
    <row r="340" spans="1:13" s="628" customFormat="1" ht="19.5" customHeight="1">
      <c r="A340" s="614" t="s">
        <v>58</v>
      </c>
      <c r="B340" s="828" t="s">
        <v>1909</v>
      </c>
      <c r="C340" s="614" t="s">
        <v>23</v>
      </c>
      <c r="D340" s="615">
        <f>+'FORMATO F 07'!O2906</f>
        <v>0</v>
      </c>
      <c r="E340" s="4" t="s">
        <v>1908</v>
      </c>
      <c r="F340" s="4">
        <f>+'FORMATO F 07'!D2909</f>
        <v>0</v>
      </c>
      <c r="G340" s="2021">
        <f t="shared" si="34"/>
        <v>0</v>
      </c>
      <c r="H340" s="612">
        <f>+'FORMATO F 07'!K2909</f>
        <v>0</v>
      </c>
      <c r="I340" s="619">
        <f t="shared" si="33"/>
        <v>0</v>
      </c>
      <c r="J340" s="610">
        <v>9500</v>
      </c>
      <c r="K340" s="618">
        <f t="shared" si="32"/>
        <v>0</v>
      </c>
      <c r="L340" s="1756">
        <v>0</v>
      </c>
      <c r="M340" s="1760">
        <f t="shared" si="35"/>
        <v>0</v>
      </c>
    </row>
    <row r="341" spans="1:13" s="628" customFormat="1" ht="20.100000000000001" customHeight="1">
      <c r="A341" s="614" t="s">
        <v>58</v>
      </c>
      <c r="B341" s="828" t="s">
        <v>2072</v>
      </c>
      <c r="C341" s="614" t="s">
        <v>23</v>
      </c>
      <c r="D341" s="615">
        <f>+'FORMATO F 07'!O2915</f>
        <v>0</v>
      </c>
      <c r="E341" s="4" t="s">
        <v>2073</v>
      </c>
      <c r="F341" s="4">
        <f>+'FORMATO F 07'!D2918</f>
        <v>0</v>
      </c>
      <c r="G341" s="2021">
        <f t="shared" si="34"/>
        <v>0</v>
      </c>
      <c r="H341" s="612">
        <f>+'FORMATO F 07'!K2918</f>
        <v>0</v>
      </c>
      <c r="I341" s="619">
        <f t="shared" si="33"/>
        <v>0</v>
      </c>
      <c r="J341" s="610">
        <v>86.62</v>
      </c>
      <c r="K341" s="618">
        <f t="shared" si="32"/>
        <v>0</v>
      </c>
      <c r="L341" s="1756">
        <v>0</v>
      </c>
      <c r="M341" s="1760">
        <f t="shared" si="35"/>
        <v>0</v>
      </c>
    </row>
    <row r="342" spans="1:13" s="628" customFormat="1" ht="20.100000000000001" customHeight="1">
      <c r="A342" s="614" t="s">
        <v>58</v>
      </c>
      <c r="B342" s="828" t="s">
        <v>2068</v>
      </c>
      <c r="C342" s="614" t="s">
        <v>23</v>
      </c>
      <c r="D342" s="615">
        <f>+'FORMATO F 07'!O2924</f>
        <v>0</v>
      </c>
      <c r="E342" s="4" t="s">
        <v>2073</v>
      </c>
      <c r="F342" s="4">
        <f>+'FORMATO F 07'!D2927</f>
        <v>0</v>
      </c>
      <c r="G342" s="2021">
        <f t="shared" si="34"/>
        <v>0</v>
      </c>
      <c r="H342" s="612">
        <f>+'FORMATO F 07'!K2927</f>
        <v>0</v>
      </c>
      <c r="I342" s="619">
        <f t="shared" si="33"/>
        <v>0</v>
      </c>
      <c r="J342" s="610">
        <v>202.9</v>
      </c>
      <c r="K342" s="618">
        <f t="shared" si="32"/>
        <v>0</v>
      </c>
      <c r="L342" s="1756">
        <v>0</v>
      </c>
      <c r="M342" s="1760">
        <f t="shared" si="35"/>
        <v>0</v>
      </c>
    </row>
    <row r="343" spans="1:13" s="628" customFormat="1" ht="20.100000000000001" customHeight="1">
      <c r="A343" s="614" t="s">
        <v>58</v>
      </c>
      <c r="B343" s="828" t="s">
        <v>2074</v>
      </c>
      <c r="C343" s="614" t="s">
        <v>23</v>
      </c>
      <c r="D343" s="615">
        <f>+'FORMATO F 07'!O2933</f>
        <v>0</v>
      </c>
      <c r="E343" s="4" t="s">
        <v>2073</v>
      </c>
      <c r="F343" s="4">
        <f>+'FORMATO F 07'!D2936</f>
        <v>0</v>
      </c>
      <c r="G343" s="2021">
        <f t="shared" si="34"/>
        <v>0</v>
      </c>
      <c r="H343" s="612">
        <f>+'FORMATO F 07'!K2936</f>
        <v>0</v>
      </c>
      <c r="I343" s="619">
        <f t="shared" si="33"/>
        <v>0</v>
      </c>
      <c r="J343" s="610">
        <v>45.19</v>
      </c>
      <c r="K343" s="618">
        <f t="shared" si="32"/>
        <v>0</v>
      </c>
      <c r="L343" s="1756">
        <v>0</v>
      </c>
      <c r="M343" s="1760">
        <f t="shared" si="35"/>
        <v>0</v>
      </c>
    </row>
    <row r="344" spans="1:13" s="628" customFormat="1" ht="20.100000000000001" customHeight="1">
      <c r="A344" s="614" t="s">
        <v>58</v>
      </c>
      <c r="B344" s="828" t="s">
        <v>2076</v>
      </c>
      <c r="C344" s="614" t="s">
        <v>23</v>
      </c>
      <c r="D344" s="615">
        <f>+'FORMATO F 07'!O2942</f>
        <v>40</v>
      </c>
      <c r="E344" s="4" t="s">
        <v>2077</v>
      </c>
      <c r="F344" s="4">
        <f>+'FORMATO F 07'!D2945</f>
        <v>0</v>
      </c>
      <c r="G344" s="2021">
        <f t="shared" si="34"/>
        <v>40</v>
      </c>
      <c r="H344" s="612">
        <f>+'FORMATO F 07'!K2945</f>
        <v>6</v>
      </c>
      <c r="I344" s="619">
        <f t="shared" si="33"/>
        <v>34</v>
      </c>
      <c r="J344" s="610">
        <v>10.5</v>
      </c>
      <c r="K344" s="618">
        <f t="shared" si="32"/>
        <v>357</v>
      </c>
      <c r="L344" s="1756">
        <v>40</v>
      </c>
      <c r="M344" s="1760">
        <f t="shared" si="35"/>
        <v>0</v>
      </c>
    </row>
    <row r="345" spans="1:13" s="628" customFormat="1" ht="20.100000000000001" customHeight="1">
      <c r="A345" s="614" t="s">
        <v>58</v>
      </c>
      <c r="B345" s="828" t="s">
        <v>2080</v>
      </c>
      <c r="C345" s="614" t="s">
        <v>44</v>
      </c>
      <c r="D345" s="615">
        <f>+'FORMATO F 07'!O2951</f>
        <v>0</v>
      </c>
      <c r="E345" s="4" t="s">
        <v>2077</v>
      </c>
      <c r="F345" s="4">
        <f>+'FORMATO F 07'!D2954</f>
        <v>0</v>
      </c>
      <c r="G345" s="2021">
        <f t="shared" si="34"/>
        <v>0</v>
      </c>
      <c r="H345" s="612">
        <f>+'FORMATO F 07'!K2954</f>
        <v>0</v>
      </c>
      <c r="I345" s="619">
        <f t="shared" si="33"/>
        <v>0</v>
      </c>
      <c r="J345" s="610">
        <v>28</v>
      </c>
      <c r="K345" s="618">
        <f t="shared" si="32"/>
        <v>0</v>
      </c>
      <c r="L345" s="1756">
        <v>0</v>
      </c>
      <c r="M345" s="1760">
        <f t="shared" si="35"/>
        <v>0</v>
      </c>
    </row>
    <row r="346" spans="1:13" s="628" customFormat="1" ht="20.100000000000001" customHeight="1">
      <c r="A346" s="614" t="s">
        <v>58</v>
      </c>
      <c r="B346" s="828" t="s">
        <v>2082</v>
      </c>
      <c r="C346" s="614" t="s">
        <v>23</v>
      </c>
      <c r="D346" s="615">
        <f>+'FORMATO F 07'!O2960</f>
        <v>0</v>
      </c>
      <c r="E346" s="4" t="s">
        <v>2077</v>
      </c>
      <c r="F346" s="4">
        <f>+'FORMATO F 07'!D2963</f>
        <v>0</v>
      </c>
      <c r="G346" s="2021">
        <f t="shared" si="34"/>
        <v>0</v>
      </c>
      <c r="H346" s="612">
        <f>+'FORMATO F 07'!K2963</f>
        <v>0</v>
      </c>
      <c r="I346" s="619">
        <f t="shared" si="33"/>
        <v>0</v>
      </c>
      <c r="J346" s="610">
        <v>16.3</v>
      </c>
      <c r="K346" s="618">
        <f t="shared" si="32"/>
        <v>0</v>
      </c>
      <c r="L346" s="1756">
        <v>0</v>
      </c>
      <c r="M346" s="1760">
        <f t="shared" si="35"/>
        <v>0</v>
      </c>
    </row>
    <row r="347" spans="1:13" s="628" customFormat="1" ht="20.100000000000001" customHeight="1">
      <c r="A347" s="614" t="s">
        <v>58</v>
      </c>
      <c r="B347" s="828" t="s">
        <v>2083</v>
      </c>
      <c r="C347" s="614" t="s">
        <v>23</v>
      </c>
      <c r="D347" s="615">
        <f>+'FORMATO F 07'!O2969</f>
        <v>0</v>
      </c>
      <c r="E347" s="4" t="s">
        <v>2077</v>
      </c>
      <c r="F347" s="4">
        <f>+'FORMATO F 07'!D2972</f>
        <v>0</v>
      </c>
      <c r="G347" s="2021">
        <f t="shared" si="34"/>
        <v>0</v>
      </c>
      <c r="H347" s="612">
        <f>+'FORMATO F 07'!K2972</f>
        <v>0</v>
      </c>
      <c r="I347" s="619">
        <f t="shared" si="33"/>
        <v>0</v>
      </c>
      <c r="J347" s="610">
        <v>16.3</v>
      </c>
      <c r="K347" s="618">
        <f t="shared" si="32"/>
        <v>0</v>
      </c>
      <c r="L347" s="1756">
        <v>0</v>
      </c>
      <c r="M347" s="1760">
        <f t="shared" si="35"/>
        <v>0</v>
      </c>
    </row>
    <row r="348" spans="1:13" s="628" customFormat="1" ht="20.100000000000001" customHeight="1">
      <c r="A348" s="614" t="s">
        <v>58</v>
      </c>
      <c r="B348" s="828" t="s">
        <v>2088</v>
      </c>
      <c r="C348" s="614" t="s">
        <v>23</v>
      </c>
      <c r="D348" s="615">
        <f>+'FORMATO F 07'!O2978</f>
        <v>10</v>
      </c>
      <c r="E348" s="4" t="s">
        <v>2077</v>
      </c>
      <c r="F348" s="4">
        <f>+'FORMATO F 07'!D2982</f>
        <v>0</v>
      </c>
      <c r="G348" s="2021">
        <f t="shared" si="34"/>
        <v>10</v>
      </c>
      <c r="H348" s="612">
        <f>+'FORMATO F 07'!K2982</f>
        <v>0</v>
      </c>
      <c r="I348" s="619">
        <f t="shared" si="33"/>
        <v>10</v>
      </c>
      <c r="J348" s="610">
        <v>19</v>
      </c>
      <c r="K348" s="618">
        <f t="shared" si="32"/>
        <v>190</v>
      </c>
      <c r="L348" s="1756">
        <v>10</v>
      </c>
      <c r="M348" s="1760">
        <f t="shared" si="35"/>
        <v>0</v>
      </c>
    </row>
    <row r="349" spans="1:13" s="628" customFormat="1" ht="20.100000000000001" customHeight="1">
      <c r="A349" s="614" t="s">
        <v>58</v>
      </c>
      <c r="B349" s="828" t="s">
        <v>2144</v>
      </c>
      <c r="C349" s="614" t="s">
        <v>23</v>
      </c>
      <c r="D349" s="615">
        <f>+'FORMATO F 07'!O2988</f>
        <v>0</v>
      </c>
      <c r="E349" s="4" t="s">
        <v>2077</v>
      </c>
      <c r="F349" s="4">
        <f>+'FORMATO F 07'!D2991</f>
        <v>0</v>
      </c>
      <c r="G349" s="2021">
        <f t="shared" si="34"/>
        <v>0</v>
      </c>
      <c r="H349" s="612">
        <f>+'FORMATO F 07'!K2991</f>
        <v>0</v>
      </c>
      <c r="I349" s="619">
        <f t="shared" si="33"/>
        <v>0</v>
      </c>
      <c r="J349" s="610">
        <v>0.3</v>
      </c>
      <c r="K349" s="618">
        <f t="shared" si="32"/>
        <v>0</v>
      </c>
      <c r="L349" s="1756">
        <v>0</v>
      </c>
      <c r="M349" s="1760">
        <f t="shared" si="35"/>
        <v>0</v>
      </c>
    </row>
    <row r="350" spans="1:13" s="628" customFormat="1" ht="20.100000000000001" customHeight="1">
      <c r="A350" s="614" t="s">
        <v>58</v>
      </c>
      <c r="B350" s="828" t="s">
        <v>2191</v>
      </c>
      <c r="C350" s="614" t="s">
        <v>44</v>
      </c>
      <c r="D350" s="615">
        <f>+'FORMATO F 07'!O2997</f>
        <v>25</v>
      </c>
      <c r="E350" s="4" t="s">
        <v>2190</v>
      </c>
      <c r="F350" s="4">
        <f>+'FORMATO F 07'!D3000</f>
        <v>0</v>
      </c>
      <c r="G350" s="2021">
        <f t="shared" si="34"/>
        <v>25</v>
      </c>
      <c r="H350" s="612">
        <f>+'FORMATO F 07'!K3000</f>
        <v>0</v>
      </c>
      <c r="I350" s="619">
        <f t="shared" si="33"/>
        <v>25</v>
      </c>
      <c r="J350" s="610">
        <v>76.7</v>
      </c>
      <c r="K350" s="618">
        <f t="shared" si="32"/>
        <v>1917.5</v>
      </c>
      <c r="L350" s="1756">
        <v>25</v>
      </c>
      <c r="M350" s="1760">
        <f t="shared" si="35"/>
        <v>0</v>
      </c>
    </row>
    <row r="351" spans="1:13" s="628" customFormat="1" ht="20.100000000000001" customHeight="1">
      <c r="A351" s="614" t="s">
        <v>58</v>
      </c>
      <c r="B351" s="828" t="s">
        <v>2192</v>
      </c>
      <c r="C351" s="614" t="s">
        <v>44</v>
      </c>
      <c r="D351" s="615">
        <f>+'FORMATO F 07'!O3006</f>
        <v>10</v>
      </c>
      <c r="E351" s="4" t="s">
        <v>2190</v>
      </c>
      <c r="F351" s="4">
        <f>+'FORMATO F 07'!D3009</f>
        <v>0</v>
      </c>
      <c r="G351" s="2021">
        <f t="shared" si="34"/>
        <v>10</v>
      </c>
      <c r="H351" s="612">
        <f>+'FORMATO F 07'!K3009</f>
        <v>0</v>
      </c>
      <c r="I351" s="619">
        <f t="shared" si="33"/>
        <v>10</v>
      </c>
      <c r="J351" s="610">
        <v>76.7</v>
      </c>
      <c r="K351" s="618">
        <f t="shared" si="32"/>
        <v>767</v>
      </c>
      <c r="L351" s="1756">
        <v>10</v>
      </c>
      <c r="M351" s="1760">
        <f t="shared" si="35"/>
        <v>0</v>
      </c>
    </row>
    <row r="352" spans="1:13" s="628" customFormat="1" ht="20.100000000000001" customHeight="1">
      <c r="A352" s="614" t="s">
        <v>58</v>
      </c>
      <c r="B352" s="828" t="s">
        <v>2193</v>
      </c>
      <c r="C352" s="614" t="s">
        <v>44</v>
      </c>
      <c r="D352" s="615">
        <f>+'FORMATO F 07'!O3015</f>
        <v>4</v>
      </c>
      <c r="E352" s="4" t="s">
        <v>2190</v>
      </c>
      <c r="F352" s="4">
        <f>+'FORMATO F 07'!D3018</f>
        <v>0</v>
      </c>
      <c r="G352" s="2021">
        <f t="shared" si="34"/>
        <v>4</v>
      </c>
      <c r="H352" s="612">
        <f>+'FORMATO F 07'!K3018</f>
        <v>0</v>
      </c>
      <c r="I352" s="619">
        <f t="shared" si="33"/>
        <v>4</v>
      </c>
      <c r="J352" s="610">
        <v>56.64</v>
      </c>
      <c r="K352" s="618">
        <f t="shared" si="32"/>
        <v>226.56</v>
      </c>
      <c r="L352" s="1756">
        <v>4</v>
      </c>
      <c r="M352" s="1760">
        <f t="shared" si="35"/>
        <v>0</v>
      </c>
    </row>
    <row r="353" spans="1:13" s="628" customFormat="1" ht="19.5" customHeight="1">
      <c r="A353" s="614" t="s">
        <v>58</v>
      </c>
      <c r="B353" s="828" t="s">
        <v>2194</v>
      </c>
      <c r="C353" s="614" t="s">
        <v>44</v>
      </c>
      <c r="D353" s="615">
        <f>+'FORMATO F 07'!O3024</f>
        <v>17</v>
      </c>
      <c r="E353" s="4" t="s">
        <v>2190</v>
      </c>
      <c r="F353" s="725">
        <f>+'FORMATO F 07'!D3027</f>
        <v>0</v>
      </c>
      <c r="G353" s="2021">
        <f t="shared" si="34"/>
        <v>17</v>
      </c>
      <c r="H353" s="612">
        <f>+'FORMATO F 07'!K3027</f>
        <v>0</v>
      </c>
      <c r="I353" s="619">
        <f t="shared" si="33"/>
        <v>17</v>
      </c>
      <c r="J353" s="610">
        <v>76.7</v>
      </c>
      <c r="K353" s="618">
        <f t="shared" si="32"/>
        <v>1303.9000000000001</v>
      </c>
      <c r="L353" s="1756">
        <v>17</v>
      </c>
      <c r="M353" s="1760">
        <f t="shared" si="35"/>
        <v>0</v>
      </c>
    </row>
    <row r="354" spans="1:13" s="628" customFormat="1" ht="20.100000000000001" customHeight="1">
      <c r="A354" s="614" t="s">
        <v>58</v>
      </c>
      <c r="B354" s="828" t="s">
        <v>2195</v>
      </c>
      <c r="C354" s="614" t="s">
        <v>44</v>
      </c>
      <c r="D354" s="615">
        <f>+'FORMATO F 07'!O3033</f>
        <v>89</v>
      </c>
      <c r="E354" s="4" t="s">
        <v>2190</v>
      </c>
      <c r="F354" s="4">
        <f>+'FORMATO F 07'!D3036</f>
        <v>0</v>
      </c>
      <c r="G354" s="2021">
        <f t="shared" si="34"/>
        <v>89</v>
      </c>
      <c r="H354" s="612">
        <f>+'FORMATO F 07'!K3036</f>
        <v>0</v>
      </c>
      <c r="I354" s="619">
        <f t="shared" si="33"/>
        <v>89</v>
      </c>
      <c r="J354" s="610">
        <v>76.7</v>
      </c>
      <c r="K354" s="618">
        <f t="shared" si="32"/>
        <v>6826.3</v>
      </c>
      <c r="L354" s="1756">
        <v>89</v>
      </c>
      <c r="M354" s="1760">
        <f t="shared" si="35"/>
        <v>0</v>
      </c>
    </row>
    <row r="355" spans="1:13" s="628" customFormat="1" ht="20.100000000000001" customHeight="1">
      <c r="A355" s="614" t="s">
        <v>58</v>
      </c>
      <c r="B355" s="828" t="s">
        <v>2196</v>
      </c>
      <c r="C355" s="614" t="s">
        <v>44</v>
      </c>
      <c r="D355" s="615">
        <f>+'FORMATO F 07'!O3042</f>
        <v>14</v>
      </c>
      <c r="E355" s="4" t="s">
        <v>2190</v>
      </c>
      <c r="F355" s="4">
        <f>+'FORMATO F 07'!D3045</f>
        <v>0</v>
      </c>
      <c r="G355" s="2021">
        <f t="shared" si="34"/>
        <v>14</v>
      </c>
      <c r="H355" s="612">
        <f>+'FORMATO F 07'!K3045</f>
        <v>0</v>
      </c>
      <c r="I355" s="619">
        <f t="shared" si="33"/>
        <v>14</v>
      </c>
      <c r="J355" s="610">
        <v>75.52</v>
      </c>
      <c r="K355" s="618">
        <f t="shared" si="32"/>
        <v>1057.28</v>
      </c>
      <c r="L355" s="1756">
        <v>14</v>
      </c>
      <c r="M355" s="1760">
        <f t="shared" si="35"/>
        <v>0</v>
      </c>
    </row>
    <row r="356" spans="1:13" s="628" customFormat="1" ht="20.100000000000001" customHeight="1">
      <c r="A356" s="614" t="s">
        <v>58</v>
      </c>
      <c r="B356" s="828" t="s">
        <v>2197</v>
      </c>
      <c r="C356" s="614" t="s">
        <v>44</v>
      </c>
      <c r="D356" s="615">
        <f>+'FORMATO F 07'!O3051</f>
        <v>125</v>
      </c>
      <c r="E356" s="4" t="s">
        <v>2190</v>
      </c>
      <c r="F356" s="4">
        <f>+'FORMATO F 07'!D3054</f>
        <v>0</v>
      </c>
      <c r="G356" s="2021">
        <f t="shared" si="34"/>
        <v>125</v>
      </c>
      <c r="H356" s="612">
        <f>+'FORMATO F 07'!K3054</f>
        <v>0</v>
      </c>
      <c r="I356" s="619">
        <f t="shared" si="33"/>
        <v>125</v>
      </c>
      <c r="J356" s="610">
        <v>75.52</v>
      </c>
      <c r="K356" s="618">
        <f t="shared" si="32"/>
        <v>9440</v>
      </c>
      <c r="L356" s="1756">
        <v>125</v>
      </c>
      <c r="M356" s="1760">
        <f t="shared" si="35"/>
        <v>0</v>
      </c>
    </row>
    <row r="357" spans="1:13" s="628" customFormat="1" ht="20.100000000000001" customHeight="1">
      <c r="A357" s="614" t="s">
        <v>58</v>
      </c>
      <c r="B357" s="828" t="s">
        <v>2199</v>
      </c>
      <c r="C357" s="614" t="s">
        <v>44</v>
      </c>
      <c r="D357" s="615">
        <f>+'FORMATO F 07'!O3060</f>
        <v>0</v>
      </c>
      <c r="E357" s="4" t="s">
        <v>2198</v>
      </c>
      <c r="F357" s="4">
        <f>+'FORMATO F 07'!D3062</f>
        <v>0</v>
      </c>
      <c r="G357" s="2021">
        <f t="shared" si="34"/>
        <v>0</v>
      </c>
      <c r="H357" s="612">
        <f>+'FORMATO F 07'!K3062</f>
        <v>0</v>
      </c>
      <c r="I357" s="619">
        <f t="shared" si="33"/>
        <v>0</v>
      </c>
      <c r="J357" s="610">
        <v>95.508571000000003</v>
      </c>
      <c r="K357" s="618">
        <f t="shared" si="32"/>
        <v>0</v>
      </c>
      <c r="L357" s="1756">
        <v>0</v>
      </c>
      <c r="M357" s="1760">
        <f t="shared" si="35"/>
        <v>0</v>
      </c>
    </row>
    <row r="358" spans="1:13" s="628" customFormat="1" ht="20.100000000000001" customHeight="1">
      <c r="A358" s="614" t="s">
        <v>58</v>
      </c>
      <c r="B358" s="828" t="s">
        <v>2200</v>
      </c>
      <c r="C358" s="614" t="s">
        <v>44</v>
      </c>
      <c r="D358" s="615">
        <f>+'FORMATO F 07'!O3068</f>
        <v>11</v>
      </c>
      <c r="E358" s="4" t="s">
        <v>2198</v>
      </c>
      <c r="F358" s="4">
        <f>+'FORMATO F 07'!D3071</f>
        <v>0</v>
      </c>
      <c r="G358" s="2021">
        <f t="shared" si="34"/>
        <v>11</v>
      </c>
      <c r="H358" s="612">
        <f>+'FORMATO F 07'!K3071</f>
        <v>0</v>
      </c>
      <c r="I358" s="619">
        <f t="shared" si="33"/>
        <v>11</v>
      </c>
      <c r="J358" s="610">
        <v>92.322856999999999</v>
      </c>
      <c r="K358" s="618">
        <f t="shared" si="32"/>
        <v>1015.551427</v>
      </c>
      <c r="L358" s="1756">
        <v>11</v>
      </c>
      <c r="M358" s="1760">
        <f t="shared" si="35"/>
        <v>0</v>
      </c>
    </row>
    <row r="359" spans="1:13" s="628" customFormat="1" ht="20.100000000000001" customHeight="1">
      <c r="A359" s="614" t="s">
        <v>58</v>
      </c>
      <c r="B359" s="828" t="s">
        <v>2201</v>
      </c>
      <c r="C359" s="614" t="s">
        <v>44</v>
      </c>
      <c r="D359" s="615">
        <f>+'FORMATO F 07'!O3077</f>
        <v>13</v>
      </c>
      <c r="E359" s="4" t="s">
        <v>2198</v>
      </c>
      <c r="F359" s="4">
        <f>+'FORMATO F 07'!D3080</f>
        <v>0</v>
      </c>
      <c r="G359" s="2021">
        <f t="shared" si="34"/>
        <v>13</v>
      </c>
      <c r="H359" s="612">
        <f>+'FORMATO F 07'!K3080</f>
        <v>0</v>
      </c>
      <c r="I359" s="619">
        <f t="shared" si="33"/>
        <v>13</v>
      </c>
      <c r="J359" s="610">
        <v>95.509165999999993</v>
      </c>
      <c r="K359" s="618">
        <f t="shared" si="32"/>
        <v>1241.619158</v>
      </c>
      <c r="L359" s="1756">
        <v>13</v>
      </c>
      <c r="M359" s="1760">
        <f t="shared" si="35"/>
        <v>0</v>
      </c>
    </row>
    <row r="360" spans="1:13" s="628" customFormat="1" ht="20.100000000000001" customHeight="1">
      <c r="A360" s="614" t="s">
        <v>58</v>
      </c>
      <c r="B360" s="828" t="s">
        <v>2202</v>
      </c>
      <c r="C360" s="614" t="s">
        <v>44</v>
      </c>
      <c r="D360" s="615">
        <f>+'FORMATO F 07'!O3086</f>
        <v>3</v>
      </c>
      <c r="E360" s="4" t="s">
        <v>2198</v>
      </c>
      <c r="F360" s="4">
        <f>+'FORMATO F 07'!D3089</f>
        <v>0</v>
      </c>
      <c r="G360" s="2021">
        <f t="shared" si="34"/>
        <v>3</v>
      </c>
      <c r="H360" s="612">
        <f>+'FORMATO F 07'!K3089</f>
        <v>3</v>
      </c>
      <c r="I360" s="619">
        <f t="shared" si="33"/>
        <v>0</v>
      </c>
      <c r="J360" s="610">
        <v>92.323076</v>
      </c>
      <c r="K360" s="618">
        <f t="shared" si="32"/>
        <v>0</v>
      </c>
      <c r="L360" s="1756">
        <v>3</v>
      </c>
      <c r="M360" s="1760">
        <f t="shared" si="35"/>
        <v>0</v>
      </c>
    </row>
    <row r="361" spans="1:13" s="628" customFormat="1" ht="20.100000000000001" customHeight="1">
      <c r="A361" s="614" t="s">
        <v>58</v>
      </c>
      <c r="B361" s="828" t="s">
        <v>2203</v>
      </c>
      <c r="C361" s="614" t="s">
        <v>44</v>
      </c>
      <c r="D361" s="615">
        <f>+'FORMATO F 07'!O3095</f>
        <v>34</v>
      </c>
      <c r="E361" s="4" t="s">
        <v>2198</v>
      </c>
      <c r="F361" s="4">
        <f>+'FORMATO F 07'!D3098</f>
        <v>0</v>
      </c>
      <c r="G361" s="2021">
        <f t="shared" si="34"/>
        <v>34</v>
      </c>
      <c r="H361" s="612">
        <f>+'FORMATO F 07'!K3098</f>
        <v>0</v>
      </c>
      <c r="I361" s="619">
        <f t="shared" si="33"/>
        <v>34</v>
      </c>
      <c r="J361" s="610">
        <v>90.529522999999998</v>
      </c>
      <c r="K361" s="618">
        <f t="shared" si="32"/>
        <v>3078.0037819999998</v>
      </c>
      <c r="L361" s="1756">
        <v>34</v>
      </c>
      <c r="M361" s="1760">
        <f t="shared" si="35"/>
        <v>0</v>
      </c>
    </row>
    <row r="362" spans="1:13" s="628" customFormat="1" ht="20.100000000000001" customHeight="1">
      <c r="A362" s="614" t="s">
        <v>58</v>
      </c>
      <c r="B362" s="828" t="s">
        <v>2204</v>
      </c>
      <c r="C362" s="614" t="s">
        <v>44</v>
      </c>
      <c r="D362" s="615">
        <f>+'FORMATO F 07'!O3104</f>
        <v>145</v>
      </c>
      <c r="E362" s="4" t="s">
        <v>2198</v>
      </c>
      <c r="F362" s="4">
        <f>+'FORMATO F 07'!D3107</f>
        <v>0</v>
      </c>
      <c r="G362" s="2021">
        <f t="shared" si="34"/>
        <v>145</v>
      </c>
      <c r="H362" s="612">
        <f>+'FORMATO F 07'!K3107</f>
        <v>8</v>
      </c>
      <c r="I362" s="619">
        <f t="shared" si="33"/>
        <v>137</v>
      </c>
      <c r="J362" s="610">
        <v>90.529651000000001</v>
      </c>
      <c r="K362" s="618">
        <f t="shared" si="32"/>
        <v>12402.562187</v>
      </c>
      <c r="L362" s="1756">
        <v>145</v>
      </c>
      <c r="M362" s="1760">
        <f t="shared" si="35"/>
        <v>0</v>
      </c>
    </row>
    <row r="363" spans="1:13" s="628" customFormat="1" ht="20.25" customHeight="1">
      <c r="A363" s="614" t="s">
        <v>58</v>
      </c>
      <c r="B363" s="828" t="s">
        <v>2205</v>
      </c>
      <c r="C363" s="614" t="s">
        <v>44</v>
      </c>
      <c r="D363" s="615">
        <f>+'FORMATO F 07'!O3113</f>
        <v>69</v>
      </c>
      <c r="E363" s="4" t="s">
        <v>2198</v>
      </c>
      <c r="F363" s="4">
        <f>+'FORMATO F 07'!D3116</f>
        <v>0</v>
      </c>
      <c r="G363" s="2021">
        <f t="shared" si="34"/>
        <v>69</v>
      </c>
      <c r="H363" s="612">
        <f>+'FORMATO F 07'!K3116</f>
        <v>4</v>
      </c>
      <c r="I363" s="619">
        <f t="shared" si="33"/>
        <v>65</v>
      </c>
      <c r="J363" s="610">
        <v>93.656621000000001</v>
      </c>
      <c r="K363" s="618">
        <f t="shared" si="32"/>
        <v>6087.6803650000002</v>
      </c>
      <c r="L363" s="1756">
        <v>69</v>
      </c>
      <c r="M363" s="1760">
        <f t="shared" si="35"/>
        <v>0</v>
      </c>
    </row>
    <row r="364" spans="1:13" s="628" customFormat="1" ht="20.25" customHeight="1">
      <c r="A364" s="614" t="s">
        <v>58</v>
      </c>
      <c r="B364" s="828" t="s">
        <v>2209</v>
      </c>
      <c r="C364" s="614" t="s">
        <v>23</v>
      </c>
      <c r="D364" s="615">
        <f>+'FORMATO F 07'!O3122</f>
        <v>0</v>
      </c>
      <c r="E364" s="4" t="s">
        <v>2207</v>
      </c>
      <c r="F364" s="4">
        <f>+'FORMATO F 07'!D3124</f>
        <v>0</v>
      </c>
      <c r="G364" s="2021">
        <f t="shared" si="34"/>
        <v>0</v>
      </c>
      <c r="H364" s="612">
        <f>+'FORMATO F 07'!K3124</f>
        <v>0</v>
      </c>
      <c r="I364" s="619">
        <f t="shared" si="33"/>
        <v>0</v>
      </c>
      <c r="J364" s="610">
        <v>2.5</v>
      </c>
      <c r="K364" s="618">
        <f t="shared" si="32"/>
        <v>0</v>
      </c>
      <c r="L364" s="1756">
        <v>0</v>
      </c>
      <c r="M364" s="1760">
        <f t="shared" si="35"/>
        <v>0</v>
      </c>
    </row>
    <row r="365" spans="1:13" s="628" customFormat="1" ht="20.25" customHeight="1">
      <c r="A365" s="614" t="s">
        <v>58</v>
      </c>
      <c r="B365" s="828" t="s">
        <v>2339</v>
      </c>
      <c r="C365" s="614" t="s">
        <v>23</v>
      </c>
      <c r="D365" s="615">
        <f>+'FORMATO F 07'!O3130</f>
        <v>0</v>
      </c>
      <c r="E365" s="4" t="s">
        <v>2340</v>
      </c>
      <c r="F365" s="4">
        <f>+'FORMATO F 07'!D3133</f>
        <v>0</v>
      </c>
      <c r="G365" s="2021">
        <f t="shared" si="34"/>
        <v>0</v>
      </c>
      <c r="H365" s="612">
        <f>+'FORMATO F 07'!K3133</f>
        <v>0</v>
      </c>
      <c r="I365" s="619">
        <f t="shared" si="33"/>
        <v>0</v>
      </c>
      <c r="J365" s="610">
        <v>34</v>
      </c>
      <c r="K365" s="618">
        <f t="shared" si="32"/>
        <v>0</v>
      </c>
      <c r="L365" s="1756">
        <v>0</v>
      </c>
      <c r="M365" s="1760">
        <f t="shared" si="35"/>
        <v>0</v>
      </c>
    </row>
    <row r="366" spans="1:13" s="628" customFormat="1" ht="20.25" customHeight="1">
      <c r="A366" s="614" t="s">
        <v>58</v>
      </c>
      <c r="B366" s="828" t="s">
        <v>2343</v>
      </c>
      <c r="C366" s="614" t="s">
        <v>23</v>
      </c>
      <c r="D366" s="615">
        <f>+'FORMATO F 07'!O3139</f>
        <v>0</v>
      </c>
      <c r="E366" s="4" t="s">
        <v>2207</v>
      </c>
      <c r="F366" s="4">
        <f>+'FORMATO F 07'!D3142</f>
        <v>0</v>
      </c>
      <c r="G366" s="2021">
        <f t="shared" si="34"/>
        <v>0</v>
      </c>
      <c r="H366" s="612">
        <f>+'FORMATO F 07'!K3142</f>
        <v>0</v>
      </c>
      <c r="I366" s="619">
        <f t="shared" si="33"/>
        <v>0</v>
      </c>
      <c r="J366" s="610">
        <v>244</v>
      </c>
      <c r="K366" s="618">
        <f t="shared" si="32"/>
        <v>0</v>
      </c>
      <c r="L366" s="1756">
        <v>0</v>
      </c>
      <c r="M366" s="1760">
        <f t="shared" si="35"/>
        <v>0</v>
      </c>
    </row>
    <row r="367" spans="1:13" s="628" customFormat="1" ht="20.25" customHeight="1">
      <c r="A367" s="614" t="s">
        <v>58</v>
      </c>
      <c r="B367" s="828" t="s">
        <v>2344</v>
      </c>
      <c r="C367" s="614" t="s">
        <v>23</v>
      </c>
      <c r="D367" s="615">
        <f>+'FORMATO F 07'!O3148</f>
        <v>96</v>
      </c>
      <c r="E367" s="4" t="s">
        <v>2207</v>
      </c>
      <c r="F367" s="4">
        <f>+'FORMATO F 07'!D3151</f>
        <v>0</v>
      </c>
      <c r="G367" s="2021">
        <f t="shared" si="34"/>
        <v>96</v>
      </c>
      <c r="H367" s="612">
        <f>+'FORMATO F 07'!K3151</f>
        <v>0</v>
      </c>
      <c r="I367" s="619">
        <f t="shared" si="33"/>
        <v>96</v>
      </c>
      <c r="J367" s="610">
        <v>39</v>
      </c>
      <c r="K367" s="618">
        <f t="shared" ref="K367:K388" si="36">I367*J367</f>
        <v>3744</v>
      </c>
      <c r="L367" s="1756">
        <v>96</v>
      </c>
      <c r="M367" s="1760">
        <f t="shared" si="35"/>
        <v>0</v>
      </c>
    </row>
    <row r="368" spans="1:13" s="628" customFormat="1" ht="20.25" customHeight="1">
      <c r="A368" s="614" t="s">
        <v>58</v>
      </c>
      <c r="B368" s="828" t="s">
        <v>2348</v>
      </c>
      <c r="C368" s="614" t="s">
        <v>23</v>
      </c>
      <c r="D368" s="615">
        <f>+'FORMATO F 07'!O3157</f>
        <v>0</v>
      </c>
      <c r="E368" s="4" t="s">
        <v>2207</v>
      </c>
      <c r="F368" s="4">
        <f>+'FORMATO F 07'!D3160</f>
        <v>0</v>
      </c>
      <c r="G368" s="2021">
        <f t="shared" si="34"/>
        <v>0</v>
      </c>
      <c r="H368" s="612">
        <f>+'FORMATO F 07'!K3160</f>
        <v>0</v>
      </c>
      <c r="I368" s="619">
        <f t="shared" si="33"/>
        <v>0</v>
      </c>
      <c r="J368" s="610">
        <v>99</v>
      </c>
      <c r="K368" s="618">
        <f t="shared" si="36"/>
        <v>0</v>
      </c>
      <c r="L368" s="1756">
        <v>0</v>
      </c>
      <c r="M368" s="1760">
        <f t="shared" si="35"/>
        <v>0</v>
      </c>
    </row>
    <row r="369" spans="1:13" s="628" customFormat="1" ht="20.25" customHeight="1">
      <c r="A369" s="614" t="s">
        <v>58</v>
      </c>
      <c r="B369" s="828" t="s">
        <v>2347</v>
      </c>
      <c r="C369" s="614" t="s">
        <v>94</v>
      </c>
      <c r="D369" s="615">
        <f>+'FORMATO F 07'!O3166</f>
        <v>0</v>
      </c>
      <c r="E369" s="4" t="s">
        <v>2207</v>
      </c>
      <c r="F369" s="4">
        <f>+'FORMATO F 07'!D3170</f>
        <v>0</v>
      </c>
      <c r="G369" s="2021">
        <f t="shared" ref="G369:G388" si="37">+D369+F369</f>
        <v>0</v>
      </c>
      <c r="H369" s="612">
        <f>+'FORMATO F 07'!K3170</f>
        <v>0</v>
      </c>
      <c r="I369" s="619">
        <f t="shared" ref="I369:I388" si="38">+G369-H369</f>
        <v>0</v>
      </c>
      <c r="J369" s="610">
        <v>2.85</v>
      </c>
      <c r="K369" s="618">
        <f t="shared" si="36"/>
        <v>0</v>
      </c>
      <c r="L369" s="1756">
        <v>0</v>
      </c>
      <c r="M369" s="1760">
        <f t="shared" si="35"/>
        <v>0</v>
      </c>
    </row>
    <row r="370" spans="1:13" s="628" customFormat="1" ht="20.25" customHeight="1">
      <c r="A370" s="614" t="s">
        <v>58</v>
      </c>
      <c r="B370" s="828" t="s">
        <v>2440</v>
      </c>
      <c r="C370" s="614" t="s">
        <v>23</v>
      </c>
      <c r="D370" s="615">
        <f>+'FORMATO F 07'!O3176</f>
        <v>6</v>
      </c>
      <c r="E370" s="4" t="s">
        <v>2443</v>
      </c>
      <c r="F370" s="4">
        <f>+'FORMATO F 07'!D3179</f>
        <v>0</v>
      </c>
      <c r="G370" s="2021">
        <f t="shared" si="37"/>
        <v>6</v>
      </c>
      <c r="H370" s="612">
        <f>+'FORMATO F 07'!K3179</f>
        <v>0</v>
      </c>
      <c r="I370" s="619">
        <f t="shared" si="38"/>
        <v>6</v>
      </c>
      <c r="J370" s="610">
        <v>140.80000000000001</v>
      </c>
      <c r="K370" s="618">
        <f t="shared" si="36"/>
        <v>844.80000000000007</v>
      </c>
      <c r="L370" s="1756">
        <v>6</v>
      </c>
      <c r="M370" s="1760">
        <f t="shared" si="35"/>
        <v>0</v>
      </c>
    </row>
    <row r="371" spans="1:13" s="628" customFormat="1" ht="20.25" customHeight="1">
      <c r="A371" s="614" t="s">
        <v>58</v>
      </c>
      <c r="B371" s="828" t="s">
        <v>2445</v>
      </c>
      <c r="C371" s="614" t="s">
        <v>23</v>
      </c>
      <c r="D371" s="615">
        <f>+'FORMATO F 07'!O3185</f>
        <v>0</v>
      </c>
      <c r="E371" s="4" t="s">
        <v>2443</v>
      </c>
      <c r="F371" s="4">
        <f>+'FORMATO F 07'!D3190</f>
        <v>40</v>
      </c>
      <c r="G371" s="2021">
        <f t="shared" si="37"/>
        <v>40</v>
      </c>
      <c r="H371" s="612">
        <f>+'FORMATO F 07'!K3190</f>
        <v>40</v>
      </c>
      <c r="I371" s="619">
        <f t="shared" si="38"/>
        <v>0</v>
      </c>
      <c r="J371" s="610">
        <v>2.4</v>
      </c>
      <c r="K371" s="618">
        <f t="shared" si="36"/>
        <v>0</v>
      </c>
      <c r="L371" s="1756">
        <v>0</v>
      </c>
      <c r="M371" s="1760">
        <f t="shared" si="35"/>
        <v>0</v>
      </c>
    </row>
    <row r="372" spans="1:13" s="628" customFormat="1" ht="20.25" customHeight="1">
      <c r="A372" s="614" t="s">
        <v>58</v>
      </c>
      <c r="B372" s="828" t="s">
        <v>2511</v>
      </c>
      <c r="C372" s="614" t="s">
        <v>108</v>
      </c>
      <c r="D372" s="615">
        <f>+'FORMATO F 07'!O3196</f>
        <v>5</v>
      </c>
      <c r="E372" s="4" t="s">
        <v>2509</v>
      </c>
      <c r="F372" s="4">
        <f>+'FORMATO F 07'!D3200</f>
        <v>0</v>
      </c>
      <c r="G372" s="2021">
        <f t="shared" si="37"/>
        <v>5</v>
      </c>
      <c r="H372" s="612">
        <f>+'FORMATO F 07'!K3200</f>
        <v>0</v>
      </c>
      <c r="I372" s="619">
        <f t="shared" si="38"/>
        <v>5</v>
      </c>
      <c r="J372" s="610">
        <v>200</v>
      </c>
      <c r="K372" s="618">
        <f t="shared" si="36"/>
        <v>1000</v>
      </c>
      <c r="L372" s="1756">
        <v>5</v>
      </c>
      <c r="M372" s="1760">
        <f t="shared" si="35"/>
        <v>0</v>
      </c>
    </row>
    <row r="373" spans="1:13" s="628" customFormat="1" ht="20.25" customHeight="1">
      <c r="A373" s="614" t="s">
        <v>58</v>
      </c>
      <c r="B373" s="828" t="s">
        <v>2513</v>
      </c>
      <c r="C373" s="614" t="s">
        <v>287</v>
      </c>
      <c r="D373" s="615">
        <f>+'FORMATO F 07'!O3206</f>
        <v>70</v>
      </c>
      <c r="E373" s="4" t="s">
        <v>2509</v>
      </c>
      <c r="F373" s="4">
        <f>+'FORMATO F 07'!D3210</f>
        <v>0</v>
      </c>
      <c r="G373" s="2021">
        <f t="shared" si="37"/>
        <v>70</v>
      </c>
      <c r="H373" s="612">
        <f>+'FORMATO F 07'!K3210</f>
        <v>0</v>
      </c>
      <c r="I373" s="619">
        <f t="shared" si="38"/>
        <v>70</v>
      </c>
      <c r="J373" s="610">
        <v>38</v>
      </c>
      <c r="K373" s="618">
        <f t="shared" si="36"/>
        <v>2660</v>
      </c>
      <c r="L373" s="1756">
        <v>70</v>
      </c>
      <c r="M373" s="1760">
        <f t="shared" si="35"/>
        <v>0</v>
      </c>
    </row>
    <row r="374" spans="1:13" s="628" customFormat="1" ht="20.25" customHeight="1">
      <c r="A374" s="614" t="s">
        <v>58</v>
      </c>
      <c r="B374" s="828" t="s">
        <v>2514</v>
      </c>
      <c r="C374" s="614" t="s">
        <v>108</v>
      </c>
      <c r="D374" s="615">
        <f>+'FORMATO F 07'!O3216</f>
        <v>8</v>
      </c>
      <c r="E374" s="4" t="s">
        <v>2509</v>
      </c>
      <c r="F374" s="4">
        <f>+'FORMATO F 07'!D3220</f>
        <v>0</v>
      </c>
      <c r="G374" s="2021">
        <f t="shared" si="37"/>
        <v>8</v>
      </c>
      <c r="H374" s="612">
        <f>+'FORMATO F 07'!K3220</f>
        <v>0</v>
      </c>
      <c r="I374" s="619">
        <f t="shared" si="38"/>
        <v>8</v>
      </c>
      <c r="J374" s="610">
        <v>120</v>
      </c>
      <c r="K374" s="618">
        <f t="shared" si="36"/>
        <v>960</v>
      </c>
      <c r="L374" s="1756">
        <v>8</v>
      </c>
      <c r="M374" s="1760">
        <f t="shared" si="35"/>
        <v>0</v>
      </c>
    </row>
    <row r="375" spans="1:13" s="628" customFormat="1" ht="20.25" customHeight="1">
      <c r="A375" s="614" t="s">
        <v>58</v>
      </c>
      <c r="B375" s="828" t="s">
        <v>2533</v>
      </c>
      <c r="C375" s="614" t="s">
        <v>23</v>
      </c>
      <c r="D375" s="615">
        <f>+'FORMATO F 07'!O3226</f>
        <v>6</v>
      </c>
      <c r="E375" s="4" t="s">
        <v>2535</v>
      </c>
      <c r="F375" s="4">
        <f>+'FORMATO F 07'!D3230</f>
        <v>0</v>
      </c>
      <c r="G375" s="2021">
        <f t="shared" si="37"/>
        <v>6</v>
      </c>
      <c r="H375" s="612">
        <f>+'FORMATO F 07'!K3230</f>
        <v>0</v>
      </c>
      <c r="I375" s="619">
        <f t="shared" si="38"/>
        <v>6</v>
      </c>
      <c r="J375" s="610">
        <v>68</v>
      </c>
      <c r="K375" s="618">
        <f t="shared" si="36"/>
        <v>408</v>
      </c>
      <c r="L375" s="1756">
        <v>6</v>
      </c>
      <c r="M375" s="1760">
        <f t="shared" ref="M375:M385" si="39">+L375-D375</f>
        <v>0</v>
      </c>
    </row>
    <row r="376" spans="1:13" s="628" customFormat="1">
      <c r="A376" s="614" t="s">
        <v>58</v>
      </c>
      <c r="B376" s="828" t="s">
        <v>2534</v>
      </c>
      <c r="C376" s="614" t="s">
        <v>23</v>
      </c>
      <c r="D376" s="615">
        <f>+'FORMATO F 07'!O3236</f>
        <v>6</v>
      </c>
      <c r="E376" s="4" t="s">
        <v>2535</v>
      </c>
      <c r="F376" s="4">
        <f>+'FORMATO F 07'!D3239</f>
        <v>0</v>
      </c>
      <c r="G376" s="2021">
        <f t="shared" si="37"/>
        <v>6</v>
      </c>
      <c r="H376" s="612">
        <f>+'FORMATO F 07'!K3239</f>
        <v>0</v>
      </c>
      <c r="I376" s="619">
        <f t="shared" si="38"/>
        <v>6</v>
      </c>
      <c r="J376" s="610">
        <v>18</v>
      </c>
      <c r="K376" s="618">
        <f t="shared" si="36"/>
        <v>108</v>
      </c>
      <c r="L376" s="1756">
        <v>6</v>
      </c>
      <c r="M376" s="1760">
        <f t="shared" si="39"/>
        <v>0</v>
      </c>
    </row>
    <row r="377" spans="1:13" s="628" customFormat="1" ht="20.25" customHeight="1">
      <c r="A377" s="614" t="s">
        <v>58</v>
      </c>
      <c r="B377" s="828" t="s">
        <v>2554</v>
      </c>
      <c r="C377" s="614" t="s">
        <v>23</v>
      </c>
      <c r="D377" s="615">
        <f>+'FORMATO F 07'!O3245</f>
        <v>9</v>
      </c>
      <c r="E377" s="4" t="s">
        <v>2557</v>
      </c>
      <c r="F377" s="4">
        <f>+'FORMATO F 07'!D3247</f>
        <v>0</v>
      </c>
      <c r="G377" s="2021">
        <f t="shared" si="37"/>
        <v>9</v>
      </c>
      <c r="H377" s="612">
        <f>+'FORMATO F 07'!K3247</f>
        <v>0</v>
      </c>
      <c r="I377" s="619">
        <f t="shared" si="38"/>
        <v>9</v>
      </c>
      <c r="J377" s="610">
        <v>980</v>
      </c>
      <c r="K377" s="618">
        <f t="shared" si="36"/>
        <v>8820</v>
      </c>
      <c r="L377" s="1756">
        <v>9</v>
      </c>
      <c r="M377" s="1760">
        <f t="shared" si="39"/>
        <v>0</v>
      </c>
    </row>
    <row r="378" spans="1:13" s="628" customFormat="1">
      <c r="A378" s="614" t="s">
        <v>58</v>
      </c>
      <c r="B378" s="828" t="s">
        <v>2556</v>
      </c>
      <c r="C378" s="614" t="s">
        <v>23</v>
      </c>
      <c r="D378" s="615">
        <f>+'FORMATO F 07'!O3253</f>
        <v>5</v>
      </c>
      <c r="E378" s="4" t="s">
        <v>2557</v>
      </c>
      <c r="F378" s="4">
        <f>+'FORMATO F 07'!D3255</f>
        <v>0</v>
      </c>
      <c r="G378" s="2021">
        <f t="shared" si="37"/>
        <v>5</v>
      </c>
      <c r="H378" s="612">
        <f>+'FORMATO F 07'!K3255</f>
        <v>0</v>
      </c>
      <c r="I378" s="619">
        <f t="shared" si="38"/>
        <v>5</v>
      </c>
      <c r="J378" s="610">
        <v>1300</v>
      </c>
      <c r="K378" s="618">
        <f t="shared" si="36"/>
        <v>6500</v>
      </c>
      <c r="L378" s="1756">
        <v>5</v>
      </c>
      <c r="M378" s="1760">
        <f t="shared" si="39"/>
        <v>0</v>
      </c>
    </row>
    <row r="379" spans="1:13" s="628" customFormat="1" ht="20.25" customHeight="1">
      <c r="A379" s="614" t="s">
        <v>58</v>
      </c>
      <c r="B379" s="828" t="s">
        <v>2555</v>
      </c>
      <c r="C379" s="614" t="s">
        <v>23</v>
      </c>
      <c r="D379" s="615">
        <f>+'FORMATO F 07'!O3261</f>
        <v>0</v>
      </c>
      <c r="E379" s="4" t="s">
        <v>2557</v>
      </c>
      <c r="F379" s="4">
        <f>+'FORMATO F 07'!D3265</f>
        <v>0</v>
      </c>
      <c r="G379" s="2021">
        <f t="shared" si="37"/>
        <v>0</v>
      </c>
      <c r="H379" s="612">
        <f>+'FORMATO F 07'!K3265</f>
        <v>0</v>
      </c>
      <c r="I379" s="619">
        <f t="shared" si="38"/>
        <v>0</v>
      </c>
      <c r="J379" s="610">
        <v>1800</v>
      </c>
      <c r="K379" s="618">
        <f t="shared" si="36"/>
        <v>0</v>
      </c>
      <c r="L379" s="1756">
        <v>0</v>
      </c>
      <c r="M379" s="1760">
        <f t="shared" si="39"/>
        <v>0</v>
      </c>
    </row>
    <row r="380" spans="1:13" s="628" customFormat="1" ht="20.25" customHeight="1">
      <c r="A380" s="614" t="s">
        <v>58</v>
      </c>
      <c r="B380" s="828" t="s">
        <v>2571</v>
      </c>
      <c r="C380" s="614" t="s">
        <v>108</v>
      </c>
      <c r="D380" s="615">
        <f>+'FORMATO F 07'!O3271</f>
        <v>0</v>
      </c>
      <c r="E380" s="4" t="s">
        <v>2563</v>
      </c>
      <c r="F380" s="4">
        <f>+'FORMATO F 07'!D3275</f>
        <v>0</v>
      </c>
      <c r="G380" s="2021">
        <f t="shared" si="37"/>
        <v>0</v>
      </c>
      <c r="H380" s="612">
        <f>+'FORMATO F 07'!K3275</f>
        <v>0</v>
      </c>
      <c r="I380" s="619">
        <f t="shared" si="38"/>
        <v>0</v>
      </c>
      <c r="J380" s="610">
        <v>79</v>
      </c>
      <c r="K380" s="618">
        <f t="shared" si="36"/>
        <v>0</v>
      </c>
      <c r="L380" s="1756">
        <v>0</v>
      </c>
      <c r="M380" s="1760">
        <f t="shared" si="39"/>
        <v>0</v>
      </c>
    </row>
    <row r="381" spans="1:13" s="628" customFormat="1" ht="20.25" customHeight="1">
      <c r="A381" s="614" t="s">
        <v>58</v>
      </c>
      <c r="B381" s="828" t="s">
        <v>2565</v>
      </c>
      <c r="C381" s="614" t="s">
        <v>23</v>
      </c>
      <c r="D381" s="615">
        <f>+'FORMATO F 07'!O3281</f>
        <v>0</v>
      </c>
      <c r="E381" s="4" t="s">
        <v>2563</v>
      </c>
      <c r="F381" s="4">
        <f>+'FORMATO F 07'!D3285</f>
        <v>0</v>
      </c>
      <c r="G381" s="2021">
        <f t="shared" si="37"/>
        <v>0</v>
      </c>
      <c r="H381" s="612">
        <f>+'FORMATO F 07'!K3285</f>
        <v>0</v>
      </c>
      <c r="I381" s="619">
        <f t="shared" si="38"/>
        <v>0</v>
      </c>
      <c r="J381" s="610">
        <v>180</v>
      </c>
      <c r="K381" s="618">
        <f t="shared" si="36"/>
        <v>0</v>
      </c>
      <c r="L381" s="1756">
        <v>0</v>
      </c>
      <c r="M381" s="1760">
        <f t="shared" si="39"/>
        <v>0</v>
      </c>
    </row>
    <row r="382" spans="1:13" s="628" customFormat="1" ht="20.25" customHeight="1">
      <c r="A382" s="614" t="s">
        <v>58</v>
      </c>
      <c r="B382" s="828" t="s">
        <v>2572</v>
      </c>
      <c r="C382" s="614" t="s">
        <v>23</v>
      </c>
      <c r="D382" s="615">
        <f>+'FORMATO F 07'!O3291</f>
        <v>0</v>
      </c>
      <c r="E382" s="4" t="s">
        <v>2563</v>
      </c>
      <c r="F382" s="4">
        <f>+'FORMATO F 07'!D3295</f>
        <v>0</v>
      </c>
      <c r="G382" s="2021">
        <f t="shared" si="37"/>
        <v>0</v>
      </c>
      <c r="H382" s="612">
        <f>+'FORMATO F 07'!K3295</f>
        <v>0</v>
      </c>
      <c r="I382" s="619">
        <f t="shared" si="38"/>
        <v>0</v>
      </c>
      <c r="J382" s="610">
        <v>280</v>
      </c>
      <c r="K382" s="618">
        <f t="shared" si="36"/>
        <v>0</v>
      </c>
      <c r="L382" s="1756">
        <v>0</v>
      </c>
      <c r="M382" s="1760">
        <f t="shared" si="39"/>
        <v>0</v>
      </c>
    </row>
    <row r="383" spans="1:13" s="628" customFormat="1" ht="20.25" customHeight="1">
      <c r="A383" s="614" t="s">
        <v>58</v>
      </c>
      <c r="B383" s="828" t="s">
        <v>2573</v>
      </c>
      <c r="C383" s="614" t="s">
        <v>23</v>
      </c>
      <c r="D383" s="615">
        <f>+'FORMATO F 07'!O3301</f>
        <v>0</v>
      </c>
      <c r="E383" s="4" t="s">
        <v>2563</v>
      </c>
      <c r="F383" s="4">
        <f>+'FORMATO F 07'!D3305</f>
        <v>0</v>
      </c>
      <c r="G383" s="2021">
        <f t="shared" si="37"/>
        <v>0</v>
      </c>
      <c r="H383" s="612">
        <f>+'FORMATO F 07'!K3305</f>
        <v>0</v>
      </c>
      <c r="I383" s="619">
        <f t="shared" si="38"/>
        <v>0</v>
      </c>
      <c r="J383" s="610">
        <v>100</v>
      </c>
      <c r="K383" s="618">
        <f t="shared" si="36"/>
        <v>0</v>
      </c>
      <c r="L383" s="1756">
        <v>0</v>
      </c>
      <c r="M383" s="1760">
        <f t="shared" si="39"/>
        <v>0</v>
      </c>
    </row>
    <row r="384" spans="1:13" s="628" customFormat="1" ht="20.25" customHeight="1">
      <c r="A384" s="614" t="s">
        <v>58</v>
      </c>
      <c r="B384" s="828" t="s">
        <v>2574</v>
      </c>
      <c r="C384" s="614" t="s">
        <v>23</v>
      </c>
      <c r="D384" s="615">
        <f>+'FORMATO F 07'!O3311</f>
        <v>0</v>
      </c>
      <c r="E384" s="4" t="s">
        <v>2563</v>
      </c>
      <c r="F384" s="4">
        <f>+'FORMATO F 07'!D3315</f>
        <v>12</v>
      </c>
      <c r="G384" s="2021">
        <f t="shared" si="37"/>
        <v>12</v>
      </c>
      <c r="H384" s="612">
        <f>+'FORMATO F 07'!K3315</f>
        <v>12</v>
      </c>
      <c r="I384" s="619">
        <f t="shared" si="38"/>
        <v>0</v>
      </c>
      <c r="J384" s="610">
        <v>18</v>
      </c>
      <c r="K384" s="618">
        <f t="shared" si="36"/>
        <v>0</v>
      </c>
      <c r="L384" s="1756">
        <v>0</v>
      </c>
      <c r="M384" s="1760">
        <f t="shared" si="39"/>
        <v>0</v>
      </c>
    </row>
    <row r="385" spans="1:13" s="628" customFormat="1" ht="20.25" customHeight="1">
      <c r="A385" s="614" t="s">
        <v>58</v>
      </c>
      <c r="B385" s="828" t="s">
        <v>2575</v>
      </c>
      <c r="C385" s="614" t="s">
        <v>23</v>
      </c>
      <c r="D385" s="615">
        <f>+'FORMATO F 07'!O3321</f>
        <v>0</v>
      </c>
      <c r="E385" s="4" t="s">
        <v>2563</v>
      </c>
      <c r="F385" s="4">
        <f>+'FORMATO F 07'!D3325</f>
        <v>0</v>
      </c>
      <c r="G385" s="2021">
        <f t="shared" si="37"/>
        <v>0</v>
      </c>
      <c r="H385" s="612">
        <f>+'FORMATO F 07'!K3325</f>
        <v>0</v>
      </c>
      <c r="I385" s="619">
        <f t="shared" si="38"/>
        <v>0</v>
      </c>
      <c r="J385" s="610">
        <v>480</v>
      </c>
      <c r="K385" s="618">
        <f t="shared" si="36"/>
        <v>0</v>
      </c>
      <c r="L385" s="1756">
        <v>0</v>
      </c>
      <c r="M385" s="1760">
        <f t="shared" si="39"/>
        <v>0</v>
      </c>
    </row>
    <row r="386" spans="1:13" s="628" customFormat="1" ht="20.25" customHeight="1">
      <c r="A386" s="614" t="s">
        <v>58</v>
      </c>
      <c r="B386" s="828" t="s">
        <v>2579</v>
      </c>
      <c r="C386" s="614" t="s">
        <v>23</v>
      </c>
      <c r="D386" s="615">
        <f>+'FORMATO F 07'!O3331</f>
        <v>15</v>
      </c>
      <c r="E386" s="4" t="s">
        <v>2583</v>
      </c>
      <c r="F386" s="4">
        <f>+'FORMATO F 07'!D3333</f>
        <v>0</v>
      </c>
      <c r="G386" s="2021">
        <f t="shared" si="37"/>
        <v>15</v>
      </c>
      <c r="H386" s="612">
        <f>+'FORMATO F 07'!K3333</f>
        <v>0</v>
      </c>
      <c r="I386" s="619">
        <f t="shared" si="38"/>
        <v>15</v>
      </c>
      <c r="J386" s="610">
        <v>95</v>
      </c>
      <c r="K386" s="618">
        <f t="shared" si="36"/>
        <v>1425</v>
      </c>
      <c r="L386" s="1756">
        <v>15</v>
      </c>
      <c r="M386" s="1760">
        <f t="shared" ref="M386:M438" si="40">+L386-D386</f>
        <v>0</v>
      </c>
    </row>
    <row r="387" spans="1:13" s="628" customFormat="1" ht="20.25" customHeight="1">
      <c r="A387" s="614" t="s">
        <v>58</v>
      </c>
      <c r="B387" s="828" t="s">
        <v>2581</v>
      </c>
      <c r="C387" s="614" t="s">
        <v>23</v>
      </c>
      <c r="D387" s="615">
        <f>+'FORMATO F 07'!O3339</f>
        <v>4</v>
      </c>
      <c r="E387" s="4" t="s">
        <v>2583</v>
      </c>
      <c r="F387" s="4">
        <f>+'FORMATO F 07'!D3343</f>
        <v>0</v>
      </c>
      <c r="G387" s="2021">
        <f t="shared" si="37"/>
        <v>4</v>
      </c>
      <c r="H387" s="612">
        <f>+'FORMATO F 07'!K3343</f>
        <v>0</v>
      </c>
      <c r="I387" s="619">
        <f t="shared" si="38"/>
        <v>4</v>
      </c>
      <c r="J387" s="610">
        <v>85</v>
      </c>
      <c r="K387" s="618">
        <f t="shared" si="36"/>
        <v>340</v>
      </c>
      <c r="L387" s="1756">
        <v>4</v>
      </c>
      <c r="M387" s="1760">
        <f t="shared" si="40"/>
        <v>0</v>
      </c>
    </row>
    <row r="388" spans="1:13" s="628" customFormat="1" ht="20.25" customHeight="1">
      <c r="A388" s="614" t="s">
        <v>58</v>
      </c>
      <c r="B388" s="828" t="s">
        <v>2582</v>
      </c>
      <c r="C388" s="614" t="s">
        <v>23</v>
      </c>
      <c r="D388" s="615">
        <f>+'FORMATO F 07'!O3349</f>
        <v>1</v>
      </c>
      <c r="E388" s="4" t="s">
        <v>2583</v>
      </c>
      <c r="F388" s="4">
        <f>+'FORMATO F 07'!D3351</f>
        <v>0</v>
      </c>
      <c r="G388" s="2021">
        <f t="shared" si="37"/>
        <v>1</v>
      </c>
      <c r="H388" s="612">
        <f>+'FORMATO F 07'!K3351</f>
        <v>0</v>
      </c>
      <c r="I388" s="619">
        <f t="shared" si="38"/>
        <v>1</v>
      </c>
      <c r="J388" s="610">
        <v>1850</v>
      </c>
      <c r="K388" s="618">
        <f t="shared" si="36"/>
        <v>1850</v>
      </c>
      <c r="L388" s="1756">
        <v>1</v>
      </c>
      <c r="M388" s="1760">
        <f t="shared" si="40"/>
        <v>0</v>
      </c>
    </row>
    <row r="389" spans="1:13" s="620" customFormat="1" ht="20.100000000000001" customHeight="1">
      <c r="A389" s="4319" t="s">
        <v>207</v>
      </c>
      <c r="B389" s="4320"/>
      <c r="C389" s="638"/>
      <c r="D389" s="625"/>
      <c r="E389" s="638"/>
      <c r="F389" s="638"/>
      <c r="G389" s="624"/>
      <c r="H389" s="623"/>
      <c r="I389" s="1266"/>
      <c r="J389" s="622"/>
      <c r="K389" s="621"/>
      <c r="L389" s="1756"/>
      <c r="M389" s="1760">
        <f t="shared" si="40"/>
        <v>0</v>
      </c>
    </row>
    <row r="390" spans="1:13" s="599" customFormat="1" ht="20.100000000000001" customHeight="1">
      <c r="A390" s="614" t="s">
        <v>58</v>
      </c>
      <c r="B390" s="631" t="s">
        <v>775</v>
      </c>
      <c r="C390" s="643" t="s">
        <v>23</v>
      </c>
      <c r="D390" s="615">
        <f>+'FORMATO F 07'!O3360</f>
        <v>1</v>
      </c>
      <c r="E390" s="643" t="s">
        <v>1989</v>
      </c>
      <c r="F390" s="614">
        <f>+'FORMATO F 07'!D3365</f>
        <v>0</v>
      </c>
      <c r="G390" s="613">
        <f t="shared" si="27"/>
        <v>1</v>
      </c>
      <c r="H390" s="612">
        <f>+'FORMATO F 07'!K3365</f>
        <v>0</v>
      </c>
      <c r="I390" s="619">
        <f t="shared" si="26"/>
        <v>1</v>
      </c>
      <c r="J390" s="610">
        <v>34</v>
      </c>
      <c r="K390" s="618">
        <f t="shared" si="24"/>
        <v>34</v>
      </c>
      <c r="L390" s="619">
        <v>1</v>
      </c>
      <c r="M390" s="1760">
        <f t="shared" si="40"/>
        <v>0</v>
      </c>
    </row>
    <row r="391" spans="1:13" s="628" customFormat="1" ht="20.100000000000001" customHeight="1">
      <c r="A391" s="614" t="s">
        <v>58</v>
      </c>
      <c r="B391" s="627" t="s">
        <v>183</v>
      </c>
      <c r="C391" s="614" t="s">
        <v>23</v>
      </c>
      <c r="D391" s="615">
        <f>+'FORMATO F 07'!O3371</f>
        <v>0</v>
      </c>
      <c r="E391" s="615" t="s">
        <v>178</v>
      </c>
      <c r="F391" s="614">
        <v>0</v>
      </c>
      <c r="G391" s="613">
        <f t="shared" si="27"/>
        <v>0</v>
      </c>
      <c r="H391" s="612">
        <f>+'FORMATO F 07'!K3374</f>
        <v>0</v>
      </c>
      <c r="I391" s="619">
        <f t="shared" si="26"/>
        <v>0</v>
      </c>
      <c r="J391" s="610">
        <v>15</v>
      </c>
      <c r="K391" s="618">
        <f t="shared" si="24"/>
        <v>0</v>
      </c>
      <c r="L391" s="619">
        <v>0</v>
      </c>
      <c r="M391" s="1760">
        <f t="shared" si="40"/>
        <v>0</v>
      </c>
    </row>
    <row r="392" spans="1:13" s="628" customFormat="1" ht="20.100000000000001" customHeight="1">
      <c r="A392" s="614" t="s">
        <v>58</v>
      </c>
      <c r="B392" s="627" t="s">
        <v>157</v>
      </c>
      <c r="C392" s="614" t="s">
        <v>23</v>
      </c>
      <c r="D392" s="615">
        <v>0</v>
      </c>
      <c r="E392" s="615" t="s">
        <v>178</v>
      </c>
      <c r="F392" s="614">
        <v>0</v>
      </c>
      <c r="G392" s="613">
        <f t="shared" si="27"/>
        <v>0</v>
      </c>
      <c r="H392" s="612">
        <f>+'FORMATO F 07'!K3383</f>
        <v>0</v>
      </c>
      <c r="I392" s="619">
        <f t="shared" si="26"/>
        <v>0</v>
      </c>
      <c r="J392" s="610">
        <v>30</v>
      </c>
      <c r="K392" s="618">
        <f t="shared" si="24"/>
        <v>0</v>
      </c>
      <c r="L392" s="619">
        <v>0</v>
      </c>
      <c r="M392" s="1760">
        <f t="shared" si="40"/>
        <v>0</v>
      </c>
    </row>
    <row r="393" spans="1:13" s="628" customFormat="1" ht="20.100000000000001" customHeight="1">
      <c r="A393" s="614" t="s">
        <v>58</v>
      </c>
      <c r="B393" s="627" t="s">
        <v>70</v>
      </c>
      <c r="C393" s="614" t="s">
        <v>23</v>
      </c>
      <c r="D393" s="615">
        <f>+'FORMATO F 07'!O3389</f>
        <v>15</v>
      </c>
      <c r="E393" s="615" t="s">
        <v>178</v>
      </c>
      <c r="F393" s="614">
        <v>0</v>
      </c>
      <c r="G393" s="613">
        <f t="shared" si="27"/>
        <v>15</v>
      </c>
      <c r="H393" s="612">
        <f>+'FORMATO F 07'!K3390</f>
        <v>0</v>
      </c>
      <c r="I393" s="619">
        <f t="shared" si="26"/>
        <v>15</v>
      </c>
      <c r="J393" s="610">
        <v>56</v>
      </c>
      <c r="K393" s="618">
        <f t="shared" si="24"/>
        <v>840</v>
      </c>
      <c r="L393" s="619">
        <v>15</v>
      </c>
      <c r="M393" s="1760">
        <f t="shared" si="40"/>
        <v>0</v>
      </c>
    </row>
    <row r="394" spans="1:13" s="628" customFormat="1" ht="20.100000000000001" customHeight="1">
      <c r="A394" s="614" t="s">
        <v>58</v>
      </c>
      <c r="B394" s="627" t="s">
        <v>43</v>
      </c>
      <c r="C394" s="614" t="s">
        <v>23</v>
      </c>
      <c r="D394" s="615">
        <f>+'FORMATO F 07'!O3396</f>
        <v>0</v>
      </c>
      <c r="E394" s="615" t="s">
        <v>2207</v>
      </c>
      <c r="F394" s="614">
        <f>+'FORMATO F 07'!D3399</f>
        <v>0</v>
      </c>
      <c r="G394" s="613">
        <f t="shared" si="27"/>
        <v>0</v>
      </c>
      <c r="H394" s="612">
        <f>+'FORMATO F 07'!K3399</f>
        <v>0</v>
      </c>
      <c r="I394" s="619">
        <f t="shared" si="26"/>
        <v>0</v>
      </c>
      <c r="J394" s="610">
        <v>38.799999999999997</v>
      </c>
      <c r="K394" s="618">
        <f t="shared" ref="K394:K447" si="41">I394*J394</f>
        <v>0</v>
      </c>
      <c r="L394" s="619">
        <v>0</v>
      </c>
      <c r="M394" s="1760">
        <f t="shared" si="40"/>
        <v>0</v>
      </c>
    </row>
    <row r="395" spans="1:13" s="628" customFormat="1" ht="20.100000000000001" customHeight="1">
      <c r="A395" s="614" t="s">
        <v>58</v>
      </c>
      <c r="B395" s="627" t="s">
        <v>771</v>
      </c>
      <c r="C395" s="614" t="s">
        <v>23</v>
      </c>
      <c r="D395" s="615">
        <f>+'FORMATO F 07'!O3405</f>
        <v>0</v>
      </c>
      <c r="E395" s="615" t="s">
        <v>764</v>
      </c>
      <c r="F395" s="614">
        <f>+'FORMATO F 07'!D3407</f>
        <v>0</v>
      </c>
      <c r="G395" s="613">
        <f t="shared" si="27"/>
        <v>0</v>
      </c>
      <c r="H395" s="612">
        <f>+'FORMATO F 07'!K3407</f>
        <v>0</v>
      </c>
      <c r="I395" s="619">
        <f t="shared" si="26"/>
        <v>0</v>
      </c>
      <c r="J395" s="610">
        <v>28</v>
      </c>
      <c r="K395" s="618">
        <f t="shared" si="41"/>
        <v>0</v>
      </c>
      <c r="L395" s="619">
        <v>0</v>
      </c>
      <c r="M395" s="1760">
        <f t="shared" si="40"/>
        <v>0</v>
      </c>
    </row>
    <row r="396" spans="1:13" s="628" customFormat="1" ht="20.100000000000001" customHeight="1">
      <c r="A396" s="614" t="s">
        <v>58</v>
      </c>
      <c r="B396" s="1679" t="s">
        <v>1003</v>
      </c>
      <c r="C396" s="614" t="s">
        <v>23</v>
      </c>
      <c r="D396" s="615">
        <v>2</v>
      </c>
      <c r="E396" s="615" t="s">
        <v>231</v>
      </c>
      <c r="F396" s="614">
        <v>0</v>
      </c>
      <c r="G396" s="613">
        <f t="shared" si="27"/>
        <v>2</v>
      </c>
      <c r="H396" s="612">
        <v>0</v>
      </c>
      <c r="I396" s="619">
        <f t="shared" si="26"/>
        <v>2</v>
      </c>
      <c r="J396" s="610">
        <v>15</v>
      </c>
      <c r="K396" s="618">
        <f t="shared" si="41"/>
        <v>30</v>
      </c>
      <c r="L396" s="619">
        <v>2</v>
      </c>
      <c r="M396" s="1760">
        <f t="shared" si="40"/>
        <v>0</v>
      </c>
    </row>
    <row r="397" spans="1:13" s="628" customFormat="1" ht="20.100000000000001" customHeight="1">
      <c r="A397" s="614" t="s">
        <v>58</v>
      </c>
      <c r="B397" s="2208" t="s">
        <v>1270</v>
      </c>
      <c r="C397" s="614" t="s">
        <v>23</v>
      </c>
      <c r="D397" s="615">
        <f>+'FORMATO F 07'!O3413</f>
        <v>4</v>
      </c>
      <c r="E397" s="615" t="s">
        <v>1239</v>
      </c>
      <c r="F397" s="630">
        <f>+'FORMATO F 07'!D3416</f>
        <v>0</v>
      </c>
      <c r="G397" s="613">
        <f t="shared" si="27"/>
        <v>4</v>
      </c>
      <c r="H397" s="612">
        <f>+'FORMATO F 07'!K3416</f>
        <v>0</v>
      </c>
      <c r="I397" s="619">
        <f t="shared" si="26"/>
        <v>4</v>
      </c>
      <c r="J397" s="610">
        <v>13.98</v>
      </c>
      <c r="K397" s="618">
        <f t="shared" si="41"/>
        <v>55.92</v>
      </c>
      <c r="L397" s="619">
        <v>4</v>
      </c>
      <c r="M397" s="1760">
        <f t="shared" si="40"/>
        <v>0</v>
      </c>
    </row>
    <row r="398" spans="1:13" s="628" customFormat="1" ht="20.100000000000001" customHeight="1">
      <c r="A398" s="614" t="s">
        <v>58</v>
      </c>
      <c r="B398" s="829" t="s">
        <v>763</v>
      </c>
      <c r="C398" s="614" t="s">
        <v>23</v>
      </c>
      <c r="D398" s="615">
        <f>+'FORMATO F 07'!O3422</f>
        <v>13</v>
      </c>
      <c r="E398" s="615" t="s">
        <v>761</v>
      </c>
      <c r="F398" s="630">
        <f>+'FORMATO F 07'!D3424</f>
        <v>0</v>
      </c>
      <c r="G398" s="613">
        <f t="shared" si="27"/>
        <v>13</v>
      </c>
      <c r="H398" s="612">
        <f>+'FORMATO F 07'!K3424</f>
        <v>0</v>
      </c>
      <c r="I398" s="619">
        <f t="shared" si="26"/>
        <v>13</v>
      </c>
      <c r="J398" s="610">
        <v>12</v>
      </c>
      <c r="K398" s="618">
        <f t="shared" si="41"/>
        <v>156</v>
      </c>
      <c r="L398" s="619">
        <v>13</v>
      </c>
      <c r="M398" s="1760">
        <f t="shared" si="40"/>
        <v>0</v>
      </c>
    </row>
    <row r="399" spans="1:13" s="628" customFormat="1" ht="20.100000000000001" customHeight="1">
      <c r="A399" s="614" t="s">
        <v>58</v>
      </c>
      <c r="B399" s="829" t="s">
        <v>766</v>
      </c>
      <c r="C399" s="614" t="s">
        <v>23</v>
      </c>
      <c r="D399" s="615">
        <f>+'FORMATO F 07'!O3430</f>
        <v>0</v>
      </c>
      <c r="E399" s="615" t="s">
        <v>761</v>
      </c>
      <c r="F399" s="614">
        <f>+'FORMATO F 07'!D3432</f>
        <v>0</v>
      </c>
      <c r="G399" s="613">
        <f t="shared" si="27"/>
        <v>0</v>
      </c>
      <c r="H399" s="612">
        <f>+'FORMATO F 07'!K3432</f>
        <v>0</v>
      </c>
      <c r="I399" s="619">
        <f t="shared" si="26"/>
        <v>0</v>
      </c>
      <c r="J399" s="610">
        <v>5</v>
      </c>
      <c r="K399" s="618">
        <f t="shared" si="41"/>
        <v>0</v>
      </c>
      <c r="L399" s="619">
        <v>0</v>
      </c>
      <c r="M399" s="1760">
        <f t="shared" si="40"/>
        <v>0</v>
      </c>
    </row>
    <row r="400" spans="1:13" s="628" customFormat="1" ht="20.100000000000001" customHeight="1">
      <c r="A400" s="614" t="s">
        <v>58</v>
      </c>
      <c r="B400" s="829" t="s">
        <v>1448</v>
      </c>
      <c r="C400" s="614" t="s">
        <v>23</v>
      </c>
      <c r="D400" s="615">
        <f>+'FORMATO F 07'!O3438</f>
        <v>101</v>
      </c>
      <c r="E400" s="615" t="s">
        <v>1447</v>
      </c>
      <c r="F400" s="614">
        <f>+'FORMATO F 07'!D3444</f>
        <v>0</v>
      </c>
      <c r="G400" s="613">
        <f t="shared" si="27"/>
        <v>101</v>
      </c>
      <c r="H400" s="612">
        <f>+'FORMATO F 07'!K3444</f>
        <v>0</v>
      </c>
      <c r="I400" s="619">
        <f t="shared" si="26"/>
        <v>101</v>
      </c>
      <c r="J400" s="610">
        <v>4.0999999999999996</v>
      </c>
      <c r="K400" s="618">
        <f t="shared" si="41"/>
        <v>414.09999999999997</v>
      </c>
      <c r="L400" s="619">
        <v>101</v>
      </c>
      <c r="M400" s="1760">
        <f t="shared" si="40"/>
        <v>0</v>
      </c>
    </row>
    <row r="401" spans="1:13" s="628" customFormat="1" ht="20.100000000000001" customHeight="1">
      <c r="A401" s="614" t="s">
        <v>58</v>
      </c>
      <c r="B401" s="829" t="s">
        <v>1449</v>
      </c>
      <c r="C401" s="614" t="s">
        <v>23</v>
      </c>
      <c r="D401" s="615">
        <f>+'FORMATO F 07'!O3450</f>
        <v>42</v>
      </c>
      <c r="E401" s="615" t="s">
        <v>1447</v>
      </c>
      <c r="F401" s="614">
        <f>+'FORMATO F 07'!D3454</f>
        <v>0</v>
      </c>
      <c r="G401" s="613">
        <f t="shared" si="27"/>
        <v>42</v>
      </c>
      <c r="H401" s="612">
        <f>+'FORMATO F 07'!K3454</f>
        <v>0</v>
      </c>
      <c r="I401" s="619">
        <f t="shared" si="26"/>
        <v>42</v>
      </c>
      <c r="J401" s="610">
        <v>2.4</v>
      </c>
      <c r="K401" s="618">
        <f t="shared" si="41"/>
        <v>100.8</v>
      </c>
      <c r="L401" s="619">
        <v>42</v>
      </c>
      <c r="M401" s="1760">
        <f t="shared" si="40"/>
        <v>0</v>
      </c>
    </row>
    <row r="402" spans="1:13" s="628" customFormat="1" ht="20.100000000000001" customHeight="1">
      <c r="A402" s="614" t="s">
        <v>58</v>
      </c>
      <c r="B402" s="829" t="s">
        <v>1450</v>
      </c>
      <c r="C402" s="614" t="s">
        <v>23</v>
      </c>
      <c r="D402" s="615">
        <f>+'FORMATO F 07'!O3460</f>
        <v>49</v>
      </c>
      <c r="E402" s="615" t="s">
        <v>1447</v>
      </c>
      <c r="F402" s="614">
        <f>+'FORMATO F 07'!D3462</f>
        <v>0</v>
      </c>
      <c r="G402" s="613">
        <f t="shared" si="27"/>
        <v>49</v>
      </c>
      <c r="H402" s="612">
        <f>+'FORMATO F 07'!K3462</f>
        <v>0</v>
      </c>
      <c r="I402" s="619">
        <f t="shared" si="26"/>
        <v>49</v>
      </c>
      <c r="J402" s="610">
        <v>71</v>
      </c>
      <c r="K402" s="618">
        <f t="shared" si="41"/>
        <v>3479</v>
      </c>
      <c r="L402" s="619">
        <v>49</v>
      </c>
      <c r="M402" s="1760">
        <f t="shared" si="40"/>
        <v>0</v>
      </c>
    </row>
    <row r="403" spans="1:13" s="628" customFormat="1" ht="20.100000000000001" customHeight="1">
      <c r="A403" s="614" t="s">
        <v>58</v>
      </c>
      <c r="B403" s="829" t="s">
        <v>1451</v>
      </c>
      <c r="C403" s="614" t="s">
        <v>23</v>
      </c>
      <c r="D403" s="615">
        <f>+'FORMATO F 07'!O3468</f>
        <v>55</v>
      </c>
      <c r="E403" s="615" t="s">
        <v>1447</v>
      </c>
      <c r="F403" s="614">
        <f>+'FORMATO F 07'!D3471</f>
        <v>0</v>
      </c>
      <c r="G403" s="613">
        <f t="shared" si="27"/>
        <v>55</v>
      </c>
      <c r="H403" s="612">
        <f>+'FORMATO F 07'!K3471</f>
        <v>0</v>
      </c>
      <c r="I403" s="619">
        <f t="shared" si="26"/>
        <v>55</v>
      </c>
      <c r="J403" s="610">
        <v>34.5</v>
      </c>
      <c r="K403" s="618">
        <f t="shared" si="41"/>
        <v>1897.5</v>
      </c>
      <c r="L403" s="619">
        <v>55</v>
      </c>
      <c r="M403" s="1760">
        <f t="shared" si="40"/>
        <v>0</v>
      </c>
    </row>
    <row r="404" spans="1:13" s="628" customFormat="1" ht="20.100000000000001" customHeight="1">
      <c r="A404" s="614" t="s">
        <v>58</v>
      </c>
      <c r="B404" s="829" t="s">
        <v>1452</v>
      </c>
      <c r="C404" s="614" t="s">
        <v>23</v>
      </c>
      <c r="D404" s="615">
        <f>+'FORMATO F 07'!O3477</f>
        <v>19</v>
      </c>
      <c r="E404" s="615" t="s">
        <v>1447</v>
      </c>
      <c r="F404" s="614">
        <f>+'FORMATO F 07'!D3479</f>
        <v>0</v>
      </c>
      <c r="G404" s="613">
        <f t="shared" si="27"/>
        <v>19</v>
      </c>
      <c r="H404" s="612">
        <f>+'FORMATO F 07'!K3479</f>
        <v>0</v>
      </c>
      <c r="I404" s="619">
        <f t="shared" si="26"/>
        <v>19</v>
      </c>
      <c r="J404" s="610">
        <v>9</v>
      </c>
      <c r="K404" s="618">
        <f t="shared" si="41"/>
        <v>171</v>
      </c>
      <c r="L404" s="619">
        <v>19</v>
      </c>
      <c r="M404" s="1760">
        <f t="shared" si="40"/>
        <v>0</v>
      </c>
    </row>
    <row r="405" spans="1:13" s="628" customFormat="1" ht="19.5" customHeight="1">
      <c r="A405" s="614" t="s">
        <v>58</v>
      </c>
      <c r="B405" s="829" t="s">
        <v>1453</v>
      </c>
      <c r="C405" s="614" t="s">
        <v>23</v>
      </c>
      <c r="D405" s="615">
        <f>+'FORMATO F 07'!O3485</f>
        <v>22</v>
      </c>
      <c r="E405" s="615" t="s">
        <v>1447</v>
      </c>
      <c r="F405" s="614">
        <f>+'FORMATO F 07'!D3486</f>
        <v>0</v>
      </c>
      <c r="G405" s="613">
        <f t="shared" si="27"/>
        <v>22</v>
      </c>
      <c r="H405" s="612">
        <f>+'FORMATO F 07'!K3486</f>
        <v>0</v>
      </c>
      <c r="I405" s="619">
        <f t="shared" si="26"/>
        <v>22</v>
      </c>
      <c r="J405" s="610">
        <v>4.5</v>
      </c>
      <c r="K405" s="618">
        <f t="shared" si="41"/>
        <v>99</v>
      </c>
      <c r="L405" s="619">
        <v>22</v>
      </c>
      <c r="M405" s="1760">
        <f t="shared" si="40"/>
        <v>0</v>
      </c>
    </row>
    <row r="406" spans="1:13" s="628" customFormat="1" ht="20.100000000000001" customHeight="1">
      <c r="A406" s="614" t="s">
        <v>58</v>
      </c>
      <c r="B406" s="829" t="s">
        <v>2062</v>
      </c>
      <c r="C406" s="614" t="s">
        <v>23</v>
      </c>
      <c r="D406" s="615">
        <f>+'FORMATO F 07'!O3492</f>
        <v>51</v>
      </c>
      <c r="E406" s="615" t="s">
        <v>2063</v>
      </c>
      <c r="F406" s="614">
        <f>+'FORMATO F 07'!D3495</f>
        <v>0</v>
      </c>
      <c r="G406" s="613">
        <f t="shared" si="27"/>
        <v>51</v>
      </c>
      <c r="H406" s="612">
        <f>+'FORMATO F 07'!K3495</f>
        <v>0</v>
      </c>
      <c r="I406" s="619">
        <f t="shared" si="26"/>
        <v>51</v>
      </c>
      <c r="J406" s="610">
        <v>249.9</v>
      </c>
      <c r="K406" s="618">
        <f t="shared" si="41"/>
        <v>12744.9</v>
      </c>
      <c r="L406" s="619">
        <v>51</v>
      </c>
      <c r="M406" s="1760">
        <f t="shared" si="40"/>
        <v>0</v>
      </c>
    </row>
    <row r="407" spans="1:13" s="628" customFormat="1" ht="19.5" customHeight="1">
      <c r="A407" s="614" t="s">
        <v>58</v>
      </c>
      <c r="B407" s="829" t="s">
        <v>2448</v>
      </c>
      <c r="C407" s="614" t="s">
        <v>23</v>
      </c>
      <c r="D407" s="615">
        <f>+'FORMATO F 07'!O3501</f>
        <v>12</v>
      </c>
      <c r="E407" s="615" t="s">
        <v>2443</v>
      </c>
      <c r="F407" s="614">
        <f>+'FORMATO F 07'!D3504</f>
        <v>0</v>
      </c>
      <c r="G407" s="613">
        <f t="shared" si="27"/>
        <v>12</v>
      </c>
      <c r="H407" s="612">
        <f>+'FORMATO F 07'!K3504</f>
        <v>0</v>
      </c>
      <c r="I407" s="619">
        <f t="shared" si="26"/>
        <v>12</v>
      </c>
      <c r="J407" s="610">
        <v>15.4</v>
      </c>
      <c r="K407" s="618">
        <f t="shared" si="41"/>
        <v>184.8</v>
      </c>
      <c r="L407" s="1756">
        <v>12</v>
      </c>
      <c r="M407" s="1760">
        <f t="shared" si="40"/>
        <v>0</v>
      </c>
    </row>
    <row r="408" spans="1:13" s="620" customFormat="1" ht="20.100000000000001" customHeight="1">
      <c r="A408" s="4321" t="s">
        <v>60</v>
      </c>
      <c r="B408" s="4322"/>
      <c r="C408" s="637"/>
      <c r="D408" s="625"/>
      <c r="E408" s="625"/>
      <c r="F408" s="637"/>
      <c r="G408" s="624">
        <f t="shared" si="27"/>
        <v>0</v>
      </c>
      <c r="H408" s="623"/>
      <c r="I408" s="619">
        <f t="shared" si="26"/>
        <v>0</v>
      </c>
      <c r="J408" s="622"/>
      <c r="K408" s="621"/>
      <c r="L408" s="1756"/>
      <c r="M408" s="1760">
        <f t="shared" si="40"/>
        <v>0</v>
      </c>
    </row>
    <row r="409" spans="1:13" s="599" customFormat="1" ht="20.100000000000001" customHeight="1">
      <c r="A409" s="614" t="s">
        <v>58</v>
      </c>
      <c r="B409" s="627" t="s">
        <v>151</v>
      </c>
      <c r="C409" s="614" t="s">
        <v>108</v>
      </c>
      <c r="D409" s="615">
        <v>9</v>
      </c>
      <c r="E409" s="615" t="s">
        <v>153</v>
      </c>
      <c r="F409" s="614">
        <v>0</v>
      </c>
      <c r="G409" s="613">
        <f t="shared" si="27"/>
        <v>9</v>
      </c>
      <c r="H409" s="612">
        <v>0</v>
      </c>
      <c r="I409" s="619">
        <f t="shared" ref="I409:I455" si="42">+G409-H409</f>
        <v>9</v>
      </c>
      <c r="J409" s="610">
        <v>82</v>
      </c>
      <c r="K409" s="618">
        <f t="shared" si="41"/>
        <v>738</v>
      </c>
      <c r="L409" s="1756">
        <v>9</v>
      </c>
      <c r="M409" s="1760">
        <f t="shared" si="40"/>
        <v>0</v>
      </c>
    </row>
    <row r="410" spans="1:13" s="599" customFormat="1" ht="20.100000000000001" customHeight="1">
      <c r="A410" s="614" t="s">
        <v>58</v>
      </c>
      <c r="B410" s="627" t="s">
        <v>1048</v>
      </c>
      <c r="C410" s="614" t="s">
        <v>108</v>
      </c>
      <c r="D410" s="615">
        <f>+'FORMATO F 07'!O3521</f>
        <v>70</v>
      </c>
      <c r="E410" s="615" t="s">
        <v>1340</v>
      </c>
      <c r="F410" s="614">
        <f>+'FORMATO F 07'!D3524</f>
        <v>0</v>
      </c>
      <c r="G410" s="613">
        <f>+D410+F410</f>
        <v>70</v>
      </c>
      <c r="H410" s="612">
        <f>+'FORMATO F 07'!K3524</f>
        <v>3</v>
      </c>
      <c r="I410" s="619">
        <f>+G410-H410</f>
        <v>67</v>
      </c>
      <c r="J410" s="610">
        <v>15.81</v>
      </c>
      <c r="K410" s="618">
        <f t="shared" ref="K410:K417" si="43">I410*J410</f>
        <v>1059.27</v>
      </c>
      <c r="L410" s="1756">
        <v>70</v>
      </c>
      <c r="M410" s="1760">
        <f t="shared" si="40"/>
        <v>0</v>
      </c>
    </row>
    <row r="411" spans="1:13" s="599" customFormat="1" ht="20.100000000000001" customHeight="1">
      <c r="A411" s="614" t="s">
        <v>58</v>
      </c>
      <c r="B411" s="627" t="s">
        <v>184</v>
      </c>
      <c r="C411" s="614" t="s">
        <v>108</v>
      </c>
      <c r="D411" s="615">
        <f>+'FORMATO F 07'!O3530</f>
        <v>60</v>
      </c>
      <c r="E411" s="615" t="s">
        <v>2028</v>
      </c>
      <c r="F411" s="630">
        <f>+'FORMATO F 07'!D3537</f>
        <v>0</v>
      </c>
      <c r="G411" s="613">
        <f>+D411+F411</f>
        <v>60</v>
      </c>
      <c r="H411" s="612">
        <f>+'FORMATO F 07'!K3537</f>
        <v>28</v>
      </c>
      <c r="I411" s="619">
        <f>+G411-H411</f>
        <v>32</v>
      </c>
      <c r="J411" s="610">
        <v>15.98</v>
      </c>
      <c r="K411" s="618">
        <f t="shared" si="43"/>
        <v>511.36</v>
      </c>
      <c r="L411" s="1756">
        <v>60</v>
      </c>
      <c r="M411" s="1760">
        <f t="shared" si="40"/>
        <v>0</v>
      </c>
    </row>
    <row r="412" spans="1:13" s="599" customFormat="1" ht="20.100000000000001" customHeight="1">
      <c r="A412" s="614" t="s">
        <v>58</v>
      </c>
      <c r="B412" s="828" t="s">
        <v>1129</v>
      </c>
      <c r="C412" s="614" t="s">
        <v>44</v>
      </c>
      <c r="D412" s="615">
        <f>+'FORMATO F 07'!O3543</f>
        <v>0</v>
      </c>
      <c r="E412" s="615" t="s">
        <v>1122</v>
      </c>
      <c r="F412" s="630">
        <f>+'FORMATO F 07'!D3546</f>
        <v>0</v>
      </c>
      <c r="G412" s="613">
        <f t="shared" ref="G412:G417" si="44">+D412+F412</f>
        <v>0</v>
      </c>
      <c r="H412" s="612">
        <f>+'FORMATO F 07'!K3546</f>
        <v>0</v>
      </c>
      <c r="I412" s="619">
        <f t="shared" ref="I412:I417" si="45">+G412-H412</f>
        <v>0</v>
      </c>
      <c r="J412" s="610">
        <v>62</v>
      </c>
      <c r="K412" s="618">
        <f t="shared" si="43"/>
        <v>0</v>
      </c>
      <c r="L412" s="1756">
        <v>0</v>
      </c>
      <c r="M412" s="1760">
        <f t="shared" si="40"/>
        <v>0</v>
      </c>
    </row>
    <row r="413" spans="1:13" s="599" customFormat="1" ht="20.100000000000001" customHeight="1">
      <c r="A413" s="614" t="s">
        <v>58</v>
      </c>
      <c r="B413" s="828" t="s">
        <v>1124</v>
      </c>
      <c r="C413" s="614" t="s">
        <v>44</v>
      </c>
      <c r="D413" s="615">
        <f>+'FORMATO F 07'!O3552</f>
        <v>0</v>
      </c>
      <c r="E413" s="615" t="s">
        <v>1122</v>
      </c>
      <c r="F413" s="630">
        <f>+'FORMATO F 07'!D3555</f>
        <v>0</v>
      </c>
      <c r="G413" s="613">
        <f t="shared" si="44"/>
        <v>0</v>
      </c>
      <c r="H413" s="612">
        <f>+'FORMATO F 07'!K3555</f>
        <v>0</v>
      </c>
      <c r="I413" s="619">
        <f t="shared" si="45"/>
        <v>0</v>
      </c>
      <c r="J413" s="610">
        <v>66</v>
      </c>
      <c r="K413" s="618">
        <f t="shared" si="43"/>
        <v>0</v>
      </c>
      <c r="L413" s="1756">
        <v>0</v>
      </c>
      <c r="M413" s="1760">
        <f t="shared" si="40"/>
        <v>0</v>
      </c>
    </row>
    <row r="414" spans="1:13" s="599" customFormat="1" ht="20.100000000000001" customHeight="1">
      <c r="A414" s="614" t="s">
        <v>58</v>
      </c>
      <c r="B414" s="828" t="s">
        <v>1125</v>
      </c>
      <c r="C414" s="614" t="s">
        <v>23</v>
      </c>
      <c r="D414" s="615">
        <f>+'FORMATO F 07'!O3561</f>
        <v>0</v>
      </c>
      <c r="E414" s="615" t="s">
        <v>1122</v>
      </c>
      <c r="F414" s="630">
        <f>+'FORMATO F 07'!D3564</f>
        <v>0</v>
      </c>
      <c r="G414" s="613">
        <f t="shared" si="44"/>
        <v>0</v>
      </c>
      <c r="H414" s="612">
        <f>+'FORMATO F 07'!K3564</f>
        <v>0</v>
      </c>
      <c r="I414" s="619">
        <f t="shared" si="45"/>
        <v>0</v>
      </c>
      <c r="J414" s="610">
        <v>40</v>
      </c>
      <c r="K414" s="618">
        <f t="shared" si="43"/>
        <v>0</v>
      </c>
      <c r="L414" s="1756">
        <v>0</v>
      </c>
      <c r="M414" s="1760">
        <f t="shared" si="40"/>
        <v>0</v>
      </c>
    </row>
    <row r="415" spans="1:13" s="599" customFormat="1" ht="20.100000000000001" customHeight="1">
      <c r="A415" s="614" t="s">
        <v>58</v>
      </c>
      <c r="B415" s="828" t="s">
        <v>1126</v>
      </c>
      <c r="C415" s="614" t="s">
        <v>23</v>
      </c>
      <c r="D415" s="615">
        <f>+'FORMATO F 07'!O3570</f>
        <v>0</v>
      </c>
      <c r="E415" s="615" t="s">
        <v>1122</v>
      </c>
      <c r="F415" s="630">
        <f>+'FORMATO F 07'!D3573</f>
        <v>0</v>
      </c>
      <c r="G415" s="613">
        <f t="shared" si="44"/>
        <v>0</v>
      </c>
      <c r="H415" s="612">
        <f>+'FORMATO F 07'!K3573</f>
        <v>0</v>
      </c>
      <c r="I415" s="619">
        <f t="shared" si="45"/>
        <v>0</v>
      </c>
      <c r="J415" s="610">
        <v>90</v>
      </c>
      <c r="K415" s="618">
        <f t="shared" si="43"/>
        <v>0</v>
      </c>
      <c r="L415" s="1756">
        <v>0</v>
      </c>
      <c r="M415" s="1760">
        <f t="shared" si="40"/>
        <v>0</v>
      </c>
    </row>
    <row r="416" spans="1:13" s="599" customFormat="1" ht="20.100000000000001" customHeight="1">
      <c r="A416" s="614" t="s">
        <v>58</v>
      </c>
      <c r="B416" s="828" t="s">
        <v>1127</v>
      </c>
      <c r="C416" s="614" t="s">
        <v>23</v>
      </c>
      <c r="D416" s="615">
        <f>+'FORMATO F 07'!O3579</f>
        <v>0</v>
      </c>
      <c r="E416" s="615" t="s">
        <v>1122</v>
      </c>
      <c r="F416" s="630">
        <f>+'FORMATO F 07'!D3582</f>
        <v>0</v>
      </c>
      <c r="G416" s="613">
        <f t="shared" si="44"/>
        <v>0</v>
      </c>
      <c r="H416" s="612">
        <f>+'FORMATO F 07'!K3582</f>
        <v>0</v>
      </c>
      <c r="I416" s="619">
        <f t="shared" si="45"/>
        <v>0</v>
      </c>
      <c r="J416" s="610">
        <v>2300</v>
      </c>
      <c r="K416" s="618">
        <f t="shared" si="43"/>
        <v>0</v>
      </c>
      <c r="L416" s="1756">
        <v>0</v>
      </c>
      <c r="M416" s="1760">
        <f t="shared" si="40"/>
        <v>0</v>
      </c>
    </row>
    <row r="417" spans="1:13" s="599" customFormat="1" ht="20.100000000000001" customHeight="1">
      <c r="A417" s="614" t="s">
        <v>58</v>
      </c>
      <c r="B417" s="828" t="s">
        <v>1128</v>
      </c>
      <c r="C417" s="614" t="s">
        <v>23</v>
      </c>
      <c r="D417" s="615">
        <f>+'FORMATO F 07'!O3588</f>
        <v>0</v>
      </c>
      <c r="E417" s="615" t="s">
        <v>1122</v>
      </c>
      <c r="F417" s="630">
        <f>+'FORMATO F 07'!D3591</f>
        <v>0</v>
      </c>
      <c r="G417" s="613">
        <f t="shared" si="44"/>
        <v>0</v>
      </c>
      <c r="H417" s="612">
        <f>+'FORMATO F 07'!K3591</f>
        <v>0</v>
      </c>
      <c r="I417" s="619">
        <f t="shared" si="45"/>
        <v>0</v>
      </c>
      <c r="J417" s="610">
        <v>720</v>
      </c>
      <c r="K417" s="618">
        <f t="shared" si="43"/>
        <v>0</v>
      </c>
      <c r="L417" s="1756">
        <v>0</v>
      </c>
      <c r="M417" s="1760">
        <f t="shared" si="40"/>
        <v>0</v>
      </c>
    </row>
    <row r="418" spans="1:13" s="620" customFormat="1" ht="20.100000000000001" customHeight="1">
      <c r="A418" s="4321" t="s">
        <v>90</v>
      </c>
      <c r="B418" s="4322"/>
      <c r="C418" s="637"/>
      <c r="D418" s="625"/>
      <c r="E418" s="625"/>
      <c r="F418" s="637"/>
      <c r="G418" s="624"/>
      <c r="H418" s="623"/>
      <c r="I418" s="619"/>
      <c r="J418" s="622"/>
      <c r="K418" s="621"/>
      <c r="L418" s="1756"/>
      <c r="M418" s="1760">
        <f t="shared" si="40"/>
        <v>0</v>
      </c>
    </row>
    <row r="419" spans="1:13" s="628" customFormat="1" ht="20.100000000000001" customHeight="1">
      <c r="A419" s="614" t="s">
        <v>58</v>
      </c>
      <c r="B419" s="627" t="s">
        <v>165</v>
      </c>
      <c r="C419" s="614" t="s">
        <v>23</v>
      </c>
      <c r="D419" s="615">
        <f>+'FORMATO F 07'!O3599</f>
        <v>0</v>
      </c>
      <c r="E419" s="615" t="s">
        <v>167</v>
      </c>
      <c r="F419" s="614">
        <v>0</v>
      </c>
      <c r="G419" s="613">
        <f t="shared" ref="G419:G457" si="46">+D419+F419</f>
        <v>0</v>
      </c>
      <c r="H419" s="612">
        <f>+'FORMATO F 07'!K3601</f>
        <v>0</v>
      </c>
      <c r="I419" s="619">
        <f t="shared" si="42"/>
        <v>0</v>
      </c>
      <c r="J419" s="610">
        <v>70</v>
      </c>
      <c r="K419" s="618">
        <f t="shared" si="41"/>
        <v>0</v>
      </c>
      <c r="L419" s="1756">
        <v>0</v>
      </c>
      <c r="M419" s="1760">
        <f t="shared" si="40"/>
        <v>0</v>
      </c>
    </row>
    <row r="420" spans="1:13" s="628" customFormat="1" ht="20.100000000000001" customHeight="1">
      <c r="A420" s="614" t="s">
        <v>58</v>
      </c>
      <c r="B420" s="627" t="s">
        <v>595</v>
      </c>
      <c r="C420" s="614" t="s">
        <v>23</v>
      </c>
      <c r="D420" s="615">
        <f>+'FORMATO F 07'!O3607</f>
        <v>0</v>
      </c>
      <c r="E420" s="615" t="s">
        <v>1194</v>
      </c>
      <c r="F420" s="630">
        <f>+'FORMATO F 07'!D3610</f>
        <v>0</v>
      </c>
      <c r="G420" s="613">
        <f t="shared" si="46"/>
        <v>0</v>
      </c>
      <c r="H420" s="612">
        <f>+'FORMATO F 07'!K3610</f>
        <v>0</v>
      </c>
      <c r="I420" s="619">
        <f t="shared" si="42"/>
        <v>0</v>
      </c>
      <c r="J420" s="610">
        <v>102.07</v>
      </c>
      <c r="K420" s="618">
        <f t="shared" si="41"/>
        <v>0</v>
      </c>
      <c r="L420" s="1756">
        <v>0</v>
      </c>
      <c r="M420" s="1760">
        <f t="shared" si="40"/>
        <v>0</v>
      </c>
    </row>
    <row r="421" spans="1:13" s="599" customFormat="1" ht="20.100000000000001" customHeight="1">
      <c r="A421" s="614" t="s">
        <v>58</v>
      </c>
      <c r="B421" s="627" t="s">
        <v>109</v>
      </c>
      <c r="C421" s="614" t="s">
        <v>108</v>
      </c>
      <c r="D421" s="615">
        <f>+'FORMATO F 07'!$O$3616</f>
        <v>0</v>
      </c>
      <c r="E421" s="615" t="s">
        <v>139</v>
      </c>
      <c r="F421" s="614">
        <v>0</v>
      </c>
      <c r="G421" s="613">
        <f t="shared" si="46"/>
        <v>0</v>
      </c>
      <c r="H421" s="612">
        <v>0</v>
      </c>
      <c r="I421" s="619">
        <f t="shared" si="42"/>
        <v>0</v>
      </c>
      <c r="J421" s="610">
        <v>48</v>
      </c>
      <c r="K421" s="618">
        <f t="shared" si="41"/>
        <v>0</v>
      </c>
      <c r="L421" s="1756">
        <v>0</v>
      </c>
      <c r="M421" s="1760">
        <f t="shared" si="40"/>
        <v>0</v>
      </c>
    </row>
    <row r="422" spans="1:13" s="599" customFormat="1" ht="20.100000000000001" customHeight="1">
      <c r="A422" s="614" t="s">
        <v>58</v>
      </c>
      <c r="B422" s="828" t="s">
        <v>1188</v>
      </c>
      <c r="C422" s="614" t="s">
        <v>23</v>
      </c>
      <c r="D422" s="615">
        <f>+'FORMATO F 07'!O3624</f>
        <v>0</v>
      </c>
      <c r="E422" s="615" t="s">
        <v>1180</v>
      </c>
      <c r="F422" s="614">
        <f>+'FORMATO F 07'!D3627</f>
        <v>0</v>
      </c>
      <c r="G422" s="613">
        <f>+D422+F422</f>
        <v>0</v>
      </c>
      <c r="H422" s="612">
        <f>+'FORMATO F 07'!K3627</f>
        <v>0</v>
      </c>
      <c r="I422" s="619">
        <f>+G422-H422</f>
        <v>0</v>
      </c>
      <c r="J422" s="610">
        <v>125</v>
      </c>
      <c r="K422" s="618">
        <f t="shared" ref="K422:K433" si="47">I422*J422</f>
        <v>0</v>
      </c>
      <c r="L422" s="1756">
        <v>0</v>
      </c>
      <c r="M422" s="1760">
        <f t="shared" si="40"/>
        <v>0</v>
      </c>
    </row>
    <row r="423" spans="1:13" s="599" customFormat="1" ht="20.100000000000001" customHeight="1">
      <c r="A423" s="614" t="s">
        <v>58</v>
      </c>
      <c r="B423" s="828" t="s">
        <v>1195</v>
      </c>
      <c r="C423" s="614" t="s">
        <v>23</v>
      </c>
      <c r="D423" s="615">
        <f>+'FORMATO F 07'!O3633</f>
        <v>0</v>
      </c>
      <c r="E423" s="615" t="s">
        <v>1194</v>
      </c>
      <c r="F423" s="614">
        <f>+'FORMATO F 07'!D3634</f>
        <v>0</v>
      </c>
      <c r="G423" s="613">
        <f>+D423+F423</f>
        <v>0</v>
      </c>
      <c r="H423" s="612">
        <f>+'FORMATO F 07'!K3634</f>
        <v>0</v>
      </c>
      <c r="I423" s="619">
        <f>+G423-H423</f>
        <v>0</v>
      </c>
      <c r="J423" s="610">
        <v>75.52</v>
      </c>
      <c r="K423" s="618">
        <f t="shared" si="47"/>
        <v>0</v>
      </c>
      <c r="L423" s="1756">
        <v>0</v>
      </c>
      <c r="M423" s="1760">
        <f t="shared" si="40"/>
        <v>0</v>
      </c>
    </row>
    <row r="424" spans="1:13" s="599" customFormat="1" ht="20.100000000000001" customHeight="1">
      <c r="A424" s="614" t="s">
        <v>58</v>
      </c>
      <c r="B424" s="828" t="s">
        <v>1333</v>
      </c>
      <c r="C424" s="614" t="s">
        <v>23</v>
      </c>
      <c r="D424" s="615">
        <f>+'FORMATO F 07'!O3640</f>
        <v>115</v>
      </c>
      <c r="E424" s="615" t="s">
        <v>1331</v>
      </c>
      <c r="F424" s="614">
        <f>+'FORMATO F 07'!D3641</f>
        <v>0</v>
      </c>
      <c r="G424" s="613">
        <f>+D424+F424</f>
        <v>115</v>
      </c>
      <c r="H424" s="612">
        <f>+'FORMATO F 07'!K3641</f>
        <v>0</v>
      </c>
      <c r="I424" s="619">
        <f>+G424-H424</f>
        <v>115</v>
      </c>
      <c r="J424" s="610">
        <v>9.1999999999999993</v>
      </c>
      <c r="K424" s="618">
        <f t="shared" si="47"/>
        <v>1058</v>
      </c>
      <c r="L424" s="1756">
        <v>115</v>
      </c>
      <c r="M424" s="1760">
        <f t="shared" si="40"/>
        <v>0</v>
      </c>
    </row>
    <row r="425" spans="1:13" s="599" customFormat="1" ht="20.100000000000001" customHeight="1">
      <c r="A425" s="614" t="s">
        <v>58</v>
      </c>
      <c r="B425" s="828" t="s">
        <v>1334</v>
      </c>
      <c r="C425" s="614" t="s">
        <v>23</v>
      </c>
      <c r="D425" s="615">
        <f>+'FORMATO F 07'!O3647</f>
        <v>365</v>
      </c>
      <c r="E425" s="615" t="s">
        <v>1331</v>
      </c>
      <c r="F425" s="614">
        <f>+'FORMATO F 07'!D3648</f>
        <v>0</v>
      </c>
      <c r="G425" s="613">
        <f>+D425+F425</f>
        <v>365</v>
      </c>
      <c r="H425" s="612">
        <f>+'FORMATO F 07'!K3648</f>
        <v>0</v>
      </c>
      <c r="I425" s="619">
        <f>+G425-H425</f>
        <v>365</v>
      </c>
      <c r="J425" s="610">
        <v>5.8</v>
      </c>
      <c r="K425" s="618">
        <f t="shared" si="47"/>
        <v>2117</v>
      </c>
      <c r="L425" s="1756">
        <v>365</v>
      </c>
      <c r="M425" s="1760">
        <f t="shared" si="40"/>
        <v>0</v>
      </c>
    </row>
    <row r="426" spans="1:13" s="599" customFormat="1" ht="20.100000000000001" customHeight="1">
      <c r="A426" s="614" t="s">
        <v>58</v>
      </c>
      <c r="B426" s="828" t="s">
        <v>1461</v>
      </c>
      <c r="C426" s="614" t="s">
        <v>23</v>
      </c>
      <c r="D426" s="615">
        <f>+'FORMATO F 07'!O3654</f>
        <v>0</v>
      </c>
      <c r="E426" s="615" t="s">
        <v>1454</v>
      </c>
      <c r="F426" s="614">
        <f>+'FORMATO F 07'!D3655</f>
        <v>0</v>
      </c>
      <c r="G426" s="613">
        <f t="shared" ref="G426:G441" si="48">+D426+F426</f>
        <v>0</v>
      </c>
      <c r="H426" s="612">
        <f>+'FORMATO F 07'!K3655</f>
        <v>0</v>
      </c>
      <c r="I426" s="619">
        <f t="shared" ref="I426:I441" si="49">+G426-H426</f>
        <v>0</v>
      </c>
      <c r="J426" s="610">
        <v>23</v>
      </c>
      <c r="K426" s="618">
        <f t="shared" si="47"/>
        <v>0</v>
      </c>
      <c r="L426" s="1756">
        <v>0</v>
      </c>
      <c r="M426" s="1760">
        <f t="shared" si="40"/>
        <v>0</v>
      </c>
    </row>
    <row r="427" spans="1:13" s="599" customFormat="1" ht="20.100000000000001" customHeight="1">
      <c r="A427" s="614" t="s">
        <v>58</v>
      </c>
      <c r="B427" s="828" t="s">
        <v>1462</v>
      </c>
      <c r="C427" s="614" t="s">
        <v>23</v>
      </c>
      <c r="D427" s="615">
        <f>+'FORMATO F 07'!O3661</f>
        <v>0</v>
      </c>
      <c r="E427" s="615" t="s">
        <v>1454</v>
      </c>
      <c r="F427" s="614">
        <f>+'FORMATO F 07'!D3663</f>
        <v>0</v>
      </c>
      <c r="G427" s="613">
        <f t="shared" si="48"/>
        <v>0</v>
      </c>
      <c r="H427" s="612">
        <f>+'FORMATO F 07'!K3663</f>
        <v>0</v>
      </c>
      <c r="I427" s="619">
        <f t="shared" si="49"/>
        <v>0</v>
      </c>
      <c r="J427" s="610">
        <v>91</v>
      </c>
      <c r="K427" s="618">
        <f t="shared" si="47"/>
        <v>0</v>
      </c>
      <c r="L427" s="1756">
        <v>0</v>
      </c>
      <c r="M427" s="1760">
        <f t="shared" si="40"/>
        <v>0</v>
      </c>
    </row>
    <row r="428" spans="1:13" s="599" customFormat="1" ht="20.100000000000001" customHeight="1">
      <c r="A428" s="614" t="s">
        <v>58</v>
      </c>
      <c r="B428" s="828" t="s">
        <v>1473</v>
      </c>
      <c r="C428" s="614" t="s">
        <v>23</v>
      </c>
      <c r="D428" s="615">
        <f>+'FORMATO F 07'!O3669</f>
        <v>0</v>
      </c>
      <c r="E428" s="615" t="s">
        <v>1454</v>
      </c>
      <c r="F428" s="614">
        <f>+'FORMATO F 07'!D3671</f>
        <v>0</v>
      </c>
      <c r="G428" s="613">
        <f t="shared" si="48"/>
        <v>0</v>
      </c>
      <c r="H428" s="612">
        <f>+'FORMATO F 07'!K3671</f>
        <v>0</v>
      </c>
      <c r="I428" s="619">
        <f t="shared" si="49"/>
        <v>0</v>
      </c>
      <c r="J428" s="610">
        <v>98</v>
      </c>
      <c r="K428" s="618">
        <f t="shared" si="47"/>
        <v>0</v>
      </c>
      <c r="L428" s="1756">
        <v>0</v>
      </c>
      <c r="M428" s="1760">
        <f t="shared" si="40"/>
        <v>0</v>
      </c>
    </row>
    <row r="429" spans="1:13" s="599" customFormat="1" ht="20.100000000000001" customHeight="1">
      <c r="A429" s="614" t="s">
        <v>58</v>
      </c>
      <c r="B429" s="828" t="s">
        <v>1474</v>
      </c>
      <c r="C429" s="614" t="s">
        <v>23</v>
      </c>
      <c r="D429" s="615">
        <f>+'FORMATO F 07'!O3677</f>
        <v>0</v>
      </c>
      <c r="E429" s="615" t="s">
        <v>1454</v>
      </c>
      <c r="F429" s="614">
        <f>+'FORMATO F 07'!D3679</f>
        <v>0</v>
      </c>
      <c r="G429" s="613">
        <f t="shared" si="48"/>
        <v>0</v>
      </c>
      <c r="H429" s="612">
        <f>+'FORMATO F 07'!K3679</f>
        <v>0</v>
      </c>
      <c r="I429" s="619">
        <f t="shared" si="49"/>
        <v>0</v>
      </c>
      <c r="J429" s="610">
        <v>112</v>
      </c>
      <c r="K429" s="618">
        <f t="shared" si="47"/>
        <v>0</v>
      </c>
      <c r="L429" s="1756">
        <v>0</v>
      </c>
      <c r="M429" s="1760">
        <f t="shared" si="40"/>
        <v>0</v>
      </c>
    </row>
    <row r="430" spans="1:13" s="599" customFormat="1" ht="20.100000000000001" customHeight="1">
      <c r="A430" s="614" t="s">
        <v>58</v>
      </c>
      <c r="B430" s="828" t="s">
        <v>1463</v>
      </c>
      <c r="C430" s="614" t="s">
        <v>23</v>
      </c>
      <c r="D430" s="615">
        <f>+'FORMATO F 07'!O3685</f>
        <v>0</v>
      </c>
      <c r="E430" s="615" t="s">
        <v>1454</v>
      </c>
      <c r="F430" s="614">
        <f>+'FORMATO F 07'!D3687</f>
        <v>0</v>
      </c>
      <c r="G430" s="613">
        <f t="shared" si="48"/>
        <v>0</v>
      </c>
      <c r="H430" s="612">
        <f>+'FORMATO F 07'!K3687</f>
        <v>0</v>
      </c>
      <c r="I430" s="619">
        <f t="shared" si="49"/>
        <v>0</v>
      </c>
      <c r="J430" s="610">
        <v>70</v>
      </c>
      <c r="K430" s="618">
        <f t="shared" si="47"/>
        <v>0</v>
      </c>
      <c r="L430" s="1756">
        <v>0</v>
      </c>
      <c r="M430" s="1760">
        <f t="shared" si="40"/>
        <v>0</v>
      </c>
    </row>
    <row r="431" spans="1:13" s="599" customFormat="1" ht="20.100000000000001" customHeight="1">
      <c r="A431" s="614" t="s">
        <v>58</v>
      </c>
      <c r="B431" s="828" t="s">
        <v>1475</v>
      </c>
      <c r="C431" s="614" t="s">
        <v>23</v>
      </c>
      <c r="D431" s="615">
        <f>+'FORMATO F 07'!O3693</f>
        <v>0</v>
      </c>
      <c r="E431" s="615" t="s">
        <v>1454</v>
      </c>
      <c r="F431" s="614">
        <f>+'FORMATO F 07'!D3695</f>
        <v>0</v>
      </c>
      <c r="G431" s="613">
        <f t="shared" si="48"/>
        <v>0</v>
      </c>
      <c r="H431" s="612">
        <f>+'FORMATO F 07'!K3695</f>
        <v>0</v>
      </c>
      <c r="I431" s="619">
        <f t="shared" si="49"/>
        <v>0</v>
      </c>
      <c r="J431" s="610">
        <v>56</v>
      </c>
      <c r="K431" s="618">
        <f t="shared" si="47"/>
        <v>0</v>
      </c>
      <c r="L431" s="1756">
        <v>0</v>
      </c>
      <c r="M431" s="1760">
        <f t="shared" si="40"/>
        <v>0</v>
      </c>
    </row>
    <row r="432" spans="1:13" s="599" customFormat="1" ht="20.100000000000001" customHeight="1">
      <c r="A432" s="614" t="s">
        <v>58</v>
      </c>
      <c r="B432" s="828" t="s">
        <v>1464</v>
      </c>
      <c r="C432" s="614" t="s">
        <v>23</v>
      </c>
      <c r="D432" s="615">
        <f>+'FORMATO F 07'!O3701</f>
        <v>0</v>
      </c>
      <c r="E432" s="615" t="s">
        <v>1454</v>
      </c>
      <c r="F432" s="614">
        <f>+'FORMATO F 07'!D3703</f>
        <v>0</v>
      </c>
      <c r="G432" s="613">
        <f t="shared" si="48"/>
        <v>0</v>
      </c>
      <c r="H432" s="612">
        <f>+'FORMATO F 07'!K3703</f>
        <v>0</v>
      </c>
      <c r="I432" s="619">
        <f t="shared" si="49"/>
        <v>0</v>
      </c>
      <c r="J432" s="610">
        <v>61</v>
      </c>
      <c r="K432" s="618">
        <f t="shared" si="47"/>
        <v>0</v>
      </c>
      <c r="L432" s="1756">
        <v>0</v>
      </c>
      <c r="M432" s="1760">
        <f t="shared" si="40"/>
        <v>0</v>
      </c>
    </row>
    <row r="433" spans="1:13" s="599" customFormat="1" ht="20.100000000000001" customHeight="1">
      <c r="A433" s="614" t="s">
        <v>58</v>
      </c>
      <c r="B433" s="828" t="s">
        <v>1465</v>
      </c>
      <c r="C433" s="614" t="s">
        <v>23</v>
      </c>
      <c r="D433" s="615">
        <f>+'FORMATO F 07'!O3709</f>
        <v>0</v>
      </c>
      <c r="E433" s="615" t="s">
        <v>1454</v>
      </c>
      <c r="F433" s="614">
        <f>+'FORMATO F 07'!D3711</f>
        <v>0</v>
      </c>
      <c r="G433" s="613">
        <f t="shared" si="48"/>
        <v>0</v>
      </c>
      <c r="H433" s="612">
        <f>+'FORMATO F 07'!K3711</f>
        <v>0</v>
      </c>
      <c r="I433" s="619">
        <f t="shared" si="49"/>
        <v>0</v>
      </c>
      <c r="J433" s="610">
        <v>21</v>
      </c>
      <c r="K433" s="618">
        <f t="shared" si="47"/>
        <v>0</v>
      </c>
      <c r="L433" s="1756">
        <v>0</v>
      </c>
      <c r="M433" s="1760">
        <f t="shared" si="40"/>
        <v>0</v>
      </c>
    </row>
    <row r="434" spans="1:13" s="599" customFormat="1" ht="20.100000000000001" customHeight="1">
      <c r="A434" s="614" t="s">
        <v>58</v>
      </c>
      <c r="B434" s="828" t="s">
        <v>1482</v>
      </c>
      <c r="C434" s="614" t="s">
        <v>23</v>
      </c>
      <c r="D434" s="615">
        <f>+'FORMATO F 07'!O3717</f>
        <v>0</v>
      </c>
      <c r="E434" s="615" t="s">
        <v>1454</v>
      </c>
      <c r="F434" s="614">
        <f>+'FORMATO F 07'!D3718</f>
        <v>0</v>
      </c>
      <c r="G434" s="613">
        <f t="shared" si="48"/>
        <v>0</v>
      </c>
      <c r="H434" s="612">
        <f>+'FORMATO F 07'!K3718</f>
        <v>0</v>
      </c>
      <c r="I434" s="619">
        <f t="shared" si="49"/>
        <v>0</v>
      </c>
      <c r="J434" s="610">
        <v>38</v>
      </c>
      <c r="K434" s="618">
        <f t="shared" ref="K434:K441" si="50">I434*J434</f>
        <v>0</v>
      </c>
      <c r="L434" s="1756">
        <v>0</v>
      </c>
      <c r="M434" s="1760">
        <f t="shared" si="40"/>
        <v>0</v>
      </c>
    </row>
    <row r="435" spans="1:13" s="599" customFormat="1" ht="20.100000000000001" customHeight="1">
      <c r="A435" s="614" t="s">
        <v>58</v>
      </c>
      <c r="B435" s="828" t="s">
        <v>1481</v>
      </c>
      <c r="C435" s="614" t="s">
        <v>23</v>
      </c>
      <c r="D435" s="615">
        <f>+'FORMATO F 07'!O3724</f>
        <v>0</v>
      </c>
      <c r="E435" s="615" t="s">
        <v>1454</v>
      </c>
      <c r="F435" s="614">
        <f>+'FORMATO F 07'!D3726</f>
        <v>0</v>
      </c>
      <c r="G435" s="613">
        <f t="shared" si="48"/>
        <v>0</v>
      </c>
      <c r="H435" s="612">
        <f>+'FORMATO F 07'!K3726</f>
        <v>0</v>
      </c>
      <c r="I435" s="619">
        <f t="shared" si="49"/>
        <v>0</v>
      </c>
      <c r="J435" s="610">
        <v>19</v>
      </c>
      <c r="K435" s="618">
        <f t="shared" si="50"/>
        <v>0</v>
      </c>
      <c r="L435" s="1756">
        <v>0</v>
      </c>
      <c r="M435" s="1760">
        <f t="shared" si="40"/>
        <v>0</v>
      </c>
    </row>
    <row r="436" spans="1:13" s="599" customFormat="1" ht="20.100000000000001" customHeight="1">
      <c r="A436" s="614" t="s">
        <v>58</v>
      </c>
      <c r="B436" s="828" t="s">
        <v>1480</v>
      </c>
      <c r="C436" s="614" t="s">
        <v>23</v>
      </c>
      <c r="D436" s="615">
        <f>+'FORMATO F 07'!O3732</f>
        <v>0</v>
      </c>
      <c r="E436" s="615" t="s">
        <v>1454</v>
      </c>
      <c r="F436" s="614">
        <f>+'FORMATO F 07'!D3733</f>
        <v>0</v>
      </c>
      <c r="G436" s="613">
        <f t="shared" si="48"/>
        <v>0</v>
      </c>
      <c r="H436" s="612">
        <f>+'FORMATO F 07'!K3733</f>
        <v>0</v>
      </c>
      <c r="I436" s="619">
        <f t="shared" si="49"/>
        <v>0</v>
      </c>
      <c r="J436" s="610">
        <v>63</v>
      </c>
      <c r="K436" s="618">
        <f t="shared" si="50"/>
        <v>0</v>
      </c>
      <c r="L436" s="1756">
        <v>0</v>
      </c>
      <c r="M436" s="1760">
        <f t="shared" si="40"/>
        <v>0</v>
      </c>
    </row>
    <row r="437" spans="1:13" s="599" customFormat="1" ht="20.100000000000001" customHeight="1">
      <c r="A437" s="614" t="s">
        <v>58</v>
      </c>
      <c r="B437" s="828" t="s">
        <v>1479</v>
      </c>
      <c r="C437" s="614" t="s">
        <v>23</v>
      </c>
      <c r="D437" s="615">
        <f>+'FORMATO F 07'!O3739</f>
        <v>0</v>
      </c>
      <c r="E437" s="615" t="s">
        <v>1454</v>
      </c>
      <c r="F437" s="614">
        <f>+'FORMATO F 07'!D3741</f>
        <v>0</v>
      </c>
      <c r="G437" s="613">
        <f t="shared" si="48"/>
        <v>0</v>
      </c>
      <c r="H437" s="612">
        <f>+'FORMATO F 07'!K3741</f>
        <v>0</v>
      </c>
      <c r="I437" s="619">
        <f t="shared" si="49"/>
        <v>0</v>
      </c>
      <c r="J437" s="610">
        <v>38</v>
      </c>
      <c r="K437" s="618">
        <f t="shared" si="50"/>
        <v>0</v>
      </c>
      <c r="L437" s="1756">
        <v>0</v>
      </c>
      <c r="M437" s="1760">
        <f t="shared" si="40"/>
        <v>0</v>
      </c>
    </row>
    <row r="438" spans="1:13" s="599" customFormat="1" ht="20.100000000000001" customHeight="1">
      <c r="A438" s="614" t="s">
        <v>58</v>
      </c>
      <c r="B438" s="828" t="s">
        <v>2298</v>
      </c>
      <c r="C438" s="614" t="s">
        <v>23</v>
      </c>
      <c r="D438" s="615">
        <f>+'FORMATO F 07'!O3763</f>
        <v>0</v>
      </c>
      <c r="E438" s="615" t="s">
        <v>2300</v>
      </c>
      <c r="F438" s="614">
        <f>+'FORMATO F 07'!D3766</f>
        <v>1</v>
      </c>
      <c r="G438" s="613">
        <f t="shared" si="48"/>
        <v>1</v>
      </c>
      <c r="H438" s="612">
        <f>+'FORMATO F 07'!K3766</f>
        <v>1</v>
      </c>
      <c r="I438" s="619">
        <f t="shared" si="49"/>
        <v>0</v>
      </c>
      <c r="J438" s="610">
        <v>163.9</v>
      </c>
      <c r="K438" s="618">
        <f t="shared" si="50"/>
        <v>0</v>
      </c>
      <c r="L438" s="1756">
        <v>0</v>
      </c>
      <c r="M438" s="1760">
        <f t="shared" si="40"/>
        <v>0</v>
      </c>
    </row>
    <row r="439" spans="1:13" s="599" customFormat="1" ht="20.100000000000001" customHeight="1">
      <c r="A439" s="614" t="s">
        <v>58</v>
      </c>
      <c r="B439" s="828" t="s">
        <v>2299</v>
      </c>
      <c r="C439" s="614" t="s">
        <v>2297</v>
      </c>
      <c r="D439" s="615">
        <f>+'FORMATO F 07'!O3772</f>
        <v>0</v>
      </c>
      <c r="E439" s="615" t="s">
        <v>2300</v>
      </c>
      <c r="F439" s="614">
        <f>+'FORMATO F 07'!D3775</f>
        <v>15</v>
      </c>
      <c r="G439" s="613">
        <f t="shared" si="48"/>
        <v>15</v>
      </c>
      <c r="H439" s="612">
        <f>+'FORMATO F 07'!K3775</f>
        <v>15</v>
      </c>
      <c r="I439" s="619">
        <f t="shared" si="49"/>
        <v>0</v>
      </c>
      <c r="J439" s="610">
        <v>822.48</v>
      </c>
      <c r="K439" s="618">
        <f t="shared" si="50"/>
        <v>0</v>
      </c>
      <c r="L439" s="1756">
        <v>0</v>
      </c>
      <c r="M439" s="1760">
        <f t="shared" ref="M439:M504" si="51">+L439-D439</f>
        <v>0</v>
      </c>
    </row>
    <row r="440" spans="1:13" s="599" customFormat="1" ht="20.100000000000001" customHeight="1">
      <c r="A440" s="614" t="s">
        <v>58</v>
      </c>
      <c r="B440" s="828" t="s">
        <v>2792</v>
      </c>
      <c r="C440" s="614" t="s">
        <v>2297</v>
      </c>
      <c r="D440" s="615">
        <f>+'FORMATO F 07'!O3781</f>
        <v>401.7</v>
      </c>
      <c r="E440" s="615" t="s">
        <v>2797</v>
      </c>
      <c r="F440" s="614">
        <f>+'FORMATO F 07'!D3784</f>
        <v>0</v>
      </c>
      <c r="G440" s="613">
        <f t="shared" si="48"/>
        <v>401.7</v>
      </c>
      <c r="H440" s="612">
        <f>+'FORMATO F 07'!K3784</f>
        <v>0</v>
      </c>
      <c r="I440" s="619">
        <f t="shared" si="49"/>
        <v>401.7</v>
      </c>
      <c r="J440" s="610">
        <v>101.267115</v>
      </c>
      <c r="K440" s="618">
        <f t="shared" si="50"/>
        <v>40679.0000955</v>
      </c>
      <c r="L440" s="1756">
        <v>401.7</v>
      </c>
      <c r="M440" s="1760">
        <f t="shared" si="51"/>
        <v>0</v>
      </c>
    </row>
    <row r="441" spans="1:13" s="599" customFormat="1" ht="20.100000000000001" customHeight="1">
      <c r="A441" s="614" t="s">
        <v>58</v>
      </c>
      <c r="B441" s="828" t="s">
        <v>2796</v>
      </c>
      <c r="C441" s="614" t="s">
        <v>2794</v>
      </c>
      <c r="D441" s="615">
        <f>+'FORMATO F 07'!O3790</f>
        <v>96</v>
      </c>
      <c r="E441" s="615" t="s">
        <v>2797</v>
      </c>
      <c r="F441" s="614">
        <f>+'FORMATO F 07'!D3793</f>
        <v>0</v>
      </c>
      <c r="G441" s="613">
        <f t="shared" si="48"/>
        <v>96</v>
      </c>
      <c r="H441" s="612">
        <f>+'FORMATO F 07'!K3793</f>
        <v>0</v>
      </c>
      <c r="I441" s="619">
        <f t="shared" si="49"/>
        <v>96</v>
      </c>
      <c r="J441" s="610">
        <v>45</v>
      </c>
      <c r="K441" s="618">
        <f t="shared" si="50"/>
        <v>4320</v>
      </c>
      <c r="L441" s="1756">
        <v>96</v>
      </c>
      <c r="M441" s="1760">
        <f t="shared" si="51"/>
        <v>0</v>
      </c>
    </row>
    <row r="442" spans="1:13" s="620" customFormat="1" ht="20.100000000000001" customHeight="1">
      <c r="A442" s="4321" t="s">
        <v>87</v>
      </c>
      <c r="B442" s="4322"/>
      <c r="C442" s="637"/>
      <c r="D442" s="625"/>
      <c r="E442" s="625"/>
      <c r="F442" s="637"/>
      <c r="G442" s="624"/>
      <c r="H442" s="623"/>
      <c r="I442" s="619"/>
      <c r="J442" s="622"/>
      <c r="K442" s="621"/>
      <c r="L442" s="1756"/>
      <c r="M442" s="1760">
        <f t="shared" si="51"/>
        <v>0</v>
      </c>
    </row>
    <row r="443" spans="1:13" s="599" customFormat="1" ht="20.100000000000001" customHeight="1">
      <c r="A443" s="614" t="s">
        <v>58</v>
      </c>
      <c r="B443" s="627" t="s">
        <v>263</v>
      </c>
      <c r="C443" s="614" t="s">
        <v>23</v>
      </c>
      <c r="D443" s="615">
        <v>3</v>
      </c>
      <c r="E443" s="615" t="s">
        <v>232</v>
      </c>
      <c r="F443" s="614">
        <v>0</v>
      </c>
      <c r="G443" s="613">
        <f t="shared" si="46"/>
        <v>3</v>
      </c>
      <c r="H443" s="612">
        <v>0</v>
      </c>
      <c r="I443" s="619">
        <f t="shared" si="42"/>
        <v>3</v>
      </c>
      <c r="J443" s="610">
        <v>205.92</v>
      </c>
      <c r="K443" s="618">
        <f t="shared" si="41"/>
        <v>617.76</v>
      </c>
      <c r="L443" s="1756">
        <v>3</v>
      </c>
      <c r="M443" s="1760">
        <f t="shared" si="51"/>
        <v>0</v>
      </c>
    </row>
    <row r="444" spans="1:13" s="599" customFormat="1" ht="20.100000000000001" customHeight="1">
      <c r="A444" s="614" t="s">
        <v>58</v>
      </c>
      <c r="B444" s="627" t="s">
        <v>264</v>
      </c>
      <c r="C444" s="614" t="s">
        <v>23</v>
      </c>
      <c r="D444" s="615">
        <f>+'FORMATO F 07'!$O$3810</f>
        <v>20</v>
      </c>
      <c r="E444" s="615" t="s">
        <v>266</v>
      </c>
      <c r="F444" s="614">
        <v>0</v>
      </c>
      <c r="G444" s="613">
        <f t="shared" si="46"/>
        <v>20</v>
      </c>
      <c r="H444" s="612">
        <f>+'FORMATO F 07'!K3813</f>
        <v>0</v>
      </c>
      <c r="I444" s="619">
        <f t="shared" si="42"/>
        <v>20</v>
      </c>
      <c r="J444" s="610">
        <v>11.97</v>
      </c>
      <c r="K444" s="618">
        <f t="shared" si="41"/>
        <v>239.4</v>
      </c>
      <c r="L444" s="1756">
        <v>20</v>
      </c>
      <c r="M444" s="1760">
        <f t="shared" si="51"/>
        <v>0</v>
      </c>
    </row>
    <row r="445" spans="1:13" s="599" customFormat="1" ht="19.5" customHeight="1">
      <c r="A445" s="614" t="s">
        <v>58</v>
      </c>
      <c r="B445" s="627" t="s">
        <v>530</v>
      </c>
      <c r="C445" s="614" t="s">
        <v>23</v>
      </c>
      <c r="D445" s="615">
        <f>+'FORMATO F 07'!O3819</f>
        <v>120</v>
      </c>
      <c r="E445" s="615">
        <f>+'FORMATO F 07'!E3819:F3819</f>
        <v>0</v>
      </c>
      <c r="F445" s="614">
        <f>+'FORMATO F 07'!D3821</f>
        <v>0</v>
      </c>
      <c r="G445" s="613">
        <f t="shared" si="46"/>
        <v>120</v>
      </c>
      <c r="H445" s="612">
        <f>+'FORMATO F 07'!K3821</f>
        <v>0</v>
      </c>
      <c r="I445" s="619">
        <f t="shared" si="42"/>
        <v>120</v>
      </c>
      <c r="J445" s="610">
        <v>25</v>
      </c>
      <c r="K445" s="618">
        <f t="shared" si="41"/>
        <v>3000</v>
      </c>
      <c r="L445" s="1756">
        <v>120</v>
      </c>
      <c r="M445" s="1760">
        <f t="shared" si="51"/>
        <v>0</v>
      </c>
    </row>
    <row r="446" spans="1:13" s="599" customFormat="1" ht="20.100000000000001" customHeight="1">
      <c r="A446" s="614" t="s">
        <v>58</v>
      </c>
      <c r="B446" s="627" t="s">
        <v>275</v>
      </c>
      <c r="C446" s="614" t="s">
        <v>23</v>
      </c>
      <c r="D446" s="615">
        <f>+'FORMATO F 07'!O3827</f>
        <v>8</v>
      </c>
      <c r="E446" s="615" t="s">
        <v>276</v>
      </c>
      <c r="F446" s="6">
        <f>+'FORMATO F 07'!D3830</f>
        <v>0</v>
      </c>
      <c r="G446" s="613">
        <f t="shared" si="46"/>
        <v>8</v>
      </c>
      <c r="H446" s="612">
        <f>+'FORMATO F 07'!K3830</f>
        <v>0</v>
      </c>
      <c r="I446" s="619">
        <f t="shared" si="42"/>
        <v>8</v>
      </c>
      <c r="J446" s="633">
        <v>12.43</v>
      </c>
      <c r="K446" s="618">
        <f t="shared" si="41"/>
        <v>99.44</v>
      </c>
      <c r="L446" s="1756">
        <v>8</v>
      </c>
      <c r="M446" s="1760">
        <f t="shared" si="51"/>
        <v>0</v>
      </c>
    </row>
    <row r="447" spans="1:13" s="599" customFormat="1" ht="20.100000000000001" customHeight="1">
      <c r="A447" s="614" t="s">
        <v>58</v>
      </c>
      <c r="B447" s="627" t="s">
        <v>278</v>
      </c>
      <c r="C447" s="614" t="s">
        <v>23</v>
      </c>
      <c r="D447" s="615">
        <f>+'FORMATO F 07'!O3836</f>
        <v>65</v>
      </c>
      <c r="E447" s="615" t="s">
        <v>279</v>
      </c>
      <c r="F447" s="6">
        <v>0</v>
      </c>
      <c r="G447" s="613">
        <f t="shared" si="46"/>
        <v>65</v>
      </c>
      <c r="H447" s="612">
        <f>+'FORMATO F 07'!K3839</f>
        <v>0</v>
      </c>
      <c r="I447" s="619">
        <f t="shared" si="42"/>
        <v>65</v>
      </c>
      <c r="J447" s="633">
        <v>16.809999999999999</v>
      </c>
      <c r="K447" s="618">
        <f t="shared" si="41"/>
        <v>1092.6499999999999</v>
      </c>
      <c r="L447" s="1756">
        <v>65</v>
      </c>
      <c r="M447" s="1760">
        <f t="shared" si="51"/>
        <v>0</v>
      </c>
    </row>
    <row r="448" spans="1:13" s="599" customFormat="1" ht="20.100000000000001" customHeight="1">
      <c r="A448" s="614" t="s">
        <v>58</v>
      </c>
      <c r="B448" s="627" t="s">
        <v>269</v>
      </c>
      <c r="C448" s="614" t="s">
        <v>23</v>
      </c>
      <c r="D448" s="615">
        <f>+'FORMATO F 07'!O3844</f>
        <v>0</v>
      </c>
      <c r="E448" s="615" t="s">
        <v>230</v>
      </c>
      <c r="F448" s="614">
        <v>0</v>
      </c>
      <c r="G448" s="613">
        <f t="shared" si="46"/>
        <v>0</v>
      </c>
      <c r="H448" s="612">
        <f>+'FORMATO F 07'!K3846</f>
        <v>0</v>
      </c>
      <c r="I448" s="619">
        <f t="shared" si="42"/>
        <v>0</v>
      </c>
      <c r="J448" s="610">
        <v>1.5</v>
      </c>
      <c r="K448" s="618">
        <f t="shared" ref="K448:K517" si="52">I448*J448</f>
        <v>0</v>
      </c>
      <c r="L448" s="1756">
        <v>0</v>
      </c>
      <c r="M448" s="1760">
        <f t="shared" si="51"/>
        <v>0</v>
      </c>
    </row>
    <row r="449" spans="1:13" s="599" customFormat="1" ht="20.100000000000001" customHeight="1">
      <c r="A449" s="614" t="s">
        <v>58</v>
      </c>
      <c r="B449" s="627" t="s">
        <v>95</v>
      </c>
      <c r="C449" s="614" t="s">
        <v>23</v>
      </c>
      <c r="D449" s="615">
        <v>150</v>
      </c>
      <c r="E449" s="615" t="s">
        <v>176</v>
      </c>
      <c r="F449" s="614">
        <v>0</v>
      </c>
      <c r="G449" s="613">
        <f t="shared" si="46"/>
        <v>150</v>
      </c>
      <c r="H449" s="612">
        <v>0</v>
      </c>
      <c r="I449" s="619">
        <f t="shared" si="42"/>
        <v>150</v>
      </c>
      <c r="J449" s="610">
        <v>1</v>
      </c>
      <c r="K449" s="618">
        <f t="shared" si="52"/>
        <v>150</v>
      </c>
      <c r="L449" s="1756">
        <v>150</v>
      </c>
      <c r="M449" s="1760">
        <f t="shared" si="51"/>
        <v>0</v>
      </c>
    </row>
    <row r="450" spans="1:13" s="599" customFormat="1" ht="20.100000000000001" customHeight="1">
      <c r="A450" s="614" t="s">
        <v>58</v>
      </c>
      <c r="B450" s="627" t="s">
        <v>96</v>
      </c>
      <c r="C450" s="614" t="s">
        <v>23</v>
      </c>
      <c r="D450" s="615">
        <v>10</v>
      </c>
      <c r="E450" s="615" t="s">
        <v>176</v>
      </c>
      <c r="F450" s="614">
        <v>0</v>
      </c>
      <c r="G450" s="613">
        <f t="shared" si="46"/>
        <v>10</v>
      </c>
      <c r="H450" s="612">
        <v>0</v>
      </c>
      <c r="I450" s="619">
        <f t="shared" si="42"/>
        <v>10</v>
      </c>
      <c r="J450" s="610">
        <v>1</v>
      </c>
      <c r="K450" s="618">
        <f t="shared" si="52"/>
        <v>10</v>
      </c>
      <c r="L450" s="1756">
        <v>10</v>
      </c>
      <c r="M450" s="1760">
        <f t="shared" si="51"/>
        <v>0</v>
      </c>
    </row>
    <row r="451" spans="1:13" s="599" customFormat="1" ht="20.100000000000001" customHeight="1">
      <c r="A451" s="614" t="s">
        <v>58</v>
      </c>
      <c r="B451" s="627" t="s">
        <v>74</v>
      </c>
      <c r="C451" s="614" t="s">
        <v>23</v>
      </c>
      <c r="D451" s="615">
        <v>10</v>
      </c>
      <c r="E451" s="615" t="s">
        <v>42</v>
      </c>
      <c r="F451" s="614">
        <v>0</v>
      </c>
      <c r="G451" s="613">
        <f t="shared" si="46"/>
        <v>10</v>
      </c>
      <c r="H451" s="612">
        <v>0</v>
      </c>
      <c r="I451" s="619">
        <f t="shared" si="42"/>
        <v>10</v>
      </c>
      <c r="J451" s="610">
        <v>0</v>
      </c>
      <c r="K451" s="618">
        <f t="shared" si="52"/>
        <v>0</v>
      </c>
      <c r="L451" s="1756">
        <v>10</v>
      </c>
      <c r="M451" s="1760">
        <f t="shared" si="51"/>
        <v>0</v>
      </c>
    </row>
    <row r="452" spans="1:13" s="599" customFormat="1" ht="20.100000000000001" customHeight="1">
      <c r="A452" s="614" t="s">
        <v>58</v>
      </c>
      <c r="B452" s="627" t="s">
        <v>355</v>
      </c>
      <c r="C452" s="614" t="s">
        <v>23</v>
      </c>
      <c r="D452" s="615">
        <f>+'FORMATO F 07'!O3872</f>
        <v>0</v>
      </c>
      <c r="E452" s="6" t="s">
        <v>375</v>
      </c>
      <c r="F452" s="630">
        <v>0</v>
      </c>
      <c r="G452" s="613">
        <f t="shared" si="46"/>
        <v>0</v>
      </c>
      <c r="H452" s="612">
        <f>+'FORMATO F 07'!$K$3874</f>
        <v>0</v>
      </c>
      <c r="I452" s="619">
        <f t="shared" si="42"/>
        <v>0</v>
      </c>
      <c r="J452" s="610">
        <v>11.5</v>
      </c>
      <c r="K452" s="618">
        <f t="shared" si="52"/>
        <v>0</v>
      </c>
      <c r="L452" s="1756">
        <v>0</v>
      </c>
      <c r="M452" s="1760">
        <f t="shared" si="51"/>
        <v>0</v>
      </c>
    </row>
    <row r="453" spans="1:13" s="599" customFormat="1" ht="20.100000000000001" customHeight="1">
      <c r="A453" s="614" t="s">
        <v>58</v>
      </c>
      <c r="B453" s="627" t="s">
        <v>354</v>
      </c>
      <c r="C453" s="614" t="s">
        <v>23</v>
      </c>
      <c r="D453" s="615">
        <f>+'FORMATO F 07'!O3880</f>
        <v>0</v>
      </c>
      <c r="E453" s="6" t="s">
        <v>375</v>
      </c>
      <c r="F453" s="630">
        <v>0</v>
      </c>
      <c r="G453" s="613">
        <f t="shared" si="46"/>
        <v>0</v>
      </c>
      <c r="H453" s="612">
        <f>+'FORMATO F 07'!K3882</f>
        <v>0</v>
      </c>
      <c r="I453" s="619">
        <f t="shared" si="42"/>
        <v>0</v>
      </c>
      <c r="J453" s="610">
        <v>12</v>
      </c>
      <c r="K453" s="618">
        <f t="shared" si="52"/>
        <v>0</v>
      </c>
      <c r="L453" s="1756">
        <v>0</v>
      </c>
      <c r="M453" s="1760">
        <f t="shared" si="51"/>
        <v>0</v>
      </c>
    </row>
    <row r="454" spans="1:13" s="599" customFormat="1" ht="20.100000000000001" customHeight="1">
      <c r="A454" s="614" t="s">
        <v>58</v>
      </c>
      <c r="B454" s="627" t="s">
        <v>379</v>
      </c>
      <c r="C454" s="614" t="s">
        <v>23</v>
      </c>
      <c r="D454" s="615">
        <f>+'FORMATO F 07'!O3888</f>
        <v>0</v>
      </c>
      <c r="E454" s="6" t="s">
        <v>196</v>
      </c>
      <c r="F454" s="6">
        <f>+'FORMATO F 07'!D3890</f>
        <v>0</v>
      </c>
      <c r="G454" s="613">
        <f t="shared" si="46"/>
        <v>0</v>
      </c>
      <c r="H454" s="612">
        <f>+'FORMATO F 07'!$K$3890</f>
        <v>0</v>
      </c>
      <c r="I454" s="619">
        <f t="shared" si="42"/>
        <v>0</v>
      </c>
      <c r="J454" s="610">
        <v>17.7</v>
      </c>
      <c r="K454" s="618">
        <f t="shared" si="52"/>
        <v>0</v>
      </c>
      <c r="L454" s="1756">
        <v>0</v>
      </c>
      <c r="M454" s="1760">
        <f t="shared" si="51"/>
        <v>0</v>
      </c>
    </row>
    <row r="455" spans="1:13" s="599" customFormat="1" ht="19.5" customHeight="1">
      <c r="A455" s="614" t="s">
        <v>58</v>
      </c>
      <c r="B455" s="627" t="s">
        <v>555</v>
      </c>
      <c r="C455" s="614" t="s">
        <v>23</v>
      </c>
      <c r="D455" s="615">
        <f>+'FORMATO F 07'!O3896</f>
        <v>0</v>
      </c>
      <c r="E455" s="6" t="s">
        <v>1301</v>
      </c>
      <c r="F455" s="6">
        <f>+'FORMATO F 07'!D3898</f>
        <v>0</v>
      </c>
      <c r="G455" s="613">
        <f t="shared" si="46"/>
        <v>0</v>
      </c>
      <c r="H455" s="612">
        <f>+'FORMATO F 07'!K3898</f>
        <v>0</v>
      </c>
      <c r="I455" s="619">
        <f t="shared" si="42"/>
        <v>0</v>
      </c>
      <c r="J455" s="610">
        <v>50.704656999999997</v>
      </c>
      <c r="K455" s="618">
        <f t="shared" si="52"/>
        <v>0</v>
      </c>
      <c r="L455" s="1756">
        <v>0</v>
      </c>
      <c r="M455" s="1760">
        <f t="shared" si="51"/>
        <v>0</v>
      </c>
    </row>
    <row r="456" spans="1:13" s="599" customFormat="1" ht="20.100000000000001" customHeight="1">
      <c r="A456" s="614" t="s">
        <v>58</v>
      </c>
      <c r="B456" s="627" t="s">
        <v>261</v>
      </c>
      <c r="C456" s="614" t="s">
        <v>23</v>
      </c>
      <c r="D456" s="615">
        <f>+'FORMATO F 07'!O3912</f>
        <v>40</v>
      </c>
      <c r="E456" s="615" t="s">
        <v>259</v>
      </c>
      <c r="F456" s="614">
        <f>+'FORMATO F 07'!D3915</f>
        <v>0</v>
      </c>
      <c r="G456" s="613">
        <f t="shared" si="46"/>
        <v>40</v>
      </c>
      <c r="H456" s="612">
        <f>+'FORMATO F 07'!K3915</f>
        <v>0</v>
      </c>
      <c r="I456" s="619">
        <f t="shared" ref="I456:I644" si="53">+G456-H456</f>
        <v>40</v>
      </c>
      <c r="J456" s="610">
        <v>4.21</v>
      </c>
      <c r="K456" s="618">
        <f t="shared" si="52"/>
        <v>168.4</v>
      </c>
      <c r="L456" s="1756">
        <v>40</v>
      </c>
      <c r="M456" s="1760">
        <f t="shared" si="51"/>
        <v>0</v>
      </c>
    </row>
    <row r="457" spans="1:13" s="599" customFormat="1" ht="20.100000000000001" customHeight="1">
      <c r="A457" s="614" t="s">
        <v>58</v>
      </c>
      <c r="B457" s="627" t="s">
        <v>92</v>
      </c>
      <c r="C457" s="614" t="s">
        <v>23</v>
      </c>
      <c r="D457" s="615">
        <f>+'FORMATO F 07'!$O$3921</f>
        <v>402</v>
      </c>
      <c r="E457" s="615" t="s">
        <v>168</v>
      </c>
      <c r="F457" s="614">
        <v>0</v>
      </c>
      <c r="G457" s="613">
        <f t="shared" si="46"/>
        <v>402</v>
      </c>
      <c r="H457" s="612">
        <f>+'FORMATO F 07'!$K$3924</f>
        <v>0</v>
      </c>
      <c r="I457" s="619">
        <f t="shared" si="53"/>
        <v>402</v>
      </c>
      <c r="J457" s="610">
        <v>1.85</v>
      </c>
      <c r="K457" s="618">
        <f t="shared" si="52"/>
        <v>743.7</v>
      </c>
      <c r="L457" s="1756">
        <v>402</v>
      </c>
      <c r="M457" s="1760">
        <f t="shared" si="51"/>
        <v>0</v>
      </c>
    </row>
    <row r="458" spans="1:13" s="599" customFormat="1" ht="20.100000000000001" customHeight="1">
      <c r="A458" s="614" t="s">
        <v>58</v>
      </c>
      <c r="B458" s="627" t="s">
        <v>320</v>
      </c>
      <c r="C458" s="614" t="s">
        <v>23</v>
      </c>
      <c r="D458" s="615">
        <f>+'FORMATO F 07'!O3930</f>
        <v>0</v>
      </c>
      <c r="E458" s="615" t="s">
        <v>380</v>
      </c>
      <c r="F458" s="6">
        <v>0</v>
      </c>
      <c r="G458" s="613">
        <f t="shared" ref="G458:G652" si="54">+D458+F458</f>
        <v>0</v>
      </c>
      <c r="H458" s="612">
        <f>+'FORMATO F 07'!K3932</f>
        <v>0</v>
      </c>
      <c r="I458" s="619">
        <f t="shared" si="53"/>
        <v>0</v>
      </c>
      <c r="J458" s="610">
        <v>94.5</v>
      </c>
      <c r="K458" s="618">
        <f t="shared" si="52"/>
        <v>0</v>
      </c>
      <c r="L458" s="1756">
        <v>0</v>
      </c>
      <c r="M458" s="1760">
        <f t="shared" si="51"/>
        <v>0</v>
      </c>
    </row>
    <row r="459" spans="1:13" s="599" customFormat="1" ht="20.100000000000001" customHeight="1">
      <c r="A459" s="614" t="s">
        <v>58</v>
      </c>
      <c r="B459" s="627" t="s">
        <v>322</v>
      </c>
      <c r="C459" s="614" t="s">
        <v>23</v>
      </c>
      <c r="D459" s="615">
        <f>+'FORMATO F 07'!O3938</f>
        <v>0</v>
      </c>
      <c r="E459" s="615" t="s">
        <v>380</v>
      </c>
      <c r="F459" s="6">
        <v>0</v>
      </c>
      <c r="G459" s="613">
        <f t="shared" si="54"/>
        <v>0</v>
      </c>
      <c r="H459" s="612">
        <f>+'FORMATO F 07'!K3940</f>
        <v>0</v>
      </c>
      <c r="I459" s="619">
        <f t="shared" si="53"/>
        <v>0</v>
      </c>
      <c r="J459" s="610">
        <v>98</v>
      </c>
      <c r="K459" s="618">
        <f t="shared" si="52"/>
        <v>0</v>
      </c>
      <c r="L459" s="1756">
        <v>0</v>
      </c>
      <c r="M459" s="1760">
        <f t="shared" si="51"/>
        <v>0</v>
      </c>
    </row>
    <row r="460" spans="1:13" s="599" customFormat="1" ht="20.100000000000001" customHeight="1">
      <c r="A460" s="614" t="s">
        <v>58</v>
      </c>
      <c r="B460" s="627" t="s">
        <v>326</v>
      </c>
      <c r="C460" s="614" t="s">
        <v>23</v>
      </c>
      <c r="D460" s="615">
        <f>+'FORMATO F 07'!O3946</f>
        <v>0</v>
      </c>
      <c r="E460" s="615" t="s">
        <v>701</v>
      </c>
      <c r="F460" s="6">
        <f>+'FORMATO F 07'!D3949</f>
        <v>0</v>
      </c>
      <c r="G460" s="613">
        <f t="shared" si="54"/>
        <v>0</v>
      </c>
      <c r="H460" s="612">
        <f>+'FORMATO F 07'!K3949</f>
        <v>0</v>
      </c>
      <c r="I460" s="619">
        <f t="shared" si="53"/>
        <v>0</v>
      </c>
      <c r="J460" s="610">
        <v>146.08000000000001</v>
      </c>
      <c r="K460" s="618">
        <f t="shared" si="52"/>
        <v>0</v>
      </c>
      <c r="L460" s="1756">
        <v>0</v>
      </c>
      <c r="M460" s="1760">
        <f t="shared" si="51"/>
        <v>0</v>
      </c>
    </row>
    <row r="461" spans="1:13" s="599" customFormat="1" ht="19.5" customHeight="1">
      <c r="A461" s="614" t="s">
        <v>58</v>
      </c>
      <c r="B461" s="627" t="s">
        <v>325</v>
      </c>
      <c r="C461" s="614" t="s">
        <v>23</v>
      </c>
      <c r="D461" s="615">
        <f>+'FORMATO F 07'!O3955</f>
        <v>0</v>
      </c>
      <c r="E461" s="615" t="s">
        <v>327</v>
      </c>
      <c r="F461" s="6">
        <f>+'FORMATO F 07'!D3957</f>
        <v>0</v>
      </c>
      <c r="G461" s="613">
        <f t="shared" si="54"/>
        <v>0</v>
      </c>
      <c r="H461" s="612">
        <f>+'FORMATO F 07'!K3957</f>
        <v>0</v>
      </c>
      <c r="I461" s="619">
        <f t="shared" si="53"/>
        <v>0</v>
      </c>
      <c r="J461" s="610">
        <v>9.68</v>
      </c>
      <c r="K461" s="618">
        <f t="shared" si="52"/>
        <v>0</v>
      </c>
      <c r="L461" s="1756">
        <v>0</v>
      </c>
      <c r="M461" s="1760">
        <f t="shared" si="51"/>
        <v>0</v>
      </c>
    </row>
    <row r="462" spans="1:13" s="599" customFormat="1" ht="20.100000000000001" customHeight="1">
      <c r="A462" s="614" t="s">
        <v>58</v>
      </c>
      <c r="B462" s="828" t="s">
        <v>903</v>
      </c>
      <c r="C462" s="1" t="s">
        <v>23</v>
      </c>
      <c r="D462" s="615">
        <f>+'FORMATO F 07'!O3963</f>
        <v>8</v>
      </c>
      <c r="E462" s="615" t="s">
        <v>895</v>
      </c>
      <c r="F462" s="614">
        <f>+'FORMATO F 07'!D3968</f>
        <v>0</v>
      </c>
      <c r="G462" s="613">
        <f t="shared" si="54"/>
        <v>8</v>
      </c>
      <c r="H462" s="612">
        <f>+'FORMATO F 07'!K3968</f>
        <v>6</v>
      </c>
      <c r="I462" s="619">
        <f t="shared" si="53"/>
        <v>2</v>
      </c>
      <c r="J462" s="610">
        <v>89</v>
      </c>
      <c r="K462" s="618">
        <f t="shared" si="52"/>
        <v>178</v>
      </c>
      <c r="L462" s="1756">
        <v>8</v>
      </c>
      <c r="M462" s="1760">
        <f t="shared" si="51"/>
        <v>0</v>
      </c>
    </row>
    <row r="463" spans="1:13" s="599" customFormat="1" ht="20.100000000000001" customHeight="1">
      <c r="A463" s="614" t="s">
        <v>58</v>
      </c>
      <c r="B463" s="828" t="s">
        <v>904</v>
      </c>
      <c r="C463" s="1" t="s">
        <v>23</v>
      </c>
      <c r="D463" s="615">
        <f>+'FORMATO F 07'!O3974</f>
        <v>6</v>
      </c>
      <c r="E463" s="615" t="s">
        <v>895</v>
      </c>
      <c r="F463" s="614">
        <f>+'FORMATO F 07'!D3979</f>
        <v>0</v>
      </c>
      <c r="G463" s="613">
        <f t="shared" si="54"/>
        <v>6</v>
      </c>
      <c r="H463" s="612">
        <f>+'FORMATO F 07'!K3979</f>
        <v>3</v>
      </c>
      <c r="I463" s="619">
        <f t="shared" si="53"/>
        <v>3</v>
      </c>
      <c r="J463" s="610">
        <v>30</v>
      </c>
      <c r="K463" s="618">
        <f t="shared" si="52"/>
        <v>90</v>
      </c>
      <c r="L463" s="1756">
        <v>6</v>
      </c>
      <c r="M463" s="1760">
        <f t="shared" si="51"/>
        <v>0</v>
      </c>
    </row>
    <row r="464" spans="1:13" s="599" customFormat="1" ht="20.100000000000001" customHeight="1">
      <c r="A464" s="614" t="s">
        <v>58</v>
      </c>
      <c r="B464" s="828" t="s">
        <v>905</v>
      </c>
      <c r="C464" s="1" t="s">
        <v>23</v>
      </c>
      <c r="D464" s="615">
        <f>+'FORMATO F 07'!O3985</f>
        <v>5</v>
      </c>
      <c r="E464" s="615" t="s">
        <v>895</v>
      </c>
      <c r="F464" s="614">
        <f>+'FORMATO F 07'!D3989</f>
        <v>0</v>
      </c>
      <c r="G464" s="613">
        <f t="shared" si="54"/>
        <v>5</v>
      </c>
      <c r="H464" s="612">
        <f>+'FORMATO F 07'!K3989</f>
        <v>0</v>
      </c>
      <c r="I464" s="619">
        <f t="shared" si="53"/>
        <v>5</v>
      </c>
      <c r="J464" s="610">
        <v>30</v>
      </c>
      <c r="K464" s="618">
        <f t="shared" si="52"/>
        <v>150</v>
      </c>
      <c r="L464" s="1756">
        <v>5</v>
      </c>
      <c r="M464" s="1760">
        <f t="shared" si="51"/>
        <v>0</v>
      </c>
    </row>
    <row r="465" spans="1:13" s="599" customFormat="1" ht="20.100000000000001" customHeight="1">
      <c r="A465" s="614" t="s">
        <v>58</v>
      </c>
      <c r="B465" s="828" t="s">
        <v>906</v>
      </c>
      <c r="C465" s="1" t="s">
        <v>23</v>
      </c>
      <c r="D465" s="615">
        <f>+'FORMATO F 07'!O3995</f>
        <v>0</v>
      </c>
      <c r="E465" s="615" t="s">
        <v>895</v>
      </c>
      <c r="F465" s="614">
        <f>+'FORMATO F 07'!D3998</f>
        <v>0</v>
      </c>
      <c r="G465" s="613">
        <f t="shared" si="54"/>
        <v>0</v>
      </c>
      <c r="H465" s="612">
        <f>+'FORMATO F 07'!K3998</f>
        <v>0</v>
      </c>
      <c r="I465" s="619">
        <f t="shared" si="53"/>
        <v>0</v>
      </c>
      <c r="J465" s="610">
        <v>30</v>
      </c>
      <c r="K465" s="618">
        <f t="shared" si="52"/>
        <v>0</v>
      </c>
      <c r="L465" s="1756">
        <v>0</v>
      </c>
      <c r="M465" s="1760">
        <f t="shared" si="51"/>
        <v>0</v>
      </c>
    </row>
    <row r="466" spans="1:13" s="599" customFormat="1" ht="20.100000000000001" customHeight="1">
      <c r="A466" s="614" t="s">
        <v>58</v>
      </c>
      <c r="B466" s="828" t="s">
        <v>907</v>
      </c>
      <c r="C466" s="1" t="s">
        <v>23</v>
      </c>
      <c r="D466" s="615">
        <f>+'FORMATO F 07'!O4004</f>
        <v>0</v>
      </c>
      <c r="E466" s="615" t="s">
        <v>895</v>
      </c>
      <c r="F466" s="614">
        <f>+'FORMATO F 07'!D4007</f>
        <v>0</v>
      </c>
      <c r="G466" s="613">
        <f t="shared" si="54"/>
        <v>0</v>
      </c>
      <c r="H466" s="612">
        <f>+'FORMATO F 07'!K4007</f>
        <v>0</v>
      </c>
      <c r="I466" s="619">
        <f t="shared" si="53"/>
        <v>0</v>
      </c>
      <c r="J466" s="610">
        <v>61</v>
      </c>
      <c r="K466" s="618">
        <f t="shared" si="52"/>
        <v>0</v>
      </c>
      <c r="L466" s="1756">
        <v>0</v>
      </c>
      <c r="M466" s="1760">
        <f t="shared" si="51"/>
        <v>0</v>
      </c>
    </row>
    <row r="467" spans="1:13" s="599" customFormat="1" ht="20.100000000000001" customHeight="1">
      <c r="A467" s="614" t="s">
        <v>58</v>
      </c>
      <c r="B467" s="828" t="s">
        <v>908</v>
      </c>
      <c r="C467" s="1" t="s">
        <v>23</v>
      </c>
      <c r="D467" s="615">
        <f>+'FORMATO F 07'!O4013</f>
        <v>0</v>
      </c>
      <c r="E467" s="615" t="s">
        <v>895</v>
      </c>
      <c r="F467" s="614">
        <f>+'FORMATO F 07'!D4017</f>
        <v>0</v>
      </c>
      <c r="G467" s="613">
        <f t="shared" si="54"/>
        <v>0</v>
      </c>
      <c r="H467" s="612">
        <f>+'FORMATO F 07'!K4017</f>
        <v>0</v>
      </c>
      <c r="I467" s="619">
        <f t="shared" si="53"/>
        <v>0</v>
      </c>
      <c r="J467" s="610">
        <v>62</v>
      </c>
      <c r="K467" s="618">
        <f t="shared" si="52"/>
        <v>0</v>
      </c>
      <c r="L467" s="1756">
        <v>0</v>
      </c>
      <c r="M467" s="1760">
        <f t="shared" si="51"/>
        <v>0</v>
      </c>
    </row>
    <row r="468" spans="1:13" s="599" customFormat="1" ht="20.100000000000001" customHeight="1">
      <c r="A468" s="614" t="s">
        <v>58</v>
      </c>
      <c r="B468" s="828" t="s">
        <v>909</v>
      </c>
      <c r="C468" s="1" t="s">
        <v>23</v>
      </c>
      <c r="D468" s="615">
        <f>+'FORMATO F 07'!O4023</f>
        <v>0</v>
      </c>
      <c r="E468" s="615" t="s">
        <v>895</v>
      </c>
      <c r="F468" s="614">
        <f>+'FORMATO F 07'!D4026</f>
        <v>0</v>
      </c>
      <c r="G468" s="613">
        <f t="shared" si="54"/>
        <v>0</v>
      </c>
      <c r="H468" s="612">
        <f>+'FORMATO F 07'!K4026</f>
        <v>0</v>
      </c>
      <c r="I468" s="619">
        <f t="shared" si="53"/>
        <v>0</v>
      </c>
      <c r="J468" s="610">
        <v>92</v>
      </c>
      <c r="K468" s="618">
        <f t="shared" si="52"/>
        <v>0</v>
      </c>
      <c r="L468" s="1756">
        <v>0</v>
      </c>
      <c r="M468" s="1760">
        <f t="shared" si="51"/>
        <v>0</v>
      </c>
    </row>
    <row r="469" spans="1:13" s="599" customFormat="1" ht="20.100000000000001" customHeight="1">
      <c r="A469" s="614" t="s">
        <v>58</v>
      </c>
      <c r="B469" s="828" t="s">
        <v>922</v>
      </c>
      <c r="C469" s="1" t="s">
        <v>23</v>
      </c>
      <c r="D469" s="615">
        <f>+'FORMATO F 07'!O4032</f>
        <v>4</v>
      </c>
      <c r="E469" s="615" t="s">
        <v>932</v>
      </c>
      <c r="F469" s="614">
        <f>+'FORMATO F 07'!D4035</f>
        <v>0</v>
      </c>
      <c r="G469" s="613">
        <f t="shared" si="54"/>
        <v>4</v>
      </c>
      <c r="H469" s="612">
        <f>+'FORMATO F 07'!K4035</f>
        <v>0</v>
      </c>
      <c r="I469" s="619">
        <f t="shared" si="53"/>
        <v>4</v>
      </c>
      <c r="J469" s="610">
        <v>250</v>
      </c>
      <c r="K469" s="618">
        <f t="shared" si="52"/>
        <v>1000</v>
      </c>
      <c r="L469" s="1756">
        <v>4</v>
      </c>
      <c r="M469" s="1760">
        <f t="shared" si="51"/>
        <v>0</v>
      </c>
    </row>
    <row r="470" spans="1:13" s="599" customFormat="1" ht="20.100000000000001" customHeight="1">
      <c r="A470" s="614" t="s">
        <v>58</v>
      </c>
      <c r="B470" s="828" t="s">
        <v>937</v>
      </c>
      <c r="C470" s="1" t="s">
        <v>23</v>
      </c>
      <c r="D470" s="615">
        <f>+'FORMATO F 07'!O4041</f>
        <v>2</v>
      </c>
      <c r="E470" s="615" t="s">
        <v>938</v>
      </c>
      <c r="F470" s="614">
        <f>+'FORMATO F 07'!D4044</f>
        <v>0</v>
      </c>
      <c r="G470" s="613">
        <f t="shared" si="54"/>
        <v>2</v>
      </c>
      <c r="H470" s="612">
        <f>+'FORMATO F 07'!K4044</f>
        <v>2</v>
      </c>
      <c r="I470" s="619">
        <f t="shared" si="53"/>
        <v>0</v>
      </c>
      <c r="J470" s="610">
        <v>29.9</v>
      </c>
      <c r="K470" s="618">
        <f t="shared" si="52"/>
        <v>0</v>
      </c>
      <c r="L470" s="1756">
        <v>2</v>
      </c>
      <c r="M470" s="1760">
        <f t="shared" si="51"/>
        <v>0</v>
      </c>
    </row>
    <row r="471" spans="1:13" s="599" customFormat="1" ht="20.100000000000001" customHeight="1">
      <c r="A471" s="614" t="s">
        <v>58</v>
      </c>
      <c r="B471" s="828" t="s">
        <v>946</v>
      </c>
      <c r="C471" s="1" t="s">
        <v>23</v>
      </c>
      <c r="D471" s="615">
        <f>+'FORMATO F 07'!O4050</f>
        <v>7</v>
      </c>
      <c r="E471" s="615" t="s">
        <v>938</v>
      </c>
      <c r="F471" s="614">
        <f>+'FORMATO F 07'!D4053</f>
        <v>0</v>
      </c>
      <c r="G471" s="613">
        <f t="shared" si="54"/>
        <v>7</v>
      </c>
      <c r="H471" s="612">
        <f>+'FORMATO F 07'!K4053</f>
        <v>5</v>
      </c>
      <c r="I471" s="619">
        <f t="shared" si="53"/>
        <v>2</v>
      </c>
      <c r="J471" s="610">
        <v>29.9</v>
      </c>
      <c r="K471" s="618">
        <f t="shared" si="52"/>
        <v>59.8</v>
      </c>
      <c r="L471" s="1756">
        <v>7</v>
      </c>
      <c r="M471" s="1760">
        <f t="shared" si="51"/>
        <v>0</v>
      </c>
    </row>
    <row r="472" spans="1:13" s="599" customFormat="1" ht="19.5" customHeight="1">
      <c r="A472" s="614" t="s">
        <v>58</v>
      </c>
      <c r="B472" s="828" t="s">
        <v>947</v>
      </c>
      <c r="C472" s="1" t="s">
        <v>23</v>
      </c>
      <c r="D472" s="615">
        <f>+'FORMATO F 07'!O4059</f>
        <v>15</v>
      </c>
      <c r="E472" s="615" t="s">
        <v>2340</v>
      </c>
      <c r="F472" s="614">
        <f>+'FORMATO F 07'!D4062</f>
        <v>0</v>
      </c>
      <c r="G472" s="613">
        <f t="shared" si="54"/>
        <v>15</v>
      </c>
      <c r="H472" s="612">
        <f>+'FORMATO F 07'!K4062</f>
        <v>2</v>
      </c>
      <c r="I472" s="619">
        <f t="shared" si="53"/>
        <v>13</v>
      </c>
      <c r="J472" s="610">
        <v>12</v>
      </c>
      <c r="K472" s="618">
        <f t="shared" si="52"/>
        <v>156</v>
      </c>
      <c r="L472" s="1756">
        <v>15</v>
      </c>
      <c r="M472" s="1760">
        <f t="shared" si="51"/>
        <v>0</v>
      </c>
    </row>
    <row r="473" spans="1:13" s="599" customFormat="1" ht="20.100000000000001" customHeight="1">
      <c r="A473" s="614" t="s">
        <v>58</v>
      </c>
      <c r="B473" s="828" t="s">
        <v>948</v>
      </c>
      <c r="C473" s="1" t="s">
        <v>23</v>
      </c>
      <c r="D473" s="615">
        <f>+'FORMATO F 07'!O4068</f>
        <v>15</v>
      </c>
      <c r="E473" s="615" t="s">
        <v>938</v>
      </c>
      <c r="F473" s="614">
        <f>+'FORMATO F 07'!D4071</f>
        <v>0</v>
      </c>
      <c r="G473" s="613">
        <f t="shared" si="54"/>
        <v>15</v>
      </c>
      <c r="H473" s="612">
        <f>+'FORMATO F 07'!K4071</f>
        <v>0</v>
      </c>
      <c r="I473" s="619">
        <f t="shared" si="53"/>
        <v>15</v>
      </c>
      <c r="J473" s="610">
        <v>27.89</v>
      </c>
      <c r="K473" s="618">
        <f t="shared" si="52"/>
        <v>418.35</v>
      </c>
      <c r="L473" s="1756">
        <v>15</v>
      </c>
      <c r="M473" s="1760">
        <f t="shared" si="51"/>
        <v>0</v>
      </c>
    </row>
    <row r="474" spans="1:13" s="599" customFormat="1" ht="20.100000000000001" customHeight="1">
      <c r="A474" s="614" t="s">
        <v>58</v>
      </c>
      <c r="B474" s="828" t="s">
        <v>949</v>
      </c>
      <c r="C474" s="1" t="s">
        <v>23</v>
      </c>
      <c r="D474" s="615">
        <f>+'FORMATO F 07'!O4077</f>
        <v>0</v>
      </c>
      <c r="E474" s="615" t="s">
        <v>938</v>
      </c>
      <c r="F474" s="614">
        <f>+'FORMATO F 07'!D4078</f>
        <v>0</v>
      </c>
      <c r="G474" s="613">
        <f t="shared" si="54"/>
        <v>0</v>
      </c>
      <c r="H474" s="612">
        <f>+'FORMATO F 07'!K4078</f>
        <v>0</v>
      </c>
      <c r="I474" s="619">
        <f t="shared" si="53"/>
        <v>0</v>
      </c>
      <c r="J474" s="610">
        <v>1.99</v>
      </c>
      <c r="K474" s="618">
        <f t="shared" si="52"/>
        <v>0</v>
      </c>
      <c r="L474" s="1756">
        <v>0</v>
      </c>
      <c r="M474" s="1760">
        <f t="shared" si="51"/>
        <v>0</v>
      </c>
    </row>
    <row r="475" spans="1:13" s="599" customFormat="1" ht="23.25" customHeight="1">
      <c r="A475" s="614" t="s">
        <v>58</v>
      </c>
      <c r="B475" s="828" t="s">
        <v>957</v>
      </c>
      <c r="C475" s="1" t="s">
        <v>37</v>
      </c>
      <c r="D475" s="615">
        <f>+'FORMATO F 07'!O4084</f>
        <v>0</v>
      </c>
      <c r="E475" s="615" t="s">
        <v>938</v>
      </c>
      <c r="F475" s="614">
        <f>+'FORMATO F 07'!D4087</f>
        <v>0</v>
      </c>
      <c r="G475" s="613">
        <f t="shared" si="54"/>
        <v>0</v>
      </c>
      <c r="H475" s="612">
        <f>+'FORMATO F 07'!K4087</f>
        <v>0</v>
      </c>
      <c r="I475" s="619">
        <f t="shared" si="53"/>
        <v>0</v>
      </c>
      <c r="J475" s="610">
        <v>125</v>
      </c>
      <c r="K475" s="618">
        <f t="shared" si="52"/>
        <v>0</v>
      </c>
      <c r="L475" s="1756">
        <v>0</v>
      </c>
      <c r="M475" s="1760">
        <f t="shared" si="51"/>
        <v>0</v>
      </c>
    </row>
    <row r="476" spans="1:13" s="599" customFormat="1" ht="20.100000000000001" customHeight="1">
      <c r="A476" s="614" t="s">
        <v>58</v>
      </c>
      <c r="B476" s="828" t="s">
        <v>960</v>
      </c>
      <c r="C476" s="1" t="s">
        <v>23</v>
      </c>
      <c r="D476" s="615">
        <f>+'FORMATO F 07'!O4093</f>
        <v>0</v>
      </c>
      <c r="E476" s="615" t="s">
        <v>958</v>
      </c>
      <c r="F476" s="614">
        <f>+'FORMATO F 07'!D4094</f>
        <v>0</v>
      </c>
      <c r="G476" s="613">
        <f t="shared" si="54"/>
        <v>0</v>
      </c>
      <c r="H476" s="612">
        <f>+'FORMATO F 07'!K4094</f>
        <v>0</v>
      </c>
      <c r="I476" s="619">
        <f t="shared" si="53"/>
        <v>0</v>
      </c>
      <c r="J476" s="610">
        <v>123</v>
      </c>
      <c r="K476" s="618">
        <f t="shared" si="52"/>
        <v>0</v>
      </c>
      <c r="L476" s="1756">
        <v>0</v>
      </c>
      <c r="M476" s="1760">
        <f t="shared" si="51"/>
        <v>0</v>
      </c>
    </row>
    <row r="477" spans="1:13" s="599" customFormat="1" ht="20.100000000000001" customHeight="1">
      <c r="A477" s="614" t="s">
        <v>58</v>
      </c>
      <c r="B477" s="828" t="s">
        <v>961</v>
      </c>
      <c r="C477" s="1" t="s">
        <v>23</v>
      </c>
      <c r="D477" s="615">
        <f>+'FORMATO F 07'!O4100</f>
        <v>0</v>
      </c>
      <c r="E477" s="615" t="s">
        <v>958</v>
      </c>
      <c r="F477" s="614">
        <f>+'FORMATO F 07'!D4103</f>
        <v>0</v>
      </c>
      <c r="G477" s="613">
        <f t="shared" si="54"/>
        <v>0</v>
      </c>
      <c r="H477" s="612">
        <f>+'FORMATO F 07'!K4103</f>
        <v>0</v>
      </c>
      <c r="I477" s="619">
        <f t="shared" si="53"/>
        <v>0</v>
      </c>
      <c r="J477" s="610">
        <v>375</v>
      </c>
      <c r="K477" s="618">
        <f t="shared" si="52"/>
        <v>0</v>
      </c>
      <c r="L477" s="1756">
        <v>0</v>
      </c>
      <c r="M477" s="1760">
        <f t="shared" si="51"/>
        <v>0</v>
      </c>
    </row>
    <row r="478" spans="1:13" s="599" customFormat="1" ht="20.100000000000001" customHeight="1">
      <c r="A478" s="614" t="s">
        <v>58</v>
      </c>
      <c r="B478" s="828" t="s">
        <v>980</v>
      </c>
      <c r="C478" s="1" t="s">
        <v>23</v>
      </c>
      <c r="D478" s="615">
        <f>+'FORMATO F 07'!O4109</f>
        <v>0</v>
      </c>
      <c r="E478" s="615" t="s">
        <v>958</v>
      </c>
      <c r="F478" s="614">
        <f>+'FORMATO F 07'!D4112</f>
        <v>0</v>
      </c>
      <c r="G478" s="613">
        <f t="shared" si="54"/>
        <v>0</v>
      </c>
      <c r="H478" s="612">
        <f>+'FORMATO F 07'!K4112</f>
        <v>0</v>
      </c>
      <c r="I478" s="619">
        <f t="shared" si="53"/>
        <v>0</v>
      </c>
      <c r="J478" s="610">
        <v>30</v>
      </c>
      <c r="K478" s="618">
        <f t="shared" si="52"/>
        <v>0</v>
      </c>
      <c r="L478" s="1756">
        <v>0</v>
      </c>
      <c r="M478" s="1760">
        <f t="shared" si="51"/>
        <v>0</v>
      </c>
    </row>
    <row r="479" spans="1:13" s="599" customFormat="1" ht="20.100000000000001" customHeight="1">
      <c r="A479" s="614" t="s">
        <v>58</v>
      </c>
      <c r="B479" s="828" t="s">
        <v>978</v>
      </c>
      <c r="C479" s="1" t="s">
        <v>23</v>
      </c>
      <c r="D479" s="615">
        <f>+'FORMATO F 07'!O4118</f>
        <v>0</v>
      </c>
      <c r="E479" s="615" t="s">
        <v>958</v>
      </c>
      <c r="F479" s="614">
        <f>+'FORMATO F 07'!D4121</f>
        <v>0</v>
      </c>
      <c r="G479" s="613">
        <f t="shared" si="54"/>
        <v>0</v>
      </c>
      <c r="H479" s="612">
        <f>+'FORMATO F 07'!K4121</f>
        <v>0</v>
      </c>
      <c r="I479" s="619">
        <f t="shared" si="53"/>
        <v>0</v>
      </c>
      <c r="J479" s="610">
        <v>35</v>
      </c>
      <c r="K479" s="618">
        <f t="shared" si="52"/>
        <v>0</v>
      </c>
      <c r="L479" s="1756">
        <v>0</v>
      </c>
      <c r="M479" s="1760">
        <f t="shared" si="51"/>
        <v>0</v>
      </c>
    </row>
    <row r="480" spans="1:13" s="599" customFormat="1" ht="20.100000000000001" customHeight="1">
      <c r="A480" s="614" t="s">
        <v>58</v>
      </c>
      <c r="B480" s="828" t="s">
        <v>979</v>
      </c>
      <c r="C480" s="1" t="s">
        <v>23</v>
      </c>
      <c r="D480" s="615">
        <f>+'FORMATO F 07'!O4127</f>
        <v>0</v>
      </c>
      <c r="E480" s="615" t="s">
        <v>958</v>
      </c>
      <c r="F480" s="614">
        <f>+'FORMATO F 07'!D4130</f>
        <v>0</v>
      </c>
      <c r="G480" s="613">
        <f t="shared" si="54"/>
        <v>0</v>
      </c>
      <c r="H480" s="612">
        <f>+'FORMATO F 07'!K4130</f>
        <v>0</v>
      </c>
      <c r="I480" s="619">
        <f t="shared" si="53"/>
        <v>0</v>
      </c>
      <c r="J480" s="610">
        <v>50</v>
      </c>
      <c r="K480" s="618">
        <f t="shared" si="52"/>
        <v>0</v>
      </c>
      <c r="L480" s="1756">
        <v>0</v>
      </c>
      <c r="M480" s="1760">
        <f t="shared" si="51"/>
        <v>0</v>
      </c>
    </row>
    <row r="481" spans="1:13" s="599" customFormat="1" ht="20.100000000000001" customHeight="1">
      <c r="A481" s="614" t="s">
        <v>58</v>
      </c>
      <c r="B481" s="828" t="s">
        <v>962</v>
      </c>
      <c r="C481" s="1" t="s">
        <v>23</v>
      </c>
      <c r="D481" s="615">
        <f>+'FORMATO F 07'!O4136</f>
        <v>0</v>
      </c>
      <c r="E481" s="615" t="s">
        <v>958</v>
      </c>
      <c r="F481" s="614">
        <f>+'FORMATO F 07'!D4139</f>
        <v>0</v>
      </c>
      <c r="G481" s="613">
        <f t="shared" si="54"/>
        <v>0</v>
      </c>
      <c r="H481" s="612">
        <f>+'FORMATO F 07'!K4139</f>
        <v>0</v>
      </c>
      <c r="I481" s="619">
        <f t="shared" si="53"/>
        <v>0</v>
      </c>
      <c r="J481" s="610">
        <v>130</v>
      </c>
      <c r="K481" s="618">
        <f t="shared" si="52"/>
        <v>0</v>
      </c>
      <c r="L481" s="1756">
        <v>0</v>
      </c>
      <c r="M481" s="1760">
        <f t="shared" si="51"/>
        <v>0</v>
      </c>
    </row>
    <row r="482" spans="1:13" s="599" customFormat="1" ht="20.100000000000001" customHeight="1">
      <c r="A482" s="614" t="s">
        <v>58</v>
      </c>
      <c r="B482" s="828" t="s">
        <v>1146</v>
      </c>
      <c r="C482" s="1" t="s">
        <v>23</v>
      </c>
      <c r="D482" s="615">
        <f>+'FORMATO F 07'!O4145</f>
        <v>0</v>
      </c>
      <c r="E482" s="615" t="s">
        <v>2035</v>
      </c>
      <c r="F482" s="614">
        <f>+'FORMATO F 07'!D4149</f>
        <v>0</v>
      </c>
      <c r="G482" s="613">
        <f t="shared" si="54"/>
        <v>0</v>
      </c>
      <c r="H482" s="612">
        <f>+'FORMATO F 07'!K4149</f>
        <v>0</v>
      </c>
      <c r="I482" s="619">
        <f t="shared" si="53"/>
        <v>0</v>
      </c>
      <c r="J482" s="610">
        <v>5.5</v>
      </c>
      <c r="K482" s="618">
        <f t="shared" si="52"/>
        <v>0</v>
      </c>
      <c r="L482" s="1756">
        <v>0</v>
      </c>
      <c r="M482" s="1760">
        <f t="shared" si="51"/>
        <v>0</v>
      </c>
    </row>
    <row r="483" spans="1:13" s="599" customFormat="1" ht="20.100000000000001" customHeight="1">
      <c r="A483" s="614" t="s">
        <v>58</v>
      </c>
      <c r="B483" s="828" t="s">
        <v>1148</v>
      </c>
      <c r="C483" s="1" t="s">
        <v>23</v>
      </c>
      <c r="D483" s="615">
        <f>+'FORMATO F 07'!O4155</f>
        <v>0</v>
      </c>
      <c r="E483" s="615" t="s">
        <v>1147</v>
      </c>
      <c r="F483" s="614">
        <f>+'FORMATO F 07'!D4158</f>
        <v>0</v>
      </c>
      <c r="G483" s="613">
        <f t="shared" si="54"/>
        <v>0</v>
      </c>
      <c r="H483" s="612">
        <f>+'FORMATO F 07'!K4158</f>
        <v>0</v>
      </c>
      <c r="I483" s="619">
        <f t="shared" si="53"/>
        <v>0</v>
      </c>
      <c r="J483" s="610">
        <v>27.35</v>
      </c>
      <c r="K483" s="618">
        <f t="shared" si="52"/>
        <v>0</v>
      </c>
      <c r="L483" s="1756">
        <v>0</v>
      </c>
      <c r="M483" s="1760">
        <f t="shared" si="51"/>
        <v>0</v>
      </c>
    </row>
    <row r="484" spans="1:13" s="599" customFormat="1" ht="20.100000000000001" customHeight="1">
      <c r="A484" s="614" t="s">
        <v>58</v>
      </c>
      <c r="B484" s="828" t="s">
        <v>1150</v>
      </c>
      <c r="C484" s="1" t="s">
        <v>23</v>
      </c>
      <c r="D484" s="615">
        <f>+'FORMATO F 07'!O4164</f>
        <v>0</v>
      </c>
      <c r="E484" s="615" t="s">
        <v>1147</v>
      </c>
      <c r="F484" s="614">
        <f>+'FORMATO F 07'!D4166</f>
        <v>0</v>
      </c>
      <c r="G484" s="613">
        <f t="shared" si="54"/>
        <v>0</v>
      </c>
      <c r="H484" s="612">
        <f>+'FORMATO F 07'!K4166</f>
        <v>0</v>
      </c>
      <c r="I484" s="619">
        <f t="shared" si="53"/>
        <v>0</v>
      </c>
      <c r="J484" s="610">
        <v>6.45</v>
      </c>
      <c r="K484" s="618">
        <f t="shared" si="52"/>
        <v>0</v>
      </c>
      <c r="L484" s="1756">
        <v>0</v>
      </c>
      <c r="M484" s="1760">
        <f t="shared" si="51"/>
        <v>0</v>
      </c>
    </row>
    <row r="485" spans="1:13" s="599" customFormat="1" ht="19.5" customHeight="1">
      <c r="A485" s="614" t="s">
        <v>58</v>
      </c>
      <c r="B485" s="828" t="s">
        <v>1151</v>
      </c>
      <c r="C485" s="1" t="s">
        <v>23</v>
      </c>
      <c r="D485" s="615">
        <f>+'FORMATO F 07'!O4172</f>
        <v>500</v>
      </c>
      <c r="E485" s="615" t="s">
        <v>1147</v>
      </c>
      <c r="F485" s="614">
        <f>+'FORMATO F 07'!D4174</f>
        <v>0</v>
      </c>
      <c r="G485" s="613">
        <f t="shared" si="54"/>
        <v>500</v>
      </c>
      <c r="H485" s="612">
        <f>+'FORMATO F 07'!K4174</f>
        <v>0</v>
      </c>
      <c r="I485" s="619">
        <f t="shared" si="53"/>
        <v>500</v>
      </c>
      <c r="J485" s="610">
        <v>0.4</v>
      </c>
      <c r="K485" s="618">
        <f t="shared" si="52"/>
        <v>200</v>
      </c>
      <c r="L485" s="1756">
        <v>500</v>
      </c>
      <c r="M485" s="1760">
        <f t="shared" si="51"/>
        <v>0</v>
      </c>
    </row>
    <row r="486" spans="1:13" s="599" customFormat="1" ht="20.100000000000001" customHeight="1">
      <c r="A486" s="614" t="s">
        <v>58</v>
      </c>
      <c r="B486" s="828" t="s">
        <v>1154</v>
      </c>
      <c r="C486" s="1" t="s">
        <v>23</v>
      </c>
      <c r="D486" s="615">
        <f>+'FORMATO F 07'!O4180</f>
        <v>600</v>
      </c>
      <c r="E486" s="615" t="s">
        <v>1989</v>
      </c>
      <c r="F486" s="614">
        <f>+'FORMATO F 07'!D4184</f>
        <v>0</v>
      </c>
      <c r="G486" s="613">
        <f t="shared" si="54"/>
        <v>600</v>
      </c>
      <c r="H486" s="612">
        <f>+'FORMATO F 07'!K4184</f>
        <v>0</v>
      </c>
      <c r="I486" s="619">
        <f t="shared" si="53"/>
        <v>600</v>
      </c>
      <c r="J486" s="610">
        <v>1.5</v>
      </c>
      <c r="K486" s="618">
        <f t="shared" si="52"/>
        <v>900</v>
      </c>
      <c r="L486" s="1756">
        <v>600</v>
      </c>
      <c r="M486" s="1760">
        <f t="shared" si="51"/>
        <v>0</v>
      </c>
    </row>
    <row r="487" spans="1:13" s="599" customFormat="1" ht="20.100000000000001" customHeight="1">
      <c r="A487" s="614" t="s">
        <v>58</v>
      </c>
      <c r="B487" s="828" t="s">
        <v>1161</v>
      </c>
      <c r="C487" s="1" t="s">
        <v>23</v>
      </c>
      <c r="D487" s="615">
        <f>+'FORMATO F 07'!O4190</f>
        <v>650</v>
      </c>
      <c r="E487" s="615" t="s">
        <v>1147</v>
      </c>
      <c r="F487" s="614">
        <f>+'FORMATO F 07'!D4192</f>
        <v>0</v>
      </c>
      <c r="G487" s="613">
        <f t="shared" si="54"/>
        <v>650</v>
      </c>
      <c r="H487" s="612">
        <f>+'FORMATO F 07'!K4192</f>
        <v>0</v>
      </c>
      <c r="I487" s="619">
        <f t="shared" si="53"/>
        <v>650</v>
      </c>
      <c r="J487" s="610">
        <v>0.3</v>
      </c>
      <c r="K487" s="618">
        <f t="shared" si="52"/>
        <v>195</v>
      </c>
      <c r="L487" s="1756">
        <v>650</v>
      </c>
      <c r="M487" s="1760">
        <f t="shared" si="51"/>
        <v>0</v>
      </c>
    </row>
    <row r="488" spans="1:13" s="599" customFormat="1" ht="20.100000000000001" customHeight="1">
      <c r="A488" s="614" t="s">
        <v>58</v>
      </c>
      <c r="B488" s="828" t="s">
        <v>1158</v>
      </c>
      <c r="C488" s="1" t="s">
        <v>23</v>
      </c>
      <c r="D488" s="615">
        <f>+'FORMATO F 07'!O4198</f>
        <v>470</v>
      </c>
      <c r="E488" s="615" t="s">
        <v>1147</v>
      </c>
      <c r="F488" s="614">
        <f>+'FORMATO F 07'!D4200</f>
        <v>0</v>
      </c>
      <c r="G488" s="613">
        <f t="shared" si="54"/>
        <v>470</v>
      </c>
      <c r="H488" s="612">
        <f>+'FORMATO F 07'!K4200</f>
        <v>0</v>
      </c>
      <c r="I488" s="619">
        <f t="shared" si="53"/>
        <v>470</v>
      </c>
      <c r="J488" s="610">
        <v>0.55000000000000004</v>
      </c>
      <c r="K488" s="618">
        <f t="shared" si="52"/>
        <v>258.5</v>
      </c>
      <c r="L488" s="1756">
        <v>470</v>
      </c>
      <c r="M488" s="1760">
        <f t="shared" si="51"/>
        <v>0</v>
      </c>
    </row>
    <row r="489" spans="1:13" s="599" customFormat="1" ht="20.100000000000001" customHeight="1">
      <c r="A489" s="614" t="s">
        <v>58</v>
      </c>
      <c r="B489" s="828" t="s">
        <v>1172</v>
      </c>
      <c r="C489" s="1" t="s">
        <v>23</v>
      </c>
      <c r="D489" s="615">
        <f>+'FORMATO F 07'!O4206</f>
        <v>0</v>
      </c>
      <c r="E489" s="615" t="s">
        <v>1577</v>
      </c>
      <c r="F489" s="614">
        <f>+'FORMATO F 07'!D4208</f>
        <v>0</v>
      </c>
      <c r="G489" s="613">
        <f t="shared" si="54"/>
        <v>0</v>
      </c>
      <c r="H489" s="612">
        <f>+'FORMATO F 07'!K4208</f>
        <v>0</v>
      </c>
      <c r="I489" s="619">
        <f t="shared" si="53"/>
        <v>0</v>
      </c>
      <c r="J489" s="610">
        <v>0.1</v>
      </c>
      <c r="K489" s="618">
        <f t="shared" si="52"/>
        <v>0</v>
      </c>
      <c r="L489" s="1756">
        <v>0</v>
      </c>
      <c r="M489" s="1760">
        <f t="shared" si="51"/>
        <v>0</v>
      </c>
    </row>
    <row r="490" spans="1:13" s="599" customFormat="1" ht="19.5" customHeight="1">
      <c r="A490" s="614" t="s">
        <v>58</v>
      </c>
      <c r="B490" s="828" t="s">
        <v>1635</v>
      </c>
      <c r="C490" s="1" t="s">
        <v>23</v>
      </c>
      <c r="D490" s="615">
        <f>+'FORMATO F 07'!O4214</f>
        <v>0</v>
      </c>
      <c r="E490" s="615" t="s">
        <v>1147</v>
      </c>
      <c r="F490" s="614">
        <f>+'FORMATO F 07'!D4215</f>
        <v>0</v>
      </c>
      <c r="G490" s="613">
        <f t="shared" si="54"/>
        <v>0</v>
      </c>
      <c r="H490" s="612">
        <f>+'FORMATO F 07'!K4215</f>
        <v>0</v>
      </c>
      <c r="I490" s="619">
        <f t="shared" si="53"/>
        <v>0</v>
      </c>
      <c r="J490" s="610">
        <v>0.33</v>
      </c>
      <c r="K490" s="618">
        <f t="shared" si="52"/>
        <v>0</v>
      </c>
      <c r="L490" s="1756">
        <v>0</v>
      </c>
      <c r="M490" s="1760">
        <f t="shared" si="51"/>
        <v>0</v>
      </c>
    </row>
    <row r="491" spans="1:13" s="599" customFormat="1" ht="19.5" customHeight="1">
      <c r="A491" s="614" t="s">
        <v>58</v>
      </c>
      <c r="B491" s="828" t="s">
        <v>1163</v>
      </c>
      <c r="C491" s="1" t="s">
        <v>1167</v>
      </c>
      <c r="D491" s="615">
        <f>+'FORMATO F 07'!O4221</f>
        <v>0</v>
      </c>
      <c r="E491" s="615" t="s">
        <v>1147</v>
      </c>
      <c r="F491" s="614">
        <f>+'FORMATO F 07'!D4224</f>
        <v>0</v>
      </c>
      <c r="G491" s="613">
        <f t="shared" si="54"/>
        <v>0</v>
      </c>
      <c r="H491" s="612">
        <f>+'FORMATO F 07'!K4224</f>
        <v>0</v>
      </c>
      <c r="I491" s="619">
        <f t="shared" si="53"/>
        <v>0</v>
      </c>
      <c r="J491" s="610">
        <v>60</v>
      </c>
      <c r="K491" s="618">
        <f t="shared" si="52"/>
        <v>0</v>
      </c>
      <c r="L491" s="1756">
        <v>0</v>
      </c>
      <c r="M491" s="1760">
        <f t="shared" si="51"/>
        <v>0</v>
      </c>
    </row>
    <row r="492" spans="1:13" s="599" customFormat="1" ht="20.100000000000001" customHeight="1">
      <c r="A492" s="614" t="s">
        <v>58</v>
      </c>
      <c r="B492" s="828" t="s">
        <v>1164</v>
      </c>
      <c r="C492" s="1" t="s">
        <v>1167</v>
      </c>
      <c r="D492" s="615">
        <f>+'FORMATO F 07'!O4230</f>
        <v>0</v>
      </c>
      <c r="E492" s="615" t="s">
        <v>1147</v>
      </c>
      <c r="F492" s="614">
        <f>+'FORMATO F 07'!D4232</f>
        <v>0</v>
      </c>
      <c r="G492" s="613">
        <f t="shared" si="54"/>
        <v>0</v>
      </c>
      <c r="H492" s="612">
        <f>+'FORMATO F 07'!K4232</f>
        <v>0</v>
      </c>
      <c r="I492" s="619">
        <f t="shared" si="53"/>
        <v>0</v>
      </c>
      <c r="J492" s="610">
        <v>34.299999999999997</v>
      </c>
      <c r="K492" s="618">
        <f t="shared" si="52"/>
        <v>0</v>
      </c>
      <c r="L492" s="1756">
        <v>0</v>
      </c>
      <c r="M492" s="1760">
        <f t="shared" si="51"/>
        <v>0</v>
      </c>
    </row>
    <row r="493" spans="1:13" s="599" customFormat="1" ht="20.100000000000001" customHeight="1">
      <c r="A493" s="614" t="s">
        <v>58</v>
      </c>
      <c r="B493" s="828" t="s">
        <v>1175</v>
      </c>
      <c r="C493" s="1" t="s">
        <v>23</v>
      </c>
      <c r="D493" s="615">
        <f>+'FORMATO F 07'!O4238</f>
        <v>90</v>
      </c>
      <c r="E493" s="615" t="s">
        <v>1177</v>
      </c>
      <c r="F493" s="614">
        <f>+'FORMATO F 07'!D4241</f>
        <v>0</v>
      </c>
      <c r="G493" s="613">
        <f t="shared" si="54"/>
        <v>90</v>
      </c>
      <c r="H493" s="612">
        <f>+'FORMATO F 07'!K4241</f>
        <v>0</v>
      </c>
      <c r="I493" s="619">
        <f t="shared" si="53"/>
        <v>90</v>
      </c>
      <c r="J493" s="610">
        <v>4.6020000000000003</v>
      </c>
      <c r="K493" s="618">
        <f t="shared" si="52"/>
        <v>414.18</v>
      </c>
      <c r="L493" s="1756">
        <v>90</v>
      </c>
      <c r="M493" s="1760">
        <f t="shared" si="51"/>
        <v>0</v>
      </c>
    </row>
    <row r="494" spans="1:13" s="599" customFormat="1" ht="20.100000000000001" customHeight="1">
      <c r="A494" s="614" t="s">
        <v>58</v>
      </c>
      <c r="B494" s="828" t="s">
        <v>1176</v>
      </c>
      <c r="C494" s="1" t="s">
        <v>23</v>
      </c>
      <c r="D494" s="615">
        <f>+'FORMATO F 07'!O4247</f>
        <v>300</v>
      </c>
      <c r="E494" s="615" t="s">
        <v>1989</v>
      </c>
      <c r="F494" s="614">
        <f>+'FORMATO F 07'!D4249</f>
        <v>0</v>
      </c>
      <c r="G494" s="613">
        <f t="shared" si="54"/>
        <v>300</v>
      </c>
      <c r="H494" s="612">
        <f>+'FORMATO F 07'!K4249</f>
        <v>0</v>
      </c>
      <c r="I494" s="619">
        <f t="shared" si="53"/>
        <v>300</v>
      </c>
      <c r="J494" s="610">
        <v>16.5</v>
      </c>
      <c r="K494" s="618">
        <f t="shared" si="52"/>
        <v>4950</v>
      </c>
      <c r="L494" s="1756">
        <v>300</v>
      </c>
      <c r="M494" s="1760">
        <f t="shared" si="51"/>
        <v>0</v>
      </c>
    </row>
    <row r="495" spans="1:13" s="599" customFormat="1" ht="20.100000000000001" customHeight="1">
      <c r="A495" s="614" t="s">
        <v>58</v>
      </c>
      <c r="B495" s="828" t="s">
        <v>1178</v>
      </c>
      <c r="C495" s="1" t="s">
        <v>23</v>
      </c>
      <c r="D495" s="615">
        <f>+'FORMATO F 07'!O4255</f>
        <v>0</v>
      </c>
      <c r="E495" s="615" t="s">
        <v>1177</v>
      </c>
      <c r="F495" s="614">
        <f>+'FORMATO F 07'!D4256</f>
        <v>0</v>
      </c>
      <c r="G495" s="613">
        <f t="shared" si="54"/>
        <v>0</v>
      </c>
      <c r="H495" s="612">
        <f>+'FORMATO F 07'!K4256</f>
        <v>0</v>
      </c>
      <c r="I495" s="619">
        <f t="shared" si="53"/>
        <v>0</v>
      </c>
      <c r="J495" s="610">
        <v>30.09</v>
      </c>
      <c r="K495" s="618">
        <f t="shared" si="52"/>
        <v>0</v>
      </c>
      <c r="L495" s="1756">
        <v>0</v>
      </c>
      <c r="M495" s="1760">
        <f t="shared" si="51"/>
        <v>0</v>
      </c>
    </row>
    <row r="496" spans="1:13" s="599" customFormat="1" ht="20.100000000000001" customHeight="1">
      <c r="A496" s="614" t="s">
        <v>58</v>
      </c>
      <c r="B496" s="828" t="s">
        <v>1183</v>
      </c>
      <c r="C496" s="1" t="s">
        <v>94</v>
      </c>
      <c r="D496" s="615">
        <f>+'FORMATO F 07'!O4262</f>
        <v>0</v>
      </c>
      <c r="E496" s="615" t="s">
        <v>1782</v>
      </c>
      <c r="F496" s="614">
        <f>+'FORMATO F 07'!D4263</f>
        <v>0</v>
      </c>
      <c r="G496" s="613">
        <f t="shared" si="54"/>
        <v>0</v>
      </c>
      <c r="H496" s="612">
        <f>+'FORMATO F 07'!K4263</f>
        <v>0</v>
      </c>
      <c r="I496" s="619">
        <f t="shared" si="53"/>
        <v>0</v>
      </c>
      <c r="J496" s="610">
        <v>4.2</v>
      </c>
      <c r="K496" s="618">
        <f t="shared" si="52"/>
        <v>0</v>
      </c>
      <c r="L496" s="1756">
        <v>0</v>
      </c>
      <c r="M496" s="1760">
        <f t="shared" si="51"/>
        <v>0</v>
      </c>
    </row>
    <row r="497" spans="1:13" s="599" customFormat="1" ht="20.100000000000001" customHeight="1">
      <c r="A497" s="614" t="s">
        <v>58</v>
      </c>
      <c r="B497" s="828" t="s">
        <v>1243</v>
      </c>
      <c r="C497" s="1" t="s">
        <v>94</v>
      </c>
      <c r="D497" s="615">
        <f>+'FORMATO F 07'!O4269</f>
        <v>35</v>
      </c>
      <c r="E497" s="615" t="s">
        <v>1240</v>
      </c>
      <c r="F497" s="614">
        <f>+'FORMATO F 07'!D4272</f>
        <v>0</v>
      </c>
      <c r="G497" s="613">
        <f t="shared" si="54"/>
        <v>35</v>
      </c>
      <c r="H497" s="612">
        <f>+'FORMATO F 07'!K4272</f>
        <v>0</v>
      </c>
      <c r="I497" s="619">
        <f t="shared" si="53"/>
        <v>35</v>
      </c>
      <c r="J497" s="610">
        <v>7.9</v>
      </c>
      <c r="K497" s="618">
        <f t="shared" si="52"/>
        <v>276.5</v>
      </c>
      <c r="L497" s="1756">
        <v>35</v>
      </c>
      <c r="M497" s="1760">
        <f t="shared" si="51"/>
        <v>0</v>
      </c>
    </row>
    <row r="498" spans="1:13" s="599" customFormat="1" ht="20.100000000000001" customHeight="1">
      <c r="A498" s="614" t="s">
        <v>58</v>
      </c>
      <c r="B498" s="828" t="s">
        <v>1246</v>
      </c>
      <c r="C498" s="1" t="s">
        <v>94</v>
      </c>
      <c r="D498" s="615">
        <f>+'FORMATO F 07'!O4278</f>
        <v>0</v>
      </c>
      <c r="E498" s="615" t="s">
        <v>1240</v>
      </c>
      <c r="F498" s="614">
        <f>+'FORMATO F 07'!D4280</f>
        <v>0</v>
      </c>
      <c r="G498" s="613">
        <f t="shared" si="54"/>
        <v>0</v>
      </c>
      <c r="H498" s="612">
        <f>+'FORMATO F 07'!K4280</f>
        <v>0</v>
      </c>
      <c r="I498" s="619">
        <f t="shared" si="53"/>
        <v>0</v>
      </c>
      <c r="J498" s="610">
        <v>22.45</v>
      </c>
      <c r="K498" s="618">
        <f t="shared" si="52"/>
        <v>0</v>
      </c>
      <c r="L498" s="1756">
        <v>0</v>
      </c>
      <c r="M498" s="1760">
        <f t="shared" si="51"/>
        <v>0</v>
      </c>
    </row>
    <row r="499" spans="1:13" s="599" customFormat="1" ht="20.100000000000001" customHeight="1">
      <c r="A499" s="614" t="s">
        <v>58</v>
      </c>
      <c r="B499" s="828" t="s">
        <v>1252</v>
      </c>
      <c r="C499" s="1" t="s">
        <v>23</v>
      </c>
      <c r="D499" s="615">
        <f>+'FORMATO F 07'!O4286</f>
        <v>0</v>
      </c>
      <c r="E499" s="615" t="s">
        <v>1240</v>
      </c>
      <c r="F499" s="614">
        <f>+'FORMATO F 07'!D4289</f>
        <v>0</v>
      </c>
      <c r="G499" s="613">
        <f t="shared" si="54"/>
        <v>0</v>
      </c>
      <c r="H499" s="612">
        <f>+'FORMATO F 07'!K4289</f>
        <v>0</v>
      </c>
      <c r="I499" s="619">
        <f t="shared" si="53"/>
        <v>0</v>
      </c>
      <c r="J499" s="610">
        <v>339.5</v>
      </c>
      <c r="K499" s="618">
        <f t="shared" si="52"/>
        <v>0</v>
      </c>
      <c r="L499" s="1756">
        <v>0</v>
      </c>
      <c r="M499" s="1760">
        <f t="shared" si="51"/>
        <v>0</v>
      </c>
    </row>
    <row r="500" spans="1:13" s="599" customFormat="1" ht="20.100000000000001" customHeight="1">
      <c r="A500" s="614" t="s">
        <v>58</v>
      </c>
      <c r="B500" s="828" t="s">
        <v>1267</v>
      </c>
      <c r="C500" s="1" t="s">
        <v>23</v>
      </c>
      <c r="D500" s="615">
        <f>+'FORMATO F 07'!O4295</f>
        <v>0</v>
      </c>
      <c r="E500" s="615" t="s">
        <v>2207</v>
      </c>
      <c r="F500" s="614">
        <f>+'FORMATO F 07'!D4298</f>
        <v>0</v>
      </c>
      <c r="G500" s="613">
        <f t="shared" si="54"/>
        <v>0</v>
      </c>
      <c r="H500" s="612">
        <f>+'FORMATO F 07'!K4298</f>
        <v>0</v>
      </c>
      <c r="I500" s="619">
        <f t="shared" si="53"/>
        <v>0</v>
      </c>
      <c r="J500" s="610">
        <v>95</v>
      </c>
      <c r="K500" s="618">
        <f t="shared" si="52"/>
        <v>0</v>
      </c>
      <c r="L500" s="1756">
        <v>0</v>
      </c>
      <c r="M500" s="1760">
        <f t="shared" si="51"/>
        <v>0</v>
      </c>
    </row>
    <row r="501" spans="1:13" s="599" customFormat="1" ht="20.100000000000001" customHeight="1">
      <c r="A501" s="614" t="s">
        <v>58</v>
      </c>
      <c r="B501" s="828" t="s">
        <v>1299</v>
      </c>
      <c r="C501" s="1" t="s">
        <v>23</v>
      </c>
      <c r="D501" s="615">
        <f>+'FORMATO F 07'!O4304</f>
        <v>10</v>
      </c>
      <c r="E501" s="615" t="s">
        <v>1274</v>
      </c>
      <c r="F501" s="614">
        <f>+'FORMATO F 07'!D4306</f>
        <v>0</v>
      </c>
      <c r="G501" s="613">
        <f t="shared" si="54"/>
        <v>10</v>
      </c>
      <c r="H501" s="612">
        <f>+'FORMATO F 07'!K4306</f>
        <v>0</v>
      </c>
      <c r="I501" s="619">
        <f t="shared" si="53"/>
        <v>10</v>
      </c>
      <c r="J501" s="610">
        <v>234.91435799999999</v>
      </c>
      <c r="K501" s="618">
        <f t="shared" si="52"/>
        <v>2349.1435799999999</v>
      </c>
      <c r="L501" s="1756">
        <v>10</v>
      </c>
      <c r="M501" s="1760">
        <f t="shared" si="51"/>
        <v>0</v>
      </c>
    </row>
    <row r="502" spans="1:13" s="599" customFormat="1" ht="20.100000000000001" customHeight="1">
      <c r="A502" s="614" t="s">
        <v>58</v>
      </c>
      <c r="B502" s="828" t="s">
        <v>1298</v>
      </c>
      <c r="C502" s="1" t="s">
        <v>23</v>
      </c>
      <c r="D502" s="615">
        <f>+'FORMATO F 07'!O4312</f>
        <v>0</v>
      </c>
      <c r="E502" s="615" t="s">
        <v>1274</v>
      </c>
      <c r="F502" s="614">
        <f>+'FORMATO F 07'!D4313</f>
        <v>0</v>
      </c>
      <c r="G502" s="613">
        <f t="shared" si="54"/>
        <v>0</v>
      </c>
      <c r="H502" s="612">
        <f>+'FORMATO F 07'!K4313</f>
        <v>0</v>
      </c>
      <c r="I502" s="619">
        <f t="shared" si="53"/>
        <v>0</v>
      </c>
      <c r="J502" s="610">
        <v>236.09450000000001</v>
      </c>
      <c r="K502" s="618">
        <f t="shared" si="52"/>
        <v>0</v>
      </c>
      <c r="L502" s="1756">
        <v>0</v>
      </c>
      <c r="M502" s="1760">
        <f t="shared" si="51"/>
        <v>0</v>
      </c>
    </row>
    <row r="503" spans="1:13" s="599" customFormat="1" ht="20.100000000000001" customHeight="1">
      <c r="A503" s="614" t="s">
        <v>58</v>
      </c>
      <c r="B503" s="828" t="s">
        <v>1297</v>
      </c>
      <c r="C503" s="1" t="s">
        <v>23</v>
      </c>
      <c r="D503" s="615">
        <f>+'FORMATO F 07'!O4319</f>
        <v>12</v>
      </c>
      <c r="E503" s="615" t="s">
        <v>1274</v>
      </c>
      <c r="F503" s="614">
        <f>+'FORMATO F 07'!D4321</f>
        <v>0</v>
      </c>
      <c r="G503" s="613">
        <f t="shared" si="54"/>
        <v>12</v>
      </c>
      <c r="H503" s="612">
        <f>+'FORMATO F 07'!K4321</f>
        <v>0</v>
      </c>
      <c r="I503" s="619">
        <f t="shared" si="53"/>
        <v>12</v>
      </c>
      <c r="J503" s="610">
        <v>236.09454500000001</v>
      </c>
      <c r="K503" s="618">
        <f t="shared" si="52"/>
        <v>2833.13454</v>
      </c>
      <c r="L503" s="1756">
        <v>12</v>
      </c>
      <c r="M503" s="1760">
        <f t="shared" si="51"/>
        <v>0</v>
      </c>
    </row>
    <row r="504" spans="1:13" s="599" customFormat="1" ht="20.100000000000001" customHeight="1">
      <c r="A504" s="614" t="s">
        <v>58</v>
      </c>
      <c r="B504" s="828" t="s">
        <v>1296</v>
      </c>
      <c r="C504" s="1" t="s">
        <v>23</v>
      </c>
      <c r="D504" s="615">
        <f>+'FORMATO F 07'!O4327</f>
        <v>0</v>
      </c>
      <c r="E504" s="615" t="s">
        <v>1274</v>
      </c>
      <c r="F504" s="614">
        <f>+'FORMATO F 07'!D4328</f>
        <v>0</v>
      </c>
      <c r="G504" s="613">
        <f t="shared" si="54"/>
        <v>0</v>
      </c>
      <c r="H504" s="612">
        <f>+'FORMATO F 07'!K4328</f>
        <v>0</v>
      </c>
      <c r="I504" s="619">
        <f t="shared" si="53"/>
        <v>0</v>
      </c>
      <c r="J504" s="610">
        <v>234.91451599999999</v>
      </c>
      <c r="K504" s="618">
        <f t="shared" si="52"/>
        <v>0</v>
      </c>
      <c r="L504" s="1756">
        <v>0</v>
      </c>
      <c r="M504" s="1760">
        <f t="shared" si="51"/>
        <v>0</v>
      </c>
    </row>
    <row r="505" spans="1:13" s="599" customFormat="1" ht="20.100000000000001" customHeight="1">
      <c r="A505" s="614" t="s">
        <v>58</v>
      </c>
      <c r="B505" s="828" t="s">
        <v>1295</v>
      </c>
      <c r="C505" s="1" t="s">
        <v>23</v>
      </c>
      <c r="D505" s="615">
        <f>+'FORMATO F 07'!O4334</f>
        <v>0</v>
      </c>
      <c r="E505" s="615" t="s">
        <v>1274</v>
      </c>
      <c r="F505" s="614">
        <f>+'FORMATO F 07'!D4337</f>
        <v>0</v>
      </c>
      <c r="G505" s="613">
        <f t="shared" si="54"/>
        <v>0</v>
      </c>
      <c r="H505" s="612">
        <f>+'FORMATO F 07'!K4337</f>
        <v>0</v>
      </c>
      <c r="I505" s="619">
        <f t="shared" si="53"/>
        <v>0</v>
      </c>
      <c r="J505" s="610">
        <v>321.99799999999999</v>
      </c>
      <c r="K505" s="618">
        <f t="shared" si="52"/>
        <v>0</v>
      </c>
      <c r="L505" s="1756">
        <v>0</v>
      </c>
      <c r="M505" s="1760">
        <f t="shared" ref="M505:M568" si="55">+L505-D505</f>
        <v>0</v>
      </c>
    </row>
    <row r="506" spans="1:13" s="599" customFormat="1" ht="20.100000000000001" customHeight="1">
      <c r="A506" s="614" t="s">
        <v>58</v>
      </c>
      <c r="B506" s="828" t="s">
        <v>1294</v>
      </c>
      <c r="C506" s="1" t="s">
        <v>23</v>
      </c>
      <c r="D506" s="615">
        <f>+'FORMATO F 07'!O4343</f>
        <v>0</v>
      </c>
      <c r="E506" s="615" t="s">
        <v>1274</v>
      </c>
      <c r="F506" s="614">
        <f>+'FORMATO F 07'!D4344</f>
        <v>0</v>
      </c>
      <c r="G506" s="613">
        <f t="shared" si="54"/>
        <v>0</v>
      </c>
      <c r="H506" s="612">
        <f>+'FORMATO F 07'!K4344</f>
        <v>0</v>
      </c>
      <c r="I506" s="619">
        <f t="shared" si="53"/>
        <v>0</v>
      </c>
      <c r="J506" s="610">
        <v>319.63846100000001</v>
      </c>
      <c r="K506" s="618">
        <f t="shared" si="52"/>
        <v>0</v>
      </c>
      <c r="L506" s="1756">
        <v>0</v>
      </c>
      <c r="M506" s="1760">
        <f t="shared" si="55"/>
        <v>0</v>
      </c>
    </row>
    <row r="507" spans="1:13" s="599" customFormat="1" ht="20.100000000000001" customHeight="1">
      <c r="A507" s="614" t="s">
        <v>58</v>
      </c>
      <c r="B507" s="828" t="s">
        <v>1293</v>
      </c>
      <c r="C507" s="1" t="s">
        <v>23</v>
      </c>
      <c r="D507" s="615">
        <f>+'FORMATO F 07'!O4350</f>
        <v>6</v>
      </c>
      <c r="E507" s="615" t="s">
        <v>1274</v>
      </c>
      <c r="F507" s="614">
        <f>+'FORMATO F 07'!D4352</f>
        <v>0</v>
      </c>
      <c r="G507" s="613">
        <f t="shared" si="54"/>
        <v>6</v>
      </c>
      <c r="H507" s="612">
        <f>+'FORMATO F 07'!K4352</f>
        <v>0</v>
      </c>
      <c r="I507" s="619">
        <f t="shared" si="53"/>
        <v>6</v>
      </c>
      <c r="J507" s="610">
        <v>327.89800000000002</v>
      </c>
      <c r="K507" s="618">
        <f t="shared" si="52"/>
        <v>1967.3880000000001</v>
      </c>
      <c r="L507" s="1756">
        <v>6</v>
      </c>
      <c r="M507" s="1760">
        <f t="shared" si="55"/>
        <v>0</v>
      </c>
    </row>
    <row r="508" spans="1:13" s="599" customFormat="1" ht="20.100000000000001" customHeight="1">
      <c r="A508" s="614" t="s">
        <v>58</v>
      </c>
      <c r="B508" s="828" t="s">
        <v>1292</v>
      </c>
      <c r="C508" s="1" t="s">
        <v>23</v>
      </c>
      <c r="D508" s="615">
        <f>+'FORMATO F 07'!O4358</f>
        <v>0</v>
      </c>
      <c r="E508" s="615" t="s">
        <v>1274</v>
      </c>
      <c r="F508" s="614">
        <f>+'FORMATO F 07'!D4361</f>
        <v>6</v>
      </c>
      <c r="G508" s="613">
        <f t="shared" si="54"/>
        <v>6</v>
      </c>
      <c r="H508" s="612">
        <f>+'FORMATO F 07'!K4361</f>
        <v>6</v>
      </c>
      <c r="I508" s="619">
        <f t="shared" si="53"/>
        <v>0</v>
      </c>
      <c r="J508" s="610">
        <v>330.25833299999999</v>
      </c>
      <c r="K508" s="618">
        <f t="shared" si="52"/>
        <v>0</v>
      </c>
      <c r="L508" s="1756">
        <v>6</v>
      </c>
      <c r="M508" s="1760">
        <f t="shared" si="55"/>
        <v>6</v>
      </c>
    </row>
    <row r="509" spans="1:13" s="599" customFormat="1" ht="20.100000000000001" customHeight="1">
      <c r="A509" s="614" t="s">
        <v>58</v>
      </c>
      <c r="B509" s="828" t="s">
        <v>1291</v>
      </c>
      <c r="C509" s="1" t="s">
        <v>23</v>
      </c>
      <c r="D509" s="615">
        <f>+'FORMATO F 07'!O4367</f>
        <v>0</v>
      </c>
      <c r="E509" s="615" t="s">
        <v>1274</v>
      </c>
      <c r="F509" s="614">
        <f>+'FORMATO F 07'!D4368</f>
        <v>0</v>
      </c>
      <c r="G509" s="613">
        <f t="shared" si="54"/>
        <v>0</v>
      </c>
      <c r="H509" s="612">
        <f>+'FORMATO F 07'!K4368</f>
        <v>0</v>
      </c>
      <c r="I509" s="619">
        <f t="shared" si="53"/>
        <v>0</v>
      </c>
      <c r="J509" s="610">
        <v>321.99846100000002</v>
      </c>
      <c r="K509" s="618">
        <f t="shared" si="52"/>
        <v>0</v>
      </c>
      <c r="L509" s="1756">
        <v>0</v>
      </c>
      <c r="M509" s="1760">
        <f t="shared" si="55"/>
        <v>0</v>
      </c>
    </row>
    <row r="510" spans="1:13" s="599" customFormat="1" ht="20.100000000000001" customHeight="1">
      <c r="A510" s="614" t="s">
        <v>58</v>
      </c>
      <c r="B510" s="828" t="s">
        <v>1314</v>
      </c>
      <c r="C510" s="1" t="s">
        <v>23</v>
      </c>
      <c r="D510" s="615">
        <f>+'FORMATO F 07'!O4374</f>
        <v>0</v>
      </c>
      <c r="E510" s="615" t="s">
        <v>1301</v>
      </c>
      <c r="F510" s="614">
        <f>+'FORMATO F 07'!D4376</f>
        <v>0</v>
      </c>
      <c r="G510" s="613">
        <f t="shared" si="54"/>
        <v>0</v>
      </c>
      <c r="H510" s="612">
        <f>+'FORMATO F 07'!K4376</f>
        <v>0</v>
      </c>
      <c r="I510" s="619">
        <f t="shared" si="53"/>
        <v>0</v>
      </c>
      <c r="J510" s="610">
        <v>101.822142</v>
      </c>
      <c r="K510" s="618">
        <f t="shared" si="52"/>
        <v>0</v>
      </c>
      <c r="L510" s="1756">
        <v>0</v>
      </c>
      <c r="M510" s="1760">
        <f t="shared" si="55"/>
        <v>0</v>
      </c>
    </row>
    <row r="511" spans="1:13" s="599" customFormat="1" ht="20.100000000000001" customHeight="1">
      <c r="A511" s="614" t="s">
        <v>58</v>
      </c>
      <c r="B511" s="828" t="s">
        <v>1320</v>
      </c>
      <c r="C511" s="1" t="s">
        <v>23</v>
      </c>
      <c r="D511" s="615">
        <f>+'FORMATO F 07'!O4382</f>
        <v>0</v>
      </c>
      <c r="E511" s="615" t="s">
        <v>2187</v>
      </c>
      <c r="F511" s="614">
        <f>+'FORMATO F 07'!D4385</f>
        <v>0</v>
      </c>
      <c r="G511" s="613">
        <f t="shared" si="54"/>
        <v>0</v>
      </c>
      <c r="H511" s="612">
        <f>+'FORMATO F 07'!K4385</f>
        <v>0</v>
      </c>
      <c r="I511" s="619">
        <f t="shared" si="53"/>
        <v>0</v>
      </c>
      <c r="J511" s="610">
        <v>23.6</v>
      </c>
      <c r="K511" s="618">
        <f t="shared" si="52"/>
        <v>0</v>
      </c>
      <c r="L511" s="1756">
        <v>0</v>
      </c>
      <c r="M511" s="1760">
        <f t="shared" si="55"/>
        <v>0</v>
      </c>
    </row>
    <row r="512" spans="1:13" s="599" customFormat="1" ht="20.100000000000001" customHeight="1">
      <c r="A512" s="614" t="s">
        <v>58</v>
      </c>
      <c r="B512" s="828" t="s">
        <v>1323</v>
      </c>
      <c r="C512" s="1" t="s">
        <v>23</v>
      </c>
      <c r="D512" s="615">
        <f>+'FORMATO F 07'!O4391</f>
        <v>0</v>
      </c>
      <c r="E512" s="615" t="s">
        <v>2187</v>
      </c>
      <c r="F512" s="614">
        <f>+'FORMATO F 07'!D4394</f>
        <v>0</v>
      </c>
      <c r="G512" s="613">
        <f t="shared" si="54"/>
        <v>0</v>
      </c>
      <c r="H512" s="612">
        <f>+'FORMATO F 07'!K4394</f>
        <v>0</v>
      </c>
      <c r="I512" s="619">
        <f t="shared" si="53"/>
        <v>0</v>
      </c>
      <c r="J512" s="610">
        <v>35.4</v>
      </c>
      <c r="K512" s="618">
        <f t="shared" si="52"/>
        <v>0</v>
      </c>
      <c r="L512" s="1756">
        <v>0</v>
      </c>
      <c r="M512" s="1760">
        <f t="shared" si="55"/>
        <v>0</v>
      </c>
    </row>
    <row r="513" spans="1:13" s="599" customFormat="1" ht="20.100000000000001" customHeight="1">
      <c r="A513" s="614" t="s">
        <v>58</v>
      </c>
      <c r="B513" s="828" t="s">
        <v>1343</v>
      </c>
      <c r="C513" s="1" t="s">
        <v>182</v>
      </c>
      <c r="D513" s="615">
        <f>+'FORMATO F 07'!O4400</f>
        <v>0</v>
      </c>
      <c r="E513" s="615" t="s">
        <v>1344</v>
      </c>
      <c r="F513" s="614">
        <f>+'FORMATO F 07'!D4402</f>
        <v>0</v>
      </c>
      <c r="G513" s="613">
        <f t="shared" si="54"/>
        <v>0</v>
      </c>
      <c r="H513" s="612">
        <f>+'FORMATO F 07'!K4402</f>
        <v>0</v>
      </c>
      <c r="I513" s="619">
        <f t="shared" si="53"/>
        <v>0</v>
      </c>
      <c r="J513" s="610">
        <v>8.8157800000000002</v>
      </c>
      <c r="K513" s="618">
        <f t="shared" si="52"/>
        <v>0</v>
      </c>
      <c r="L513" s="1756">
        <v>0</v>
      </c>
      <c r="M513" s="1760">
        <f t="shared" si="55"/>
        <v>0</v>
      </c>
    </row>
    <row r="514" spans="1:13" s="599" customFormat="1" ht="20.100000000000001" customHeight="1">
      <c r="A514" s="614" t="s">
        <v>58</v>
      </c>
      <c r="B514" s="828" t="s">
        <v>1357</v>
      </c>
      <c r="C514" s="1" t="s">
        <v>23</v>
      </c>
      <c r="D514" s="615">
        <f>+'FORMATO F 07'!O4408</f>
        <v>0</v>
      </c>
      <c r="E514" s="615" t="s">
        <v>2011</v>
      </c>
      <c r="F514" s="614">
        <f>+'FORMATO F 07'!D4411</f>
        <v>0</v>
      </c>
      <c r="G514" s="613">
        <f t="shared" si="54"/>
        <v>0</v>
      </c>
      <c r="H514" s="612">
        <f>+'FORMATO F 07'!K4411</f>
        <v>0</v>
      </c>
      <c r="I514" s="619">
        <f t="shared" si="53"/>
        <v>0</v>
      </c>
      <c r="J514" s="610">
        <v>143</v>
      </c>
      <c r="K514" s="618">
        <f t="shared" si="52"/>
        <v>0</v>
      </c>
      <c r="L514" s="1756">
        <v>0</v>
      </c>
      <c r="M514" s="1760">
        <f t="shared" si="55"/>
        <v>0</v>
      </c>
    </row>
    <row r="515" spans="1:13" s="599" customFormat="1" ht="20.100000000000001" customHeight="1">
      <c r="A515" s="614" t="s">
        <v>58</v>
      </c>
      <c r="B515" s="828" t="s">
        <v>1504</v>
      </c>
      <c r="C515" s="1" t="s">
        <v>23</v>
      </c>
      <c r="D515" s="615">
        <f>+'FORMATO F 07'!O4417</f>
        <v>0</v>
      </c>
      <c r="E515" s="615" t="s">
        <v>1502</v>
      </c>
      <c r="F515" s="614">
        <f>+'FORMATO F 07'!D4419</f>
        <v>0</v>
      </c>
      <c r="G515" s="613">
        <f t="shared" si="54"/>
        <v>0</v>
      </c>
      <c r="H515" s="612">
        <f>+'FORMATO F 07'!K4419</f>
        <v>0</v>
      </c>
      <c r="I515" s="619">
        <f t="shared" si="53"/>
        <v>0</v>
      </c>
      <c r="J515" s="610">
        <v>240.01185100000001</v>
      </c>
      <c r="K515" s="618">
        <f t="shared" si="52"/>
        <v>0</v>
      </c>
      <c r="L515" s="1756">
        <v>0</v>
      </c>
      <c r="M515" s="1760">
        <f t="shared" si="55"/>
        <v>0</v>
      </c>
    </row>
    <row r="516" spans="1:13" s="599" customFormat="1" ht="20.100000000000001" customHeight="1">
      <c r="A516" s="614" t="s">
        <v>58</v>
      </c>
      <c r="B516" s="828" t="s">
        <v>1575</v>
      </c>
      <c r="C516" s="1" t="s">
        <v>23</v>
      </c>
      <c r="D516" s="615">
        <f>+'FORMATO F 07'!O4425</f>
        <v>10</v>
      </c>
      <c r="E516" s="615" t="s">
        <v>1577</v>
      </c>
      <c r="F516" s="614">
        <f>+'FORMATO F 07'!D4427</f>
        <v>0</v>
      </c>
      <c r="G516" s="613">
        <f t="shared" si="54"/>
        <v>10</v>
      </c>
      <c r="H516" s="612">
        <f>+'FORMATO F 07'!K4427</f>
        <v>0</v>
      </c>
      <c r="I516" s="619">
        <f t="shared" si="53"/>
        <v>10</v>
      </c>
      <c r="J516" s="610">
        <v>2.95</v>
      </c>
      <c r="K516" s="618">
        <f t="shared" si="52"/>
        <v>29.5</v>
      </c>
      <c r="L516" s="1756">
        <v>10</v>
      </c>
      <c r="M516" s="1760">
        <f t="shared" si="55"/>
        <v>0</v>
      </c>
    </row>
    <row r="517" spans="1:13" s="599" customFormat="1" ht="20.100000000000001" customHeight="1">
      <c r="A517" s="614" t="s">
        <v>58</v>
      </c>
      <c r="B517" s="828" t="s">
        <v>1734</v>
      </c>
      <c r="C517" s="1" t="s">
        <v>23</v>
      </c>
      <c r="D517" s="615">
        <f>+'FORMATO F 07'!O4433</f>
        <v>384</v>
      </c>
      <c r="E517" s="615" t="s">
        <v>1739</v>
      </c>
      <c r="F517" s="614">
        <f>+'FORMATO F 07'!D4434</f>
        <v>0</v>
      </c>
      <c r="G517" s="613">
        <f t="shared" si="54"/>
        <v>384</v>
      </c>
      <c r="H517" s="612">
        <f>+'FORMATO F 07'!K4434</f>
        <v>0</v>
      </c>
      <c r="I517" s="619">
        <f t="shared" si="53"/>
        <v>384</v>
      </c>
      <c r="J517" s="610">
        <v>2.4500000000000002</v>
      </c>
      <c r="K517" s="618">
        <f t="shared" si="52"/>
        <v>940.80000000000007</v>
      </c>
      <c r="L517" s="1756">
        <v>384</v>
      </c>
      <c r="M517" s="1760">
        <f t="shared" si="55"/>
        <v>0</v>
      </c>
    </row>
    <row r="518" spans="1:13" s="599" customFormat="1" ht="20.100000000000001" customHeight="1">
      <c r="A518" s="614" t="s">
        <v>58</v>
      </c>
      <c r="B518" s="828" t="s">
        <v>1735</v>
      </c>
      <c r="C518" s="1" t="s">
        <v>23</v>
      </c>
      <c r="D518" s="615">
        <f>+'FORMATO F 07'!O4440</f>
        <v>38</v>
      </c>
      <c r="E518" s="615" t="s">
        <v>1739</v>
      </c>
      <c r="F518" s="614">
        <f>+'FORMATO F 07'!D4442</f>
        <v>0</v>
      </c>
      <c r="G518" s="613">
        <f t="shared" si="54"/>
        <v>38</v>
      </c>
      <c r="H518" s="612">
        <f>+'FORMATO F 07'!K4442</f>
        <v>0</v>
      </c>
      <c r="I518" s="619">
        <f t="shared" si="53"/>
        <v>38</v>
      </c>
      <c r="J518" s="610">
        <v>2.98</v>
      </c>
      <c r="K518" s="618">
        <f t="shared" ref="K518:K603" si="56">I518*J518</f>
        <v>113.24</v>
      </c>
      <c r="L518" s="1756">
        <v>38</v>
      </c>
      <c r="M518" s="1760">
        <f t="shared" si="55"/>
        <v>0</v>
      </c>
    </row>
    <row r="519" spans="1:13" s="599" customFormat="1" ht="20.100000000000001" customHeight="1">
      <c r="A519" s="614" t="s">
        <v>58</v>
      </c>
      <c r="B519" s="828" t="s">
        <v>1736</v>
      </c>
      <c r="C519" s="1" t="s">
        <v>23</v>
      </c>
      <c r="D519" s="615">
        <f>+'FORMATO F 07'!O4448</f>
        <v>0</v>
      </c>
      <c r="E519" s="615" t="s">
        <v>1739</v>
      </c>
      <c r="F519" s="614">
        <f>+'FORMATO F 07'!D4450</f>
        <v>0</v>
      </c>
      <c r="G519" s="613">
        <f t="shared" si="54"/>
        <v>0</v>
      </c>
      <c r="H519" s="612">
        <f>+'FORMATO F 07'!K4450</f>
        <v>0</v>
      </c>
      <c r="I519" s="619">
        <f t="shared" si="53"/>
        <v>0</v>
      </c>
      <c r="J519" s="610">
        <v>524</v>
      </c>
      <c r="K519" s="618">
        <f t="shared" si="56"/>
        <v>0</v>
      </c>
      <c r="L519" s="1756">
        <v>0</v>
      </c>
      <c r="M519" s="1760">
        <f t="shared" si="55"/>
        <v>0</v>
      </c>
    </row>
    <row r="520" spans="1:13" s="599" customFormat="1" ht="20.100000000000001" customHeight="1">
      <c r="A520" s="614" t="s">
        <v>58</v>
      </c>
      <c r="B520" s="828" t="s">
        <v>1737</v>
      </c>
      <c r="C520" s="1" t="s">
        <v>23</v>
      </c>
      <c r="D520" s="615">
        <f>+'FORMATO F 07'!O4456</f>
        <v>207</v>
      </c>
      <c r="E520" s="615" t="s">
        <v>1739</v>
      </c>
      <c r="F520" s="614">
        <f>+'FORMATO F 07'!D4458</f>
        <v>0</v>
      </c>
      <c r="G520" s="613">
        <f t="shared" si="54"/>
        <v>207</v>
      </c>
      <c r="H520" s="612">
        <f>+'FORMATO F 07'!K4458</f>
        <v>0</v>
      </c>
      <c r="I520" s="619">
        <f t="shared" si="53"/>
        <v>207</v>
      </c>
      <c r="J520" s="610">
        <v>13.9</v>
      </c>
      <c r="K520" s="618">
        <f t="shared" si="56"/>
        <v>2877.3</v>
      </c>
      <c r="L520" s="1756">
        <v>207</v>
      </c>
      <c r="M520" s="1760">
        <f t="shared" si="55"/>
        <v>0</v>
      </c>
    </row>
    <row r="521" spans="1:13" s="599" customFormat="1" ht="20.100000000000001" customHeight="1">
      <c r="A521" s="614" t="s">
        <v>58</v>
      </c>
      <c r="B521" s="828" t="s">
        <v>1738</v>
      </c>
      <c r="C521" s="1" t="s">
        <v>23</v>
      </c>
      <c r="D521" s="615">
        <f>+'FORMATO F 07'!O4464</f>
        <v>40</v>
      </c>
      <c r="E521" s="615" t="s">
        <v>1739</v>
      </c>
      <c r="F521" s="614">
        <f>+'FORMATO F 07'!D4466</f>
        <v>0</v>
      </c>
      <c r="G521" s="613">
        <f t="shared" si="54"/>
        <v>40</v>
      </c>
      <c r="H521" s="612">
        <f>+'FORMATO F 07'!K4466</f>
        <v>0</v>
      </c>
      <c r="I521" s="619">
        <f t="shared" si="53"/>
        <v>40</v>
      </c>
      <c r="J521" s="610">
        <v>2</v>
      </c>
      <c r="K521" s="618">
        <f t="shared" si="56"/>
        <v>80</v>
      </c>
      <c r="L521" s="1756">
        <v>40</v>
      </c>
      <c r="M521" s="1760">
        <f t="shared" si="55"/>
        <v>0</v>
      </c>
    </row>
    <row r="522" spans="1:13" s="599" customFormat="1" ht="20.100000000000001" customHeight="1">
      <c r="A522" s="614" t="s">
        <v>58</v>
      </c>
      <c r="B522" s="828" t="s">
        <v>1748</v>
      </c>
      <c r="C522" s="1" t="s">
        <v>94</v>
      </c>
      <c r="D522" s="615">
        <f>+'FORMATO F 07'!O4472</f>
        <v>0</v>
      </c>
      <c r="E522" s="615" t="s">
        <v>1746</v>
      </c>
      <c r="F522" s="614">
        <f>+'FORMATO F 07'!D4474</f>
        <v>0</v>
      </c>
      <c r="G522" s="613">
        <f t="shared" si="54"/>
        <v>0</v>
      </c>
      <c r="H522" s="612">
        <f>+'FORMATO F 07'!K4474</f>
        <v>0</v>
      </c>
      <c r="I522" s="619">
        <f t="shared" si="53"/>
        <v>0</v>
      </c>
      <c r="J522" s="610">
        <v>11.65</v>
      </c>
      <c r="K522" s="618">
        <f t="shared" si="56"/>
        <v>0</v>
      </c>
      <c r="L522" s="1756">
        <v>0</v>
      </c>
      <c r="M522" s="1760">
        <f t="shared" si="55"/>
        <v>0</v>
      </c>
    </row>
    <row r="523" spans="1:13" s="599" customFormat="1" ht="20.100000000000001" customHeight="1">
      <c r="A523" s="614" t="s">
        <v>58</v>
      </c>
      <c r="B523" s="828" t="s">
        <v>1753</v>
      </c>
      <c r="C523" s="1" t="s">
        <v>94</v>
      </c>
      <c r="D523" s="615">
        <f>+'FORMATO F 07'!O4480</f>
        <v>0</v>
      </c>
      <c r="E523" s="615" t="s">
        <v>1746</v>
      </c>
      <c r="F523" s="614">
        <f>+'FORMATO F 07'!D4483</f>
        <v>0</v>
      </c>
      <c r="G523" s="613">
        <f t="shared" si="54"/>
        <v>0</v>
      </c>
      <c r="H523" s="612">
        <f>+'FORMATO F 07'!K4483</f>
        <v>0</v>
      </c>
      <c r="I523" s="619">
        <f t="shared" si="53"/>
        <v>0</v>
      </c>
      <c r="J523" s="610">
        <v>17.98</v>
      </c>
      <c r="K523" s="618">
        <f t="shared" si="56"/>
        <v>0</v>
      </c>
      <c r="L523" s="1756">
        <v>0</v>
      </c>
      <c r="M523" s="1760">
        <f t="shared" si="55"/>
        <v>0</v>
      </c>
    </row>
    <row r="524" spans="1:13" s="599" customFormat="1" ht="20.100000000000001" customHeight="1">
      <c r="A524" s="614" t="s">
        <v>58</v>
      </c>
      <c r="B524" s="828" t="s">
        <v>1752</v>
      </c>
      <c r="C524" s="1" t="s">
        <v>94</v>
      </c>
      <c r="D524" s="615">
        <f>+'FORMATO F 07'!O4489</f>
        <v>0</v>
      </c>
      <c r="E524" s="615" t="s">
        <v>1746</v>
      </c>
      <c r="F524" s="614">
        <f>+'FORMATO F 07'!D4491</f>
        <v>0</v>
      </c>
      <c r="G524" s="613">
        <f t="shared" si="54"/>
        <v>0</v>
      </c>
      <c r="H524" s="612">
        <f>+'FORMATO F 07'!K4491</f>
        <v>0</v>
      </c>
      <c r="I524" s="619">
        <f t="shared" si="53"/>
        <v>0</v>
      </c>
      <c r="J524" s="610">
        <v>24.86</v>
      </c>
      <c r="K524" s="618">
        <f t="shared" si="56"/>
        <v>0</v>
      </c>
      <c r="L524" s="1756">
        <v>0</v>
      </c>
      <c r="M524" s="1760">
        <f t="shared" si="55"/>
        <v>0</v>
      </c>
    </row>
    <row r="525" spans="1:13" s="599" customFormat="1" ht="20.100000000000001" customHeight="1">
      <c r="A525" s="614" t="s">
        <v>58</v>
      </c>
      <c r="B525" s="828" t="s">
        <v>1750</v>
      </c>
      <c r="C525" s="1" t="s">
        <v>94</v>
      </c>
      <c r="D525" s="615">
        <f>+'FORMATO F 07'!O4497</f>
        <v>0</v>
      </c>
      <c r="E525" s="615" t="s">
        <v>1746</v>
      </c>
      <c r="F525" s="614">
        <f>+'FORMATO F 07'!D4499</f>
        <v>0</v>
      </c>
      <c r="G525" s="613">
        <f t="shared" si="54"/>
        <v>0</v>
      </c>
      <c r="H525" s="612">
        <f>+'FORMATO F 07'!K4499</f>
        <v>0</v>
      </c>
      <c r="I525" s="619">
        <f t="shared" si="53"/>
        <v>0</v>
      </c>
      <c r="J525" s="610">
        <v>46.34</v>
      </c>
      <c r="K525" s="618">
        <f t="shared" si="56"/>
        <v>0</v>
      </c>
      <c r="L525" s="1756">
        <v>0</v>
      </c>
      <c r="M525" s="1760">
        <f t="shared" si="55"/>
        <v>0</v>
      </c>
    </row>
    <row r="526" spans="1:13" s="599" customFormat="1" ht="20.100000000000001" customHeight="1">
      <c r="A526" s="614" t="s">
        <v>58</v>
      </c>
      <c r="B526" s="828" t="s">
        <v>1751</v>
      </c>
      <c r="C526" s="1" t="s">
        <v>94</v>
      </c>
      <c r="D526" s="615">
        <f>+'FORMATO F 07'!O4505</f>
        <v>50</v>
      </c>
      <c r="E526" s="615" t="s">
        <v>1746</v>
      </c>
      <c r="F526" s="614">
        <f>+'FORMATO F 07'!D4507</f>
        <v>0</v>
      </c>
      <c r="G526" s="613">
        <f t="shared" si="54"/>
        <v>50</v>
      </c>
      <c r="H526" s="612">
        <f>+'FORMATO F 07'!K4507</f>
        <v>0</v>
      </c>
      <c r="I526" s="619">
        <f t="shared" si="53"/>
        <v>50</v>
      </c>
      <c r="J526" s="610">
        <v>63.51</v>
      </c>
      <c r="K526" s="618">
        <f t="shared" si="56"/>
        <v>3175.5</v>
      </c>
      <c r="L526" s="1756">
        <v>50</v>
      </c>
      <c r="M526" s="1760">
        <f t="shared" si="55"/>
        <v>0</v>
      </c>
    </row>
    <row r="527" spans="1:13" s="599" customFormat="1" ht="20.100000000000001" customHeight="1">
      <c r="A527" s="614" t="s">
        <v>58</v>
      </c>
      <c r="B527" s="828" t="s">
        <v>1784</v>
      </c>
      <c r="C527" s="1" t="s">
        <v>23</v>
      </c>
      <c r="D527" s="615">
        <f>+'FORMATO F 07'!O4513</f>
        <v>0</v>
      </c>
      <c r="E527" s="615" t="s">
        <v>1960</v>
      </c>
      <c r="F527" s="630">
        <f>+'FORMATO F 07'!D4516</f>
        <v>0</v>
      </c>
      <c r="G527" s="613">
        <f t="shared" si="54"/>
        <v>0</v>
      </c>
      <c r="H527" s="612">
        <f>+'FORMATO F 07'!K4516</f>
        <v>0</v>
      </c>
      <c r="I527" s="619">
        <f t="shared" si="53"/>
        <v>0</v>
      </c>
      <c r="J527" s="610">
        <v>1235.25</v>
      </c>
      <c r="K527" s="618">
        <f t="shared" si="56"/>
        <v>0</v>
      </c>
      <c r="L527" s="1756">
        <v>0</v>
      </c>
      <c r="M527" s="1760">
        <f t="shared" si="55"/>
        <v>0</v>
      </c>
    </row>
    <row r="528" spans="1:13" s="599" customFormat="1" ht="20.100000000000001" customHeight="1">
      <c r="A528" s="614" t="s">
        <v>58</v>
      </c>
      <c r="B528" s="828" t="s">
        <v>1790</v>
      </c>
      <c r="C528" s="1" t="s">
        <v>94</v>
      </c>
      <c r="D528" s="615">
        <f>+'FORMATO F 07'!O4522</f>
        <v>215</v>
      </c>
      <c r="E528" s="615" t="s">
        <v>2593</v>
      </c>
      <c r="F528" s="630">
        <f>+'FORMATO F 07'!D4524</f>
        <v>0</v>
      </c>
      <c r="G528" s="613">
        <f t="shared" si="54"/>
        <v>215</v>
      </c>
      <c r="H528" s="612">
        <f>+'FORMATO F 07'!K4524</f>
        <v>0</v>
      </c>
      <c r="I528" s="619">
        <f t="shared" si="53"/>
        <v>215</v>
      </c>
      <c r="J528" s="610">
        <v>52.2</v>
      </c>
      <c r="K528" s="618">
        <f t="shared" si="56"/>
        <v>11223</v>
      </c>
      <c r="L528" s="1756">
        <v>215</v>
      </c>
      <c r="M528" s="1760">
        <f t="shared" si="55"/>
        <v>0</v>
      </c>
    </row>
    <row r="529" spans="1:13" s="599" customFormat="1" ht="20.100000000000001" customHeight="1">
      <c r="A529" s="614" t="s">
        <v>58</v>
      </c>
      <c r="B529" s="828" t="s">
        <v>1965</v>
      </c>
      <c r="C529" s="1" t="s">
        <v>23</v>
      </c>
      <c r="D529" s="615">
        <f>+'FORMATO F 07'!O4530</f>
        <v>0</v>
      </c>
      <c r="E529" s="615" t="s">
        <v>1960</v>
      </c>
      <c r="F529" s="630">
        <f>+'FORMATO F 07'!D4533</f>
        <v>0</v>
      </c>
      <c r="G529" s="613">
        <f t="shared" si="54"/>
        <v>0</v>
      </c>
      <c r="H529" s="612">
        <f>+'FORMATO F 07'!K4533</f>
        <v>0</v>
      </c>
      <c r="I529" s="619">
        <f t="shared" si="53"/>
        <v>0</v>
      </c>
      <c r="J529" s="610">
        <v>27</v>
      </c>
      <c r="K529" s="618">
        <f t="shared" si="56"/>
        <v>0</v>
      </c>
      <c r="L529" s="1756">
        <v>0</v>
      </c>
      <c r="M529" s="1760">
        <f t="shared" si="55"/>
        <v>0</v>
      </c>
    </row>
    <row r="530" spans="1:13" s="599" customFormat="1" ht="20.100000000000001" customHeight="1">
      <c r="A530" s="614" t="s">
        <v>58</v>
      </c>
      <c r="B530" s="828" t="s">
        <v>1967</v>
      </c>
      <c r="C530" s="1" t="s">
        <v>23</v>
      </c>
      <c r="D530" s="615">
        <f>+'FORMATO F 07'!O4539</f>
        <v>0</v>
      </c>
      <c r="E530" s="615" t="s">
        <v>1960</v>
      </c>
      <c r="F530" s="630">
        <f>+'FORMATO F 07'!D4542</f>
        <v>0</v>
      </c>
      <c r="G530" s="613">
        <f t="shared" si="54"/>
        <v>0</v>
      </c>
      <c r="H530" s="612">
        <f>+'FORMATO F 07'!K4542</f>
        <v>0</v>
      </c>
      <c r="I530" s="619">
        <f t="shared" si="53"/>
        <v>0</v>
      </c>
      <c r="J530" s="610">
        <v>20.25</v>
      </c>
      <c r="K530" s="618">
        <f t="shared" si="56"/>
        <v>0</v>
      </c>
      <c r="L530" s="1756">
        <v>0</v>
      </c>
      <c r="M530" s="1760">
        <f t="shared" si="55"/>
        <v>0</v>
      </c>
    </row>
    <row r="531" spans="1:13" s="599" customFormat="1" ht="18.75" customHeight="1">
      <c r="A531" s="614" t="s">
        <v>58</v>
      </c>
      <c r="B531" s="828" t="s">
        <v>1966</v>
      </c>
      <c r="C531" s="1" t="s">
        <v>23</v>
      </c>
      <c r="D531" s="615">
        <f>+'FORMATO F 07'!O4548</f>
        <v>0</v>
      </c>
      <c r="E531" s="615" t="s">
        <v>1960</v>
      </c>
      <c r="F531" s="630">
        <f>+'FORMATO F 07'!D4551</f>
        <v>0</v>
      </c>
      <c r="G531" s="613">
        <f t="shared" si="54"/>
        <v>0</v>
      </c>
      <c r="H531" s="612">
        <f>+'FORMATO F 07'!K4551</f>
        <v>0</v>
      </c>
      <c r="I531" s="619">
        <f t="shared" si="53"/>
        <v>0</v>
      </c>
      <c r="J531" s="610">
        <v>4.05</v>
      </c>
      <c r="K531" s="618">
        <f t="shared" si="56"/>
        <v>0</v>
      </c>
      <c r="L531" s="1756">
        <v>0</v>
      </c>
      <c r="M531" s="1760">
        <f t="shared" si="55"/>
        <v>0</v>
      </c>
    </row>
    <row r="532" spans="1:13" s="599" customFormat="1" ht="20.100000000000001" customHeight="1">
      <c r="A532" s="614" t="s">
        <v>58</v>
      </c>
      <c r="B532" s="828" t="s">
        <v>1968</v>
      </c>
      <c r="C532" s="1" t="s">
        <v>23</v>
      </c>
      <c r="D532" s="615">
        <f>+'FORMATO F 07'!O4557</f>
        <v>0</v>
      </c>
      <c r="E532" s="615" t="s">
        <v>1960</v>
      </c>
      <c r="F532" s="630">
        <f>+'FORMATO F 07'!D4560</f>
        <v>0</v>
      </c>
      <c r="G532" s="613">
        <f t="shared" si="54"/>
        <v>0</v>
      </c>
      <c r="H532" s="612">
        <f>+'FORMATO F 07'!K4560</f>
        <v>0</v>
      </c>
      <c r="I532" s="619">
        <f t="shared" si="53"/>
        <v>0</v>
      </c>
      <c r="J532" s="610">
        <v>14.85</v>
      </c>
      <c r="K532" s="618">
        <f t="shared" si="56"/>
        <v>0</v>
      </c>
      <c r="L532" s="1756">
        <v>0</v>
      </c>
      <c r="M532" s="1760">
        <f t="shared" si="55"/>
        <v>0</v>
      </c>
    </row>
    <row r="533" spans="1:13" s="599" customFormat="1" ht="20.100000000000001" customHeight="1">
      <c r="A533" s="614" t="s">
        <v>58</v>
      </c>
      <c r="B533" s="828" t="s">
        <v>1981</v>
      </c>
      <c r="C533" s="1" t="s">
        <v>23</v>
      </c>
      <c r="D533" s="615">
        <f>+'FORMATO F 07'!O4566</f>
        <v>0</v>
      </c>
      <c r="E533" s="615" t="s">
        <v>1989</v>
      </c>
      <c r="F533" s="630">
        <f>+'FORMATO F 07'!D4569</f>
        <v>0</v>
      </c>
      <c r="G533" s="613">
        <f t="shared" si="54"/>
        <v>0</v>
      </c>
      <c r="H533" s="612">
        <f>+'FORMATO F 07'!K4569</f>
        <v>0</v>
      </c>
      <c r="I533" s="619">
        <f t="shared" si="53"/>
        <v>0</v>
      </c>
      <c r="J533" s="610">
        <v>24.5</v>
      </c>
      <c r="K533" s="618">
        <f t="shared" si="56"/>
        <v>0</v>
      </c>
      <c r="L533" s="1756">
        <v>0</v>
      </c>
      <c r="M533" s="1760">
        <f t="shared" si="55"/>
        <v>0</v>
      </c>
    </row>
    <row r="534" spans="1:13" s="599" customFormat="1" ht="20.100000000000001" customHeight="1">
      <c r="A534" s="614" t="s">
        <v>58</v>
      </c>
      <c r="B534" s="828" t="s">
        <v>1990</v>
      </c>
      <c r="C534" s="1" t="s">
        <v>23</v>
      </c>
      <c r="D534" s="615">
        <f>+'FORMATO F 07'!O4575</f>
        <v>0</v>
      </c>
      <c r="E534" s="615" t="s">
        <v>1989</v>
      </c>
      <c r="F534" s="630">
        <f>+'FORMATO F 07'!D4578</f>
        <v>0</v>
      </c>
      <c r="G534" s="613">
        <f t="shared" si="54"/>
        <v>0</v>
      </c>
      <c r="H534" s="612">
        <f>+'FORMATO F 07'!K4578</f>
        <v>0</v>
      </c>
      <c r="I534" s="619">
        <f t="shared" si="53"/>
        <v>0</v>
      </c>
      <c r="J534" s="610">
        <v>4.5</v>
      </c>
      <c r="K534" s="618">
        <f t="shared" si="56"/>
        <v>0</v>
      </c>
      <c r="L534" s="1756">
        <v>0</v>
      </c>
      <c r="M534" s="1760">
        <f t="shared" si="55"/>
        <v>0</v>
      </c>
    </row>
    <row r="535" spans="1:13" s="599" customFormat="1" ht="20.100000000000001" customHeight="1">
      <c r="A535" s="614" t="s">
        <v>58</v>
      </c>
      <c r="B535" s="828" t="s">
        <v>1991</v>
      </c>
      <c r="C535" s="1" t="s">
        <v>23</v>
      </c>
      <c r="D535" s="615">
        <f>+'FORMATO F 07'!O4584</f>
        <v>0</v>
      </c>
      <c r="E535" s="615" t="s">
        <v>1989</v>
      </c>
      <c r="F535" s="630">
        <f>+'FORMATO F 07'!D4587</f>
        <v>0</v>
      </c>
      <c r="G535" s="613">
        <f t="shared" si="54"/>
        <v>0</v>
      </c>
      <c r="H535" s="612">
        <f>+'FORMATO F 07'!K4587</f>
        <v>0</v>
      </c>
      <c r="I535" s="619">
        <f t="shared" si="53"/>
        <v>0</v>
      </c>
      <c r="J535" s="610">
        <v>19.8</v>
      </c>
      <c r="K535" s="618">
        <f t="shared" si="56"/>
        <v>0</v>
      </c>
      <c r="L535" s="1756">
        <v>0</v>
      </c>
      <c r="M535" s="1760">
        <f t="shared" si="55"/>
        <v>0</v>
      </c>
    </row>
    <row r="536" spans="1:13" s="599" customFormat="1" ht="20.100000000000001" customHeight="1">
      <c r="A536" s="614" t="s">
        <v>58</v>
      </c>
      <c r="B536" s="828" t="s">
        <v>1993</v>
      </c>
      <c r="C536" s="1" t="s">
        <v>94</v>
      </c>
      <c r="D536" s="615">
        <f>+'FORMATO F 07'!O4593</f>
        <v>0</v>
      </c>
      <c r="E536" s="615" t="s">
        <v>1989</v>
      </c>
      <c r="F536" s="630">
        <f>+'FORMATO F 07'!D4596</f>
        <v>0</v>
      </c>
      <c r="G536" s="613">
        <f t="shared" si="54"/>
        <v>0</v>
      </c>
      <c r="H536" s="612">
        <f>+'FORMATO F 07'!K4596</f>
        <v>0</v>
      </c>
      <c r="I536" s="619">
        <f t="shared" si="53"/>
        <v>0</v>
      </c>
      <c r="J536" s="610">
        <v>1.89</v>
      </c>
      <c r="K536" s="618">
        <f t="shared" si="56"/>
        <v>0</v>
      </c>
      <c r="L536" s="1756">
        <v>0</v>
      </c>
      <c r="M536" s="1760">
        <f t="shared" si="55"/>
        <v>0</v>
      </c>
    </row>
    <row r="537" spans="1:13" s="599" customFormat="1" ht="19.5" customHeight="1">
      <c r="A537" s="614" t="s">
        <v>58</v>
      </c>
      <c r="B537" s="828" t="s">
        <v>1994</v>
      </c>
      <c r="C537" s="1" t="s">
        <v>23</v>
      </c>
      <c r="D537" s="615">
        <f>+'FORMATO F 07'!O4602</f>
        <v>0</v>
      </c>
      <c r="E537" s="615" t="s">
        <v>1989</v>
      </c>
      <c r="F537" s="630">
        <f>+'FORMATO F 07'!D4605</f>
        <v>0</v>
      </c>
      <c r="G537" s="613">
        <f t="shared" si="54"/>
        <v>0</v>
      </c>
      <c r="H537" s="612">
        <f>+'FORMATO F 07'!K4605</f>
        <v>0</v>
      </c>
      <c r="I537" s="619">
        <f t="shared" si="53"/>
        <v>0</v>
      </c>
      <c r="J537" s="610">
        <v>0.25</v>
      </c>
      <c r="K537" s="618">
        <f t="shared" si="56"/>
        <v>0</v>
      </c>
      <c r="L537" s="1756">
        <v>0</v>
      </c>
      <c r="M537" s="1760">
        <f t="shared" si="55"/>
        <v>0</v>
      </c>
    </row>
    <row r="538" spans="1:13" s="599" customFormat="1" ht="20.100000000000001" customHeight="1">
      <c r="A538" s="614" t="s">
        <v>58</v>
      </c>
      <c r="B538" s="828" t="s">
        <v>1995</v>
      </c>
      <c r="C538" s="1" t="s">
        <v>23</v>
      </c>
      <c r="D538" s="615">
        <f>+'FORMATO F 07'!O4611</f>
        <v>30</v>
      </c>
      <c r="E538" s="615" t="s">
        <v>1989</v>
      </c>
      <c r="F538" s="630">
        <f>+'FORMATO F 07'!D4615</f>
        <v>0</v>
      </c>
      <c r="G538" s="613">
        <f t="shared" si="54"/>
        <v>30</v>
      </c>
      <c r="H538" s="612">
        <f>+'FORMATO F 07'!K4615</f>
        <v>4</v>
      </c>
      <c r="I538" s="619">
        <f t="shared" si="53"/>
        <v>26</v>
      </c>
      <c r="J538" s="610">
        <v>7</v>
      </c>
      <c r="K538" s="618">
        <f t="shared" si="56"/>
        <v>182</v>
      </c>
      <c r="L538" s="1756">
        <v>30</v>
      </c>
      <c r="M538" s="1760">
        <f t="shared" si="55"/>
        <v>0</v>
      </c>
    </row>
    <row r="539" spans="1:13" s="599" customFormat="1" ht="20.100000000000001" customHeight="1">
      <c r="A539" s="614" t="s">
        <v>58</v>
      </c>
      <c r="B539" s="828" t="s">
        <v>1998</v>
      </c>
      <c r="C539" s="1" t="s">
        <v>23</v>
      </c>
      <c r="D539" s="615">
        <f>+'FORMATO F 07'!O4621</f>
        <v>0</v>
      </c>
      <c r="E539" s="615" t="s">
        <v>1989</v>
      </c>
      <c r="F539" s="630">
        <f>+'FORMATO F 07'!D4624</f>
        <v>0</v>
      </c>
      <c r="G539" s="613">
        <f t="shared" si="54"/>
        <v>0</v>
      </c>
      <c r="H539" s="612">
        <f>+'FORMATO F 07'!K4624</f>
        <v>0</v>
      </c>
      <c r="I539" s="619">
        <f t="shared" si="53"/>
        <v>0</v>
      </c>
      <c r="J539" s="610">
        <v>149</v>
      </c>
      <c r="K539" s="618">
        <f t="shared" si="56"/>
        <v>0</v>
      </c>
      <c r="L539" s="1756">
        <v>0</v>
      </c>
      <c r="M539" s="1760">
        <f t="shared" si="55"/>
        <v>0</v>
      </c>
    </row>
    <row r="540" spans="1:13" s="599" customFormat="1" ht="20.100000000000001" customHeight="1">
      <c r="A540" s="614" t="s">
        <v>58</v>
      </c>
      <c r="B540" s="828" t="s">
        <v>2041</v>
      </c>
      <c r="C540" s="1" t="s">
        <v>23</v>
      </c>
      <c r="D540" s="615">
        <f>+'FORMATO F 07'!O3747</f>
        <v>6</v>
      </c>
      <c r="E540" s="615" t="s">
        <v>2042</v>
      </c>
      <c r="F540" s="630">
        <f>+'FORMATO F 07'!D3749</f>
        <v>0</v>
      </c>
      <c r="G540" s="613">
        <f t="shared" si="54"/>
        <v>6</v>
      </c>
      <c r="H540" s="612">
        <f>+'FORMATO F 07'!K3749</f>
        <v>0</v>
      </c>
      <c r="I540" s="619">
        <f t="shared" si="53"/>
        <v>6</v>
      </c>
      <c r="J540" s="610">
        <v>49</v>
      </c>
      <c r="K540" s="618">
        <f t="shared" si="56"/>
        <v>294</v>
      </c>
      <c r="L540" s="1756">
        <v>6</v>
      </c>
      <c r="M540" s="1760">
        <f t="shared" si="55"/>
        <v>0</v>
      </c>
    </row>
    <row r="541" spans="1:13" s="599" customFormat="1" ht="20.100000000000001" customHeight="1">
      <c r="A541" s="614" t="s">
        <v>58</v>
      </c>
      <c r="B541" s="828" t="s">
        <v>2043</v>
      </c>
      <c r="C541" s="1" t="s">
        <v>23</v>
      </c>
      <c r="D541" s="615">
        <f>+'FORMATO F 07'!O3755</f>
        <v>3</v>
      </c>
      <c r="E541" s="615" t="s">
        <v>2042</v>
      </c>
      <c r="F541" s="630">
        <f>+'FORMATO F 07'!D3757</f>
        <v>0</v>
      </c>
      <c r="G541" s="613">
        <f t="shared" si="54"/>
        <v>3</v>
      </c>
      <c r="H541" s="612">
        <f>+'FORMATO F 07'!K3757</f>
        <v>0</v>
      </c>
      <c r="I541" s="619">
        <f t="shared" si="53"/>
        <v>3</v>
      </c>
      <c r="J541" s="610">
        <v>445</v>
      </c>
      <c r="K541" s="618">
        <f t="shared" si="56"/>
        <v>1335</v>
      </c>
      <c r="L541" s="1756">
        <v>3</v>
      </c>
      <c r="M541" s="1760">
        <f t="shared" si="55"/>
        <v>0</v>
      </c>
    </row>
    <row r="542" spans="1:13" s="599" customFormat="1" ht="20.100000000000001" customHeight="1">
      <c r="A542" s="614" t="s">
        <v>58</v>
      </c>
      <c r="B542" s="828" t="s">
        <v>2149</v>
      </c>
      <c r="C542" s="1" t="s">
        <v>23</v>
      </c>
      <c r="D542" s="615">
        <f>+'FORMATO F 07'!O4630</f>
        <v>6</v>
      </c>
      <c r="E542" s="615" t="s">
        <v>2151</v>
      </c>
      <c r="F542" s="630">
        <f>+'FORMATO F 07'!D4633</f>
        <v>0</v>
      </c>
      <c r="G542" s="613">
        <f t="shared" si="54"/>
        <v>6</v>
      </c>
      <c r="H542" s="612">
        <f>+'FORMATO F 07'!K4633</f>
        <v>4</v>
      </c>
      <c r="I542" s="619">
        <f t="shared" si="53"/>
        <v>2</v>
      </c>
      <c r="J542" s="610">
        <v>117.763333</v>
      </c>
      <c r="K542" s="618">
        <f t="shared" si="56"/>
        <v>235.52666600000001</v>
      </c>
      <c r="L542" s="1756">
        <v>6</v>
      </c>
      <c r="M542" s="1760">
        <f t="shared" si="55"/>
        <v>0</v>
      </c>
    </row>
    <row r="543" spans="1:13" s="599" customFormat="1" ht="20.100000000000001" customHeight="1">
      <c r="A543" s="614" t="s">
        <v>58</v>
      </c>
      <c r="B543" s="828" t="s">
        <v>2150</v>
      </c>
      <c r="C543" s="1" t="s">
        <v>23</v>
      </c>
      <c r="D543" s="615">
        <f>+'FORMATO F 07'!O4639</f>
        <v>1</v>
      </c>
      <c r="E543" s="615" t="s">
        <v>2151</v>
      </c>
      <c r="F543" s="630">
        <f>+'FORMATO F 07'!D4642</f>
        <v>0</v>
      </c>
      <c r="G543" s="613">
        <f t="shared" si="54"/>
        <v>1</v>
      </c>
      <c r="H543" s="612">
        <f>+'FORMATO F 07'!K4642</f>
        <v>1</v>
      </c>
      <c r="I543" s="619">
        <f t="shared" si="53"/>
        <v>0</v>
      </c>
      <c r="J543" s="610">
        <v>219.48</v>
      </c>
      <c r="K543" s="618">
        <f t="shared" si="56"/>
        <v>0</v>
      </c>
      <c r="L543" s="1756">
        <v>1</v>
      </c>
      <c r="M543" s="1760">
        <f t="shared" si="55"/>
        <v>0</v>
      </c>
    </row>
    <row r="544" spans="1:13" s="599" customFormat="1" ht="20.100000000000001" customHeight="1">
      <c r="A544" s="614" t="s">
        <v>58</v>
      </c>
      <c r="B544" s="828" t="s">
        <v>2153</v>
      </c>
      <c r="C544" s="1" t="s">
        <v>23</v>
      </c>
      <c r="D544" s="615">
        <f>+'FORMATO F 07'!O4648</f>
        <v>2</v>
      </c>
      <c r="E544" s="615" t="s">
        <v>2151</v>
      </c>
      <c r="F544" s="630">
        <f>+'FORMATO F 07'!D4651</f>
        <v>0</v>
      </c>
      <c r="G544" s="613">
        <f t="shared" si="54"/>
        <v>2</v>
      </c>
      <c r="H544" s="612">
        <f>+'FORMATO F 07'!K4651</f>
        <v>0</v>
      </c>
      <c r="I544" s="619">
        <f t="shared" si="53"/>
        <v>2</v>
      </c>
      <c r="J544" s="610">
        <v>220.07</v>
      </c>
      <c r="K544" s="618">
        <f t="shared" si="56"/>
        <v>440.14</v>
      </c>
      <c r="L544" s="1756">
        <v>2</v>
      </c>
      <c r="M544" s="1760">
        <f t="shared" si="55"/>
        <v>0</v>
      </c>
    </row>
    <row r="545" spans="1:13" s="599" customFormat="1" ht="20.100000000000001" customHeight="1">
      <c r="A545" s="614" t="s">
        <v>58</v>
      </c>
      <c r="B545" s="828" t="s">
        <v>2170</v>
      </c>
      <c r="C545" s="1" t="s">
        <v>23</v>
      </c>
      <c r="D545" s="615">
        <f>+'FORMATO F 07'!O4657</f>
        <v>125</v>
      </c>
      <c r="E545" s="615" t="s">
        <v>2161</v>
      </c>
      <c r="F545" s="630">
        <f>+'FORMATO F 07'!D4660</f>
        <v>0</v>
      </c>
      <c r="G545" s="613">
        <f t="shared" si="54"/>
        <v>125</v>
      </c>
      <c r="H545" s="612">
        <f>+'FORMATO F 07'!K4660</f>
        <v>0</v>
      </c>
      <c r="I545" s="619">
        <f t="shared" si="53"/>
        <v>125</v>
      </c>
      <c r="J545" s="610">
        <v>3.5</v>
      </c>
      <c r="K545" s="618">
        <f t="shared" si="56"/>
        <v>437.5</v>
      </c>
      <c r="L545" s="1756">
        <v>125</v>
      </c>
      <c r="M545" s="1760">
        <f t="shared" si="55"/>
        <v>0</v>
      </c>
    </row>
    <row r="546" spans="1:13" s="599" customFormat="1" ht="20.100000000000001" customHeight="1">
      <c r="A546" s="614" t="s">
        <v>58</v>
      </c>
      <c r="B546" s="828" t="s">
        <v>2157</v>
      </c>
      <c r="C546" s="1" t="s">
        <v>23</v>
      </c>
      <c r="D546" s="615">
        <f>+'FORMATO F 07'!O4666</f>
        <v>0</v>
      </c>
      <c r="E546" s="615" t="s">
        <v>2161</v>
      </c>
      <c r="F546" s="630">
        <f>+'FORMATO F 07'!D4669</f>
        <v>0</v>
      </c>
      <c r="G546" s="613">
        <f t="shared" si="54"/>
        <v>0</v>
      </c>
      <c r="H546" s="612">
        <f>+'FORMATO F 07'!K4669</f>
        <v>0</v>
      </c>
      <c r="I546" s="619">
        <f t="shared" si="53"/>
        <v>0</v>
      </c>
      <c r="J546" s="610">
        <v>2.48</v>
      </c>
      <c r="K546" s="618">
        <f t="shared" si="56"/>
        <v>0</v>
      </c>
      <c r="L546" s="1756">
        <v>0</v>
      </c>
      <c r="M546" s="1760">
        <f t="shared" si="55"/>
        <v>0</v>
      </c>
    </row>
    <row r="547" spans="1:13" s="599" customFormat="1" ht="20.100000000000001" customHeight="1">
      <c r="A547" s="614" t="s">
        <v>58</v>
      </c>
      <c r="B547" s="828" t="s">
        <v>2158</v>
      </c>
      <c r="C547" s="1" t="s">
        <v>23</v>
      </c>
      <c r="D547" s="615">
        <f>+'FORMATO F 07'!O4675</f>
        <v>20</v>
      </c>
      <c r="E547" s="615" t="s">
        <v>2161</v>
      </c>
      <c r="F547" s="630">
        <f>+'FORMATO F 07'!D4678</f>
        <v>0</v>
      </c>
      <c r="G547" s="613">
        <f t="shared" si="54"/>
        <v>20</v>
      </c>
      <c r="H547" s="612">
        <f>+'FORMATO F 07'!K4678</f>
        <v>0</v>
      </c>
      <c r="I547" s="619">
        <f t="shared" si="53"/>
        <v>20</v>
      </c>
      <c r="J547" s="610">
        <v>5.4</v>
      </c>
      <c r="K547" s="618">
        <f t="shared" si="56"/>
        <v>108</v>
      </c>
      <c r="L547" s="1756">
        <v>20</v>
      </c>
      <c r="M547" s="1760">
        <f t="shared" si="55"/>
        <v>0</v>
      </c>
    </row>
    <row r="548" spans="1:13" s="599" customFormat="1" ht="20.100000000000001" customHeight="1">
      <c r="A548" s="614" t="s">
        <v>58</v>
      </c>
      <c r="B548" s="828" t="s">
        <v>2159</v>
      </c>
      <c r="C548" s="1" t="s">
        <v>23</v>
      </c>
      <c r="D548" s="615">
        <f>+'FORMATO F 07'!O4684</f>
        <v>16</v>
      </c>
      <c r="E548" s="615" t="s">
        <v>2161</v>
      </c>
      <c r="F548" s="630">
        <f>+'FORMATO F 07'!D4687</f>
        <v>0</v>
      </c>
      <c r="G548" s="613">
        <f t="shared" si="54"/>
        <v>16</v>
      </c>
      <c r="H548" s="612">
        <f>+'FORMATO F 07'!K4687</f>
        <v>0</v>
      </c>
      <c r="I548" s="619">
        <f t="shared" si="53"/>
        <v>16</v>
      </c>
      <c r="J548" s="610">
        <v>4.8</v>
      </c>
      <c r="K548" s="618">
        <f t="shared" si="56"/>
        <v>76.8</v>
      </c>
      <c r="L548" s="1756">
        <v>16</v>
      </c>
      <c r="M548" s="1760">
        <f t="shared" si="55"/>
        <v>0</v>
      </c>
    </row>
    <row r="549" spans="1:13" s="599" customFormat="1" ht="20.100000000000001" customHeight="1">
      <c r="A549" s="614" t="s">
        <v>58</v>
      </c>
      <c r="B549" s="828" t="s">
        <v>2160</v>
      </c>
      <c r="C549" s="1" t="s">
        <v>23</v>
      </c>
      <c r="D549" s="615">
        <f>+'FORMATO F 07'!O4693</f>
        <v>19</v>
      </c>
      <c r="E549" s="615" t="s">
        <v>2161</v>
      </c>
      <c r="F549" s="630">
        <f>+'FORMATO F 07'!D4695</f>
        <v>0</v>
      </c>
      <c r="G549" s="613">
        <f t="shared" si="54"/>
        <v>19</v>
      </c>
      <c r="H549" s="612">
        <f>+'FORMATO F 07'!K4695</f>
        <v>1</v>
      </c>
      <c r="I549" s="619">
        <f t="shared" si="53"/>
        <v>18</v>
      </c>
      <c r="J549" s="610">
        <v>38</v>
      </c>
      <c r="K549" s="618">
        <f t="shared" si="56"/>
        <v>684</v>
      </c>
      <c r="L549" s="1756">
        <v>19</v>
      </c>
      <c r="M549" s="1760">
        <f t="shared" si="55"/>
        <v>0</v>
      </c>
    </row>
    <row r="550" spans="1:13" s="599" customFormat="1" ht="20.100000000000001" customHeight="1">
      <c r="A550" s="614" t="s">
        <v>58</v>
      </c>
      <c r="B550" s="828" t="s">
        <v>2259</v>
      </c>
      <c r="C550" s="1" t="s">
        <v>2260</v>
      </c>
      <c r="D550" s="615">
        <f>+'FORMATO F 07'!O4701</f>
        <v>1500</v>
      </c>
      <c r="E550" s="615" t="s">
        <v>2261</v>
      </c>
      <c r="F550" s="630">
        <f>+'FORMATO F 07'!D4704</f>
        <v>0</v>
      </c>
      <c r="G550" s="613">
        <f t="shared" si="54"/>
        <v>1500</v>
      </c>
      <c r="H550" s="612">
        <f>+'FORMATO F 07'!K4704</f>
        <v>0</v>
      </c>
      <c r="I550" s="619">
        <f t="shared" si="53"/>
        <v>1500</v>
      </c>
      <c r="J550" s="610">
        <v>0.1</v>
      </c>
      <c r="K550" s="618">
        <f t="shared" si="56"/>
        <v>150</v>
      </c>
      <c r="L550" s="1756">
        <v>1500</v>
      </c>
      <c r="M550" s="1760">
        <f t="shared" si="55"/>
        <v>0</v>
      </c>
    </row>
    <row r="551" spans="1:13" s="599" customFormat="1" ht="20.100000000000001" customHeight="1">
      <c r="A551" s="614" t="s">
        <v>58</v>
      </c>
      <c r="B551" s="828" t="s">
        <v>2262</v>
      </c>
      <c r="C551" s="1" t="s">
        <v>23</v>
      </c>
      <c r="D551" s="615">
        <f>+'FORMATO F 07'!O4710</f>
        <v>3</v>
      </c>
      <c r="E551" s="615" t="s">
        <v>2261</v>
      </c>
      <c r="F551" s="630">
        <f>+'FORMATO F 07'!D4713</f>
        <v>0</v>
      </c>
      <c r="G551" s="613">
        <f t="shared" si="54"/>
        <v>3</v>
      </c>
      <c r="H551" s="612">
        <f>+'FORMATO F 07'!K4713</f>
        <v>0</v>
      </c>
      <c r="I551" s="619">
        <f t="shared" si="53"/>
        <v>3</v>
      </c>
      <c r="J551" s="610">
        <v>79</v>
      </c>
      <c r="K551" s="618">
        <f t="shared" si="56"/>
        <v>237</v>
      </c>
      <c r="L551" s="1756">
        <v>3</v>
      </c>
      <c r="M551" s="1760">
        <f t="shared" si="55"/>
        <v>0</v>
      </c>
    </row>
    <row r="552" spans="1:13" s="599" customFormat="1" ht="20.100000000000001" customHeight="1">
      <c r="A552" s="614" t="s">
        <v>58</v>
      </c>
      <c r="B552" s="828" t="s">
        <v>2263</v>
      </c>
      <c r="C552" s="1" t="s">
        <v>23</v>
      </c>
      <c r="D552" s="615">
        <f>+'FORMATO F 07'!O4719</f>
        <v>12</v>
      </c>
      <c r="E552" s="615" t="s">
        <v>2261</v>
      </c>
      <c r="F552" s="630">
        <f>+'FORMATO F 07'!D4722</f>
        <v>0</v>
      </c>
      <c r="G552" s="613">
        <f t="shared" si="54"/>
        <v>12</v>
      </c>
      <c r="H552" s="612">
        <f>+'FORMATO F 07'!K4722</f>
        <v>4</v>
      </c>
      <c r="I552" s="619">
        <f t="shared" si="53"/>
        <v>8</v>
      </c>
      <c r="J552" s="610">
        <v>7</v>
      </c>
      <c r="K552" s="618">
        <f t="shared" si="56"/>
        <v>56</v>
      </c>
      <c r="L552" s="1756">
        <v>12</v>
      </c>
      <c r="M552" s="1760">
        <f t="shared" si="55"/>
        <v>0</v>
      </c>
    </row>
    <row r="553" spans="1:13" s="599" customFormat="1" ht="20.100000000000001" customHeight="1">
      <c r="A553" s="614" t="s">
        <v>58</v>
      </c>
      <c r="B553" s="828" t="s">
        <v>2264</v>
      </c>
      <c r="C553" s="1" t="s">
        <v>94</v>
      </c>
      <c r="D553" s="615">
        <f>+'FORMATO F 07'!O4728</f>
        <v>0</v>
      </c>
      <c r="E553" s="615" t="s">
        <v>2261</v>
      </c>
      <c r="F553" s="630">
        <f>+'FORMATO F 07'!D4731</f>
        <v>0</v>
      </c>
      <c r="G553" s="613">
        <f t="shared" si="54"/>
        <v>0</v>
      </c>
      <c r="H553" s="612">
        <f>+'FORMATO F 07'!K4731</f>
        <v>0</v>
      </c>
      <c r="I553" s="619">
        <f t="shared" si="53"/>
        <v>0</v>
      </c>
      <c r="J553" s="610">
        <v>4.05</v>
      </c>
      <c r="K553" s="618">
        <f t="shared" si="56"/>
        <v>0</v>
      </c>
      <c r="L553" s="1756">
        <v>0</v>
      </c>
      <c r="M553" s="1760">
        <f t="shared" si="55"/>
        <v>0</v>
      </c>
    </row>
    <row r="554" spans="1:13" s="599" customFormat="1" ht="20.100000000000001" customHeight="1">
      <c r="A554" s="614" t="s">
        <v>58</v>
      </c>
      <c r="B554" s="828" t="s">
        <v>2265</v>
      </c>
      <c r="C554" s="1" t="s">
        <v>94</v>
      </c>
      <c r="D554" s="615">
        <f>+'FORMATO F 07'!O4737</f>
        <v>0</v>
      </c>
      <c r="E554" s="615" t="s">
        <v>2261</v>
      </c>
      <c r="F554" s="630">
        <f>+'FORMATO F 07'!D4740</f>
        <v>0</v>
      </c>
      <c r="G554" s="613">
        <f t="shared" si="54"/>
        <v>0</v>
      </c>
      <c r="H554" s="612">
        <f>+'FORMATO F 07'!K4740</f>
        <v>0</v>
      </c>
      <c r="I554" s="619">
        <f t="shared" si="53"/>
        <v>0</v>
      </c>
      <c r="J554" s="610">
        <v>1.19</v>
      </c>
      <c r="K554" s="618">
        <f t="shared" si="56"/>
        <v>0</v>
      </c>
      <c r="L554" s="1756">
        <v>0</v>
      </c>
      <c r="M554" s="1760">
        <f t="shared" si="55"/>
        <v>0</v>
      </c>
    </row>
    <row r="555" spans="1:13" s="599" customFormat="1" ht="20.100000000000001" customHeight="1">
      <c r="A555" s="614" t="s">
        <v>58</v>
      </c>
      <c r="B555" s="828" t="s">
        <v>2266</v>
      </c>
      <c r="C555" s="1" t="s">
        <v>23</v>
      </c>
      <c r="D555" s="615">
        <f>+'FORMATO F 07'!O4746</f>
        <v>60</v>
      </c>
      <c r="E555" s="615" t="s">
        <v>2261</v>
      </c>
      <c r="F555" s="630">
        <f>+'FORMATO F 07'!D4749</f>
        <v>0</v>
      </c>
      <c r="G555" s="613">
        <f t="shared" si="54"/>
        <v>60</v>
      </c>
      <c r="H555" s="612">
        <f>+'FORMATO F 07'!K4749</f>
        <v>0</v>
      </c>
      <c r="I555" s="619">
        <f t="shared" si="53"/>
        <v>60</v>
      </c>
      <c r="J555" s="610">
        <v>14.5</v>
      </c>
      <c r="K555" s="618">
        <f t="shared" si="56"/>
        <v>870</v>
      </c>
      <c r="L555" s="1756">
        <v>60</v>
      </c>
      <c r="M555" s="1760">
        <f t="shared" si="55"/>
        <v>0</v>
      </c>
    </row>
    <row r="556" spans="1:13" s="599" customFormat="1" ht="20.100000000000001" customHeight="1">
      <c r="A556" s="614" t="s">
        <v>58</v>
      </c>
      <c r="B556" s="828" t="s">
        <v>2267</v>
      </c>
      <c r="C556" s="1" t="s">
        <v>23</v>
      </c>
      <c r="D556" s="615">
        <f>+'FORMATO F 07'!O4755</f>
        <v>10</v>
      </c>
      <c r="E556" s="615" t="s">
        <v>2261</v>
      </c>
      <c r="F556" s="630">
        <f>+'FORMATO F 07'!D4758</f>
        <v>0</v>
      </c>
      <c r="G556" s="613">
        <f t="shared" si="54"/>
        <v>10</v>
      </c>
      <c r="H556" s="612">
        <f>+'FORMATO F 07'!K4758</f>
        <v>2</v>
      </c>
      <c r="I556" s="619">
        <f t="shared" si="53"/>
        <v>8</v>
      </c>
      <c r="J556" s="610">
        <v>15</v>
      </c>
      <c r="K556" s="618">
        <f t="shared" si="56"/>
        <v>120</v>
      </c>
      <c r="L556" s="1756">
        <v>10</v>
      </c>
      <c r="M556" s="1760">
        <f t="shared" si="55"/>
        <v>0</v>
      </c>
    </row>
    <row r="557" spans="1:13" s="599" customFormat="1" ht="20.100000000000001" customHeight="1">
      <c r="A557" s="614" t="s">
        <v>58</v>
      </c>
      <c r="B557" s="828" t="s">
        <v>2268</v>
      </c>
      <c r="C557" s="1" t="s">
        <v>23</v>
      </c>
      <c r="D557" s="615">
        <f>+'FORMATO F 07'!O4764</f>
        <v>0</v>
      </c>
      <c r="E557" s="615" t="s">
        <v>2261</v>
      </c>
      <c r="F557" s="630">
        <f>+'FORMATO F 07'!D4768</f>
        <v>0</v>
      </c>
      <c r="G557" s="613">
        <f t="shared" si="54"/>
        <v>0</v>
      </c>
      <c r="H557" s="612">
        <f>+'FORMATO F 07'!K4768</f>
        <v>0</v>
      </c>
      <c r="I557" s="619">
        <f t="shared" si="53"/>
        <v>0</v>
      </c>
      <c r="J557" s="610">
        <v>7.5</v>
      </c>
      <c r="K557" s="618">
        <f t="shared" si="56"/>
        <v>0</v>
      </c>
      <c r="L557" s="1756">
        <v>0</v>
      </c>
      <c r="M557" s="1760">
        <f t="shared" si="55"/>
        <v>0</v>
      </c>
    </row>
    <row r="558" spans="1:13" s="599" customFormat="1" ht="20.100000000000001" customHeight="1">
      <c r="A558" s="614" t="s">
        <v>58</v>
      </c>
      <c r="B558" s="828" t="s">
        <v>2269</v>
      </c>
      <c r="C558" s="1" t="s">
        <v>23</v>
      </c>
      <c r="D558" s="615">
        <f>+'FORMATO F 07'!O4774</f>
        <v>8</v>
      </c>
      <c r="E558" s="615" t="s">
        <v>2261</v>
      </c>
      <c r="F558" s="630">
        <f>+'FORMATO F 07'!D4777</f>
        <v>0</v>
      </c>
      <c r="G558" s="613">
        <f t="shared" si="54"/>
        <v>8</v>
      </c>
      <c r="H558" s="612">
        <f>+'FORMATO F 07'!K4777</f>
        <v>0</v>
      </c>
      <c r="I558" s="619">
        <f t="shared" si="53"/>
        <v>8</v>
      </c>
      <c r="J558" s="610">
        <v>36.9</v>
      </c>
      <c r="K558" s="618">
        <f t="shared" si="56"/>
        <v>295.2</v>
      </c>
      <c r="L558" s="1756">
        <v>8</v>
      </c>
      <c r="M558" s="1760">
        <f t="shared" si="55"/>
        <v>0</v>
      </c>
    </row>
    <row r="559" spans="1:13" s="599" customFormat="1" ht="20.100000000000001" customHeight="1">
      <c r="A559" s="614" t="s">
        <v>58</v>
      </c>
      <c r="B559" s="828" t="s">
        <v>2270</v>
      </c>
      <c r="C559" s="1" t="s">
        <v>23</v>
      </c>
      <c r="D559" s="615">
        <f>+'FORMATO F 07'!O4783</f>
        <v>0</v>
      </c>
      <c r="E559" s="615" t="s">
        <v>2261</v>
      </c>
      <c r="F559" s="630">
        <f>+'FORMATO F 07'!D4786</f>
        <v>0</v>
      </c>
      <c r="G559" s="613">
        <f t="shared" si="54"/>
        <v>0</v>
      </c>
      <c r="H559" s="612">
        <f>+'FORMATO F 07'!K4786</f>
        <v>0</v>
      </c>
      <c r="I559" s="619">
        <f t="shared" si="53"/>
        <v>0</v>
      </c>
      <c r="J559" s="610">
        <v>69</v>
      </c>
      <c r="K559" s="618">
        <f t="shared" si="56"/>
        <v>0</v>
      </c>
      <c r="L559" s="1756">
        <v>0</v>
      </c>
      <c r="M559" s="1760">
        <f t="shared" si="55"/>
        <v>0</v>
      </c>
    </row>
    <row r="560" spans="1:13" s="599" customFormat="1" ht="20.100000000000001" customHeight="1">
      <c r="A560" s="614" t="s">
        <v>58</v>
      </c>
      <c r="B560" s="828" t="s">
        <v>2271</v>
      </c>
      <c r="C560" s="1" t="s">
        <v>23</v>
      </c>
      <c r="D560" s="615">
        <f>+'FORMATO F 07'!O4792</f>
        <v>0</v>
      </c>
      <c r="E560" s="615" t="s">
        <v>2261</v>
      </c>
      <c r="F560" s="630">
        <f>+'FORMATO F 07'!D4795</f>
        <v>0</v>
      </c>
      <c r="G560" s="613">
        <f t="shared" si="54"/>
        <v>0</v>
      </c>
      <c r="H560" s="612">
        <f>+'FORMATO F 07'!K4795</f>
        <v>0</v>
      </c>
      <c r="I560" s="619">
        <f t="shared" si="53"/>
        <v>0</v>
      </c>
      <c r="J560" s="610">
        <v>28</v>
      </c>
      <c r="K560" s="618">
        <f t="shared" si="56"/>
        <v>0</v>
      </c>
      <c r="L560" s="1756">
        <v>0</v>
      </c>
      <c r="M560" s="1760">
        <f t="shared" si="55"/>
        <v>0</v>
      </c>
    </row>
    <row r="561" spans="1:13" s="599" customFormat="1" ht="20.100000000000001" customHeight="1">
      <c r="A561" s="614" t="s">
        <v>58</v>
      </c>
      <c r="B561" s="828" t="s">
        <v>2272</v>
      </c>
      <c r="C561" s="1" t="s">
        <v>23</v>
      </c>
      <c r="D561" s="615">
        <f>+'FORMATO F 07'!O4801</f>
        <v>4</v>
      </c>
      <c r="E561" s="615" t="s">
        <v>2261</v>
      </c>
      <c r="F561" s="630">
        <f>+'FORMATO F 07'!D4804</f>
        <v>0</v>
      </c>
      <c r="G561" s="613">
        <f t="shared" si="54"/>
        <v>4</v>
      </c>
      <c r="H561" s="612">
        <f>+'FORMATO F 07'!K4804</f>
        <v>0</v>
      </c>
      <c r="I561" s="619">
        <f t="shared" si="53"/>
        <v>4</v>
      </c>
      <c r="J561" s="610">
        <v>56</v>
      </c>
      <c r="K561" s="618">
        <f t="shared" si="56"/>
        <v>224</v>
      </c>
      <c r="L561" s="1756">
        <v>4</v>
      </c>
      <c r="M561" s="1760">
        <f t="shared" si="55"/>
        <v>0</v>
      </c>
    </row>
    <row r="562" spans="1:13" s="599" customFormat="1" ht="20.100000000000001" customHeight="1">
      <c r="A562" s="614" t="s">
        <v>58</v>
      </c>
      <c r="B562" s="828" t="s">
        <v>2273</v>
      </c>
      <c r="C562" s="1" t="s">
        <v>23</v>
      </c>
      <c r="D562" s="615">
        <f>+'FORMATO F 07'!O4810</f>
        <v>2</v>
      </c>
      <c r="E562" s="615" t="s">
        <v>2261</v>
      </c>
      <c r="F562" s="630">
        <f>+'FORMATO F 07'!D4813</f>
        <v>0</v>
      </c>
      <c r="G562" s="613">
        <f t="shared" si="54"/>
        <v>2</v>
      </c>
      <c r="H562" s="612">
        <f>+'FORMATO F 07'!K4813</f>
        <v>0</v>
      </c>
      <c r="I562" s="619">
        <f t="shared" si="53"/>
        <v>2</v>
      </c>
      <c r="J562" s="610">
        <v>12</v>
      </c>
      <c r="K562" s="618">
        <f t="shared" si="56"/>
        <v>24</v>
      </c>
      <c r="L562" s="1756">
        <v>2</v>
      </c>
      <c r="M562" s="1760">
        <f t="shared" si="55"/>
        <v>0</v>
      </c>
    </row>
    <row r="563" spans="1:13" s="599" customFormat="1" ht="20.100000000000001" customHeight="1">
      <c r="A563" s="614" t="s">
        <v>58</v>
      </c>
      <c r="B563" s="828" t="s">
        <v>2274</v>
      </c>
      <c r="C563" s="1" t="s">
        <v>23</v>
      </c>
      <c r="D563" s="615">
        <f>+'FORMATO F 07'!O4819</f>
        <v>10</v>
      </c>
      <c r="E563" s="615" t="s">
        <v>2261</v>
      </c>
      <c r="F563" s="630">
        <f>+'FORMATO F 07'!D4822</f>
        <v>0</v>
      </c>
      <c r="G563" s="613">
        <f t="shared" si="54"/>
        <v>10</v>
      </c>
      <c r="H563" s="612">
        <f>+'FORMATO F 07'!K4822</f>
        <v>0</v>
      </c>
      <c r="I563" s="619">
        <f t="shared" si="53"/>
        <v>10</v>
      </c>
      <c r="J563" s="610">
        <v>18.899999999999999</v>
      </c>
      <c r="K563" s="618">
        <f t="shared" si="56"/>
        <v>189</v>
      </c>
      <c r="L563" s="1756">
        <v>10</v>
      </c>
      <c r="M563" s="1760">
        <f t="shared" si="55"/>
        <v>0</v>
      </c>
    </row>
    <row r="564" spans="1:13" s="599" customFormat="1" ht="20.100000000000001" customHeight="1">
      <c r="A564" s="614" t="s">
        <v>58</v>
      </c>
      <c r="B564" s="828" t="s">
        <v>2275</v>
      </c>
      <c r="C564" s="1" t="s">
        <v>23</v>
      </c>
      <c r="D564" s="615">
        <f>+'FORMATO F 07'!O4828</f>
        <v>5</v>
      </c>
      <c r="E564" s="615" t="s">
        <v>2261</v>
      </c>
      <c r="F564" s="630">
        <f>+'FORMATO F 07'!D4831</f>
        <v>0</v>
      </c>
      <c r="G564" s="613">
        <f t="shared" si="54"/>
        <v>5</v>
      </c>
      <c r="H564" s="612">
        <f>+'FORMATO F 07'!K4831</f>
        <v>0</v>
      </c>
      <c r="I564" s="619">
        <f t="shared" si="53"/>
        <v>5</v>
      </c>
      <c r="J564" s="610">
        <v>68</v>
      </c>
      <c r="K564" s="618">
        <f t="shared" si="56"/>
        <v>340</v>
      </c>
      <c r="L564" s="1756">
        <v>5</v>
      </c>
      <c r="M564" s="1760">
        <f t="shared" si="55"/>
        <v>0</v>
      </c>
    </row>
    <row r="565" spans="1:13" s="599" customFormat="1" ht="20.100000000000001" customHeight="1">
      <c r="A565" s="614" t="s">
        <v>58</v>
      </c>
      <c r="B565" s="828" t="s">
        <v>2276</v>
      </c>
      <c r="C565" s="1" t="s">
        <v>23</v>
      </c>
      <c r="D565" s="615">
        <f>+'FORMATO F 07'!O4837</f>
        <v>9</v>
      </c>
      <c r="E565" s="615" t="s">
        <v>2261</v>
      </c>
      <c r="F565" s="630">
        <f>+'FORMATO F 07'!D4840</f>
        <v>0</v>
      </c>
      <c r="G565" s="613">
        <f t="shared" si="54"/>
        <v>9</v>
      </c>
      <c r="H565" s="612">
        <f>+'FORMATO F 07'!K4840</f>
        <v>0</v>
      </c>
      <c r="I565" s="619">
        <f t="shared" si="53"/>
        <v>9</v>
      </c>
      <c r="J565" s="610">
        <v>62.9</v>
      </c>
      <c r="K565" s="618">
        <f t="shared" si="56"/>
        <v>566.1</v>
      </c>
      <c r="L565" s="1756">
        <v>9</v>
      </c>
      <c r="M565" s="1760">
        <f t="shared" si="55"/>
        <v>0</v>
      </c>
    </row>
    <row r="566" spans="1:13" s="599" customFormat="1" ht="20.100000000000001" customHeight="1">
      <c r="A566" s="614" t="s">
        <v>58</v>
      </c>
      <c r="B566" s="828" t="s">
        <v>2277</v>
      </c>
      <c r="C566" s="1" t="s">
        <v>23</v>
      </c>
      <c r="D566" s="615">
        <f>+'FORMATO F 07'!O4846</f>
        <v>0</v>
      </c>
      <c r="E566" s="615" t="s">
        <v>2261</v>
      </c>
      <c r="F566" s="630">
        <f>+'FORMATO F 07'!D4849</f>
        <v>0</v>
      </c>
      <c r="G566" s="613">
        <f t="shared" si="54"/>
        <v>0</v>
      </c>
      <c r="H566" s="612">
        <f>+'FORMATO F 07'!K4849</f>
        <v>0</v>
      </c>
      <c r="I566" s="619">
        <f t="shared" si="53"/>
        <v>0</v>
      </c>
      <c r="J566" s="610">
        <v>440</v>
      </c>
      <c r="K566" s="618">
        <f t="shared" si="56"/>
        <v>0</v>
      </c>
      <c r="L566" s="1756">
        <v>0</v>
      </c>
      <c r="M566" s="1760">
        <f t="shared" si="55"/>
        <v>0</v>
      </c>
    </row>
    <row r="567" spans="1:13" s="599" customFormat="1" ht="20.100000000000001" customHeight="1">
      <c r="A567" s="614" t="s">
        <v>58</v>
      </c>
      <c r="B567" s="828" t="s">
        <v>2278</v>
      </c>
      <c r="C567" s="1" t="s">
        <v>23</v>
      </c>
      <c r="D567" s="615">
        <f>+'FORMATO F 07'!O4855</f>
        <v>2</v>
      </c>
      <c r="E567" s="615" t="s">
        <v>2261</v>
      </c>
      <c r="F567" s="630">
        <f>+'FORMATO F 07'!D4858</f>
        <v>0</v>
      </c>
      <c r="G567" s="613">
        <f t="shared" si="54"/>
        <v>2</v>
      </c>
      <c r="H567" s="612">
        <f>+'FORMATO F 07'!K4858</f>
        <v>0</v>
      </c>
      <c r="I567" s="619">
        <f t="shared" si="53"/>
        <v>2</v>
      </c>
      <c r="J567" s="610">
        <v>398</v>
      </c>
      <c r="K567" s="618">
        <f t="shared" si="56"/>
        <v>796</v>
      </c>
      <c r="L567" s="1756">
        <v>2</v>
      </c>
      <c r="M567" s="1760">
        <f t="shared" si="55"/>
        <v>0</v>
      </c>
    </row>
    <row r="568" spans="1:13" s="599" customFormat="1" ht="20.100000000000001" customHeight="1">
      <c r="A568" s="614" t="s">
        <v>58</v>
      </c>
      <c r="B568" s="828" t="s">
        <v>2279</v>
      </c>
      <c r="C568" s="1" t="s">
        <v>23</v>
      </c>
      <c r="D568" s="615">
        <f>+'FORMATO F 07'!O4864</f>
        <v>0</v>
      </c>
      <c r="E568" s="615" t="s">
        <v>2261</v>
      </c>
      <c r="F568" s="630">
        <f>+'FORMATO F 07'!D4867</f>
        <v>0</v>
      </c>
      <c r="G568" s="613">
        <f t="shared" si="54"/>
        <v>0</v>
      </c>
      <c r="H568" s="612">
        <f>+'FORMATO F 07'!K4867</f>
        <v>0</v>
      </c>
      <c r="I568" s="619">
        <f t="shared" si="53"/>
        <v>0</v>
      </c>
      <c r="J568" s="610">
        <v>8.9</v>
      </c>
      <c r="K568" s="618">
        <f t="shared" si="56"/>
        <v>0</v>
      </c>
      <c r="L568" s="1756">
        <v>0</v>
      </c>
      <c r="M568" s="1760">
        <f t="shared" si="55"/>
        <v>0</v>
      </c>
    </row>
    <row r="569" spans="1:13" s="599" customFormat="1" ht="20.100000000000001" customHeight="1">
      <c r="A569" s="614" t="s">
        <v>58</v>
      </c>
      <c r="B569" s="828" t="s">
        <v>2280</v>
      </c>
      <c r="C569" s="1" t="s">
        <v>23</v>
      </c>
      <c r="D569" s="615">
        <f>+'FORMATO F 07'!O4873</f>
        <v>0</v>
      </c>
      <c r="E569" s="615" t="s">
        <v>2261</v>
      </c>
      <c r="F569" s="630">
        <f>+'FORMATO F 07'!D4876</f>
        <v>0</v>
      </c>
      <c r="G569" s="613">
        <f t="shared" si="54"/>
        <v>0</v>
      </c>
      <c r="H569" s="612">
        <f>+'FORMATO F 07'!K4876</f>
        <v>0</v>
      </c>
      <c r="I569" s="619">
        <f t="shared" si="53"/>
        <v>0</v>
      </c>
      <c r="J569" s="610">
        <v>54</v>
      </c>
      <c r="K569" s="618">
        <f t="shared" si="56"/>
        <v>0</v>
      </c>
      <c r="L569" s="1756">
        <v>0</v>
      </c>
      <c r="M569" s="1760">
        <f t="shared" ref="M569:M632" si="57">+L569-D569</f>
        <v>0</v>
      </c>
    </row>
    <row r="570" spans="1:13" s="599" customFormat="1" ht="20.100000000000001" customHeight="1">
      <c r="A570" s="614" t="s">
        <v>58</v>
      </c>
      <c r="B570" s="828" t="s">
        <v>2281</v>
      </c>
      <c r="C570" s="1" t="s">
        <v>23</v>
      </c>
      <c r="D570" s="615">
        <f>+'FORMATO F 07'!O4882</f>
        <v>0</v>
      </c>
      <c r="E570" s="615" t="s">
        <v>2261</v>
      </c>
      <c r="F570" s="630">
        <f>+'FORMATO F 07'!D4885</f>
        <v>0</v>
      </c>
      <c r="G570" s="613">
        <f t="shared" si="54"/>
        <v>0</v>
      </c>
      <c r="H570" s="612">
        <f>+'FORMATO F 07'!K4885</f>
        <v>0</v>
      </c>
      <c r="I570" s="619">
        <f t="shared" si="53"/>
        <v>0</v>
      </c>
      <c r="J570" s="610">
        <v>48.9</v>
      </c>
      <c r="K570" s="618">
        <f t="shared" si="56"/>
        <v>0</v>
      </c>
      <c r="L570" s="1756">
        <v>0</v>
      </c>
      <c r="M570" s="1760">
        <f t="shared" si="57"/>
        <v>0</v>
      </c>
    </row>
    <row r="571" spans="1:13" s="599" customFormat="1" ht="20.100000000000001" customHeight="1">
      <c r="A571" s="614" t="s">
        <v>58</v>
      </c>
      <c r="B571" s="828" t="s">
        <v>2282</v>
      </c>
      <c r="C571" s="1" t="s">
        <v>23</v>
      </c>
      <c r="D571" s="615">
        <f>+'FORMATO F 07'!O4891</f>
        <v>0</v>
      </c>
      <c r="E571" s="615" t="s">
        <v>2261</v>
      </c>
      <c r="F571" s="630">
        <f>+'FORMATO F 07'!D4894</f>
        <v>0</v>
      </c>
      <c r="G571" s="613">
        <f t="shared" si="54"/>
        <v>0</v>
      </c>
      <c r="H571" s="612">
        <f>+'FORMATO F 07'!K4894</f>
        <v>0</v>
      </c>
      <c r="I571" s="619">
        <f t="shared" si="53"/>
        <v>0</v>
      </c>
      <c r="J571" s="610">
        <v>98.95</v>
      </c>
      <c r="K571" s="618">
        <f t="shared" si="56"/>
        <v>0</v>
      </c>
      <c r="L571" s="1756">
        <v>0</v>
      </c>
      <c r="M571" s="1760">
        <f t="shared" si="57"/>
        <v>0</v>
      </c>
    </row>
    <row r="572" spans="1:13" s="599" customFormat="1" ht="20.100000000000001" customHeight="1">
      <c r="A572" s="614" t="s">
        <v>58</v>
      </c>
      <c r="B572" s="828" t="s">
        <v>2283</v>
      </c>
      <c r="C572" s="1" t="s">
        <v>23</v>
      </c>
      <c r="D572" s="615">
        <f>+'FORMATO F 07'!O4900</f>
        <v>0</v>
      </c>
      <c r="E572" s="615" t="s">
        <v>2261</v>
      </c>
      <c r="F572" s="630">
        <f>+'FORMATO F 07'!D4903</f>
        <v>0</v>
      </c>
      <c r="G572" s="613">
        <f t="shared" si="54"/>
        <v>0</v>
      </c>
      <c r="H572" s="612">
        <f>+'FORMATO F 07'!K4903</f>
        <v>0</v>
      </c>
      <c r="I572" s="619">
        <f t="shared" si="53"/>
        <v>0</v>
      </c>
      <c r="J572" s="610">
        <v>57.95</v>
      </c>
      <c r="K572" s="618">
        <f t="shared" si="56"/>
        <v>0</v>
      </c>
      <c r="L572" s="1756">
        <v>0</v>
      </c>
      <c r="M572" s="1760">
        <f t="shared" si="57"/>
        <v>0</v>
      </c>
    </row>
    <row r="573" spans="1:13" s="599" customFormat="1" ht="20.100000000000001" customHeight="1">
      <c r="A573" s="614" t="s">
        <v>58</v>
      </c>
      <c r="B573" s="828" t="s">
        <v>2284</v>
      </c>
      <c r="C573" s="1" t="s">
        <v>23</v>
      </c>
      <c r="D573" s="615">
        <f>+'FORMATO F 07'!O4909</f>
        <v>0</v>
      </c>
      <c r="E573" s="615" t="s">
        <v>2261</v>
      </c>
      <c r="F573" s="630">
        <f>+'FORMATO F 07'!D4912</f>
        <v>0</v>
      </c>
      <c r="G573" s="613">
        <f t="shared" si="54"/>
        <v>0</v>
      </c>
      <c r="H573" s="612">
        <f>+'FORMATO F 07'!K4912</f>
        <v>0</v>
      </c>
      <c r="I573" s="619">
        <f t="shared" si="53"/>
        <v>0</v>
      </c>
      <c r="J573" s="610">
        <v>10</v>
      </c>
      <c r="K573" s="618">
        <f t="shared" si="56"/>
        <v>0</v>
      </c>
      <c r="L573" s="1756">
        <v>0</v>
      </c>
      <c r="M573" s="1760">
        <f t="shared" si="57"/>
        <v>0</v>
      </c>
    </row>
    <row r="574" spans="1:13" s="599" customFormat="1" ht="20.100000000000001" customHeight="1">
      <c r="A574" s="614" t="s">
        <v>58</v>
      </c>
      <c r="B574" s="828" t="s">
        <v>2285</v>
      </c>
      <c r="C574" s="1" t="s">
        <v>23</v>
      </c>
      <c r="D574" s="615">
        <f>+'FORMATO F 07'!O4918</f>
        <v>1</v>
      </c>
      <c r="E574" s="615" t="s">
        <v>2261</v>
      </c>
      <c r="F574" s="630">
        <f>+'FORMATO F 07'!D4921</f>
        <v>0</v>
      </c>
      <c r="G574" s="613">
        <f t="shared" si="54"/>
        <v>1</v>
      </c>
      <c r="H574" s="612">
        <f>+'FORMATO F 07'!K4921</f>
        <v>0</v>
      </c>
      <c r="I574" s="619">
        <f t="shared" si="53"/>
        <v>1</v>
      </c>
      <c r="J574" s="610">
        <v>65</v>
      </c>
      <c r="K574" s="618">
        <f t="shared" si="56"/>
        <v>65</v>
      </c>
      <c r="L574" s="1756">
        <v>1</v>
      </c>
      <c r="M574" s="1760">
        <f t="shared" si="57"/>
        <v>0</v>
      </c>
    </row>
    <row r="575" spans="1:13" s="599" customFormat="1" ht="20.100000000000001" customHeight="1">
      <c r="A575" s="614" t="s">
        <v>58</v>
      </c>
      <c r="B575" s="828" t="s">
        <v>2287</v>
      </c>
      <c r="C575" s="1" t="s">
        <v>23</v>
      </c>
      <c r="D575" s="615">
        <f>+'FORMATO F 07'!O4927</f>
        <v>0</v>
      </c>
      <c r="E575" s="615" t="s">
        <v>2261</v>
      </c>
      <c r="F575" s="630">
        <f>+'FORMATO F 07'!D4930</f>
        <v>0</v>
      </c>
      <c r="G575" s="613">
        <f t="shared" si="54"/>
        <v>0</v>
      </c>
      <c r="H575" s="612">
        <f>+'FORMATO F 07'!K4930</f>
        <v>0</v>
      </c>
      <c r="I575" s="619">
        <f t="shared" si="53"/>
        <v>0</v>
      </c>
      <c r="J575" s="610">
        <v>3</v>
      </c>
      <c r="K575" s="618">
        <f t="shared" si="56"/>
        <v>0</v>
      </c>
      <c r="L575" s="1756">
        <v>0</v>
      </c>
      <c r="M575" s="1760">
        <f t="shared" si="57"/>
        <v>0</v>
      </c>
    </row>
    <row r="576" spans="1:13" s="599" customFormat="1" ht="20.100000000000001" customHeight="1">
      <c r="A576" s="614" t="s">
        <v>58</v>
      </c>
      <c r="B576" s="828" t="s">
        <v>2293</v>
      </c>
      <c r="C576" s="1" t="s">
        <v>23</v>
      </c>
      <c r="D576" s="615">
        <f>+'FORMATO F 07'!O4936</f>
        <v>0</v>
      </c>
      <c r="E576" s="615" t="s">
        <v>2261</v>
      </c>
      <c r="F576" s="630">
        <f>+'FORMATO F 07'!D4939</f>
        <v>0</v>
      </c>
      <c r="G576" s="613">
        <f t="shared" si="54"/>
        <v>0</v>
      </c>
      <c r="H576" s="612">
        <f>+'FORMATO F 07'!K4939</f>
        <v>0</v>
      </c>
      <c r="I576" s="619">
        <f t="shared" si="53"/>
        <v>0</v>
      </c>
      <c r="J576" s="610">
        <v>3</v>
      </c>
      <c r="K576" s="618">
        <f t="shared" si="56"/>
        <v>0</v>
      </c>
      <c r="L576" s="1756">
        <v>0</v>
      </c>
      <c r="M576" s="1760">
        <f t="shared" si="57"/>
        <v>0</v>
      </c>
    </row>
    <row r="577" spans="1:13" s="599" customFormat="1" ht="18.75" customHeight="1">
      <c r="A577" s="614" t="s">
        <v>58</v>
      </c>
      <c r="B577" s="828" t="s">
        <v>2288</v>
      </c>
      <c r="C577" s="1" t="s">
        <v>23</v>
      </c>
      <c r="D577" s="615">
        <f>+'FORMATO F 07'!O4945</f>
        <v>2</v>
      </c>
      <c r="E577" s="615" t="s">
        <v>2261</v>
      </c>
      <c r="F577" s="630">
        <f>+'FORMATO F 07'!D4948</f>
        <v>0</v>
      </c>
      <c r="G577" s="613">
        <f t="shared" si="54"/>
        <v>2</v>
      </c>
      <c r="H577" s="612">
        <f>+'FORMATO F 07'!K4948</f>
        <v>0</v>
      </c>
      <c r="I577" s="619">
        <f t="shared" si="53"/>
        <v>2</v>
      </c>
      <c r="J577" s="610">
        <v>75</v>
      </c>
      <c r="K577" s="618">
        <f t="shared" si="56"/>
        <v>150</v>
      </c>
      <c r="L577" s="1756">
        <v>2</v>
      </c>
      <c r="M577" s="1760">
        <f t="shared" si="57"/>
        <v>0</v>
      </c>
    </row>
    <row r="578" spans="1:13" s="599" customFormat="1" ht="20.100000000000001" customHeight="1">
      <c r="A578" s="614" t="s">
        <v>58</v>
      </c>
      <c r="B578" s="828" t="s">
        <v>2289</v>
      </c>
      <c r="C578" s="1" t="s">
        <v>23</v>
      </c>
      <c r="D578" s="615">
        <f>+'FORMATO F 07'!O4954</f>
        <v>20</v>
      </c>
      <c r="E578" s="615" t="s">
        <v>2261</v>
      </c>
      <c r="F578" s="630">
        <f>+'FORMATO F 07'!D4957</f>
        <v>0</v>
      </c>
      <c r="G578" s="613">
        <f t="shared" si="54"/>
        <v>20</v>
      </c>
      <c r="H578" s="612">
        <f>+'FORMATO F 07'!K4957</f>
        <v>0</v>
      </c>
      <c r="I578" s="619">
        <f t="shared" si="53"/>
        <v>20</v>
      </c>
      <c r="J578" s="610">
        <v>89</v>
      </c>
      <c r="K578" s="618">
        <f t="shared" si="56"/>
        <v>1780</v>
      </c>
      <c r="L578" s="1756">
        <v>20</v>
      </c>
      <c r="M578" s="1760">
        <f t="shared" si="57"/>
        <v>0</v>
      </c>
    </row>
    <row r="579" spans="1:13" s="599" customFormat="1" ht="20.100000000000001" customHeight="1">
      <c r="A579" s="614" t="s">
        <v>58</v>
      </c>
      <c r="B579" s="828" t="s">
        <v>2290</v>
      </c>
      <c r="C579" s="1" t="s">
        <v>23</v>
      </c>
      <c r="D579" s="615">
        <f>+'FORMATO F 07'!O4963</f>
        <v>7</v>
      </c>
      <c r="E579" s="615" t="s">
        <v>2261</v>
      </c>
      <c r="F579" s="630">
        <f>+'FORMATO F 07'!D4966</f>
        <v>0</v>
      </c>
      <c r="G579" s="613">
        <f t="shared" si="54"/>
        <v>7</v>
      </c>
      <c r="H579" s="612">
        <f>+'FORMATO F 07'!K4966</f>
        <v>0</v>
      </c>
      <c r="I579" s="619">
        <f t="shared" si="53"/>
        <v>7</v>
      </c>
      <c r="J579" s="610">
        <v>36.9</v>
      </c>
      <c r="K579" s="618">
        <f t="shared" si="56"/>
        <v>258.3</v>
      </c>
      <c r="L579" s="1756">
        <v>7</v>
      </c>
      <c r="M579" s="1760">
        <f t="shared" si="57"/>
        <v>0</v>
      </c>
    </row>
    <row r="580" spans="1:13" s="599" customFormat="1" ht="19.5" customHeight="1">
      <c r="A580" s="614" t="s">
        <v>58</v>
      </c>
      <c r="B580" s="828" t="s">
        <v>2291</v>
      </c>
      <c r="C580" s="1" t="s">
        <v>23</v>
      </c>
      <c r="D580" s="615">
        <f>+'FORMATO F 07'!O4972</f>
        <v>12</v>
      </c>
      <c r="E580" s="615" t="s">
        <v>2261</v>
      </c>
      <c r="F580" s="630">
        <f>+'FORMATO F 07'!D4975</f>
        <v>0</v>
      </c>
      <c r="G580" s="613">
        <f t="shared" si="54"/>
        <v>12</v>
      </c>
      <c r="H580" s="612">
        <f>+'FORMATO F 07'!K4975</f>
        <v>0</v>
      </c>
      <c r="I580" s="619">
        <f t="shared" si="53"/>
        <v>12</v>
      </c>
      <c r="J580" s="610">
        <v>31.9</v>
      </c>
      <c r="K580" s="618">
        <f t="shared" si="56"/>
        <v>382.79999999999995</v>
      </c>
      <c r="L580" s="1756">
        <v>12</v>
      </c>
      <c r="M580" s="1760">
        <f t="shared" si="57"/>
        <v>0</v>
      </c>
    </row>
    <row r="581" spans="1:13" s="599" customFormat="1" ht="19.5" customHeight="1">
      <c r="A581" s="614" t="s">
        <v>58</v>
      </c>
      <c r="B581" s="828" t="s">
        <v>2292</v>
      </c>
      <c r="C581" s="1" t="s">
        <v>23</v>
      </c>
      <c r="D581" s="615">
        <f>+'FORMATO F 07'!O4981</f>
        <v>6</v>
      </c>
      <c r="E581" s="615" t="s">
        <v>2261</v>
      </c>
      <c r="F581" s="630">
        <f>+'FORMATO F 07'!D4984</f>
        <v>0</v>
      </c>
      <c r="G581" s="613">
        <f t="shared" si="54"/>
        <v>6</v>
      </c>
      <c r="H581" s="612">
        <f>+'FORMATO F 07'!K4984</f>
        <v>0</v>
      </c>
      <c r="I581" s="619">
        <f t="shared" si="53"/>
        <v>6</v>
      </c>
      <c r="J581" s="610">
        <v>29</v>
      </c>
      <c r="K581" s="618">
        <f t="shared" si="56"/>
        <v>174</v>
      </c>
      <c r="L581" s="1756">
        <v>6</v>
      </c>
      <c r="M581" s="1760">
        <f t="shared" si="57"/>
        <v>0</v>
      </c>
    </row>
    <row r="582" spans="1:13" s="599" customFormat="1" ht="19.5" customHeight="1">
      <c r="A582" s="614" t="s">
        <v>58</v>
      </c>
      <c r="B582" s="828" t="s">
        <v>2408</v>
      </c>
      <c r="C582" s="1" t="s">
        <v>23</v>
      </c>
      <c r="D582" s="615">
        <f>+'FORMATO F 07'!O4990</f>
        <v>0</v>
      </c>
      <c r="E582" s="615" t="s">
        <v>2340</v>
      </c>
      <c r="F582" s="630">
        <f>+'FORMATO F 07'!D4993</f>
        <v>0</v>
      </c>
      <c r="G582" s="613">
        <f t="shared" si="54"/>
        <v>0</v>
      </c>
      <c r="H582" s="612">
        <f>+'FORMATO F 07'!K4993</f>
        <v>0</v>
      </c>
      <c r="I582" s="619">
        <f t="shared" si="53"/>
        <v>0</v>
      </c>
      <c r="J582" s="610">
        <v>2.5</v>
      </c>
      <c r="K582" s="618">
        <f t="shared" si="56"/>
        <v>0</v>
      </c>
      <c r="L582" s="1756">
        <v>0</v>
      </c>
      <c r="M582" s="1760">
        <f t="shared" si="57"/>
        <v>0</v>
      </c>
    </row>
    <row r="583" spans="1:13" s="599" customFormat="1" ht="20.100000000000001" customHeight="1">
      <c r="A583" s="614" t="s">
        <v>58</v>
      </c>
      <c r="B583" s="828" t="s">
        <v>2367</v>
      </c>
      <c r="C583" s="1" t="s">
        <v>23</v>
      </c>
      <c r="D583" s="615">
        <f>+'FORMATO F 07'!O4999</f>
        <v>300</v>
      </c>
      <c r="E583" s="615" t="s">
        <v>2340</v>
      </c>
      <c r="F583" s="630">
        <f>+'FORMATO F 07'!D5002</f>
        <v>0</v>
      </c>
      <c r="G583" s="613">
        <f t="shared" si="54"/>
        <v>300</v>
      </c>
      <c r="H583" s="612">
        <f>+'FORMATO F 07'!K5002</f>
        <v>0</v>
      </c>
      <c r="I583" s="619">
        <f t="shared" si="53"/>
        <v>300</v>
      </c>
      <c r="J583" s="610">
        <v>0.4</v>
      </c>
      <c r="K583" s="618">
        <f t="shared" si="56"/>
        <v>120</v>
      </c>
      <c r="L583" s="1756">
        <v>300</v>
      </c>
      <c r="M583" s="1760">
        <f t="shared" si="57"/>
        <v>0</v>
      </c>
    </row>
    <row r="584" spans="1:13" s="599" customFormat="1" ht="20.100000000000001" customHeight="1">
      <c r="A584" s="614" t="s">
        <v>58</v>
      </c>
      <c r="B584" s="828" t="s">
        <v>2409</v>
      </c>
      <c r="C584" s="1" t="s">
        <v>23</v>
      </c>
      <c r="D584" s="615">
        <f>+'FORMATO F 07'!O5008</f>
        <v>0</v>
      </c>
      <c r="E584" s="615" t="s">
        <v>2340</v>
      </c>
      <c r="F584" s="630">
        <f>+'FORMATO F 07'!D5011</f>
        <v>0</v>
      </c>
      <c r="G584" s="613">
        <f t="shared" si="54"/>
        <v>0</v>
      </c>
      <c r="H584" s="612">
        <f>+'FORMATO F 07'!K5011</f>
        <v>0</v>
      </c>
      <c r="I584" s="619">
        <f t="shared" si="53"/>
        <v>0</v>
      </c>
      <c r="J584" s="610">
        <v>0.3</v>
      </c>
      <c r="K584" s="618">
        <f t="shared" si="56"/>
        <v>0</v>
      </c>
      <c r="L584" s="1756">
        <v>0</v>
      </c>
      <c r="M584" s="1760">
        <f t="shared" si="57"/>
        <v>0</v>
      </c>
    </row>
    <row r="585" spans="1:13" s="599" customFormat="1" ht="20.100000000000001" customHeight="1">
      <c r="A585" s="614" t="s">
        <v>58</v>
      </c>
      <c r="B585" s="828" t="s">
        <v>2368</v>
      </c>
      <c r="C585" s="1" t="s">
        <v>23</v>
      </c>
      <c r="D585" s="615">
        <f>+'FORMATO F 07'!O5017</f>
        <v>0</v>
      </c>
      <c r="E585" s="615" t="s">
        <v>2340</v>
      </c>
      <c r="F585" s="630">
        <f>+'FORMATO F 07'!D5020</f>
        <v>0</v>
      </c>
      <c r="G585" s="613">
        <f t="shared" si="54"/>
        <v>0</v>
      </c>
      <c r="H585" s="612">
        <f>+'FORMATO F 07'!K5020</f>
        <v>0</v>
      </c>
      <c r="I585" s="619">
        <f t="shared" si="53"/>
        <v>0</v>
      </c>
      <c r="J585" s="610">
        <v>0.2</v>
      </c>
      <c r="K585" s="618">
        <f t="shared" si="56"/>
        <v>0</v>
      </c>
      <c r="L585" s="1756">
        <v>0</v>
      </c>
      <c r="M585" s="1760">
        <f t="shared" si="57"/>
        <v>0</v>
      </c>
    </row>
    <row r="586" spans="1:13" s="599" customFormat="1" ht="20.100000000000001" customHeight="1">
      <c r="A586" s="614" t="s">
        <v>58</v>
      </c>
      <c r="B586" s="828" t="s">
        <v>2369</v>
      </c>
      <c r="C586" s="1" t="s">
        <v>23</v>
      </c>
      <c r="D586" s="615">
        <f>+'FORMATO F 07'!O5026</f>
        <v>40</v>
      </c>
      <c r="E586" s="615" t="s">
        <v>2340</v>
      </c>
      <c r="F586" s="630">
        <f>+'FORMATO F 07'!D5029</f>
        <v>0</v>
      </c>
      <c r="G586" s="613">
        <f t="shared" si="54"/>
        <v>40</v>
      </c>
      <c r="H586" s="612">
        <f>+'FORMATO F 07'!K5029</f>
        <v>0</v>
      </c>
      <c r="I586" s="619">
        <f t="shared" si="53"/>
        <v>40</v>
      </c>
      <c r="J586" s="610">
        <v>14.95</v>
      </c>
      <c r="K586" s="618">
        <f t="shared" si="56"/>
        <v>598</v>
      </c>
      <c r="L586" s="1756">
        <v>40</v>
      </c>
      <c r="M586" s="1760">
        <f t="shared" si="57"/>
        <v>0</v>
      </c>
    </row>
    <row r="587" spans="1:13" s="599" customFormat="1" ht="20.100000000000001" customHeight="1">
      <c r="A587" s="614" t="s">
        <v>58</v>
      </c>
      <c r="B587" s="828" t="s">
        <v>2371</v>
      </c>
      <c r="C587" s="1" t="s">
        <v>23</v>
      </c>
      <c r="D587" s="615">
        <f>+'FORMATO F 07'!O5035</f>
        <v>200</v>
      </c>
      <c r="E587" s="615" t="s">
        <v>2340</v>
      </c>
      <c r="F587" s="630">
        <f>+'FORMATO F 07'!D5038</f>
        <v>0</v>
      </c>
      <c r="G587" s="613">
        <f t="shared" si="54"/>
        <v>200</v>
      </c>
      <c r="H587" s="612">
        <f>+'FORMATO F 07'!K5038</f>
        <v>0</v>
      </c>
      <c r="I587" s="619">
        <f t="shared" si="53"/>
        <v>200</v>
      </c>
      <c r="J587" s="610">
        <v>2.5</v>
      </c>
      <c r="K587" s="618">
        <f t="shared" si="56"/>
        <v>500</v>
      </c>
      <c r="L587" s="1756">
        <v>200</v>
      </c>
      <c r="M587" s="1760">
        <f t="shared" si="57"/>
        <v>0</v>
      </c>
    </row>
    <row r="588" spans="1:13" s="599" customFormat="1" ht="20.100000000000001" customHeight="1">
      <c r="A588" s="614" t="s">
        <v>58</v>
      </c>
      <c r="B588" s="828" t="s">
        <v>2372</v>
      </c>
      <c r="C588" s="1" t="s">
        <v>23</v>
      </c>
      <c r="D588" s="615">
        <f>+'FORMATO F 07'!O5044</f>
        <v>20</v>
      </c>
      <c r="E588" s="615" t="s">
        <v>2340</v>
      </c>
      <c r="F588" s="630">
        <f>+'FORMATO F 07'!D5047</f>
        <v>0</v>
      </c>
      <c r="G588" s="613">
        <f t="shared" si="54"/>
        <v>20</v>
      </c>
      <c r="H588" s="612">
        <f>+'FORMATO F 07'!K5047</f>
        <v>20</v>
      </c>
      <c r="I588" s="619">
        <f t="shared" si="53"/>
        <v>0</v>
      </c>
      <c r="J588" s="610">
        <v>2</v>
      </c>
      <c r="K588" s="618">
        <f t="shared" si="56"/>
        <v>0</v>
      </c>
      <c r="L588" s="1756">
        <v>20</v>
      </c>
      <c r="M588" s="1760">
        <f t="shared" si="57"/>
        <v>0</v>
      </c>
    </row>
    <row r="589" spans="1:13" s="599" customFormat="1">
      <c r="A589" s="614" t="s">
        <v>58</v>
      </c>
      <c r="B589" s="828" t="s">
        <v>2373</v>
      </c>
      <c r="C589" s="1" t="s">
        <v>23</v>
      </c>
      <c r="D589" s="615">
        <f>+'FORMATO F 07'!O5053</f>
        <v>3</v>
      </c>
      <c r="E589" s="615" t="s">
        <v>2340</v>
      </c>
      <c r="F589" s="630">
        <f>+'FORMATO F 07'!D5056</f>
        <v>0</v>
      </c>
      <c r="G589" s="613">
        <f t="shared" si="54"/>
        <v>3</v>
      </c>
      <c r="H589" s="612">
        <f>+'FORMATO F 07'!K5056</f>
        <v>0</v>
      </c>
      <c r="I589" s="619">
        <f t="shared" si="53"/>
        <v>3</v>
      </c>
      <c r="J589" s="610">
        <v>5.85</v>
      </c>
      <c r="K589" s="618">
        <f t="shared" si="56"/>
        <v>17.549999999999997</v>
      </c>
      <c r="L589" s="1756">
        <v>3</v>
      </c>
      <c r="M589" s="1760">
        <f t="shared" si="57"/>
        <v>0</v>
      </c>
    </row>
    <row r="590" spans="1:13" s="599" customFormat="1" ht="20.100000000000001" customHeight="1">
      <c r="A590" s="614" t="s">
        <v>58</v>
      </c>
      <c r="B590" s="828" t="s">
        <v>2374</v>
      </c>
      <c r="C590" s="1" t="s">
        <v>23</v>
      </c>
      <c r="D590" s="615">
        <f>+'FORMATO F 07'!O5062</f>
        <v>20</v>
      </c>
      <c r="E590" s="615" t="s">
        <v>2340</v>
      </c>
      <c r="F590" s="630">
        <f>+'FORMATO F 07'!D5065</f>
        <v>0</v>
      </c>
      <c r="G590" s="613">
        <f t="shared" si="54"/>
        <v>20</v>
      </c>
      <c r="H590" s="612">
        <f>+'FORMATO F 07'!K5065</f>
        <v>0</v>
      </c>
      <c r="I590" s="619">
        <f t="shared" si="53"/>
        <v>20</v>
      </c>
      <c r="J590" s="610">
        <v>4.45</v>
      </c>
      <c r="K590" s="618">
        <f t="shared" si="56"/>
        <v>89</v>
      </c>
      <c r="L590" s="1756">
        <v>20</v>
      </c>
      <c r="M590" s="1760">
        <f t="shared" si="57"/>
        <v>0</v>
      </c>
    </row>
    <row r="591" spans="1:13" s="599" customFormat="1" ht="19.5" customHeight="1">
      <c r="A591" s="614" t="s">
        <v>58</v>
      </c>
      <c r="B591" s="828" t="s">
        <v>2375</v>
      </c>
      <c r="C591" s="1" t="s">
        <v>23</v>
      </c>
      <c r="D591" s="615">
        <f>+'FORMATO F 07'!O5071</f>
        <v>1</v>
      </c>
      <c r="E591" s="615" t="s">
        <v>2340</v>
      </c>
      <c r="F591" s="630">
        <f>+'FORMATO F 07'!D5074</f>
        <v>0</v>
      </c>
      <c r="G591" s="613">
        <f t="shared" si="54"/>
        <v>1</v>
      </c>
      <c r="H591" s="612">
        <f>+'FORMATO F 07'!K5074</f>
        <v>0</v>
      </c>
      <c r="I591" s="619">
        <f t="shared" si="53"/>
        <v>1</v>
      </c>
      <c r="J591" s="610">
        <v>59</v>
      </c>
      <c r="K591" s="618">
        <f t="shared" si="56"/>
        <v>59</v>
      </c>
      <c r="L591" s="1756">
        <v>1</v>
      </c>
      <c r="M591" s="1760">
        <f t="shared" si="57"/>
        <v>0</v>
      </c>
    </row>
    <row r="592" spans="1:13" s="599" customFormat="1" ht="20.100000000000001" customHeight="1">
      <c r="A592" s="614" t="s">
        <v>58</v>
      </c>
      <c r="B592" s="828" t="s">
        <v>2376</v>
      </c>
      <c r="C592" s="1" t="s">
        <v>23</v>
      </c>
      <c r="D592" s="615">
        <f>+'FORMATO F 07'!O5080</f>
        <v>500</v>
      </c>
      <c r="E592" s="615" t="s">
        <v>2340</v>
      </c>
      <c r="F592" s="630">
        <f>+'FORMATO F 07'!D5083</f>
        <v>0</v>
      </c>
      <c r="G592" s="613">
        <f t="shared" si="54"/>
        <v>500</v>
      </c>
      <c r="H592" s="612">
        <f>+'FORMATO F 07'!K5083</f>
        <v>0</v>
      </c>
      <c r="I592" s="619">
        <f t="shared" si="53"/>
        <v>500</v>
      </c>
      <c r="J592" s="610">
        <v>0.36</v>
      </c>
      <c r="K592" s="618">
        <f t="shared" si="56"/>
        <v>180</v>
      </c>
      <c r="L592" s="1756">
        <v>500</v>
      </c>
      <c r="M592" s="1760">
        <f t="shared" si="57"/>
        <v>0</v>
      </c>
    </row>
    <row r="593" spans="1:13" s="599" customFormat="1" ht="20.100000000000001" customHeight="1">
      <c r="A593" s="614" t="s">
        <v>58</v>
      </c>
      <c r="B593" s="828" t="s">
        <v>2377</v>
      </c>
      <c r="C593" s="1" t="s">
        <v>23</v>
      </c>
      <c r="D593" s="615">
        <f>+'FORMATO F 07'!O5089</f>
        <v>10</v>
      </c>
      <c r="E593" s="615" t="s">
        <v>2340</v>
      </c>
      <c r="F593" s="630">
        <f>+'FORMATO F 07'!D5092</f>
        <v>0</v>
      </c>
      <c r="G593" s="613">
        <f t="shared" si="54"/>
        <v>10</v>
      </c>
      <c r="H593" s="612">
        <f>+'FORMATO F 07'!K5092</f>
        <v>0</v>
      </c>
      <c r="I593" s="619">
        <f t="shared" si="53"/>
        <v>10</v>
      </c>
      <c r="J593" s="610">
        <v>2.5</v>
      </c>
      <c r="K593" s="618">
        <f t="shared" si="56"/>
        <v>25</v>
      </c>
      <c r="L593" s="1756">
        <v>10</v>
      </c>
      <c r="M593" s="1760">
        <f t="shared" si="57"/>
        <v>0</v>
      </c>
    </row>
    <row r="594" spans="1:13" s="599" customFormat="1" ht="20.100000000000001" customHeight="1">
      <c r="A594" s="614" t="s">
        <v>58</v>
      </c>
      <c r="B594" s="828" t="s">
        <v>2379</v>
      </c>
      <c r="C594" s="1" t="s">
        <v>23</v>
      </c>
      <c r="D594" s="615">
        <f>+'FORMATO F 07'!O5098</f>
        <v>0</v>
      </c>
      <c r="E594" s="615" t="s">
        <v>2340</v>
      </c>
      <c r="F594" s="630">
        <f>+'FORMATO F 07'!D5101</f>
        <v>0</v>
      </c>
      <c r="G594" s="613">
        <f t="shared" si="54"/>
        <v>0</v>
      </c>
      <c r="H594" s="612">
        <f>+'FORMATO F 07'!K5101</f>
        <v>0</v>
      </c>
      <c r="I594" s="619">
        <f t="shared" si="53"/>
        <v>0</v>
      </c>
      <c r="J594" s="610">
        <v>2.5</v>
      </c>
      <c r="K594" s="618">
        <f t="shared" si="56"/>
        <v>0</v>
      </c>
      <c r="L594" s="1756">
        <v>0</v>
      </c>
      <c r="M594" s="1760">
        <f t="shared" si="57"/>
        <v>0</v>
      </c>
    </row>
    <row r="595" spans="1:13" s="599" customFormat="1" ht="20.100000000000001" customHeight="1">
      <c r="A595" s="614" t="s">
        <v>58</v>
      </c>
      <c r="B595" s="828" t="s">
        <v>2378</v>
      </c>
      <c r="C595" s="1" t="s">
        <v>23</v>
      </c>
      <c r="D595" s="615">
        <f>+'FORMATO F 07'!O5107</f>
        <v>0</v>
      </c>
      <c r="E595" s="615" t="s">
        <v>2340</v>
      </c>
      <c r="F595" s="630">
        <f>+'FORMATO F 07'!D5110</f>
        <v>50</v>
      </c>
      <c r="G595" s="613">
        <f t="shared" si="54"/>
        <v>50</v>
      </c>
      <c r="H595" s="612">
        <f>+'FORMATO F 07'!K5110</f>
        <v>50</v>
      </c>
      <c r="I595" s="619">
        <f t="shared" si="53"/>
        <v>0</v>
      </c>
      <c r="J595" s="610">
        <v>1.7</v>
      </c>
      <c r="K595" s="618">
        <f t="shared" si="56"/>
        <v>0</v>
      </c>
      <c r="L595" s="1756">
        <v>0</v>
      </c>
      <c r="M595" s="1760">
        <f t="shared" si="57"/>
        <v>0</v>
      </c>
    </row>
    <row r="596" spans="1:13" s="599" customFormat="1" ht="20.100000000000001" customHeight="1">
      <c r="A596" s="614" t="s">
        <v>58</v>
      </c>
      <c r="B596" s="828" t="s">
        <v>2428</v>
      </c>
      <c r="C596" s="1" t="s">
        <v>23</v>
      </c>
      <c r="D596" s="615">
        <f>+'FORMATO F 07'!O5116</f>
        <v>600</v>
      </c>
      <c r="E596" s="615" t="s">
        <v>2340</v>
      </c>
      <c r="F596" s="630">
        <f>+'FORMATO F 07'!D5119</f>
        <v>0</v>
      </c>
      <c r="G596" s="613">
        <f t="shared" si="54"/>
        <v>600</v>
      </c>
      <c r="H596" s="612">
        <f>+'FORMATO F 07'!K5119</f>
        <v>0</v>
      </c>
      <c r="I596" s="619">
        <f t="shared" si="53"/>
        <v>600</v>
      </c>
      <c r="J596" s="610">
        <v>1.5</v>
      </c>
      <c r="K596" s="618">
        <f t="shared" si="56"/>
        <v>900</v>
      </c>
      <c r="L596" s="1756">
        <v>600</v>
      </c>
      <c r="M596" s="1760">
        <f t="shared" si="57"/>
        <v>0</v>
      </c>
    </row>
    <row r="597" spans="1:13" s="599" customFormat="1" ht="20.100000000000001" customHeight="1">
      <c r="A597" s="614" t="s">
        <v>58</v>
      </c>
      <c r="B597" s="828" t="s">
        <v>2429</v>
      </c>
      <c r="C597" s="1" t="s">
        <v>23</v>
      </c>
      <c r="D597" s="615">
        <f>+'FORMATO F 07'!O5125</f>
        <v>3000</v>
      </c>
      <c r="E597" s="615" t="s">
        <v>2340</v>
      </c>
      <c r="F597" s="630">
        <f>+'FORMATO F 07'!D5128</f>
        <v>0</v>
      </c>
      <c r="G597" s="613">
        <f t="shared" si="54"/>
        <v>3000</v>
      </c>
      <c r="H597" s="612">
        <f>+'FORMATO F 07'!K5128</f>
        <v>0</v>
      </c>
      <c r="I597" s="619">
        <f t="shared" si="53"/>
        <v>3000</v>
      </c>
      <c r="J597" s="610">
        <v>0.15</v>
      </c>
      <c r="K597" s="618">
        <f t="shared" si="56"/>
        <v>450</v>
      </c>
      <c r="L597" s="1756">
        <v>3000</v>
      </c>
      <c r="M597" s="1760">
        <v>0</v>
      </c>
    </row>
    <row r="598" spans="1:13" s="599" customFormat="1" ht="20.100000000000001" customHeight="1">
      <c r="A598" s="614" t="s">
        <v>58</v>
      </c>
      <c r="B598" s="828" t="s">
        <v>2380</v>
      </c>
      <c r="C598" s="1" t="s">
        <v>23</v>
      </c>
      <c r="D598" s="615">
        <f>+'FORMATO F 07'!O5134</f>
        <v>0</v>
      </c>
      <c r="E598" s="615" t="s">
        <v>2340</v>
      </c>
      <c r="F598" s="630">
        <f>+'FORMATO F 07'!D5138</f>
        <v>1000</v>
      </c>
      <c r="G598" s="613">
        <f t="shared" si="54"/>
        <v>1000</v>
      </c>
      <c r="H598" s="612">
        <f>+'FORMATO F 07'!K5138</f>
        <v>1000</v>
      </c>
      <c r="I598" s="619">
        <f t="shared" si="53"/>
        <v>0</v>
      </c>
      <c r="J598" s="610">
        <v>0.45</v>
      </c>
      <c r="K598" s="618">
        <f t="shared" si="56"/>
        <v>0</v>
      </c>
      <c r="L598" s="1756">
        <v>0</v>
      </c>
      <c r="M598" s="1760">
        <f t="shared" si="57"/>
        <v>0</v>
      </c>
    </row>
    <row r="599" spans="1:13" s="599" customFormat="1" ht="20.100000000000001" customHeight="1">
      <c r="A599" s="614" t="s">
        <v>58</v>
      </c>
      <c r="B599" s="828" t="s">
        <v>2381</v>
      </c>
      <c r="C599" s="1" t="s">
        <v>23</v>
      </c>
      <c r="D599" s="615">
        <f>+'FORMATO F 07'!O5144</f>
        <v>0</v>
      </c>
      <c r="E599" s="615" t="s">
        <v>2340</v>
      </c>
      <c r="F599" s="630">
        <f>+'FORMATO F 07'!D5148</f>
        <v>0</v>
      </c>
      <c r="G599" s="613">
        <f t="shared" si="54"/>
        <v>0</v>
      </c>
      <c r="H599" s="612">
        <f>+'FORMATO F 07'!K5148</f>
        <v>0</v>
      </c>
      <c r="I599" s="619">
        <f t="shared" si="53"/>
        <v>0</v>
      </c>
      <c r="J599" s="610">
        <v>0.1</v>
      </c>
      <c r="K599" s="618">
        <f t="shared" si="56"/>
        <v>0</v>
      </c>
      <c r="L599" s="1756">
        <v>0</v>
      </c>
      <c r="M599" s="1760">
        <f t="shared" si="57"/>
        <v>0</v>
      </c>
    </row>
    <row r="600" spans="1:13" s="599" customFormat="1" ht="20.100000000000001" customHeight="1">
      <c r="A600" s="614" t="s">
        <v>58</v>
      </c>
      <c r="B600" s="828" t="s">
        <v>2431</v>
      </c>
      <c r="C600" s="1" t="s">
        <v>23</v>
      </c>
      <c r="D600" s="615">
        <f>+'FORMATO F 07'!O5154</f>
        <v>2000</v>
      </c>
      <c r="E600" s="615" t="s">
        <v>2340</v>
      </c>
      <c r="F600" s="630">
        <f>+'FORMATO F 07'!D5157</f>
        <v>0</v>
      </c>
      <c r="G600" s="613">
        <f t="shared" si="54"/>
        <v>2000</v>
      </c>
      <c r="H600" s="612">
        <f>+'FORMATO F 07'!K5157</f>
        <v>0</v>
      </c>
      <c r="I600" s="619">
        <f t="shared" si="53"/>
        <v>2000</v>
      </c>
      <c r="J600" s="610">
        <v>0.2</v>
      </c>
      <c r="K600" s="618">
        <f t="shared" si="56"/>
        <v>400</v>
      </c>
      <c r="L600" s="1756">
        <v>2000</v>
      </c>
      <c r="M600" s="1760">
        <f t="shared" si="57"/>
        <v>0</v>
      </c>
    </row>
    <row r="601" spans="1:13" s="599" customFormat="1" ht="19.5" customHeight="1">
      <c r="A601" s="614" t="s">
        <v>58</v>
      </c>
      <c r="B601" s="828" t="s">
        <v>2432</v>
      </c>
      <c r="C601" s="1" t="s">
        <v>23</v>
      </c>
      <c r="D601" s="615">
        <f>+'FORMATO F 07'!O5163</f>
        <v>0</v>
      </c>
      <c r="E601" s="615" t="s">
        <v>2340</v>
      </c>
      <c r="F601" s="630">
        <f>+'FORMATO F 07'!D5167</f>
        <v>0</v>
      </c>
      <c r="G601" s="613">
        <f t="shared" si="54"/>
        <v>0</v>
      </c>
      <c r="H601" s="612">
        <f>+'FORMATO F 07'!K5167</f>
        <v>0</v>
      </c>
      <c r="I601" s="619">
        <f t="shared" si="53"/>
        <v>0</v>
      </c>
      <c r="J601" s="610">
        <v>0.57999999999999996</v>
      </c>
      <c r="K601" s="618">
        <f t="shared" si="56"/>
        <v>0</v>
      </c>
      <c r="L601" s="1756">
        <v>0</v>
      </c>
      <c r="M601" s="1760">
        <f t="shared" si="57"/>
        <v>0</v>
      </c>
    </row>
    <row r="602" spans="1:13" s="599" customFormat="1" ht="20.100000000000001" customHeight="1">
      <c r="A602" s="614" t="s">
        <v>58</v>
      </c>
      <c r="B602" s="828" t="s">
        <v>2433</v>
      </c>
      <c r="C602" s="1" t="s">
        <v>23</v>
      </c>
      <c r="D602" s="615">
        <f>+'FORMATO F 07'!O5173</f>
        <v>6</v>
      </c>
      <c r="E602" s="615" t="s">
        <v>2340</v>
      </c>
      <c r="F602" s="630">
        <f>+'FORMATO F 07'!D5176</f>
        <v>0</v>
      </c>
      <c r="G602" s="613">
        <f t="shared" si="54"/>
        <v>6</v>
      </c>
      <c r="H602" s="612">
        <f>+'FORMATO F 07'!K5176</f>
        <v>0</v>
      </c>
      <c r="I602" s="619">
        <f t="shared" si="53"/>
        <v>6</v>
      </c>
      <c r="J602" s="610">
        <v>48</v>
      </c>
      <c r="K602" s="618">
        <f t="shared" si="56"/>
        <v>288</v>
      </c>
      <c r="L602" s="1756">
        <v>6</v>
      </c>
      <c r="M602" s="1760">
        <f t="shared" si="57"/>
        <v>0</v>
      </c>
    </row>
    <row r="603" spans="1:13" s="599" customFormat="1" ht="20.100000000000001" customHeight="1">
      <c r="A603" s="614" t="s">
        <v>58</v>
      </c>
      <c r="B603" s="828" t="s">
        <v>2434</v>
      </c>
      <c r="C603" s="1" t="s">
        <v>23</v>
      </c>
      <c r="D603" s="615">
        <f>+'FORMATO F 07'!O5182</f>
        <v>250</v>
      </c>
      <c r="E603" s="615" t="s">
        <v>2340</v>
      </c>
      <c r="F603" s="630">
        <f>+'FORMATO F 07'!D5185</f>
        <v>0</v>
      </c>
      <c r="G603" s="613">
        <f t="shared" si="54"/>
        <v>250</v>
      </c>
      <c r="H603" s="612">
        <f>+'FORMATO F 07'!K5185</f>
        <v>0</v>
      </c>
      <c r="I603" s="619">
        <f t="shared" si="53"/>
        <v>250</v>
      </c>
      <c r="J603" s="610">
        <v>25.95</v>
      </c>
      <c r="K603" s="618">
        <f t="shared" si="56"/>
        <v>6487.5</v>
      </c>
      <c r="L603" s="1756">
        <v>250</v>
      </c>
      <c r="M603" s="1760">
        <f t="shared" si="57"/>
        <v>0</v>
      </c>
    </row>
    <row r="604" spans="1:13" s="599" customFormat="1" ht="20.100000000000001" customHeight="1">
      <c r="A604" s="614" t="s">
        <v>58</v>
      </c>
      <c r="B604" s="828" t="s">
        <v>2435</v>
      </c>
      <c r="C604" s="1" t="s">
        <v>23</v>
      </c>
      <c r="D604" s="615">
        <f>+'FORMATO F 07'!O5191</f>
        <v>0</v>
      </c>
      <c r="E604" s="615" t="s">
        <v>2340</v>
      </c>
      <c r="F604" s="630">
        <f>+'FORMATO F 07'!D5194</f>
        <v>50</v>
      </c>
      <c r="G604" s="613">
        <f t="shared" si="54"/>
        <v>50</v>
      </c>
      <c r="H604" s="612">
        <f>+'FORMATO F 07'!K5194</f>
        <v>50</v>
      </c>
      <c r="I604" s="619">
        <f t="shared" si="53"/>
        <v>0</v>
      </c>
      <c r="J604" s="610">
        <v>0.3</v>
      </c>
      <c r="K604" s="618">
        <f t="shared" ref="K604:K607" si="58">I604*J604</f>
        <v>0</v>
      </c>
      <c r="L604" s="1756">
        <v>0</v>
      </c>
      <c r="M604" s="1760">
        <f t="shared" si="57"/>
        <v>0</v>
      </c>
    </row>
    <row r="605" spans="1:13" s="599" customFormat="1" ht="20.100000000000001" customHeight="1">
      <c r="A605" s="614" t="s">
        <v>58</v>
      </c>
      <c r="B605" s="828" t="s">
        <v>2436</v>
      </c>
      <c r="C605" s="1" t="s">
        <v>23</v>
      </c>
      <c r="D605" s="615">
        <f>+'FORMATO F 07'!O5200</f>
        <v>0</v>
      </c>
      <c r="E605" s="615" t="s">
        <v>2340</v>
      </c>
      <c r="F605" s="630">
        <f>+'FORMATO F 07'!D5203</f>
        <v>50</v>
      </c>
      <c r="G605" s="613">
        <f t="shared" si="54"/>
        <v>50</v>
      </c>
      <c r="H605" s="612">
        <f>+'FORMATO F 07'!K5203</f>
        <v>50</v>
      </c>
      <c r="I605" s="619">
        <f t="shared" si="53"/>
        <v>0</v>
      </c>
      <c r="J605" s="610">
        <v>0.25</v>
      </c>
      <c r="K605" s="618">
        <f t="shared" si="58"/>
        <v>0</v>
      </c>
      <c r="L605" s="1756">
        <v>0</v>
      </c>
      <c r="M605" s="1760">
        <f t="shared" si="57"/>
        <v>0</v>
      </c>
    </row>
    <row r="606" spans="1:13" s="599" customFormat="1" ht="20.100000000000001" customHeight="1">
      <c r="A606" s="614" t="s">
        <v>58</v>
      </c>
      <c r="B606" s="828" t="s">
        <v>2437</v>
      </c>
      <c r="C606" s="1" t="s">
        <v>23</v>
      </c>
      <c r="D606" s="615">
        <f>+'FORMATO F 07'!O5209</f>
        <v>0</v>
      </c>
      <c r="E606" s="615" t="s">
        <v>2340</v>
      </c>
      <c r="F606" s="630">
        <f>+'FORMATO F 07'!D5212</f>
        <v>0</v>
      </c>
      <c r="G606" s="613">
        <f t="shared" si="54"/>
        <v>0</v>
      </c>
      <c r="H606" s="612">
        <f>+'FORMATO F 07'!K5212</f>
        <v>0</v>
      </c>
      <c r="I606" s="619">
        <f t="shared" si="53"/>
        <v>0</v>
      </c>
      <c r="J606" s="610">
        <v>6.5</v>
      </c>
      <c r="K606" s="618">
        <f t="shared" si="58"/>
        <v>0</v>
      </c>
      <c r="L606" s="1756">
        <v>0</v>
      </c>
      <c r="M606" s="1760">
        <f t="shared" si="57"/>
        <v>0</v>
      </c>
    </row>
    <row r="607" spans="1:13" s="599" customFormat="1" ht="20.100000000000001" customHeight="1">
      <c r="A607" s="614" t="s">
        <v>58</v>
      </c>
      <c r="B607" s="828" t="s">
        <v>2438</v>
      </c>
      <c r="C607" s="1" t="s">
        <v>23</v>
      </c>
      <c r="D607" s="615">
        <f>+'FORMATO F 07'!O5218</f>
        <v>120</v>
      </c>
      <c r="E607" s="615" t="s">
        <v>2340</v>
      </c>
      <c r="F607" s="630">
        <f>+'FORMATO F 07'!D5221</f>
        <v>0</v>
      </c>
      <c r="G607" s="613">
        <f t="shared" si="54"/>
        <v>120</v>
      </c>
      <c r="H607" s="612">
        <f>+'FORMATO F 07'!K5221</f>
        <v>0</v>
      </c>
      <c r="I607" s="619">
        <f t="shared" si="53"/>
        <v>120</v>
      </c>
      <c r="J607" s="610">
        <v>2.75</v>
      </c>
      <c r="K607" s="618">
        <f t="shared" si="58"/>
        <v>330</v>
      </c>
      <c r="L607" s="1756">
        <v>120</v>
      </c>
      <c r="M607" s="1760">
        <f t="shared" si="57"/>
        <v>0</v>
      </c>
    </row>
    <row r="608" spans="1:13" s="620" customFormat="1" ht="20.100000000000001" customHeight="1">
      <c r="A608" s="4317" t="s">
        <v>91</v>
      </c>
      <c r="B608" s="4318"/>
      <c r="C608" s="582"/>
      <c r="D608" s="625"/>
      <c r="E608" s="582"/>
      <c r="F608" s="582"/>
      <c r="G608" s="624">
        <f t="shared" si="54"/>
        <v>0</v>
      </c>
      <c r="H608" s="623"/>
      <c r="I608" s="619">
        <f t="shared" si="53"/>
        <v>0</v>
      </c>
      <c r="J608" s="622"/>
      <c r="K608" s="621"/>
      <c r="L608" s="1756"/>
      <c r="M608" s="1760">
        <f t="shared" si="57"/>
        <v>0</v>
      </c>
    </row>
    <row r="609" spans="1:13" s="628" customFormat="1" ht="20.100000000000001" customHeight="1">
      <c r="A609" s="614" t="s">
        <v>58</v>
      </c>
      <c r="B609" s="627" t="s">
        <v>519</v>
      </c>
      <c r="C609" s="614" t="s">
        <v>23</v>
      </c>
      <c r="D609" s="615">
        <f>+'FORMATO F 07'!O5229</f>
        <v>0</v>
      </c>
      <c r="E609" s="6" t="s">
        <v>179</v>
      </c>
      <c r="F609" s="6">
        <f>+'FORMATO F 07'!D5233</f>
        <v>0</v>
      </c>
      <c r="G609" s="613">
        <f t="shared" si="54"/>
        <v>0</v>
      </c>
      <c r="H609" s="612">
        <f>+'FORMATO F 07'!K5233</f>
        <v>0</v>
      </c>
      <c r="I609" s="619">
        <f t="shared" si="53"/>
        <v>0</v>
      </c>
      <c r="J609" s="610">
        <v>92</v>
      </c>
      <c r="K609" s="618">
        <f t="shared" ref="K609:K701" si="59">I609*J609</f>
        <v>0</v>
      </c>
      <c r="L609" s="619">
        <v>0</v>
      </c>
      <c r="M609" s="1760">
        <f t="shared" si="57"/>
        <v>0</v>
      </c>
    </row>
    <row r="610" spans="1:13" s="599" customFormat="1" ht="20.100000000000001" customHeight="1">
      <c r="A610" s="614" t="s">
        <v>58</v>
      </c>
      <c r="B610" s="627" t="s">
        <v>147</v>
      </c>
      <c r="C610" s="614" t="s">
        <v>23</v>
      </c>
      <c r="D610" s="615">
        <f>+'FORMATO F 07'!O5239</f>
        <v>0</v>
      </c>
      <c r="E610" s="615" t="s">
        <v>179</v>
      </c>
      <c r="F610" s="614">
        <f>+'FORMATO F 07'!D5242</f>
        <v>0</v>
      </c>
      <c r="G610" s="613">
        <f t="shared" si="54"/>
        <v>0</v>
      </c>
      <c r="H610" s="612">
        <f>+'FORMATO F 07'!K5242</f>
        <v>0</v>
      </c>
      <c r="I610" s="619">
        <f t="shared" si="53"/>
        <v>0</v>
      </c>
      <c r="J610" s="610">
        <v>125</v>
      </c>
      <c r="K610" s="618">
        <f t="shared" si="59"/>
        <v>0</v>
      </c>
      <c r="L610" s="619">
        <v>0</v>
      </c>
      <c r="M610" s="1760">
        <f t="shared" si="57"/>
        <v>0</v>
      </c>
    </row>
    <row r="611" spans="1:13" s="602" customFormat="1" ht="20.100000000000001" customHeight="1">
      <c r="A611" s="614" t="s">
        <v>58</v>
      </c>
      <c r="B611" s="627" t="s">
        <v>149</v>
      </c>
      <c r="C611" s="614" t="s">
        <v>23</v>
      </c>
      <c r="D611" s="615">
        <f>+'FORMATO F 07'!O5247</f>
        <v>23</v>
      </c>
      <c r="E611" s="615" t="s">
        <v>1301</v>
      </c>
      <c r="F611" s="614">
        <f>+'FORMATO F 07'!D5250</f>
        <v>0</v>
      </c>
      <c r="G611" s="613">
        <f t="shared" si="54"/>
        <v>23</v>
      </c>
      <c r="H611" s="612">
        <f>+'FORMATO F 07'!K5250</f>
        <v>0</v>
      </c>
      <c r="I611" s="619">
        <f t="shared" si="53"/>
        <v>23</v>
      </c>
      <c r="J611" s="610">
        <v>92.5</v>
      </c>
      <c r="K611" s="618">
        <f t="shared" si="59"/>
        <v>2127.5</v>
      </c>
      <c r="L611" s="619">
        <v>23</v>
      </c>
      <c r="M611" s="1760">
        <f t="shared" si="57"/>
        <v>0</v>
      </c>
    </row>
    <row r="612" spans="1:13" s="599" customFormat="1" ht="20.100000000000001" customHeight="1">
      <c r="A612" s="614" t="s">
        <v>58</v>
      </c>
      <c r="B612" s="10" t="s">
        <v>202</v>
      </c>
      <c r="C612" s="1" t="s">
        <v>23</v>
      </c>
      <c r="D612" s="615">
        <f>+'FORMATO F 07'!O5256</f>
        <v>21</v>
      </c>
      <c r="E612" s="615" t="s">
        <v>221</v>
      </c>
      <c r="F612" s="614">
        <v>0</v>
      </c>
      <c r="G612" s="613">
        <f t="shared" si="54"/>
        <v>21</v>
      </c>
      <c r="H612" s="612">
        <f>+'FORMATO F 07'!K5268</f>
        <v>1</v>
      </c>
      <c r="I612" s="619">
        <f t="shared" si="53"/>
        <v>20</v>
      </c>
      <c r="J612" s="610">
        <v>12</v>
      </c>
      <c r="K612" s="618">
        <f t="shared" si="59"/>
        <v>240</v>
      </c>
      <c r="L612" s="619">
        <v>21</v>
      </c>
      <c r="M612" s="1760">
        <f t="shared" si="57"/>
        <v>0</v>
      </c>
    </row>
    <row r="613" spans="1:13" s="599" customFormat="1" ht="20.100000000000001" customHeight="1">
      <c r="A613" s="614" t="s">
        <v>58</v>
      </c>
      <c r="B613" s="10" t="s">
        <v>280</v>
      </c>
      <c r="C613" s="1" t="s">
        <v>23</v>
      </c>
      <c r="D613" s="615">
        <f>+'FORMATO F 07'!O5274</f>
        <v>20</v>
      </c>
      <c r="E613" s="615" t="s">
        <v>221</v>
      </c>
      <c r="F613" s="614">
        <v>0</v>
      </c>
      <c r="G613" s="613">
        <f t="shared" si="54"/>
        <v>20</v>
      </c>
      <c r="H613" s="612">
        <f>+'FORMATO F 07'!K5275</f>
        <v>0</v>
      </c>
      <c r="I613" s="619">
        <f t="shared" si="53"/>
        <v>20</v>
      </c>
      <c r="J613" s="610">
        <v>12</v>
      </c>
      <c r="K613" s="618">
        <f t="shared" si="59"/>
        <v>240</v>
      </c>
      <c r="L613" s="619">
        <v>20</v>
      </c>
      <c r="M613" s="1760">
        <f t="shared" si="57"/>
        <v>0</v>
      </c>
    </row>
    <row r="614" spans="1:13" s="599" customFormat="1" ht="20.100000000000001" customHeight="1">
      <c r="A614" s="614" t="s">
        <v>58</v>
      </c>
      <c r="B614" s="10" t="s">
        <v>281</v>
      </c>
      <c r="C614" s="1" t="s">
        <v>23</v>
      </c>
      <c r="D614" s="615">
        <f>+'FORMATO F 07'!O5281</f>
        <v>9</v>
      </c>
      <c r="E614" s="615" t="s">
        <v>221</v>
      </c>
      <c r="F614" s="614">
        <f>+'FORMATO F 07'!D5284</f>
        <v>0</v>
      </c>
      <c r="G614" s="613">
        <f t="shared" si="54"/>
        <v>9</v>
      </c>
      <c r="H614" s="612">
        <f>+'FORMATO F 07'!K5284</f>
        <v>0</v>
      </c>
      <c r="I614" s="619">
        <f t="shared" si="53"/>
        <v>9</v>
      </c>
      <c r="J614" s="610">
        <v>150</v>
      </c>
      <c r="K614" s="618">
        <f t="shared" si="59"/>
        <v>1350</v>
      </c>
      <c r="L614" s="619">
        <v>9</v>
      </c>
      <c r="M614" s="1760">
        <f t="shared" si="57"/>
        <v>0</v>
      </c>
    </row>
    <row r="615" spans="1:13" s="599" customFormat="1" ht="20.100000000000001" customHeight="1">
      <c r="A615" s="614" t="s">
        <v>58</v>
      </c>
      <c r="B615" s="10" t="s">
        <v>329</v>
      </c>
      <c r="C615" s="1" t="s">
        <v>23</v>
      </c>
      <c r="D615" s="615">
        <f>+'FORMATO F 07'!O5289</f>
        <v>0</v>
      </c>
      <c r="E615" s="592" t="s">
        <v>324</v>
      </c>
      <c r="F615" s="79">
        <v>0</v>
      </c>
      <c r="G615" s="613">
        <f t="shared" si="54"/>
        <v>0</v>
      </c>
      <c r="H615" s="612">
        <f>+'FORMATO F 07'!K5292</f>
        <v>0</v>
      </c>
      <c r="I615" s="619">
        <f t="shared" si="53"/>
        <v>0</v>
      </c>
      <c r="J615" s="610">
        <v>7.5</v>
      </c>
      <c r="K615" s="618">
        <f t="shared" si="59"/>
        <v>0</v>
      </c>
      <c r="L615" s="619">
        <v>0</v>
      </c>
      <c r="M615" s="1760">
        <f t="shared" si="57"/>
        <v>0</v>
      </c>
    </row>
    <row r="616" spans="1:13" s="599" customFormat="1" ht="20.100000000000001" customHeight="1">
      <c r="A616" s="614" t="s">
        <v>58</v>
      </c>
      <c r="B616" s="10" t="s">
        <v>487</v>
      </c>
      <c r="C616" s="1" t="s">
        <v>23</v>
      </c>
      <c r="D616" s="615">
        <f>+'FORMATO F 07'!O5297</f>
        <v>49</v>
      </c>
      <c r="E616" s="697" t="s">
        <v>2187</v>
      </c>
      <c r="F616" s="79">
        <f>+'FORMATO F 07'!D5300</f>
        <v>0</v>
      </c>
      <c r="G616" s="613">
        <f t="shared" si="54"/>
        <v>49</v>
      </c>
      <c r="H616" s="612">
        <f>+'FORMATO F 07'!K5300</f>
        <v>0</v>
      </c>
      <c r="I616" s="619">
        <f t="shared" si="53"/>
        <v>49</v>
      </c>
      <c r="J616" s="610">
        <v>23.6</v>
      </c>
      <c r="K616" s="618">
        <f t="shared" si="59"/>
        <v>1156.4000000000001</v>
      </c>
      <c r="L616" s="619">
        <v>49</v>
      </c>
      <c r="M616" s="1760">
        <f t="shared" si="57"/>
        <v>0</v>
      </c>
    </row>
    <row r="617" spans="1:13" s="599" customFormat="1" ht="20.100000000000001" customHeight="1">
      <c r="A617" s="614" t="s">
        <v>58</v>
      </c>
      <c r="B617" s="10" t="s">
        <v>328</v>
      </c>
      <c r="C617" s="1" t="s">
        <v>23</v>
      </c>
      <c r="D617" s="615">
        <f>+'FORMATO F 07'!O5305</f>
        <v>0</v>
      </c>
      <c r="E617" s="592" t="s">
        <v>324</v>
      </c>
      <c r="F617" s="79">
        <v>0</v>
      </c>
      <c r="G617" s="613">
        <f t="shared" si="54"/>
        <v>0</v>
      </c>
      <c r="H617" s="612">
        <f>+'FORMATO F 07'!K5308</f>
        <v>0</v>
      </c>
      <c r="I617" s="619">
        <f t="shared" si="53"/>
        <v>0</v>
      </c>
      <c r="J617" s="610">
        <v>4.8</v>
      </c>
      <c r="K617" s="618">
        <f t="shared" si="59"/>
        <v>0</v>
      </c>
      <c r="L617" s="619">
        <v>0</v>
      </c>
      <c r="M617" s="1760">
        <f t="shared" si="57"/>
        <v>0</v>
      </c>
    </row>
    <row r="618" spans="1:13" s="628" customFormat="1" ht="20.100000000000001" customHeight="1">
      <c r="A618" s="614" t="s">
        <v>58</v>
      </c>
      <c r="B618" s="627" t="s">
        <v>299</v>
      </c>
      <c r="C618" s="614" t="s">
        <v>23</v>
      </c>
      <c r="D618" s="615">
        <f>+'FORMATO F 07'!$O$5314</f>
        <v>25</v>
      </c>
      <c r="E618" s="4" t="s">
        <v>294</v>
      </c>
      <c r="F618" s="4">
        <v>0</v>
      </c>
      <c r="G618" s="613">
        <f t="shared" si="54"/>
        <v>25</v>
      </c>
      <c r="H618" s="612">
        <v>0</v>
      </c>
      <c r="I618" s="619">
        <f t="shared" si="53"/>
        <v>25</v>
      </c>
      <c r="J618" s="610">
        <v>3</v>
      </c>
      <c r="K618" s="618">
        <f t="shared" si="59"/>
        <v>75</v>
      </c>
      <c r="L618" s="619">
        <v>25</v>
      </c>
      <c r="M618" s="1760">
        <f t="shared" si="57"/>
        <v>0</v>
      </c>
    </row>
    <row r="619" spans="1:13" s="628" customFormat="1" ht="20.100000000000001" customHeight="1">
      <c r="A619" s="614" t="s">
        <v>58</v>
      </c>
      <c r="B619" s="627" t="s">
        <v>572</v>
      </c>
      <c r="C619" s="614" t="s">
        <v>23</v>
      </c>
      <c r="D619" s="615">
        <f>+'FORMATO F 07'!O5320</f>
        <v>13</v>
      </c>
      <c r="E619" s="4" t="str">
        <f>+'FORMATO F 07'!E5320:F5320</f>
        <v>O/C1763-2020</v>
      </c>
      <c r="F619" s="4">
        <f>+'FORMATO F 07'!D5322</f>
        <v>0</v>
      </c>
      <c r="G619" s="613">
        <f t="shared" si="54"/>
        <v>13</v>
      </c>
      <c r="H619" s="612">
        <f>+'FORMATO F 07'!K5322</f>
        <v>0</v>
      </c>
      <c r="I619" s="619">
        <f t="shared" si="53"/>
        <v>13</v>
      </c>
      <c r="J619" s="610">
        <v>3</v>
      </c>
      <c r="K619" s="618">
        <f t="shared" si="59"/>
        <v>39</v>
      </c>
      <c r="L619" s="619">
        <v>13</v>
      </c>
      <c r="M619" s="1760">
        <f t="shared" si="57"/>
        <v>0</v>
      </c>
    </row>
    <row r="620" spans="1:13" s="628" customFormat="1" ht="20.100000000000001" customHeight="1">
      <c r="A620" s="614" t="s">
        <v>58</v>
      </c>
      <c r="B620" s="627" t="s">
        <v>559</v>
      </c>
      <c r="C620" s="614" t="s">
        <v>23</v>
      </c>
      <c r="D620" s="615">
        <f>+'FORMATO F 07'!O5328</f>
        <v>7</v>
      </c>
      <c r="E620" s="4" t="s">
        <v>294</v>
      </c>
      <c r="F620" s="4">
        <f>+'FORMATO F 07'!D5330</f>
        <v>0</v>
      </c>
      <c r="G620" s="613">
        <f t="shared" si="54"/>
        <v>7</v>
      </c>
      <c r="H620" s="612">
        <f>+'FORMATO F 07'!K5330</f>
        <v>0</v>
      </c>
      <c r="I620" s="619">
        <f t="shared" si="53"/>
        <v>7</v>
      </c>
      <c r="J620" s="610">
        <v>8.9</v>
      </c>
      <c r="K620" s="618">
        <f t="shared" si="59"/>
        <v>62.300000000000004</v>
      </c>
      <c r="L620" s="619">
        <v>7</v>
      </c>
      <c r="M620" s="1760">
        <f t="shared" si="57"/>
        <v>0</v>
      </c>
    </row>
    <row r="621" spans="1:13" s="628" customFormat="1" ht="20.100000000000001" customHeight="1">
      <c r="A621" s="614" t="s">
        <v>58</v>
      </c>
      <c r="B621" s="627" t="s">
        <v>558</v>
      </c>
      <c r="C621" s="614" t="s">
        <v>23</v>
      </c>
      <c r="D621" s="615">
        <f>+'FORMATO F 07'!O5336</f>
        <v>4</v>
      </c>
      <c r="E621" s="4" t="s">
        <v>294</v>
      </c>
      <c r="F621" s="4">
        <f>+'FORMATO F 07'!D5338</f>
        <v>0</v>
      </c>
      <c r="G621" s="613">
        <f t="shared" si="54"/>
        <v>4</v>
      </c>
      <c r="H621" s="612">
        <f>+'FORMATO F 07'!K5338</f>
        <v>0</v>
      </c>
      <c r="I621" s="619">
        <f t="shared" si="53"/>
        <v>4</v>
      </c>
      <c r="J621" s="610">
        <v>16</v>
      </c>
      <c r="K621" s="618">
        <f t="shared" si="59"/>
        <v>64</v>
      </c>
      <c r="L621" s="619">
        <v>4</v>
      </c>
      <c r="M621" s="1760">
        <f t="shared" si="57"/>
        <v>0</v>
      </c>
    </row>
    <row r="622" spans="1:13" s="628" customFormat="1" ht="20.100000000000001" customHeight="1">
      <c r="A622" s="614" t="s">
        <v>58</v>
      </c>
      <c r="B622" s="627" t="s">
        <v>468</v>
      </c>
      <c r="C622" s="614" t="s">
        <v>23</v>
      </c>
      <c r="D622" s="615">
        <f>+'FORMATO F 07'!O5344</f>
        <v>0</v>
      </c>
      <c r="E622" s="5" t="s">
        <v>197</v>
      </c>
      <c r="F622" s="4">
        <v>0</v>
      </c>
      <c r="G622" s="613">
        <f t="shared" si="54"/>
        <v>0</v>
      </c>
      <c r="H622" s="612">
        <f>+'FORMATO F 07'!K5346</f>
        <v>0</v>
      </c>
      <c r="I622" s="619">
        <f t="shared" si="53"/>
        <v>0</v>
      </c>
      <c r="J622" s="610">
        <v>7</v>
      </c>
      <c r="K622" s="618">
        <f t="shared" si="59"/>
        <v>0</v>
      </c>
      <c r="L622" s="619">
        <v>0</v>
      </c>
      <c r="M622" s="1760">
        <f t="shared" si="57"/>
        <v>0</v>
      </c>
    </row>
    <row r="623" spans="1:13" s="599" customFormat="1" ht="19.5" customHeight="1">
      <c r="A623" s="614" t="s">
        <v>58</v>
      </c>
      <c r="B623" s="627" t="s">
        <v>135</v>
      </c>
      <c r="C623" s="614" t="s">
        <v>23</v>
      </c>
      <c r="D623" s="615">
        <f>+'FORMATO F 07'!O5351</f>
        <v>0</v>
      </c>
      <c r="E623" s="615" t="s">
        <v>140</v>
      </c>
      <c r="F623" s="630">
        <f>+'FORMATO F 07'!D5353</f>
        <v>0</v>
      </c>
      <c r="G623" s="613">
        <f t="shared" si="54"/>
        <v>0</v>
      </c>
      <c r="H623" s="612">
        <f>+'FORMATO F 07'!K5353</f>
        <v>0</v>
      </c>
      <c r="I623" s="619">
        <f t="shared" si="53"/>
        <v>0</v>
      </c>
      <c r="J623" s="610">
        <v>1.3</v>
      </c>
      <c r="K623" s="618">
        <f t="shared" si="59"/>
        <v>0</v>
      </c>
      <c r="L623" s="619">
        <v>0</v>
      </c>
      <c r="M623" s="1760">
        <f t="shared" si="57"/>
        <v>0</v>
      </c>
    </row>
    <row r="624" spans="1:13" s="599" customFormat="1" ht="20.100000000000001" customHeight="1">
      <c r="A624" s="614" t="s">
        <v>58</v>
      </c>
      <c r="B624" s="627" t="s">
        <v>134</v>
      </c>
      <c r="C624" s="614" t="s">
        <v>23</v>
      </c>
      <c r="D624" s="615">
        <f>+'FORMATO F 07'!O5359</f>
        <v>40</v>
      </c>
      <c r="E624" s="615" t="s">
        <v>1301</v>
      </c>
      <c r="F624" s="614">
        <f>+'FORMATO F 07'!D5360</f>
        <v>0</v>
      </c>
      <c r="G624" s="613">
        <f t="shared" si="54"/>
        <v>40</v>
      </c>
      <c r="H624" s="612">
        <f>+'FORMATO F 07'!K5360</f>
        <v>0</v>
      </c>
      <c r="I624" s="619">
        <f t="shared" si="53"/>
        <v>40</v>
      </c>
      <c r="J624" s="610">
        <v>8.2010000000000005</v>
      </c>
      <c r="K624" s="618">
        <f t="shared" si="59"/>
        <v>328.04</v>
      </c>
      <c r="L624" s="619">
        <v>40</v>
      </c>
      <c r="M624" s="1760">
        <f t="shared" si="57"/>
        <v>0</v>
      </c>
    </row>
    <row r="625" spans="1:13" s="628" customFormat="1" ht="20.100000000000001" customHeight="1">
      <c r="A625" s="614" t="s">
        <v>58</v>
      </c>
      <c r="B625" s="627" t="s">
        <v>162</v>
      </c>
      <c r="C625" s="614" t="s">
        <v>23</v>
      </c>
      <c r="D625" s="615">
        <f>+'FORMATO F 07'!O5366</f>
        <v>49</v>
      </c>
      <c r="E625" s="615" t="s">
        <v>1680</v>
      </c>
      <c r="F625" s="614">
        <f>+'FORMATO F 07'!D5368</f>
        <v>0</v>
      </c>
      <c r="G625" s="613">
        <f t="shared" si="54"/>
        <v>49</v>
      </c>
      <c r="H625" s="612">
        <f>+'FORMATO F 07'!K5368</f>
        <v>1</v>
      </c>
      <c r="I625" s="619">
        <f t="shared" si="53"/>
        <v>48</v>
      </c>
      <c r="J625" s="610">
        <v>4.7</v>
      </c>
      <c r="K625" s="618">
        <f t="shared" si="59"/>
        <v>225.60000000000002</v>
      </c>
      <c r="L625" s="619">
        <v>49</v>
      </c>
      <c r="M625" s="1760">
        <f t="shared" si="57"/>
        <v>0</v>
      </c>
    </row>
    <row r="626" spans="1:13" s="628" customFormat="1" ht="20.100000000000001" customHeight="1">
      <c r="A626" s="614" t="s">
        <v>58</v>
      </c>
      <c r="B626" s="627" t="s">
        <v>523</v>
      </c>
      <c r="C626" s="614" t="s">
        <v>23</v>
      </c>
      <c r="D626" s="615">
        <f>+'FORMATO F 07'!O5374</f>
        <v>3</v>
      </c>
      <c r="E626" s="615" t="str">
        <f>+'FORMATO F 07'!E5374:F5374</f>
        <v>O/C576-2020</v>
      </c>
      <c r="F626" s="614">
        <f>+'FORMATO F 07'!D5376</f>
        <v>0</v>
      </c>
      <c r="G626" s="613">
        <f t="shared" si="54"/>
        <v>3</v>
      </c>
      <c r="H626" s="612">
        <f>+'FORMATO F 07'!K5376</f>
        <v>0</v>
      </c>
      <c r="I626" s="619">
        <f t="shared" si="53"/>
        <v>3</v>
      </c>
      <c r="J626" s="610">
        <v>1.54</v>
      </c>
      <c r="K626" s="618">
        <f t="shared" si="59"/>
        <v>4.62</v>
      </c>
      <c r="L626" s="619">
        <v>3</v>
      </c>
      <c r="M626" s="1760">
        <f t="shared" si="57"/>
        <v>0</v>
      </c>
    </row>
    <row r="627" spans="1:13" s="628" customFormat="1" ht="20.100000000000001" customHeight="1">
      <c r="A627" s="614" t="s">
        <v>58</v>
      </c>
      <c r="B627" s="627" t="s">
        <v>161</v>
      </c>
      <c r="C627" s="614" t="s">
        <v>23</v>
      </c>
      <c r="D627" s="615">
        <f>+'FORMATO F 07'!O5382</f>
        <v>5</v>
      </c>
      <c r="E627" s="615" t="s">
        <v>1301</v>
      </c>
      <c r="F627" s="614">
        <f>+'FORMATO F 07'!D5385</f>
        <v>0</v>
      </c>
      <c r="G627" s="613">
        <f t="shared" si="54"/>
        <v>5</v>
      </c>
      <c r="H627" s="612">
        <f>+'FORMATO F 07'!K5385</f>
        <v>0</v>
      </c>
      <c r="I627" s="619">
        <f t="shared" si="53"/>
        <v>5</v>
      </c>
      <c r="J627" s="610">
        <v>7.5285710000000003</v>
      </c>
      <c r="K627" s="618">
        <f t="shared" si="59"/>
        <v>37.642855000000004</v>
      </c>
      <c r="L627" s="619">
        <v>5</v>
      </c>
      <c r="M627" s="1760">
        <f t="shared" si="57"/>
        <v>0</v>
      </c>
    </row>
    <row r="628" spans="1:13" s="628" customFormat="1" ht="20.100000000000001" customHeight="1">
      <c r="A628" s="614" t="s">
        <v>58</v>
      </c>
      <c r="B628" s="627" t="s">
        <v>646</v>
      </c>
      <c r="C628" s="614" t="s">
        <v>23</v>
      </c>
      <c r="D628" s="615">
        <v>12</v>
      </c>
      <c r="E628" s="615" t="s">
        <v>641</v>
      </c>
      <c r="F628" s="614">
        <f>+'FORMATO F 07'!D5392</f>
        <v>0</v>
      </c>
      <c r="G628" s="613">
        <f t="shared" si="54"/>
        <v>12</v>
      </c>
      <c r="H628" s="612">
        <f>+'FORMATO F 07'!K5392</f>
        <v>0</v>
      </c>
      <c r="I628" s="619">
        <f t="shared" si="53"/>
        <v>12</v>
      </c>
      <c r="J628" s="610">
        <v>14</v>
      </c>
      <c r="K628" s="618">
        <f t="shared" si="59"/>
        <v>168</v>
      </c>
      <c r="L628" s="619">
        <v>12</v>
      </c>
      <c r="M628" s="1760">
        <f t="shared" si="57"/>
        <v>0</v>
      </c>
    </row>
    <row r="629" spans="1:13" s="628" customFormat="1" ht="20.100000000000001" customHeight="1">
      <c r="A629" s="614" t="s">
        <v>58</v>
      </c>
      <c r="B629" s="627" t="s">
        <v>642</v>
      </c>
      <c r="C629" s="614" t="s">
        <v>23</v>
      </c>
      <c r="D629" s="615">
        <f>+'FORMATO F 07'!O5398</f>
        <v>7</v>
      </c>
      <c r="E629" s="615" t="s">
        <v>641</v>
      </c>
      <c r="F629" s="614">
        <v>0</v>
      </c>
      <c r="G629" s="613">
        <f t="shared" si="54"/>
        <v>7</v>
      </c>
      <c r="H629" s="612">
        <f>+'FORMATO F 07'!K5400</f>
        <v>0</v>
      </c>
      <c r="I629" s="619">
        <f t="shared" si="53"/>
        <v>7</v>
      </c>
      <c r="J629" s="610">
        <v>32.5</v>
      </c>
      <c r="K629" s="618">
        <f t="shared" si="59"/>
        <v>227.5</v>
      </c>
      <c r="L629" s="619">
        <v>7</v>
      </c>
      <c r="M629" s="1760">
        <f t="shared" si="57"/>
        <v>0</v>
      </c>
    </row>
    <row r="630" spans="1:13" s="628" customFormat="1" ht="20.100000000000001" customHeight="1">
      <c r="A630" s="614" t="s">
        <v>58</v>
      </c>
      <c r="B630" s="627" t="s">
        <v>644</v>
      </c>
      <c r="C630" s="614" t="s">
        <v>23</v>
      </c>
      <c r="D630" s="615">
        <f>+'FORMATO F 07'!O5406</f>
        <v>16</v>
      </c>
      <c r="E630" s="615" t="s">
        <v>641</v>
      </c>
      <c r="F630" s="614">
        <v>0</v>
      </c>
      <c r="G630" s="613">
        <f t="shared" si="54"/>
        <v>16</v>
      </c>
      <c r="H630" s="612">
        <f>+'FORMATO F 07'!K5408</f>
        <v>0</v>
      </c>
      <c r="I630" s="619">
        <f t="shared" si="53"/>
        <v>16</v>
      </c>
      <c r="J630" s="610">
        <v>9.1</v>
      </c>
      <c r="K630" s="618">
        <f t="shared" si="59"/>
        <v>145.6</v>
      </c>
      <c r="L630" s="619">
        <v>16</v>
      </c>
      <c r="M630" s="1760">
        <f t="shared" si="57"/>
        <v>0</v>
      </c>
    </row>
    <row r="631" spans="1:13" s="599" customFormat="1" ht="20.100000000000001" customHeight="1">
      <c r="A631" s="614" t="s">
        <v>58</v>
      </c>
      <c r="B631" s="627" t="s">
        <v>136</v>
      </c>
      <c r="C631" s="614" t="s">
        <v>23</v>
      </c>
      <c r="D631" s="615">
        <f>+'FORMATO F 07'!O5414</f>
        <v>20</v>
      </c>
      <c r="E631" s="615" t="s">
        <v>1301</v>
      </c>
      <c r="F631" s="614">
        <f>+'FORMATO F 07'!D5417</f>
        <v>0</v>
      </c>
      <c r="G631" s="613">
        <f t="shared" si="54"/>
        <v>20</v>
      </c>
      <c r="H631" s="612">
        <f>+'FORMATO F 07'!K5417</f>
        <v>0</v>
      </c>
      <c r="I631" s="619">
        <f t="shared" si="53"/>
        <v>20</v>
      </c>
      <c r="J631" s="610">
        <v>4.495806</v>
      </c>
      <c r="K631" s="618">
        <f t="shared" si="59"/>
        <v>89.916120000000006</v>
      </c>
      <c r="L631" s="619">
        <v>20</v>
      </c>
      <c r="M631" s="1760">
        <f t="shared" si="57"/>
        <v>0</v>
      </c>
    </row>
    <row r="632" spans="1:13" s="628" customFormat="1" ht="20.100000000000001" customHeight="1">
      <c r="A632" s="614" t="s">
        <v>58</v>
      </c>
      <c r="B632" s="627" t="s">
        <v>524</v>
      </c>
      <c r="C632" s="614" t="s">
        <v>23</v>
      </c>
      <c r="D632" s="615">
        <f>+'FORMATO F 07'!O5423</f>
        <v>9</v>
      </c>
      <c r="E632" s="615" t="s">
        <v>294</v>
      </c>
      <c r="F632" s="614">
        <f>+'FORMATO F 07'!D5424</f>
        <v>0</v>
      </c>
      <c r="G632" s="613">
        <f t="shared" si="54"/>
        <v>9</v>
      </c>
      <c r="H632" s="612">
        <f>+'FORMATO F 07'!K5424</f>
        <v>0</v>
      </c>
      <c r="I632" s="619">
        <f t="shared" si="53"/>
        <v>9</v>
      </c>
      <c r="J632" s="610">
        <v>18</v>
      </c>
      <c r="K632" s="618">
        <f t="shared" si="59"/>
        <v>162</v>
      </c>
      <c r="L632" s="619">
        <v>9</v>
      </c>
      <c r="M632" s="1760">
        <f t="shared" si="57"/>
        <v>0</v>
      </c>
    </row>
    <row r="633" spans="1:13" s="628" customFormat="1" ht="20.100000000000001" customHeight="1">
      <c r="A633" s="614" t="s">
        <v>58</v>
      </c>
      <c r="B633" s="627" t="s">
        <v>282</v>
      </c>
      <c r="C633" s="614" t="s">
        <v>23</v>
      </c>
      <c r="D633" s="615">
        <f>+'FORMATO F 07'!O5430</f>
        <v>0</v>
      </c>
      <c r="E633" s="615" t="s">
        <v>199</v>
      </c>
      <c r="F633" s="614">
        <f>+'FORMATO F 07'!D5433</f>
        <v>0</v>
      </c>
      <c r="G633" s="613">
        <f t="shared" si="54"/>
        <v>0</v>
      </c>
      <c r="H633" s="612">
        <f>+'FORMATO F 07'!K5433</f>
        <v>0</v>
      </c>
      <c r="I633" s="619">
        <f t="shared" si="53"/>
        <v>0</v>
      </c>
      <c r="J633" s="610">
        <v>3.5</v>
      </c>
      <c r="K633" s="618">
        <f t="shared" si="59"/>
        <v>0</v>
      </c>
      <c r="L633" s="619">
        <v>0</v>
      </c>
      <c r="M633" s="1760">
        <f t="shared" ref="M633:M696" si="60">+L633-D633</f>
        <v>0</v>
      </c>
    </row>
    <row r="634" spans="1:13" s="628" customFormat="1" ht="20.100000000000001" customHeight="1">
      <c r="A634" s="614" t="s">
        <v>58</v>
      </c>
      <c r="B634" s="627" t="s">
        <v>683</v>
      </c>
      <c r="C634" s="614" t="s">
        <v>23</v>
      </c>
      <c r="D634" s="615">
        <f>+'FORMATO F 07'!O5439</f>
        <v>10</v>
      </c>
      <c r="E634" s="615" t="s">
        <v>684</v>
      </c>
      <c r="F634" s="614">
        <f>+'FORMATO F 07'!D5441</f>
        <v>0</v>
      </c>
      <c r="G634" s="613">
        <f t="shared" si="54"/>
        <v>10</v>
      </c>
      <c r="H634" s="612">
        <f>+'FORMATO F 07'!K5441</f>
        <v>0</v>
      </c>
      <c r="I634" s="619">
        <f t="shared" si="53"/>
        <v>10</v>
      </c>
      <c r="J634" s="610">
        <v>4.5</v>
      </c>
      <c r="K634" s="618">
        <f t="shared" si="59"/>
        <v>45</v>
      </c>
      <c r="L634" s="619">
        <v>10</v>
      </c>
      <c r="M634" s="1760">
        <f t="shared" si="60"/>
        <v>0</v>
      </c>
    </row>
    <row r="635" spans="1:13" s="628" customFormat="1" ht="20.100000000000001" customHeight="1">
      <c r="A635" s="614" t="s">
        <v>58</v>
      </c>
      <c r="B635" s="627" t="s">
        <v>685</v>
      </c>
      <c r="C635" s="614" t="s">
        <v>23</v>
      </c>
      <c r="D635" s="615">
        <f>+'FORMATO F 07'!O5447</f>
        <v>4</v>
      </c>
      <c r="E635" s="615" t="s">
        <v>835</v>
      </c>
      <c r="F635" s="614">
        <f>+'FORMATO F 07'!D5451</f>
        <v>0</v>
      </c>
      <c r="G635" s="613">
        <f t="shared" si="54"/>
        <v>4</v>
      </c>
      <c r="H635" s="612">
        <f>+'FORMATO F 07'!K5451</f>
        <v>0</v>
      </c>
      <c r="I635" s="619">
        <f t="shared" si="53"/>
        <v>4</v>
      </c>
      <c r="J635" s="610">
        <v>4.95</v>
      </c>
      <c r="K635" s="618">
        <f t="shared" si="59"/>
        <v>19.8</v>
      </c>
      <c r="L635" s="619">
        <v>4</v>
      </c>
      <c r="M635" s="1760">
        <f t="shared" si="60"/>
        <v>0</v>
      </c>
    </row>
    <row r="636" spans="1:13" s="628" customFormat="1" ht="20.100000000000001" customHeight="1">
      <c r="A636" s="614" t="s">
        <v>58</v>
      </c>
      <c r="B636" s="627" t="s">
        <v>686</v>
      </c>
      <c r="C636" s="614" t="s">
        <v>23</v>
      </c>
      <c r="D636" s="615">
        <f>+'FORMATO F 07'!O5457</f>
        <v>0</v>
      </c>
      <c r="E636" s="615" t="s">
        <v>684</v>
      </c>
      <c r="F636" s="614">
        <f>+'FORMATO F 07'!D5459</f>
        <v>0</v>
      </c>
      <c r="G636" s="613">
        <f t="shared" si="54"/>
        <v>0</v>
      </c>
      <c r="H636" s="612">
        <f>+'FORMATO F 07'!K5459</f>
        <v>0</v>
      </c>
      <c r="I636" s="619">
        <f t="shared" si="53"/>
        <v>0</v>
      </c>
      <c r="J636" s="610">
        <v>16</v>
      </c>
      <c r="K636" s="618">
        <f t="shared" si="59"/>
        <v>0</v>
      </c>
      <c r="L636" s="619">
        <v>0</v>
      </c>
      <c r="M636" s="1760">
        <f t="shared" si="60"/>
        <v>0</v>
      </c>
    </row>
    <row r="637" spans="1:13" s="628" customFormat="1" ht="20.100000000000001" customHeight="1">
      <c r="A637" s="614" t="s">
        <v>58</v>
      </c>
      <c r="B637" s="627" t="s">
        <v>251</v>
      </c>
      <c r="C637" s="614" t="s">
        <v>23</v>
      </c>
      <c r="D637" s="615">
        <f>+'FORMATO F 07'!O5465</f>
        <v>38</v>
      </c>
      <c r="E637" s="615" t="s">
        <v>1680</v>
      </c>
      <c r="F637" s="614">
        <f>+'FORMATO F 07'!D5467</f>
        <v>0</v>
      </c>
      <c r="G637" s="613">
        <f t="shared" si="54"/>
        <v>38</v>
      </c>
      <c r="H637" s="612">
        <f>+'FORMATO F 07'!$K$5467</f>
        <v>0</v>
      </c>
      <c r="I637" s="619">
        <f t="shared" si="53"/>
        <v>38</v>
      </c>
      <c r="J637" s="610">
        <v>1.6</v>
      </c>
      <c r="K637" s="618">
        <f t="shared" si="59"/>
        <v>60.800000000000004</v>
      </c>
      <c r="L637" s="619">
        <v>38</v>
      </c>
      <c r="M637" s="1760">
        <f t="shared" si="60"/>
        <v>0</v>
      </c>
    </row>
    <row r="638" spans="1:13" s="599" customFormat="1" ht="20.100000000000001" customHeight="1">
      <c r="A638" s="614" t="s">
        <v>58</v>
      </c>
      <c r="B638" s="627" t="s">
        <v>75</v>
      </c>
      <c r="C638" s="614" t="s">
        <v>23</v>
      </c>
      <c r="D638" s="615">
        <f>+'FORMATO F 07'!$O$5473</f>
        <v>88</v>
      </c>
      <c r="E638" s="615" t="s">
        <v>233</v>
      </c>
      <c r="F638" s="614">
        <f>+'FORMATO F 07'!D5476</f>
        <v>0</v>
      </c>
      <c r="G638" s="613">
        <f t="shared" si="54"/>
        <v>88</v>
      </c>
      <c r="H638" s="612">
        <f>+'FORMATO F 07'!$K$5476</f>
        <v>0</v>
      </c>
      <c r="I638" s="619">
        <f t="shared" si="53"/>
        <v>88</v>
      </c>
      <c r="J638" s="610">
        <v>3</v>
      </c>
      <c r="K638" s="618">
        <f t="shared" si="59"/>
        <v>264</v>
      </c>
      <c r="L638" s="619">
        <v>88</v>
      </c>
      <c r="M638" s="1760">
        <f t="shared" si="60"/>
        <v>0</v>
      </c>
    </row>
    <row r="639" spans="1:13" s="628" customFormat="1" ht="19.5" customHeight="1">
      <c r="A639" s="614" t="s">
        <v>58</v>
      </c>
      <c r="B639" s="627" t="s">
        <v>381</v>
      </c>
      <c r="C639" s="614" t="s">
        <v>23</v>
      </c>
      <c r="D639" s="615">
        <f>+'FORMATO F 07'!O5482</f>
        <v>45</v>
      </c>
      <c r="E639" s="615" t="s">
        <v>293</v>
      </c>
      <c r="F639" s="614">
        <f>+'FORMATO F 07'!D5486</f>
        <v>0</v>
      </c>
      <c r="G639" s="613">
        <f t="shared" si="54"/>
        <v>45</v>
      </c>
      <c r="H639" s="612">
        <f>+'FORMATO F 07'!K5486</f>
        <v>0</v>
      </c>
      <c r="I639" s="619">
        <f t="shared" si="53"/>
        <v>45</v>
      </c>
      <c r="J639" s="610">
        <v>1.5</v>
      </c>
      <c r="K639" s="618">
        <f t="shared" si="59"/>
        <v>67.5</v>
      </c>
      <c r="L639" s="619">
        <v>45</v>
      </c>
      <c r="M639" s="1760">
        <f t="shared" si="60"/>
        <v>0</v>
      </c>
    </row>
    <row r="640" spans="1:13" s="599" customFormat="1" ht="20.100000000000001" customHeight="1">
      <c r="A640" s="614" t="s">
        <v>58</v>
      </c>
      <c r="B640" s="627" t="s">
        <v>239</v>
      </c>
      <c r="C640" s="614" t="s">
        <v>23</v>
      </c>
      <c r="D640" s="615">
        <f>+'FORMATO F 07'!O5492</f>
        <v>77</v>
      </c>
      <c r="E640" s="615" t="s">
        <v>206</v>
      </c>
      <c r="F640" s="614">
        <v>0</v>
      </c>
      <c r="G640" s="613">
        <f t="shared" si="54"/>
        <v>77</v>
      </c>
      <c r="H640" s="612">
        <f>+'FORMATO F 07'!K5494</f>
        <v>0</v>
      </c>
      <c r="I640" s="619">
        <f t="shared" si="53"/>
        <v>77</v>
      </c>
      <c r="J640" s="610">
        <v>1.56</v>
      </c>
      <c r="K640" s="618">
        <f t="shared" si="59"/>
        <v>120.12</v>
      </c>
      <c r="L640" s="619">
        <v>77</v>
      </c>
      <c r="M640" s="1760">
        <f t="shared" si="60"/>
        <v>0</v>
      </c>
    </row>
    <row r="641" spans="1:13" s="628" customFormat="1" ht="20.100000000000001" customHeight="1">
      <c r="A641" s="614" t="s">
        <v>58</v>
      </c>
      <c r="B641" s="627" t="s">
        <v>131</v>
      </c>
      <c r="C641" s="614" t="s">
        <v>23</v>
      </c>
      <c r="D641" s="615">
        <f>+'FORMATO F 07'!O5500</f>
        <v>29</v>
      </c>
      <c r="E641" s="615" t="s">
        <v>1680</v>
      </c>
      <c r="F641" s="614">
        <f>+'FORMATO F 07'!D5503</f>
        <v>0</v>
      </c>
      <c r="G641" s="613">
        <f t="shared" si="54"/>
        <v>29</v>
      </c>
      <c r="H641" s="612">
        <f>+'FORMATO F 07'!K5503</f>
        <v>0</v>
      </c>
      <c r="I641" s="619">
        <f t="shared" si="53"/>
        <v>29</v>
      </c>
      <c r="J641" s="610">
        <v>1.2</v>
      </c>
      <c r="K641" s="618">
        <f t="shared" si="59"/>
        <v>34.799999999999997</v>
      </c>
      <c r="L641" s="619">
        <v>29</v>
      </c>
      <c r="M641" s="1760">
        <f t="shared" si="60"/>
        <v>0</v>
      </c>
    </row>
    <row r="642" spans="1:13" s="599" customFormat="1" ht="20.100000000000001" customHeight="1">
      <c r="A642" s="614" t="s">
        <v>58</v>
      </c>
      <c r="B642" s="627" t="s">
        <v>252</v>
      </c>
      <c r="C642" s="614" t="s">
        <v>23</v>
      </c>
      <c r="D642" s="615">
        <f>+'FORMATO F 07'!O5510</f>
        <v>8</v>
      </c>
      <c r="E642" s="3" t="s">
        <v>199</v>
      </c>
      <c r="F642" s="6">
        <v>0</v>
      </c>
      <c r="G642" s="613">
        <f t="shared" si="54"/>
        <v>8</v>
      </c>
      <c r="H642" s="612">
        <f>+'FORMATO F 07'!K5512</f>
        <v>0</v>
      </c>
      <c r="I642" s="619">
        <f t="shared" si="53"/>
        <v>8</v>
      </c>
      <c r="J642" s="610">
        <v>11.5</v>
      </c>
      <c r="K642" s="618">
        <f t="shared" si="59"/>
        <v>92</v>
      </c>
      <c r="L642" s="619">
        <v>8</v>
      </c>
      <c r="M642" s="1760">
        <f t="shared" si="60"/>
        <v>0</v>
      </c>
    </row>
    <row r="643" spans="1:13" s="628" customFormat="1" ht="20.100000000000001" customHeight="1">
      <c r="A643" s="614" t="s">
        <v>58</v>
      </c>
      <c r="B643" s="627" t="s">
        <v>544</v>
      </c>
      <c r="C643" s="614" t="s">
        <v>23</v>
      </c>
      <c r="D643" s="615">
        <f>+'FORMATO F 07'!O5517</f>
        <v>0</v>
      </c>
      <c r="E643" s="615" t="s">
        <v>1301</v>
      </c>
      <c r="F643" s="614">
        <f>+'FORMATO F 07'!D5520</f>
        <v>0</v>
      </c>
      <c r="G643" s="613">
        <f t="shared" si="54"/>
        <v>0</v>
      </c>
      <c r="H643" s="612">
        <f>+'FORMATO F 07'!K5520</f>
        <v>0</v>
      </c>
      <c r="I643" s="619">
        <f t="shared" si="53"/>
        <v>0</v>
      </c>
      <c r="J643" s="610">
        <v>19.186665999999999</v>
      </c>
      <c r="K643" s="618">
        <f t="shared" si="59"/>
        <v>0</v>
      </c>
      <c r="L643" s="619">
        <v>0</v>
      </c>
      <c r="M643" s="1760">
        <f t="shared" si="60"/>
        <v>0</v>
      </c>
    </row>
    <row r="644" spans="1:13" s="628" customFormat="1" ht="19.5" customHeight="1">
      <c r="A644" s="614" t="s">
        <v>58</v>
      </c>
      <c r="B644" s="627" t="s">
        <v>510</v>
      </c>
      <c r="C644" s="614" t="s">
        <v>23</v>
      </c>
      <c r="D644" s="615">
        <f>+'FORMATO F 07'!O5526</f>
        <v>17</v>
      </c>
      <c r="E644" s="615" t="s">
        <v>654</v>
      </c>
      <c r="F644" s="614">
        <f>+'FORMATO F 07'!D5528</f>
        <v>0</v>
      </c>
      <c r="G644" s="613">
        <f t="shared" si="54"/>
        <v>17</v>
      </c>
      <c r="H644" s="612">
        <f>+'FORMATO F 07'!K5528</f>
        <v>0</v>
      </c>
      <c r="I644" s="619">
        <f t="shared" si="53"/>
        <v>17</v>
      </c>
      <c r="J644" s="610">
        <v>6.65</v>
      </c>
      <c r="K644" s="618">
        <f t="shared" si="59"/>
        <v>113.05000000000001</v>
      </c>
      <c r="L644" s="619">
        <v>17</v>
      </c>
      <c r="M644" s="1760">
        <f t="shared" si="60"/>
        <v>0</v>
      </c>
    </row>
    <row r="645" spans="1:13" s="628" customFormat="1" ht="20.100000000000001" customHeight="1">
      <c r="A645" s="614" t="s">
        <v>58</v>
      </c>
      <c r="B645" s="627" t="s">
        <v>382</v>
      </c>
      <c r="C645" s="614" t="s">
        <v>23</v>
      </c>
      <c r="D645" s="615">
        <f>+'FORMATO F 07'!$O$5533</f>
        <v>34</v>
      </c>
      <c r="E645" s="615" t="s">
        <v>1680</v>
      </c>
      <c r="F645" s="614">
        <f>+'FORMATO F 07'!D5537</f>
        <v>0</v>
      </c>
      <c r="G645" s="613">
        <f>+D645+F645</f>
        <v>34</v>
      </c>
      <c r="H645" s="612">
        <f>+'FORMATO F 07'!$K$5537</f>
        <v>0</v>
      </c>
      <c r="I645" s="619">
        <f>+G645-H645</f>
        <v>34</v>
      </c>
      <c r="J645" s="610">
        <v>6.1</v>
      </c>
      <c r="K645" s="618">
        <f t="shared" si="59"/>
        <v>207.39999999999998</v>
      </c>
      <c r="L645" s="619">
        <v>34</v>
      </c>
      <c r="M645" s="1760">
        <f t="shared" si="60"/>
        <v>0</v>
      </c>
    </row>
    <row r="646" spans="1:13" s="628" customFormat="1" ht="20.100000000000001" customHeight="1">
      <c r="A646" s="614" t="s">
        <v>58</v>
      </c>
      <c r="B646" s="627" t="s">
        <v>573</v>
      </c>
      <c r="C646" s="614" t="s">
        <v>23</v>
      </c>
      <c r="D646" s="615">
        <f>+'FORMATO F 07'!O5542</f>
        <v>0</v>
      </c>
      <c r="E646" s="615" t="s">
        <v>684</v>
      </c>
      <c r="F646" s="614">
        <f>+'FORMATO F 07'!D5544</f>
        <v>0</v>
      </c>
      <c r="G646" s="613">
        <f>+D646+F646</f>
        <v>0</v>
      </c>
      <c r="H646" s="612">
        <f>+'FORMATO F 07'!K5544</f>
        <v>0</v>
      </c>
      <c r="I646" s="619">
        <f>+G646-H646</f>
        <v>0</v>
      </c>
      <c r="J646" s="610">
        <v>18</v>
      </c>
      <c r="K646" s="618">
        <f t="shared" si="59"/>
        <v>0</v>
      </c>
      <c r="L646" s="619">
        <v>0</v>
      </c>
      <c r="M646" s="1760">
        <f t="shared" si="60"/>
        <v>0</v>
      </c>
    </row>
    <row r="647" spans="1:13" s="599" customFormat="1" ht="20.100000000000001" customHeight="1">
      <c r="A647" s="614" t="s">
        <v>58</v>
      </c>
      <c r="B647" s="627" t="s">
        <v>241</v>
      </c>
      <c r="C647" s="614" t="s">
        <v>23</v>
      </c>
      <c r="D647" s="615">
        <f>+'FORMATO F 07'!O5549</f>
        <v>14</v>
      </c>
      <c r="E647" s="615" t="s">
        <v>242</v>
      </c>
      <c r="F647" s="614">
        <f>+'FORMATO F 07'!D5551</f>
        <v>0</v>
      </c>
      <c r="G647" s="613">
        <f t="shared" si="54"/>
        <v>14</v>
      </c>
      <c r="H647" s="612">
        <f>+'FORMATO F 07'!K5551</f>
        <v>0</v>
      </c>
      <c r="I647" s="619">
        <f t="shared" ref="I647:I877" si="61">+G647-H647</f>
        <v>14</v>
      </c>
      <c r="J647" s="610">
        <v>7.75</v>
      </c>
      <c r="K647" s="618">
        <f t="shared" si="59"/>
        <v>108.5</v>
      </c>
      <c r="L647" s="619">
        <v>14</v>
      </c>
      <c r="M647" s="1760">
        <f t="shared" si="60"/>
        <v>0</v>
      </c>
    </row>
    <row r="648" spans="1:13" s="599" customFormat="1" ht="20.100000000000001" customHeight="1">
      <c r="A648" s="614" t="s">
        <v>58</v>
      </c>
      <c r="B648" s="627" t="s">
        <v>514</v>
      </c>
      <c r="C648" s="614" t="s">
        <v>23</v>
      </c>
      <c r="D648" s="615">
        <f>+'FORMATO F 07'!O5556</f>
        <v>0</v>
      </c>
      <c r="E648" s="615" t="s">
        <v>242</v>
      </c>
      <c r="F648" s="614">
        <f>+'FORMATO F 07'!D5558</f>
        <v>0</v>
      </c>
      <c r="G648" s="613">
        <f t="shared" si="54"/>
        <v>0</v>
      </c>
      <c r="H648" s="612">
        <f>+'FORMATO F 07'!K5558</f>
        <v>0</v>
      </c>
      <c r="I648" s="619">
        <f t="shared" si="61"/>
        <v>0</v>
      </c>
      <c r="J648" s="610">
        <v>9.1999999999999993</v>
      </c>
      <c r="K648" s="618">
        <f t="shared" si="59"/>
        <v>0</v>
      </c>
      <c r="L648" s="619">
        <v>0</v>
      </c>
      <c r="M648" s="1760">
        <f t="shared" si="60"/>
        <v>0</v>
      </c>
    </row>
    <row r="649" spans="1:13" s="599" customFormat="1" ht="20.100000000000001" customHeight="1">
      <c r="A649" s="614" t="s">
        <v>58</v>
      </c>
      <c r="B649" s="627" t="s">
        <v>119</v>
      </c>
      <c r="C649" s="614" t="s">
        <v>23</v>
      </c>
      <c r="D649" s="615">
        <f>+'FORMATO F 07'!$O$5563</f>
        <v>0</v>
      </c>
      <c r="E649" s="615" t="s">
        <v>203</v>
      </c>
      <c r="F649" s="614">
        <v>0</v>
      </c>
      <c r="G649" s="613">
        <f t="shared" si="54"/>
        <v>0</v>
      </c>
      <c r="H649" s="612">
        <f>+'FORMATO F 07'!$K$5565</f>
        <v>0</v>
      </c>
      <c r="I649" s="619">
        <f t="shared" si="61"/>
        <v>0</v>
      </c>
      <c r="J649" s="610">
        <v>3.78</v>
      </c>
      <c r="K649" s="618">
        <f t="shared" si="59"/>
        <v>0</v>
      </c>
      <c r="L649" s="619">
        <v>0</v>
      </c>
      <c r="M649" s="1760">
        <f t="shared" si="60"/>
        <v>0</v>
      </c>
    </row>
    <row r="650" spans="1:13" s="628" customFormat="1" ht="20.100000000000001" customHeight="1">
      <c r="A650" s="614" t="s">
        <v>58</v>
      </c>
      <c r="B650" s="627" t="s">
        <v>123</v>
      </c>
      <c r="C650" s="614" t="s">
        <v>23</v>
      </c>
      <c r="D650" s="615">
        <f>+'FORMATO F 07'!$O$5570</f>
        <v>7</v>
      </c>
      <c r="E650" s="615" t="s">
        <v>1301</v>
      </c>
      <c r="F650" s="614">
        <f>+'FORMATO F 07'!D5573</f>
        <v>0</v>
      </c>
      <c r="G650" s="613">
        <f t="shared" si="54"/>
        <v>7</v>
      </c>
      <c r="H650" s="612">
        <f>+'FORMATO F 07'!K5573</f>
        <v>0</v>
      </c>
      <c r="I650" s="619">
        <f t="shared" si="61"/>
        <v>7</v>
      </c>
      <c r="J650" s="610">
        <v>24.461666000000001</v>
      </c>
      <c r="K650" s="618">
        <f t="shared" si="59"/>
        <v>171.231662</v>
      </c>
      <c r="L650" s="619">
        <v>7</v>
      </c>
      <c r="M650" s="1760">
        <f t="shared" si="60"/>
        <v>0</v>
      </c>
    </row>
    <row r="651" spans="1:13" s="602" customFormat="1" ht="20.100000000000001" customHeight="1">
      <c r="A651" s="614" t="s">
        <v>58</v>
      </c>
      <c r="B651" s="627" t="s">
        <v>283</v>
      </c>
      <c r="C651" s="614" t="s">
        <v>23</v>
      </c>
      <c r="D651" s="615">
        <f>+'FORMATO F 07'!O5578</f>
        <v>0</v>
      </c>
      <c r="E651" s="615" t="s">
        <v>203</v>
      </c>
      <c r="F651" s="614">
        <v>0</v>
      </c>
      <c r="G651" s="613">
        <f t="shared" si="54"/>
        <v>0</v>
      </c>
      <c r="H651" s="612">
        <f>+'FORMATO F 07'!K5580</f>
        <v>0</v>
      </c>
      <c r="I651" s="619">
        <f t="shared" si="61"/>
        <v>0</v>
      </c>
      <c r="J651" s="610">
        <v>7.13</v>
      </c>
      <c r="K651" s="618">
        <f t="shared" si="59"/>
        <v>0</v>
      </c>
      <c r="L651" s="619">
        <v>0</v>
      </c>
      <c r="M651" s="1760">
        <f t="shared" si="60"/>
        <v>0</v>
      </c>
    </row>
    <row r="652" spans="1:13" s="602" customFormat="1" ht="20.100000000000001" customHeight="1">
      <c r="A652" s="614" t="s">
        <v>58</v>
      </c>
      <c r="B652" s="627" t="s">
        <v>515</v>
      </c>
      <c r="C652" s="614" t="s">
        <v>23</v>
      </c>
      <c r="D652" s="615">
        <f>+'FORMATO F 07'!O5585</f>
        <v>0</v>
      </c>
      <c r="E652" s="615" t="s">
        <v>203</v>
      </c>
      <c r="F652" s="614">
        <f>+'FORMATO F 07'!D5587</f>
        <v>0</v>
      </c>
      <c r="G652" s="613">
        <f t="shared" si="54"/>
        <v>0</v>
      </c>
      <c r="H652" s="612">
        <f>+'FORMATO F 07'!K5587</f>
        <v>0</v>
      </c>
      <c r="I652" s="619">
        <f t="shared" si="61"/>
        <v>0</v>
      </c>
      <c r="J652" s="610">
        <v>7</v>
      </c>
      <c r="K652" s="618">
        <f t="shared" si="59"/>
        <v>0</v>
      </c>
      <c r="L652" s="619">
        <v>0</v>
      </c>
      <c r="M652" s="1760">
        <f t="shared" si="60"/>
        <v>0</v>
      </c>
    </row>
    <row r="653" spans="1:13" s="602" customFormat="1" ht="20.100000000000001" customHeight="1">
      <c r="A653" s="614" t="s">
        <v>58</v>
      </c>
      <c r="B653" s="627" t="s">
        <v>137</v>
      </c>
      <c r="C653" s="614" t="s">
        <v>23</v>
      </c>
      <c r="D653" s="615">
        <f>+'FORMATO F 07'!O5592</f>
        <v>0</v>
      </c>
      <c r="E653" s="615" t="s">
        <v>206</v>
      </c>
      <c r="F653" s="614">
        <v>0</v>
      </c>
      <c r="G653" s="613">
        <f t="shared" ref="G653:G883" si="62">+D653+F653</f>
        <v>0</v>
      </c>
      <c r="H653" s="612">
        <f>+'FORMATO F 07'!K5593</f>
        <v>0</v>
      </c>
      <c r="I653" s="619">
        <f t="shared" si="61"/>
        <v>0</v>
      </c>
      <c r="J653" s="610">
        <v>15.93</v>
      </c>
      <c r="K653" s="618">
        <f t="shared" si="59"/>
        <v>0</v>
      </c>
      <c r="L653" s="619">
        <v>0</v>
      </c>
      <c r="M653" s="1760">
        <f t="shared" si="60"/>
        <v>0</v>
      </c>
    </row>
    <row r="654" spans="1:13" s="628" customFormat="1" ht="20.100000000000001" customHeight="1">
      <c r="A654" s="614" t="s">
        <v>58</v>
      </c>
      <c r="B654" s="627" t="s">
        <v>141</v>
      </c>
      <c r="C654" s="614" t="s">
        <v>23</v>
      </c>
      <c r="D654" s="615">
        <f>+'FORMATO F 07'!O5598</f>
        <v>0</v>
      </c>
      <c r="E654" s="615" t="s">
        <v>1301</v>
      </c>
      <c r="F654" s="630">
        <f>+'FORMATO F 07'!D5600</f>
        <v>0</v>
      </c>
      <c r="G654" s="613">
        <f t="shared" si="62"/>
        <v>0</v>
      </c>
      <c r="H654" s="612">
        <f>+'FORMATO F 07'!K5600</f>
        <v>0</v>
      </c>
      <c r="I654" s="619">
        <f t="shared" si="61"/>
        <v>0</v>
      </c>
      <c r="J654" s="610">
        <v>3.2092849999999999</v>
      </c>
      <c r="K654" s="618">
        <f t="shared" si="59"/>
        <v>0</v>
      </c>
      <c r="L654" s="619">
        <v>0</v>
      </c>
      <c r="M654" s="1760">
        <f t="shared" si="60"/>
        <v>0</v>
      </c>
    </row>
    <row r="655" spans="1:13" s="628" customFormat="1" ht="20.100000000000001" customHeight="1">
      <c r="A655" s="614" t="s">
        <v>58</v>
      </c>
      <c r="B655" s="627" t="s">
        <v>76</v>
      </c>
      <c r="C655" s="614" t="s">
        <v>23</v>
      </c>
      <c r="D655" s="615">
        <f>+'FORMATO F 07'!O5606</f>
        <v>9</v>
      </c>
      <c r="E655" s="615" t="s">
        <v>1680</v>
      </c>
      <c r="F655" s="614">
        <f>+'FORMATO F 07'!D5610</f>
        <v>0</v>
      </c>
      <c r="G655" s="613">
        <f t="shared" si="62"/>
        <v>9</v>
      </c>
      <c r="H655" s="612">
        <f>+'FORMATO F 07'!K5610</f>
        <v>0</v>
      </c>
      <c r="I655" s="619">
        <f t="shared" si="61"/>
        <v>9</v>
      </c>
      <c r="J655" s="610">
        <v>3.4</v>
      </c>
      <c r="K655" s="618">
        <f t="shared" si="59"/>
        <v>30.599999999999998</v>
      </c>
      <c r="L655" s="619">
        <v>9</v>
      </c>
      <c r="M655" s="1760">
        <f t="shared" si="60"/>
        <v>0</v>
      </c>
    </row>
    <row r="656" spans="1:13" s="628" customFormat="1" ht="19.5" customHeight="1">
      <c r="A656" s="614" t="s">
        <v>58</v>
      </c>
      <c r="B656" s="627" t="s">
        <v>93</v>
      </c>
      <c r="C656" s="614" t="s">
        <v>23</v>
      </c>
      <c r="D656" s="615">
        <f>+'FORMATO F 07'!O5616</f>
        <v>29</v>
      </c>
      <c r="E656" s="615" t="s">
        <v>1680</v>
      </c>
      <c r="F656" s="614">
        <f>+'FORMATO F 07'!D5619</f>
        <v>0</v>
      </c>
      <c r="G656" s="613">
        <f t="shared" si="62"/>
        <v>29</v>
      </c>
      <c r="H656" s="612">
        <f>+'FORMATO F 07'!K5620</f>
        <v>0</v>
      </c>
      <c r="I656" s="619">
        <f t="shared" si="61"/>
        <v>29</v>
      </c>
      <c r="J656" s="610">
        <v>7.9</v>
      </c>
      <c r="K656" s="618">
        <f t="shared" si="59"/>
        <v>229.10000000000002</v>
      </c>
      <c r="L656" s="619">
        <v>29</v>
      </c>
      <c r="M656" s="1760">
        <f t="shared" si="60"/>
        <v>0</v>
      </c>
    </row>
    <row r="657" spans="1:13" s="599" customFormat="1" ht="20.100000000000001" customHeight="1">
      <c r="A657" s="614" t="s">
        <v>58</v>
      </c>
      <c r="B657" s="627" t="s">
        <v>716</v>
      </c>
      <c r="C657" s="614" t="s">
        <v>23</v>
      </c>
      <c r="D657" s="615">
        <f>+'FORMATO F 07'!O5626</f>
        <v>69</v>
      </c>
      <c r="E657" s="615" t="s">
        <v>1301</v>
      </c>
      <c r="F657" s="614">
        <f>+'FORMATO F 07'!D5628</f>
        <v>0</v>
      </c>
      <c r="G657" s="613">
        <f t="shared" si="62"/>
        <v>69</v>
      </c>
      <c r="H657" s="612">
        <f>+'FORMATO F 07'!K5628</f>
        <v>0</v>
      </c>
      <c r="I657" s="619">
        <f t="shared" si="61"/>
        <v>69</v>
      </c>
      <c r="J657" s="610">
        <v>20.579090000000001</v>
      </c>
      <c r="K657" s="618">
        <f t="shared" si="59"/>
        <v>1419.95721</v>
      </c>
      <c r="L657" s="619">
        <v>69</v>
      </c>
      <c r="M657" s="1760">
        <f t="shared" si="60"/>
        <v>0</v>
      </c>
    </row>
    <row r="658" spans="1:13" s="628" customFormat="1" ht="19.5" customHeight="1">
      <c r="A658" s="614" t="s">
        <v>58</v>
      </c>
      <c r="B658" s="627" t="s">
        <v>122</v>
      </c>
      <c r="C658" s="614" t="s">
        <v>23</v>
      </c>
      <c r="D658" s="615">
        <f>+'FORMATO F 07'!O5634</f>
        <v>0</v>
      </c>
      <c r="E658" s="615" t="s">
        <v>1301</v>
      </c>
      <c r="F658" s="614">
        <f>+'FORMATO F 07'!D5635</f>
        <v>0</v>
      </c>
      <c r="G658" s="613">
        <f t="shared" si="62"/>
        <v>0</v>
      </c>
      <c r="H658" s="612">
        <f>+'FORMATO F 07'!K5635</f>
        <v>0</v>
      </c>
      <c r="I658" s="619">
        <f t="shared" si="61"/>
        <v>0</v>
      </c>
      <c r="J658" s="610">
        <v>17.263332999999999</v>
      </c>
      <c r="K658" s="618">
        <f t="shared" si="59"/>
        <v>0</v>
      </c>
      <c r="L658" s="619">
        <v>0</v>
      </c>
      <c r="M658" s="1760">
        <f t="shared" si="60"/>
        <v>0</v>
      </c>
    </row>
    <row r="659" spans="1:13" s="628" customFormat="1" ht="20.100000000000001" customHeight="1">
      <c r="A659" s="614" t="s">
        <v>58</v>
      </c>
      <c r="B659" s="627" t="s">
        <v>186</v>
      </c>
      <c r="C659" s="614" t="s">
        <v>23</v>
      </c>
      <c r="D659" s="615">
        <f>+'FORMATO F 07'!$O$5641</f>
        <v>0</v>
      </c>
      <c r="E659" s="615" t="s">
        <v>118</v>
      </c>
      <c r="F659" s="614">
        <v>0</v>
      </c>
      <c r="G659" s="613">
        <f t="shared" si="62"/>
        <v>0</v>
      </c>
      <c r="H659" s="612">
        <f>+'FORMATO F 07'!K5643</f>
        <v>0</v>
      </c>
      <c r="I659" s="619">
        <f t="shared" si="61"/>
        <v>0</v>
      </c>
      <c r="J659" s="610">
        <v>15</v>
      </c>
      <c r="K659" s="618">
        <f t="shared" si="59"/>
        <v>0</v>
      </c>
      <c r="L659" s="619">
        <v>0</v>
      </c>
      <c r="M659" s="1760">
        <f t="shared" si="60"/>
        <v>0</v>
      </c>
    </row>
    <row r="660" spans="1:13" s="599" customFormat="1" ht="20.100000000000001" customHeight="1">
      <c r="A660" s="614" t="s">
        <v>58</v>
      </c>
      <c r="B660" s="627" t="s">
        <v>543</v>
      </c>
      <c r="C660" s="614" t="s">
        <v>23</v>
      </c>
      <c r="D660" s="615">
        <f>+'FORMATO F 07'!O5649</f>
        <v>0</v>
      </c>
      <c r="E660" s="615" t="str">
        <f>+'FORMATO F 07'!E5649:F5649</f>
        <v>O/C1763-2020</v>
      </c>
      <c r="F660" s="614">
        <f>+'FORMATO F 07'!D5652</f>
        <v>0</v>
      </c>
      <c r="G660" s="613">
        <f t="shared" si="62"/>
        <v>0</v>
      </c>
      <c r="H660" s="612">
        <f>+'FORMATO F 07'!K5652</f>
        <v>0</v>
      </c>
      <c r="I660" s="619">
        <f t="shared" si="61"/>
        <v>0</v>
      </c>
      <c r="J660" s="610">
        <v>26.4</v>
      </c>
      <c r="K660" s="618">
        <f t="shared" si="59"/>
        <v>0</v>
      </c>
      <c r="L660" s="619">
        <v>0</v>
      </c>
      <c r="M660" s="1760">
        <f t="shared" si="60"/>
        <v>0</v>
      </c>
    </row>
    <row r="661" spans="1:13" s="628" customFormat="1" ht="20.100000000000001" customHeight="1">
      <c r="A661" s="614" t="s">
        <v>58</v>
      </c>
      <c r="B661" s="627" t="s">
        <v>851</v>
      </c>
      <c r="C661" s="614" t="s">
        <v>23</v>
      </c>
      <c r="D661" s="615">
        <f>+'FORMATO F 07'!O5658</f>
        <v>0</v>
      </c>
      <c r="E661" s="615" t="s">
        <v>223</v>
      </c>
      <c r="F661" s="630">
        <f>+'FORMATO F 07'!D5661</f>
        <v>0</v>
      </c>
      <c r="G661" s="613">
        <f t="shared" si="62"/>
        <v>0</v>
      </c>
      <c r="H661" s="612">
        <f>+'FORMATO F 07'!$K$5661</f>
        <v>0</v>
      </c>
      <c r="I661" s="619">
        <f t="shared" si="61"/>
        <v>0</v>
      </c>
      <c r="J661" s="610">
        <v>2.91</v>
      </c>
      <c r="K661" s="618">
        <f t="shared" si="59"/>
        <v>0</v>
      </c>
      <c r="L661" s="619">
        <v>0</v>
      </c>
      <c r="M661" s="1760">
        <f t="shared" si="60"/>
        <v>0</v>
      </c>
    </row>
    <row r="662" spans="1:13" s="628" customFormat="1" ht="20.100000000000001" customHeight="1">
      <c r="A662" s="614" t="s">
        <v>58</v>
      </c>
      <c r="B662" s="627" t="s">
        <v>1313</v>
      </c>
      <c r="C662" s="614" t="s">
        <v>23</v>
      </c>
      <c r="D662" s="615">
        <f>+'FORMATO F 07'!O5667</f>
        <v>10</v>
      </c>
      <c r="E662" s="615" t="s">
        <v>1301</v>
      </c>
      <c r="F662" s="630">
        <f>+'FORMATO F 07'!D5671</f>
        <v>0</v>
      </c>
      <c r="G662" s="613">
        <f t="shared" si="62"/>
        <v>10</v>
      </c>
      <c r="H662" s="634">
        <f>+'FORMATO F 07'!K5671</f>
        <v>0</v>
      </c>
      <c r="I662" s="619">
        <f t="shared" si="61"/>
        <v>10</v>
      </c>
      <c r="J662" s="610">
        <v>23.906922999999999</v>
      </c>
      <c r="K662" s="618">
        <f t="shared" si="59"/>
        <v>239.06923</v>
      </c>
      <c r="L662" s="619">
        <v>10</v>
      </c>
      <c r="M662" s="1760">
        <f t="shared" si="60"/>
        <v>0</v>
      </c>
    </row>
    <row r="663" spans="1:13" s="599" customFormat="1" ht="18.75" customHeight="1">
      <c r="A663" s="614" t="s">
        <v>58</v>
      </c>
      <c r="B663" s="627" t="s">
        <v>64</v>
      </c>
      <c r="C663" s="614" t="s">
        <v>23</v>
      </c>
      <c r="D663" s="615">
        <f>+'FORMATO F 07'!O5677</f>
        <v>0</v>
      </c>
      <c r="E663" s="615" t="s">
        <v>2356</v>
      </c>
      <c r="F663" s="614">
        <f>+'FORMATO F 07'!D5679</f>
        <v>0</v>
      </c>
      <c r="G663" s="613">
        <f t="shared" si="62"/>
        <v>0</v>
      </c>
      <c r="H663" s="612">
        <f>+'FORMATO F 07'!K5679</f>
        <v>0</v>
      </c>
      <c r="I663" s="619">
        <f t="shared" si="61"/>
        <v>0</v>
      </c>
      <c r="J663" s="610">
        <v>3.2</v>
      </c>
      <c r="K663" s="618">
        <f t="shared" si="59"/>
        <v>0</v>
      </c>
      <c r="L663" s="619">
        <v>0</v>
      </c>
      <c r="M663" s="1760">
        <f t="shared" si="60"/>
        <v>0</v>
      </c>
    </row>
    <row r="664" spans="1:13" s="599" customFormat="1" ht="20.100000000000001" customHeight="1">
      <c r="A664" s="614" t="s">
        <v>58</v>
      </c>
      <c r="B664" s="627" t="s">
        <v>541</v>
      </c>
      <c r="C664" s="614" t="s">
        <v>108</v>
      </c>
      <c r="D664" s="615">
        <f>+'FORMATO F 07'!O5684</f>
        <v>0</v>
      </c>
      <c r="E664" s="615" t="s">
        <v>118</v>
      </c>
      <c r="F664" s="614">
        <f>+'FORMATO F 07'!D5686</f>
        <v>0</v>
      </c>
      <c r="G664" s="613">
        <f t="shared" si="62"/>
        <v>0</v>
      </c>
      <c r="H664" s="612">
        <f>+'FORMATO F 07'!$K$5686</f>
        <v>0</v>
      </c>
      <c r="I664" s="619">
        <f t="shared" si="61"/>
        <v>0</v>
      </c>
      <c r="J664" s="610">
        <v>90</v>
      </c>
      <c r="K664" s="618">
        <f t="shared" si="59"/>
        <v>0</v>
      </c>
      <c r="L664" s="619">
        <v>0</v>
      </c>
      <c r="M664" s="1760">
        <f t="shared" si="60"/>
        <v>0</v>
      </c>
    </row>
    <row r="665" spans="1:13" s="599" customFormat="1" ht="20.100000000000001" customHeight="1">
      <c r="A665" s="614" t="s">
        <v>58</v>
      </c>
      <c r="B665" s="627" t="s">
        <v>257</v>
      </c>
      <c r="C665" s="614" t="s">
        <v>108</v>
      </c>
      <c r="D665" s="615">
        <f>+'FORMATO F 07'!O5692</f>
        <v>0</v>
      </c>
      <c r="E665" s="615" t="s">
        <v>230</v>
      </c>
      <c r="F665" s="614">
        <v>0</v>
      </c>
      <c r="G665" s="613">
        <f t="shared" si="62"/>
        <v>0</v>
      </c>
      <c r="H665" s="612">
        <f>+'FORMATO F 07'!K5693</f>
        <v>0</v>
      </c>
      <c r="I665" s="619">
        <f t="shared" si="61"/>
        <v>0</v>
      </c>
      <c r="J665" s="610">
        <v>260</v>
      </c>
      <c r="K665" s="618">
        <f t="shared" si="59"/>
        <v>0</v>
      </c>
      <c r="L665" s="619">
        <v>0</v>
      </c>
      <c r="M665" s="1760">
        <f t="shared" si="60"/>
        <v>0</v>
      </c>
    </row>
    <row r="666" spans="1:13" s="599" customFormat="1" ht="20.100000000000001" customHeight="1">
      <c r="A666" s="614" t="s">
        <v>58</v>
      </c>
      <c r="B666" s="627" t="s">
        <v>688</v>
      </c>
      <c r="C666" s="614" t="s">
        <v>23</v>
      </c>
      <c r="D666" s="615">
        <f>+'FORMATO F 07'!O5699</f>
        <v>4</v>
      </c>
      <c r="E666" s="615" t="s">
        <v>684</v>
      </c>
      <c r="F666" s="614">
        <f>+'FORMATO F 07'!D5700</f>
        <v>0</v>
      </c>
      <c r="G666" s="613">
        <f t="shared" si="62"/>
        <v>4</v>
      </c>
      <c r="H666" s="612">
        <f>+'FORMATO F 07'!K5700</f>
        <v>0</v>
      </c>
      <c r="I666" s="619">
        <f t="shared" si="61"/>
        <v>4</v>
      </c>
      <c r="J666" s="610">
        <v>129</v>
      </c>
      <c r="K666" s="618">
        <f t="shared" si="59"/>
        <v>516</v>
      </c>
      <c r="L666" s="619">
        <v>4</v>
      </c>
      <c r="M666" s="1760">
        <f t="shared" si="60"/>
        <v>0</v>
      </c>
    </row>
    <row r="667" spans="1:13" s="599" customFormat="1" ht="20.100000000000001" customHeight="1">
      <c r="A667" s="614" t="s">
        <v>58</v>
      </c>
      <c r="B667" s="627" t="s">
        <v>691</v>
      </c>
      <c r="C667" s="614" t="s">
        <v>23</v>
      </c>
      <c r="D667" s="615">
        <f>+'FORMATO F 07'!O5706</f>
        <v>6</v>
      </c>
      <c r="E667" s="615" t="s">
        <v>684</v>
      </c>
      <c r="F667" s="614">
        <f>+'FORMATO F 07'!D5708</f>
        <v>0</v>
      </c>
      <c r="G667" s="613">
        <f t="shared" si="62"/>
        <v>6</v>
      </c>
      <c r="H667" s="612">
        <f>+'FORMATO F 07'!K5708</f>
        <v>0</v>
      </c>
      <c r="I667" s="619">
        <f t="shared" si="61"/>
        <v>6</v>
      </c>
      <c r="J667" s="610">
        <v>187</v>
      </c>
      <c r="K667" s="618">
        <f t="shared" si="59"/>
        <v>1122</v>
      </c>
      <c r="L667" s="619">
        <v>6</v>
      </c>
      <c r="M667" s="1760">
        <f t="shared" si="60"/>
        <v>0</v>
      </c>
    </row>
    <row r="668" spans="1:13" s="599" customFormat="1" ht="20.100000000000001" customHeight="1">
      <c r="A668" s="614" t="s">
        <v>58</v>
      </c>
      <c r="B668" s="627" t="s">
        <v>693</v>
      </c>
      <c r="C668" s="614" t="s">
        <v>23</v>
      </c>
      <c r="D668" s="615">
        <f>+'FORMATO F 07'!O5714</f>
        <v>0</v>
      </c>
      <c r="E668" s="615" t="s">
        <v>684</v>
      </c>
      <c r="F668" s="614">
        <f>+'FORMATO F 07'!D5717</f>
        <v>0</v>
      </c>
      <c r="G668" s="613">
        <f>+D668+F668</f>
        <v>0</v>
      </c>
      <c r="H668" s="612">
        <f>+'FORMATO F 07'!K5717</f>
        <v>0</v>
      </c>
      <c r="I668" s="619">
        <f t="shared" si="61"/>
        <v>0</v>
      </c>
      <c r="J668" s="610">
        <v>388</v>
      </c>
      <c r="K668" s="618">
        <f t="shared" si="59"/>
        <v>0</v>
      </c>
      <c r="L668" s="619">
        <v>0</v>
      </c>
      <c r="M668" s="1760">
        <f t="shared" si="60"/>
        <v>0</v>
      </c>
    </row>
    <row r="669" spans="1:13" s="599" customFormat="1" ht="20.100000000000001" customHeight="1">
      <c r="A669" s="614" t="s">
        <v>58</v>
      </c>
      <c r="B669" s="627" t="s">
        <v>120</v>
      </c>
      <c r="C669" s="614" t="s">
        <v>23</v>
      </c>
      <c r="D669" s="615">
        <f>+'FORMATO F 07'!O5723</f>
        <v>11</v>
      </c>
      <c r="E669" s="615" t="s">
        <v>1618</v>
      </c>
      <c r="F669" s="630">
        <f>+'FORMATO F 07'!D5725</f>
        <v>0</v>
      </c>
      <c r="G669" s="613">
        <f t="shared" si="62"/>
        <v>11</v>
      </c>
      <c r="H669" s="612">
        <f>+'FORMATO F 07'!K5725</f>
        <v>0</v>
      </c>
      <c r="I669" s="619">
        <f t="shared" si="61"/>
        <v>11</v>
      </c>
      <c r="J669" s="610">
        <v>56</v>
      </c>
      <c r="K669" s="618">
        <f t="shared" si="59"/>
        <v>616</v>
      </c>
      <c r="L669" s="619">
        <v>11</v>
      </c>
      <c r="M669" s="1760">
        <f t="shared" si="60"/>
        <v>0</v>
      </c>
    </row>
    <row r="670" spans="1:13" s="599" customFormat="1" ht="20.100000000000001" customHeight="1">
      <c r="A670" s="614" t="s">
        <v>58</v>
      </c>
      <c r="B670" s="627" t="s">
        <v>593</v>
      </c>
      <c r="C670" s="614" t="s">
        <v>23</v>
      </c>
      <c r="D670" s="615">
        <f>+'FORMATO F 07'!O5731</f>
        <v>5</v>
      </c>
      <c r="E670" s="615" t="s">
        <v>218</v>
      </c>
      <c r="F670" s="614">
        <v>0</v>
      </c>
      <c r="G670" s="613">
        <f t="shared" si="62"/>
        <v>5</v>
      </c>
      <c r="H670" s="612">
        <f>+'FORMATO F 07'!K5732</f>
        <v>0</v>
      </c>
      <c r="I670" s="619">
        <f t="shared" si="61"/>
        <v>5</v>
      </c>
      <c r="J670" s="610">
        <v>30</v>
      </c>
      <c r="K670" s="618">
        <f t="shared" si="59"/>
        <v>150</v>
      </c>
      <c r="L670" s="619">
        <v>5</v>
      </c>
      <c r="M670" s="1760">
        <f t="shared" si="60"/>
        <v>0</v>
      </c>
    </row>
    <row r="671" spans="1:13" s="599" customFormat="1" ht="20.100000000000001" customHeight="1">
      <c r="A671" s="614" t="s">
        <v>58</v>
      </c>
      <c r="B671" s="627" t="s">
        <v>121</v>
      </c>
      <c r="C671" s="614" t="s">
        <v>23</v>
      </c>
      <c r="D671" s="615">
        <f>+'FORMATO F 07'!O5737</f>
        <v>27</v>
      </c>
      <c r="E671" s="615" t="s">
        <v>2161</v>
      </c>
      <c r="F671" s="630">
        <f>+'FORMATO F 07'!D5739</f>
        <v>0</v>
      </c>
      <c r="G671" s="613">
        <f t="shared" si="62"/>
        <v>27</v>
      </c>
      <c r="H671" s="612">
        <f>+'FORMATO F 07'!K5739</f>
        <v>5</v>
      </c>
      <c r="I671" s="619">
        <f t="shared" si="61"/>
        <v>22</v>
      </c>
      <c r="J671" s="610">
        <v>42</v>
      </c>
      <c r="K671" s="618">
        <f t="shared" si="59"/>
        <v>924</v>
      </c>
      <c r="L671" s="619">
        <v>27</v>
      </c>
      <c r="M671" s="1760">
        <f t="shared" si="60"/>
        <v>0</v>
      </c>
    </row>
    <row r="672" spans="1:13" s="599" customFormat="1" ht="20.100000000000001" customHeight="1">
      <c r="A672" s="614" t="s">
        <v>58</v>
      </c>
      <c r="B672" s="627" t="s">
        <v>172</v>
      </c>
      <c r="C672" s="614" t="s">
        <v>23</v>
      </c>
      <c r="D672" s="615">
        <f>+'FORMATO F 07'!O5745</f>
        <v>10</v>
      </c>
      <c r="E672" s="615" t="s">
        <v>1680</v>
      </c>
      <c r="F672" s="614">
        <f>+'FORMATO F 07'!D5748</f>
        <v>0</v>
      </c>
      <c r="G672" s="613">
        <f t="shared" si="62"/>
        <v>10</v>
      </c>
      <c r="H672" s="612">
        <f>+'FORMATO F 07'!K5748</f>
        <v>0</v>
      </c>
      <c r="I672" s="619">
        <f t="shared" si="61"/>
        <v>10</v>
      </c>
      <c r="J672" s="610">
        <v>2</v>
      </c>
      <c r="K672" s="618">
        <f t="shared" si="59"/>
        <v>20</v>
      </c>
      <c r="L672" s="619">
        <v>10</v>
      </c>
      <c r="M672" s="1760">
        <f t="shared" si="60"/>
        <v>0</v>
      </c>
    </row>
    <row r="673" spans="1:13" s="628" customFormat="1" ht="20.100000000000001" customHeight="1">
      <c r="A673" s="614" t="s">
        <v>58</v>
      </c>
      <c r="B673" s="627" t="s">
        <v>181</v>
      </c>
      <c r="C673" s="614" t="s">
        <v>23</v>
      </c>
      <c r="D673" s="615">
        <f>+'FORMATO F 07'!$O$5754</f>
        <v>0</v>
      </c>
      <c r="E673" s="615" t="s">
        <v>240</v>
      </c>
      <c r="F673" s="632">
        <v>0</v>
      </c>
      <c r="G673" s="613">
        <f t="shared" si="62"/>
        <v>0</v>
      </c>
      <c r="H673" s="612">
        <f>+'FORMATO F 07'!$K$5758</f>
        <v>0</v>
      </c>
      <c r="I673" s="619">
        <f t="shared" si="61"/>
        <v>0</v>
      </c>
      <c r="J673" s="610">
        <v>4</v>
      </c>
      <c r="K673" s="618">
        <f t="shared" si="59"/>
        <v>0</v>
      </c>
      <c r="L673" s="619">
        <v>0</v>
      </c>
      <c r="M673" s="1760">
        <f t="shared" si="60"/>
        <v>0</v>
      </c>
    </row>
    <row r="674" spans="1:13" s="628" customFormat="1" ht="20.100000000000001" customHeight="1">
      <c r="A674" s="614" t="s">
        <v>58</v>
      </c>
      <c r="B674" s="627" t="s">
        <v>687</v>
      </c>
      <c r="C674" s="614" t="s">
        <v>23</v>
      </c>
      <c r="D674" s="615">
        <f>+'FORMATO F 07'!O5764</f>
        <v>0</v>
      </c>
      <c r="E674" s="615" t="s">
        <v>684</v>
      </c>
      <c r="F674" s="632">
        <f>+'FORMATO F 07'!D5766</f>
        <v>0</v>
      </c>
      <c r="G674" s="613">
        <f t="shared" si="62"/>
        <v>0</v>
      </c>
      <c r="H674" s="612">
        <f>+'FORMATO F 07'!K5766</f>
        <v>0</v>
      </c>
      <c r="I674" s="619">
        <f t="shared" si="61"/>
        <v>0</v>
      </c>
      <c r="J674" s="610">
        <v>18</v>
      </c>
      <c r="K674" s="618">
        <f t="shared" si="59"/>
        <v>0</v>
      </c>
      <c r="L674" s="619">
        <v>0</v>
      </c>
      <c r="M674" s="1760">
        <f t="shared" si="60"/>
        <v>0</v>
      </c>
    </row>
    <row r="675" spans="1:13" s="602" customFormat="1" ht="19.5" customHeight="1">
      <c r="A675" s="614" t="s">
        <v>58</v>
      </c>
      <c r="B675" s="627" t="s">
        <v>171</v>
      </c>
      <c r="C675" s="614" t="s">
        <v>23</v>
      </c>
      <c r="D675" s="615">
        <f>+'FORMATO F 07'!O5772</f>
        <v>14</v>
      </c>
      <c r="E675" s="615" t="s">
        <v>1301</v>
      </c>
      <c r="F675" s="614">
        <f>+'FORMATO F 07'!D5774</f>
        <v>0</v>
      </c>
      <c r="G675" s="613">
        <f t="shared" si="62"/>
        <v>14</v>
      </c>
      <c r="H675" s="612">
        <f>+'FORMATO F 07'!$K$5774</f>
        <v>0</v>
      </c>
      <c r="I675" s="619">
        <f t="shared" si="61"/>
        <v>14</v>
      </c>
      <c r="J675" s="610">
        <v>3.2686660000000001</v>
      </c>
      <c r="K675" s="618">
        <f t="shared" si="59"/>
        <v>45.761324000000002</v>
      </c>
      <c r="L675" s="619">
        <v>14</v>
      </c>
      <c r="M675" s="1760">
        <f t="shared" si="60"/>
        <v>0</v>
      </c>
    </row>
    <row r="676" spans="1:13" s="599" customFormat="1" ht="20.100000000000001" customHeight="1">
      <c r="A676" s="614" t="s">
        <v>58</v>
      </c>
      <c r="B676" s="627" t="s">
        <v>224</v>
      </c>
      <c r="C676" s="614" t="s">
        <v>23</v>
      </c>
      <c r="D676" s="615">
        <f>+'FORMATO F 07'!O5780</f>
        <v>18</v>
      </c>
      <c r="E676" s="615" t="s">
        <v>1198</v>
      </c>
      <c r="F676" s="614">
        <f>+'FORMATO F 07'!D5782</f>
        <v>0</v>
      </c>
      <c r="G676" s="613">
        <f t="shared" si="62"/>
        <v>18</v>
      </c>
      <c r="H676" s="612">
        <f>+'FORMATO F 07'!K5782</f>
        <v>0</v>
      </c>
      <c r="I676" s="619">
        <f t="shared" si="61"/>
        <v>18</v>
      </c>
      <c r="J676" s="610">
        <v>3.34</v>
      </c>
      <c r="K676" s="618">
        <f t="shared" si="59"/>
        <v>60.12</v>
      </c>
      <c r="L676" s="619">
        <v>18</v>
      </c>
      <c r="M676" s="1760">
        <f t="shared" si="60"/>
        <v>0</v>
      </c>
    </row>
    <row r="677" spans="1:13" s="628" customFormat="1" ht="20.100000000000001" customHeight="1">
      <c r="A677" s="614" t="s">
        <v>58</v>
      </c>
      <c r="B677" s="627" t="s">
        <v>173</v>
      </c>
      <c r="C677" s="614" t="s">
        <v>23</v>
      </c>
      <c r="D677" s="615">
        <f>+'FORMATO F 07'!O5788</f>
        <v>15</v>
      </c>
      <c r="E677" s="615" t="s">
        <v>2187</v>
      </c>
      <c r="F677" s="615">
        <f>+'FORMATO F 07'!D5792</f>
        <v>0</v>
      </c>
      <c r="G677" s="613">
        <f t="shared" si="62"/>
        <v>15</v>
      </c>
      <c r="H677" s="612">
        <f>+'FORMATO F 07'!K5791</f>
        <v>0</v>
      </c>
      <c r="I677" s="619">
        <f t="shared" si="61"/>
        <v>15</v>
      </c>
      <c r="J677" s="610">
        <v>7.08</v>
      </c>
      <c r="K677" s="618">
        <f t="shared" si="59"/>
        <v>106.2</v>
      </c>
      <c r="L677" s="619">
        <v>15</v>
      </c>
      <c r="M677" s="1760">
        <f t="shared" si="60"/>
        <v>0</v>
      </c>
    </row>
    <row r="678" spans="1:13" s="628" customFormat="1" ht="20.100000000000001" customHeight="1">
      <c r="A678" s="614" t="s">
        <v>58</v>
      </c>
      <c r="B678" s="627" t="s">
        <v>284</v>
      </c>
      <c r="C678" s="614" t="s">
        <v>23</v>
      </c>
      <c r="D678" s="615">
        <f>+'FORMATO F 07'!O5798</f>
        <v>0</v>
      </c>
      <c r="E678" s="615" t="s">
        <v>1301</v>
      </c>
      <c r="F678" s="614">
        <f>+'FORMATO F 07'!D5801</f>
        <v>0</v>
      </c>
      <c r="G678" s="613">
        <f t="shared" si="62"/>
        <v>0</v>
      </c>
      <c r="H678" s="612">
        <f>+'FORMATO F 07'!K5801</f>
        <v>0</v>
      </c>
      <c r="I678" s="619">
        <f t="shared" si="61"/>
        <v>0</v>
      </c>
      <c r="J678" s="610">
        <v>3.7170000000000001</v>
      </c>
      <c r="K678" s="618">
        <f t="shared" si="59"/>
        <v>0</v>
      </c>
      <c r="L678" s="619">
        <v>0</v>
      </c>
      <c r="M678" s="1760">
        <f t="shared" si="60"/>
        <v>0</v>
      </c>
    </row>
    <row r="679" spans="1:13" s="628" customFormat="1" ht="20.100000000000001" customHeight="1">
      <c r="A679" s="614" t="s">
        <v>58</v>
      </c>
      <c r="B679" s="627" t="s">
        <v>254</v>
      </c>
      <c r="C679" s="614" t="s">
        <v>23</v>
      </c>
      <c r="D679" s="615">
        <f>+'FORMATO F 07'!O5807</f>
        <v>10</v>
      </c>
      <c r="E679" s="615" t="s">
        <v>206</v>
      </c>
      <c r="F679" s="615">
        <v>0</v>
      </c>
      <c r="G679" s="613">
        <f t="shared" si="62"/>
        <v>10</v>
      </c>
      <c r="H679" s="612">
        <f>+'FORMATO F 07'!K5810</f>
        <v>0</v>
      </c>
      <c r="I679" s="619">
        <f t="shared" si="61"/>
        <v>10</v>
      </c>
      <c r="J679" s="610">
        <v>3.3</v>
      </c>
      <c r="K679" s="618">
        <f t="shared" si="59"/>
        <v>33</v>
      </c>
      <c r="L679" s="619">
        <v>10</v>
      </c>
      <c r="M679" s="1760">
        <f t="shared" si="60"/>
        <v>0</v>
      </c>
    </row>
    <row r="680" spans="1:13" s="628" customFormat="1" ht="20.100000000000001" customHeight="1">
      <c r="A680" s="614" t="s">
        <v>58</v>
      </c>
      <c r="B680" s="627" t="s">
        <v>225</v>
      </c>
      <c r="C680" s="614" t="s">
        <v>23</v>
      </c>
      <c r="D680" s="615">
        <f>+'FORMATO F 07'!O5816</f>
        <v>14</v>
      </c>
      <c r="E680" s="615" t="s">
        <v>199</v>
      </c>
      <c r="F680" s="615">
        <v>0</v>
      </c>
      <c r="G680" s="613">
        <f t="shared" si="62"/>
        <v>14</v>
      </c>
      <c r="H680" s="612">
        <f>+'FORMATO F 07'!K5819</f>
        <v>2</v>
      </c>
      <c r="I680" s="619">
        <f t="shared" si="61"/>
        <v>12</v>
      </c>
      <c r="J680" s="610">
        <v>9.5</v>
      </c>
      <c r="K680" s="618">
        <f t="shared" si="59"/>
        <v>114</v>
      </c>
      <c r="L680" s="619">
        <v>14</v>
      </c>
      <c r="M680" s="1760">
        <f t="shared" si="60"/>
        <v>0</v>
      </c>
    </row>
    <row r="681" spans="1:13" s="628" customFormat="1" ht="20.100000000000001" customHeight="1">
      <c r="A681" s="614" t="s">
        <v>58</v>
      </c>
      <c r="B681" s="627" t="s">
        <v>253</v>
      </c>
      <c r="C681" s="614" t="s">
        <v>23</v>
      </c>
      <c r="D681" s="615">
        <f>+'FORMATO F 07'!O5825</f>
        <v>17</v>
      </c>
      <c r="E681" s="615" t="s">
        <v>199</v>
      </c>
      <c r="F681" s="615">
        <v>0</v>
      </c>
      <c r="G681" s="613">
        <f t="shared" si="62"/>
        <v>17</v>
      </c>
      <c r="H681" s="612">
        <f>+'FORMATO F 07'!K5826</f>
        <v>0</v>
      </c>
      <c r="I681" s="619">
        <f t="shared" si="61"/>
        <v>17</v>
      </c>
      <c r="J681" s="610">
        <v>7</v>
      </c>
      <c r="K681" s="618">
        <f t="shared" si="59"/>
        <v>119</v>
      </c>
      <c r="L681" s="619">
        <v>17</v>
      </c>
      <c r="M681" s="1760">
        <f t="shared" si="60"/>
        <v>0</v>
      </c>
    </row>
    <row r="682" spans="1:13" s="602" customFormat="1" ht="20.100000000000001" customHeight="1">
      <c r="A682" s="614" t="s">
        <v>58</v>
      </c>
      <c r="B682" s="627" t="s">
        <v>132</v>
      </c>
      <c r="C682" s="614" t="s">
        <v>23</v>
      </c>
      <c r="D682" s="615">
        <f>+'FORMATO F 07'!O5832</f>
        <v>19</v>
      </c>
      <c r="E682" s="615" t="s">
        <v>118</v>
      </c>
      <c r="F682" s="615">
        <v>0</v>
      </c>
      <c r="G682" s="613">
        <f t="shared" si="62"/>
        <v>19</v>
      </c>
      <c r="H682" s="612">
        <f>+'FORMATO F 07'!K5835</f>
        <v>0</v>
      </c>
      <c r="I682" s="619">
        <f t="shared" si="61"/>
        <v>19</v>
      </c>
      <c r="J682" s="610">
        <v>3.3</v>
      </c>
      <c r="K682" s="618">
        <f t="shared" si="59"/>
        <v>62.699999999999996</v>
      </c>
      <c r="L682" s="619">
        <v>19</v>
      </c>
      <c r="M682" s="1760">
        <f t="shared" si="60"/>
        <v>0</v>
      </c>
    </row>
    <row r="683" spans="1:13" s="602" customFormat="1" ht="20.100000000000001" customHeight="1">
      <c r="A683" s="614" t="s">
        <v>58</v>
      </c>
      <c r="B683" s="627" t="s">
        <v>146</v>
      </c>
      <c r="C683" s="614" t="s">
        <v>23</v>
      </c>
      <c r="D683" s="615">
        <f>+'FORMATO F 07'!O5841</f>
        <v>26</v>
      </c>
      <c r="E683" s="615" t="s">
        <v>118</v>
      </c>
      <c r="F683" s="615">
        <v>0</v>
      </c>
      <c r="G683" s="613">
        <f t="shared" si="62"/>
        <v>26</v>
      </c>
      <c r="H683" s="612">
        <f>+'FORMATO F 07'!K5844</f>
        <v>0</v>
      </c>
      <c r="I683" s="619">
        <f t="shared" si="61"/>
        <v>26</v>
      </c>
      <c r="J683" s="610">
        <v>1.9</v>
      </c>
      <c r="K683" s="618">
        <f t="shared" si="59"/>
        <v>49.4</v>
      </c>
      <c r="L683" s="619">
        <v>26</v>
      </c>
      <c r="M683" s="1760">
        <f t="shared" si="60"/>
        <v>0</v>
      </c>
    </row>
    <row r="684" spans="1:13" s="602" customFormat="1" ht="20.100000000000001" customHeight="1">
      <c r="A684" s="614" t="s">
        <v>58</v>
      </c>
      <c r="B684" s="627" t="s">
        <v>675</v>
      </c>
      <c r="C684" s="614" t="s">
        <v>23</v>
      </c>
      <c r="D684" s="615">
        <f>+'FORMATO F 07'!O5850</f>
        <v>0</v>
      </c>
      <c r="E684" s="615" t="s">
        <v>673</v>
      </c>
      <c r="F684" s="615">
        <f>+'FORMATO F 07'!D5852</f>
        <v>0</v>
      </c>
      <c r="G684" s="613">
        <f t="shared" si="62"/>
        <v>0</v>
      </c>
      <c r="H684" s="612">
        <f>+'FORMATO F 07'!K5852</f>
        <v>0</v>
      </c>
      <c r="I684" s="619">
        <f t="shared" si="61"/>
        <v>0</v>
      </c>
      <c r="J684" s="610">
        <v>5.08</v>
      </c>
      <c r="K684" s="618">
        <f t="shared" si="59"/>
        <v>0</v>
      </c>
      <c r="L684" s="619">
        <v>0</v>
      </c>
      <c r="M684" s="1760">
        <f t="shared" si="60"/>
        <v>0</v>
      </c>
    </row>
    <row r="685" spans="1:13" s="602" customFormat="1" ht="20.100000000000001" customHeight="1">
      <c r="A685" s="614" t="s">
        <v>58</v>
      </c>
      <c r="B685" s="627" t="s">
        <v>837</v>
      </c>
      <c r="C685" s="614" t="s">
        <v>23</v>
      </c>
      <c r="D685" s="615">
        <f>+'FORMATO F 07'!O5858</f>
        <v>0</v>
      </c>
      <c r="E685" s="615" t="s">
        <v>834</v>
      </c>
      <c r="F685" s="615"/>
      <c r="G685" s="613">
        <f t="shared" si="62"/>
        <v>0</v>
      </c>
      <c r="H685" s="612">
        <f>+'FORMATO F 07'!K5859</f>
        <v>0</v>
      </c>
      <c r="I685" s="619">
        <f t="shared" si="61"/>
        <v>0</v>
      </c>
      <c r="J685" s="610">
        <v>7.85</v>
      </c>
      <c r="K685" s="618">
        <f t="shared" si="59"/>
        <v>0</v>
      </c>
      <c r="L685" s="619">
        <v>0</v>
      </c>
      <c r="M685" s="1760">
        <f t="shared" si="60"/>
        <v>0</v>
      </c>
    </row>
    <row r="686" spans="1:13" s="602" customFormat="1" ht="20.100000000000001" customHeight="1">
      <c r="A686" s="614" t="s">
        <v>58</v>
      </c>
      <c r="B686" s="627" t="s">
        <v>677</v>
      </c>
      <c r="C686" s="614" t="s">
        <v>23</v>
      </c>
      <c r="D686" s="615">
        <f>+'FORMATO F 07'!O5865</f>
        <v>0</v>
      </c>
      <c r="E686" s="615" t="s">
        <v>673</v>
      </c>
      <c r="F686" s="615">
        <f>+'FORMATO F 07'!D5867</f>
        <v>0</v>
      </c>
      <c r="G686" s="613">
        <f t="shared" si="62"/>
        <v>0</v>
      </c>
      <c r="H686" s="612">
        <f>+'FORMATO F 07'!K5867</f>
        <v>0</v>
      </c>
      <c r="I686" s="619">
        <f t="shared" si="61"/>
        <v>0</v>
      </c>
      <c r="J686" s="610">
        <v>3.81</v>
      </c>
      <c r="K686" s="618">
        <f t="shared" si="59"/>
        <v>0</v>
      </c>
      <c r="L686" s="619">
        <v>0</v>
      </c>
      <c r="M686" s="1760">
        <f t="shared" si="60"/>
        <v>0</v>
      </c>
    </row>
    <row r="687" spans="1:13" s="602" customFormat="1" ht="20.100000000000001" customHeight="1">
      <c r="A687" s="614" t="s">
        <v>58</v>
      </c>
      <c r="B687" s="627" t="s">
        <v>133</v>
      </c>
      <c r="C687" s="614" t="s">
        <v>23</v>
      </c>
      <c r="D687" s="615">
        <f>+'FORMATO F 07'!O5873</f>
        <v>0</v>
      </c>
      <c r="E687" s="615" t="s">
        <v>118</v>
      </c>
      <c r="F687" s="615">
        <v>0</v>
      </c>
      <c r="G687" s="613">
        <f t="shared" si="62"/>
        <v>0</v>
      </c>
      <c r="H687" s="612">
        <f>+'FORMATO F 07'!K5875</f>
        <v>0</v>
      </c>
      <c r="I687" s="619">
        <f t="shared" si="61"/>
        <v>0</v>
      </c>
      <c r="J687" s="610">
        <v>1.3</v>
      </c>
      <c r="K687" s="618">
        <f t="shared" si="59"/>
        <v>0</v>
      </c>
      <c r="L687" s="619">
        <v>0</v>
      </c>
      <c r="M687" s="1760">
        <f t="shared" si="60"/>
        <v>0</v>
      </c>
    </row>
    <row r="688" spans="1:13" s="599" customFormat="1" ht="20.100000000000001" customHeight="1">
      <c r="A688" s="614" t="s">
        <v>58</v>
      </c>
      <c r="B688" s="627" t="s">
        <v>63</v>
      </c>
      <c r="C688" s="614" t="s">
        <v>23</v>
      </c>
      <c r="D688" s="615">
        <f>+'FORMATO F 07'!O5881</f>
        <v>15</v>
      </c>
      <c r="E688" s="615" t="s">
        <v>199</v>
      </c>
      <c r="F688" s="614">
        <v>0</v>
      </c>
      <c r="G688" s="613">
        <f t="shared" si="62"/>
        <v>15</v>
      </c>
      <c r="H688" s="612">
        <f>+'FORMATO F 07'!K5885</f>
        <v>9</v>
      </c>
      <c r="I688" s="619">
        <f t="shared" si="61"/>
        <v>6</v>
      </c>
      <c r="J688" s="610">
        <v>4</v>
      </c>
      <c r="K688" s="618">
        <f t="shared" si="59"/>
        <v>24</v>
      </c>
      <c r="L688" s="619">
        <v>15</v>
      </c>
      <c r="M688" s="1760">
        <f t="shared" si="60"/>
        <v>0</v>
      </c>
    </row>
    <row r="689" spans="1:13" s="599" customFormat="1" ht="20.100000000000001" customHeight="1">
      <c r="A689" s="614" t="s">
        <v>58</v>
      </c>
      <c r="B689" s="627" t="s">
        <v>201</v>
      </c>
      <c r="C689" s="614" t="s">
        <v>23</v>
      </c>
      <c r="D689" s="615">
        <f>+'FORMATO F 07'!O5891</f>
        <v>33</v>
      </c>
      <c r="E689" s="615" t="s">
        <v>199</v>
      </c>
      <c r="F689" s="614">
        <v>0</v>
      </c>
      <c r="G689" s="613">
        <f t="shared" si="62"/>
        <v>33</v>
      </c>
      <c r="H689" s="612">
        <f>+'FORMATO F 07'!K5894</f>
        <v>7</v>
      </c>
      <c r="I689" s="619">
        <f t="shared" si="61"/>
        <v>26</v>
      </c>
      <c r="J689" s="610">
        <v>10</v>
      </c>
      <c r="K689" s="618">
        <f t="shared" si="59"/>
        <v>260</v>
      </c>
      <c r="L689" s="619">
        <v>33</v>
      </c>
      <c r="M689" s="1760">
        <f t="shared" si="60"/>
        <v>0</v>
      </c>
    </row>
    <row r="690" spans="1:13" s="628" customFormat="1" ht="20.100000000000001" customHeight="1">
      <c r="A690" s="614" t="s">
        <v>58</v>
      </c>
      <c r="B690" s="627" t="s">
        <v>285</v>
      </c>
      <c r="C690" s="614" t="s">
        <v>23</v>
      </c>
      <c r="D690" s="615">
        <f>+'FORMATO F 07'!O5900</f>
        <v>16</v>
      </c>
      <c r="E690" s="615" t="s">
        <v>199</v>
      </c>
      <c r="F690" s="614">
        <v>0</v>
      </c>
      <c r="G690" s="613">
        <f t="shared" si="62"/>
        <v>16</v>
      </c>
      <c r="H690" s="612">
        <f>+'FORMATO F 07'!K5904</f>
        <v>0</v>
      </c>
      <c r="I690" s="619">
        <f t="shared" si="61"/>
        <v>16</v>
      </c>
      <c r="J690" s="610">
        <v>0.8</v>
      </c>
      <c r="K690" s="618">
        <f t="shared" si="59"/>
        <v>12.8</v>
      </c>
      <c r="L690" s="619">
        <v>16</v>
      </c>
      <c r="M690" s="1760">
        <f t="shared" si="60"/>
        <v>0</v>
      </c>
    </row>
    <row r="691" spans="1:13" s="599" customFormat="1" ht="20.100000000000001" customHeight="1">
      <c r="A691" s="614" t="s">
        <v>58</v>
      </c>
      <c r="B691" s="627" t="s">
        <v>1226</v>
      </c>
      <c r="C691" s="614" t="s">
        <v>23</v>
      </c>
      <c r="D691" s="615">
        <f>+'FORMATO F 07'!O5910</f>
        <v>28</v>
      </c>
      <c r="E691" s="615" t="s">
        <v>1198</v>
      </c>
      <c r="F691" s="6">
        <f>+'FORMATO F 07'!D5912</f>
        <v>0</v>
      </c>
      <c r="G691" s="613">
        <f t="shared" si="62"/>
        <v>28</v>
      </c>
      <c r="H691" s="612">
        <f>+'FORMATO F 07'!K5912</f>
        <v>4</v>
      </c>
      <c r="I691" s="619">
        <f t="shared" si="61"/>
        <v>24</v>
      </c>
      <c r="J691" s="610">
        <v>0.67</v>
      </c>
      <c r="K691" s="618">
        <f t="shared" si="59"/>
        <v>16.080000000000002</v>
      </c>
      <c r="L691" s="619">
        <v>28</v>
      </c>
      <c r="M691" s="1760">
        <f t="shared" si="60"/>
        <v>0</v>
      </c>
    </row>
    <row r="692" spans="1:13" s="599" customFormat="1" ht="20.100000000000001" customHeight="1">
      <c r="A692" s="614" t="s">
        <v>58</v>
      </c>
      <c r="B692" s="627" t="s">
        <v>142</v>
      </c>
      <c r="C692" s="614" t="s">
        <v>23</v>
      </c>
      <c r="D692" s="615">
        <f>+'FORMATO F 07'!O5918</f>
        <v>18</v>
      </c>
      <c r="E692" s="615" t="s">
        <v>1618</v>
      </c>
      <c r="F692" s="614">
        <f>+'FORMATO F 07'!D5919</f>
        <v>0</v>
      </c>
      <c r="G692" s="613">
        <f t="shared" si="62"/>
        <v>18</v>
      </c>
      <c r="H692" s="612">
        <f>+'FORMATO F 07'!K5919</f>
        <v>0</v>
      </c>
      <c r="I692" s="619">
        <f t="shared" si="61"/>
        <v>18</v>
      </c>
      <c r="J692" s="610">
        <v>13</v>
      </c>
      <c r="K692" s="618">
        <f t="shared" si="59"/>
        <v>234</v>
      </c>
      <c r="L692" s="619">
        <v>18</v>
      </c>
      <c r="M692" s="1760">
        <f t="shared" si="60"/>
        <v>0</v>
      </c>
    </row>
    <row r="693" spans="1:13" s="599" customFormat="1" ht="18.75" customHeight="1">
      <c r="A693" s="614" t="s">
        <v>58</v>
      </c>
      <c r="B693" s="828" t="s">
        <v>1190</v>
      </c>
      <c r="C693" s="614" t="s">
        <v>23</v>
      </c>
      <c r="D693" s="615">
        <f>+'FORMATO F 07'!O5925</f>
        <v>0</v>
      </c>
      <c r="E693" s="615" t="s">
        <v>1193</v>
      </c>
      <c r="F693" s="614">
        <f>+'FORMATO F 07'!D5928</f>
        <v>0</v>
      </c>
      <c r="G693" s="613">
        <f t="shared" si="62"/>
        <v>0</v>
      </c>
      <c r="H693" s="612">
        <f>+'FORMATO F 07'!K5928</f>
        <v>0</v>
      </c>
      <c r="I693" s="619">
        <f t="shared" si="61"/>
        <v>0</v>
      </c>
      <c r="J693" s="610">
        <v>79</v>
      </c>
      <c r="K693" s="618">
        <f t="shared" si="59"/>
        <v>0</v>
      </c>
      <c r="L693" s="619">
        <v>0</v>
      </c>
      <c r="M693" s="1760">
        <f t="shared" si="60"/>
        <v>0</v>
      </c>
    </row>
    <row r="694" spans="1:13" s="599" customFormat="1" ht="20.100000000000001" customHeight="1">
      <c r="A694" s="614" t="s">
        <v>58</v>
      </c>
      <c r="B694" s="828" t="s">
        <v>1192</v>
      </c>
      <c r="C694" s="614" t="s">
        <v>23</v>
      </c>
      <c r="D694" s="615">
        <f>+'FORMATO F 07'!O5934</f>
        <v>0</v>
      </c>
      <c r="E694" s="615" t="s">
        <v>1193</v>
      </c>
      <c r="F694" s="614">
        <f>+'FORMATO F 07'!D5936</f>
        <v>0</v>
      </c>
      <c r="G694" s="613">
        <f t="shared" si="62"/>
        <v>0</v>
      </c>
      <c r="H694" s="612">
        <f>+'FORMATO F 07'!K5936</f>
        <v>0</v>
      </c>
      <c r="I694" s="619">
        <f t="shared" si="61"/>
        <v>0</v>
      </c>
      <c r="J694" s="610">
        <v>74</v>
      </c>
      <c r="K694" s="618">
        <f t="shared" si="59"/>
        <v>0</v>
      </c>
      <c r="L694" s="619">
        <v>0</v>
      </c>
      <c r="M694" s="1760">
        <f t="shared" si="60"/>
        <v>0</v>
      </c>
    </row>
    <row r="695" spans="1:13" s="599" customFormat="1" ht="20.100000000000001" customHeight="1">
      <c r="A695" s="614" t="s">
        <v>58</v>
      </c>
      <c r="B695" s="828" t="s">
        <v>1199</v>
      </c>
      <c r="C695" s="614" t="s">
        <v>23</v>
      </c>
      <c r="D695" s="615">
        <f>+'FORMATO F 07'!O5942</f>
        <v>11</v>
      </c>
      <c r="E695" s="615" t="s">
        <v>1680</v>
      </c>
      <c r="F695" s="614">
        <f>+'FORMATO F 07'!D5946</f>
        <v>0</v>
      </c>
      <c r="G695" s="613">
        <f t="shared" si="62"/>
        <v>11</v>
      </c>
      <c r="H695" s="612">
        <f>+'FORMATO F 07'!K5946</f>
        <v>0</v>
      </c>
      <c r="I695" s="619">
        <f t="shared" si="61"/>
        <v>11</v>
      </c>
      <c r="J695" s="610">
        <v>1.1000000000000001</v>
      </c>
      <c r="K695" s="618">
        <f t="shared" si="59"/>
        <v>12.100000000000001</v>
      </c>
      <c r="L695" s="619">
        <v>11</v>
      </c>
      <c r="M695" s="1760">
        <f t="shared" si="60"/>
        <v>0</v>
      </c>
    </row>
    <row r="696" spans="1:13" s="599" customFormat="1" ht="20.100000000000001" customHeight="1">
      <c r="A696" s="614" t="s">
        <v>58</v>
      </c>
      <c r="B696" s="828" t="s">
        <v>1204</v>
      </c>
      <c r="C696" s="614" t="s">
        <v>23</v>
      </c>
      <c r="D696" s="615">
        <f>+'FORMATO F 07'!O5952</f>
        <v>0</v>
      </c>
      <c r="E696" s="615" t="s">
        <v>1198</v>
      </c>
      <c r="F696" s="614">
        <f>+'FORMATO F 07'!D5955</f>
        <v>0</v>
      </c>
      <c r="G696" s="613">
        <f t="shared" si="62"/>
        <v>0</v>
      </c>
      <c r="H696" s="612">
        <f>+'FORMATO F 07'!K5955</f>
        <v>0</v>
      </c>
      <c r="I696" s="619">
        <f t="shared" si="61"/>
        <v>0</v>
      </c>
      <c r="J696" s="610">
        <v>21.38</v>
      </c>
      <c r="K696" s="618">
        <f t="shared" si="59"/>
        <v>0</v>
      </c>
      <c r="L696" s="619">
        <v>0</v>
      </c>
      <c r="M696" s="1760">
        <f t="shared" si="60"/>
        <v>0</v>
      </c>
    </row>
    <row r="697" spans="1:13" s="599" customFormat="1" ht="20.100000000000001" customHeight="1">
      <c r="A697" s="614" t="s">
        <v>58</v>
      </c>
      <c r="B697" s="828" t="s">
        <v>1206</v>
      </c>
      <c r="C697" s="614" t="s">
        <v>23</v>
      </c>
      <c r="D697" s="615">
        <f>+'FORMATO F 07'!O5961</f>
        <v>0</v>
      </c>
      <c r="E697" s="615" t="s">
        <v>1198</v>
      </c>
      <c r="F697" s="614">
        <f>+'FORMATO F 07'!D5964</f>
        <v>0</v>
      </c>
      <c r="G697" s="613">
        <f t="shared" si="62"/>
        <v>0</v>
      </c>
      <c r="H697" s="612">
        <f>+'FORMATO F 07'!K5964</f>
        <v>0</v>
      </c>
      <c r="I697" s="619">
        <f t="shared" si="61"/>
        <v>0</v>
      </c>
      <c r="J697" s="610">
        <v>29.39</v>
      </c>
      <c r="K697" s="618">
        <f t="shared" si="59"/>
        <v>0</v>
      </c>
      <c r="L697" s="619">
        <v>0</v>
      </c>
      <c r="M697" s="1760">
        <f t="shared" ref="M697:M760" si="63">+L697-D697</f>
        <v>0</v>
      </c>
    </row>
    <row r="698" spans="1:13" s="599" customFormat="1" ht="20.100000000000001" customHeight="1">
      <c r="A698" s="614" t="s">
        <v>58</v>
      </c>
      <c r="B698" s="828" t="s">
        <v>1210</v>
      </c>
      <c r="C698" s="614" t="s">
        <v>23</v>
      </c>
      <c r="D698" s="615">
        <f>+'FORMATO F 07'!O5970</f>
        <v>0</v>
      </c>
      <c r="E698" s="615" t="s">
        <v>1198</v>
      </c>
      <c r="F698" s="614">
        <f>+'FORMATO F 07'!D5972</f>
        <v>0</v>
      </c>
      <c r="G698" s="613">
        <f t="shared" si="62"/>
        <v>0</v>
      </c>
      <c r="H698" s="612">
        <f>+'FORMATO F 07'!K5972</f>
        <v>0</v>
      </c>
      <c r="I698" s="619">
        <f t="shared" si="61"/>
        <v>0</v>
      </c>
      <c r="J698" s="610">
        <v>18.71</v>
      </c>
      <c r="K698" s="618">
        <f t="shared" si="59"/>
        <v>0</v>
      </c>
      <c r="L698" s="619">
        <v>0</v>
      </c>
      <c r="M698" s="1760">
        <f t="shared" si="63"/>
        <v>0</v>
      </c>
    </row>
    <row r="699" spans="1:13" s="599" customFormat="1" ht="20.100000000000001" customHeight="1">
      <c r="A699" s="614" t="s">
        <v>58</v>
      </c>
      <c r="B699" s="828" t="s">
        <v>1212</v>
      </c>
      <c r="C699" s="614" t="s">
        <v>23</v>
      </c>
      <c r="D699" s="615">
        <f>+'FORMATO F 07'!O5978</f>
        <v>0</v>
      </c>
      <c r="E699" s="615" t="s">
        <v>1198</v>
      </c>
      <c r="F699" s="614">
        <f>+'FORMATO F 07'!D5980</f>
        <v>0</v>
      </c>
      <c r="G699" s="613">
        <f t="shared" si="62"/>
        <v>0</v>
      </c>
      <c r="H699" s="612">
        <f>+'FORMATO F 07'!K5980</f>
        <v>0</v>
      </c>
      <c r="I699" s="619">
        <f t="shared" si="61"/>
        <v>0</v>
      </c>
      <c r="J699" s="610">
        <v>25.38</v>
      </c>
      <c r="K699" s="618">
        <f t="shared" si="59"/>
        <v>0</v>
      </c>
      <c r="L699" s="619">
        <v>0</v>
      </c>
      <c r="M699" s="1760">
        <f t="shared" si="63"/>
        <v>0</v>
      </c>
    </row>
    <row r="700" spans="1:13" s="599" customFormat="1" ht="20.100000000000001" customHeight="1">
      <c r="A700" s="614" t="s">
        <v>58</v>
      </c>
      <c r="B700" s="828" t="s">
        <v>1214</v>
      </c>
      <c r="C700" s="614" t="s">
        <v>23</v>
      </c>
      <c r="D700" s="615">
        <f>+'FORMATO F 07'!O5986</f>
        <v>0</v>
      </c>
      <c r="E700" s="615" t="s">
        <v>1198</v>
      </c>
      <c r="F700" s="614">
        <f>+'FORMATO F 07'!D5989</f>
        <v>0</v>
      </c>
      <c r="G700" s="613">
        <f t="shared" si="62"/>
        <v>0</v>
      </c>
      <c r="H700" s="612">
        <f>+'FORMATO F 07'!K5989</f>
        <v>0</v>
      </c>
      <c r="I700" s="619">
        <f t="shared" si="61"/>
        <v>0</v>
      </c>
      <c r="J700" s="610">
        <v>21.38</v>
      </c>
      <c r="K700" s="618">
        <f t="shared" si="59"/>
        <v>0</v>
      </c>
      <c r="L700" s="619">
        <v>0</v>
      </c>
      <c r="M700" s="1760">
        <f t="shared" si="63"/>
        <v>0</v>
      </c>
    </row>
    <row r="701" spans="1:13" s="599" customFormat="1" ht="20.100000000000001" customHeight="1">
      <c r="A701" s="614" t="s">
        <v>58</v>
      </c>
      <c r="B701" s="828" t="s">
        <v>1215</v>
      </c>
      <c r="C701" s="614" t="s">
        <v>23</v>
      </c>
      <c r="D701" s="615">
        <f>+'FORMATO F 07'!O5995</f>
        <v>0</v>
      </c>
      <c r="E701" s="615" t="s">
        <v>1198</v>
      </c>
      <c r="F701" s="614">
        <f>+'FORMATO F 07'!D5998</f>
        <v>0</v>
      </c>
      <c r="G701" s="613">
        <f t="shared" si="62"/>
        <v>0</v>
      </c>
      <c r="H701" s="612">
        <f>+'FORMATO F 07'!K5998</f>
        <v>0</v>
      </c>
      <c r="I701" s="619">
        <f t="shared" si="61"/>
        <v>0</v>
      </c>
      <c r="J701" s="610">
        <v>93.52</v>
      </c>
      <c r="K701" s="618">
        <f t="shared" si="59"/>
        <v>0</v>
      </c>
      <c r="L701" s="619">
        <v>0</v>
      </c>
      <c r="M701" s="1760">
        <f t="shared" si="63"/>
        <v>0</v>
      </c>
    </row>
    <row r="702" spans="1:13" s="599" customFormat="1" ht="20.100000000000001" customHeight="1">
      <c r="A702" s="614" t="s">
        <v>58</v>
      </c>
      <c r="B702" s="828" t="s">
        <v>1218</v>
      </c>
      <c r="C702" s="614" t="s">
        <v>23</v>
      </c>
      <c r="D702" s="615">
        <f>+'FORMATO F 07'!O6004</f>
        <v>0</v>
      </c>
      <c r="E702" s="615" t="s">
        <v>1198</v>
      </c>
      <c r="F702" s="614">
        <f>+'FORMATO F 07'!D6007</f>
        <v>0</v>
      </c>
      <c r="G702" s="613">
        <f t="shared" si="62"/>
        <v>0</v>
      </c>
      <c r="H702" s="612">
        <f>+'FORMATO F 07'!K6007</f>
        <v>0</v>
      </c>
      <c r="I702" s="619">
        <f t="shared" si="61"/>
        <v>0</v>
      </c>
      <c r="J702" s="610">
        <v>12.7</v>
      </c>
      <c r="K702" s="618">
        <f t="shared" ref="K702:K757" si="64">I702*J702</f>
        <v>0</v>
      </c>
      <c r="L702" s="619">
        <v>0</v>
      </c>
      <c r="M702" s="1760">
        <f t="shared" si="63"/>
        <v>0</v>
      </c>
    </row>
    <row r="703" spans="1:13" s="599" customFormat="1" ht="20.100000000000001" customHeight="1">
      <c r="A703" s="614" t="s">
        <v>58</v>
      </c>
      <c r="B703" s="828" t="s">
        <v>1219</v>
      </c>
      <c r="C703" s="614" t="s">
        <v>23</v>
      </c>
      <c r="D703" s="615">
        <f>+'FORMATO F 07'!O6013</f>
        <v>7</v>
      </c>
      <c r="E703" s="615" t="s">
        <v>1198</v>
      </c>
      <c r="F703" s="614">
        <f>+'FORMATO F 07'!D6016</f>
        <v>0</v>
      </c>
      <c r="G703" s="613">
        <f t="shared" si="62"/>
        <v>7</v>
      </c>
      <c r="H703" s="612">
        <f>+'FORMATO F 07'!K6016</f>
        <v>0</v>
      </c>
      <c r="I703" s="619">
        <f t="shared" si="61"/>
        <v>7</v>
      </c>
      <c r="J703" s="610">
        <v>21.38</v>
      </c>
      <c r="K703" s="618">
        <f t="shared" si="64"/>
        <v>149.66</v>
      </c>
      <c r="L703" s="619">
        <v>7</v>
      </c>
      <c r="M703" s="1760">
        <f t="shared" si="63"/>
        <v>0</v>
      </c>
    </row>
    <row r="704" spans="1:13" s="599" customFormat="1" ht="20.100000000000001" customHeight="1">
      <c r="A704" s="614" t="s">
        <v>58</v>
      </c>
      <c r="B704" s="828" t="s">
        <v>1221</v>
      </c>
      <c r="C704" s="614" t="s">
        <v>23</v>
      </c>
      <c r="D704" s="615">
        <f>+'FORMATO F 07'!O6022</f>
        <v>2</v>
      </c>
      <c r="E704" s="615" t="s">
        <v>1198</v>
      </c>
      <c r="F704" s="614">
        <f>+'FORMATO F 07'!D6025</f>
        <v>0</v>
      </c>
      <c r="G704" s="613">
        <f t="shared" si="62"/>
        <v>2</v>
      </c>
      <c r="H704" s="612">
        <f>+'FORMATO F 07'!K6025</f>
        <v>0</v>
      </c>
      <c r="I704" s="619">
        <f t="shared" si="61"/>
        <v>2</v>
      </c>
      <c r="J704" s="610">
        <v>126.93</v>
      </c>
      <c r="K704" s="618">
        <f t="shared" si="64"/>
        <v>253.86</v>
      </c>
      <c r="L704" s="619">
        <v>2</v>
      </c>
      <c r="M704" s="1760">
        <f t="shared" si="63"/>
        <v>0</v>
      </c>
    </row>
    <row r="705" spans="1:13" s="599" customFormat="1" ht="20.100000000000001" customHeight="1">
      <c r="A705" s="614" t="s">
        <v>58</v>
      </c>
      <c r="B705" s="828" t="s">
        <v>1224</v>
      </c>
      <c r="C705" s="614" t="s">
        <v>23</v>
      </c>
      <c r="D705" s="615">
        <f>+'FORMATO F 07'!O6031</f>
        <v>0</v>
      </c>
      <c r="E705" s="615" t="s">
        <v>1198</v>
      </c>
      <c r="F705" s="614">
        <f>+'FORMATO F 07'!D6034</f>
        <v>0</v>
      </c>
      <c r="G705" s="613">
        <f t="shared" si="62"/>
        <v>0</v>
      </c>
      <c r="H705" s="612">
        <f>+'FORMATO F 07'!K6034</f>
        <v>0</v>
      </c>
      <c r="I705" s="619">
        <f t="shared" si="61"/>
        <v>0</v>
      </c>
      <c r="J705" s="610">
        <v>21.38</v>
      </c>
      <c r="K705" s="618">
        <f t="shared" si="64"/>
        <v>0</v>
      </c>
      <c r="L705" s="619">
        <v>0</v>
      </c>
      <c r="M705" s="1760">
        <f t="shared" si="63"/>
        <v>0</v>
      </c>
    </row>
    <row r="706" spans="1:13" s="599" customFormat="1" ht="20.100000000000001" customHeight="1">
      <c r="A706" s="614" t="s">
        <v>58</v>
      </c>
      <c r="B706" s="828" t="s">
        <v>1227</v>
      </c>
      <c r="C706" s="614" t="s">
        <v>44</v>
      </c>
      <c r="D706" s="615">
        <f>+'FORMATO F 07'!O6040</f>
        <v>0</v>
      </c>
      <c r="E706" s="615" t="s">
        <v>2207</v>
      </c>
      <c r="F706" s="614">
        <f>+'FORMATO F 07'!D6043</f>
        <v>0</v>
      </c>
      <c r="G706" s="613">
        <f t="shared" si="62"/>
        <v>0</v>
      </c>
      <c r="H706" s="612">
        <f>+'FORMATO F 07'!K6043</f>
        <v>0</v>
      </c>
      <c r="I706" s="619">
        <f t="shared" si="61"/>
        <v>0</v>
      </c>
      <c r="J706" s="610">
        <v>45</v>
      </c>
      <c r="K706" s="618">
        <f t="shared" si="64"/>
        <v>0</v>
      </c>
      <c r="L706" s="619">
        <v>0</v>
      </c>
      <c r="M706" s="1760">
        <f t="shared" si="63"/>
        <v>0</v>
      </c>
    </row>
    <row r="707" spans="1:13" s="599" customFormat="1" ht="20.100000000000001" customHeight="1">
      <c r="A707" s="614" t="s">
        <v>58</v>
      </c>
      <c r="B707" s="828" t="s">
        <v>1229</v>
      </c>
      <c r="C707" s="614" t="s">
        <v>23</v>
      </c>
      <c r="D707" s="615">
        <f>+'FORMATO F 07'!O6049</f>
        <v>0</v>
      </c>
      <c r="E707" s="615" t="s">
        <v>1198</v>
      </c>
      <c r="F707" s="614">
        <f>+'FORMATO F 07'!D6051</f>
        <v>0</v>
      </c>
      <c r="G707" s="613">
        <f t="shared" si="62"/>
        <v>0</v>
      </c>
      <c r="H707" s="612">
        <f>+'FORMATO F 07'!K6051</f>
        <v>0</v>
      </c>
      <c r="I707" s="619">
        <f t="shared" si="61"/>
        <v>0</v>
      </c>
      <c r="J707" s="610">
        <v>3.34</v>
      </c>
      <c r="K707" s="618">
        <f t="shared" si="64"/>
        <v>0</v>
      </c>
      <c r="L707" s="619">
        <v>0</v>
      </c>
      <c r="M707" s="1760">
        <f t="shared" si="63"/>
        <v>0</v>
      </c>
    </row>
    <row r="708" spans="1:13" s="599" customFormat="1" ht="20.100000000000001" customHeight="1">
      <c r="A708" s="614" t="s">
        <v>58</v>
      </c>
      <c r="B708" s="828" t="s">
        <v>1231</v>
      </c>
      <c r="C708" s="614" t="s">
        <v>23</v>
      </c>
      <c r="D708" s="615">
        <f>+'FORMATO F 07'!O6057</f>
        <v>0</v>
      </c>
      <c r="E708" s="615" t="s">
        <v>1198</v>
      </c>
      <c r="F708" s="614">
        <f>+'FORMATO F 07'!D6060</f>
        <v>0</v>
      </c>
      <c r="G708" s="613">
        <f t="shared" si="62"/>
        <v>0</v>
      </c>
      <c r="H708" s="612">
        <f>+'FORMATO F 07'!K6060</f>
        <v>0</v>
      </c>
      <c r="I708" s="619">
        <f t="shared" si="61"/>
        <v>0</v>
      </c>
      <c r="J708" s="610">
        <v>4.01</v>
      </c>
      <c r="K708" s="618">
        <f t="shared" si="64"/>
        <v>0</v>
      </c>
      <c r="L708" s="619">
        <v>0</v>
      </c>
      <c r="M708" s="1760">
        <f t="shared" si="63"/>
        <v>0</v>
      </c>
    </row>
    <row r="709" spans="1:13" s="599" customFormat="1" ht="20.100000000000001" customHeight="1">
      <c r="A709" s="614" t="s">
        <v>58</v>
      </c>
      <c r="B709" s="828" t="s">
        <v>1232</v>
      </c>
      <c r="C709" s="614" t="s">
        <v>23</v>
      </c>
      <c r="D709" s="615">
        <f>+'FORMATO F 07'!O6066</f>
        <v>0</v>
      </c>
      <c r="E709" s="615" t="s">
        <v>1198</v>
      </c>
      <c r="F709" s="614">
        <f>+'FORMATO F 07'!D6069</f>
        <v>0</v>
      </c>
      <c r="G709" s="613">
        <f t="shared" si="62"/>
        <v>0</v>
      </c>
      <c r="H709" s="612">
        <f>+'FORMATO F 07'!K6069</f>
        <v>0</v>
      </c>
      <c r="I709" s="619">
        <f t="shared" si="61"/>
        <v>0</v>
      </c>
      <c r="J709" s="610">
        <v>4.01</v>
      </c>
      <c r="K709" s="618">
        <f t="shared" si="64"/>
        <v>0</v>
      </c>
      <c r="L709" s="619">
        <v>0</v>
      </c>
      <c r="M709" s="1760">
        <f t="shared" si="63"/>
        <v>0</v>
      </c>
    </row>
    <row r="710" spans="1:13" s="599" customFormat="1" ht="20.100000000000001" customHeight="1">
      <c r="A710" s="614" t="s">
        <v>58</v>
      </c>
      <c r="B710" s="828" t="s">
        <v>1235</v>
      </c>
      <c r="C710" s="614" t="s">
        <v>23</v>
      </c>
      <c r="D710" s="615">
        <f>+'FORMATO F 07'!O6075</f>
        <v>3</v>
      </c>
      <c r="E710" s="615" t="s">
        <v>1198</v>
      </c>
      <c r="F710" s="630">
        <f>+'FORMATO F 07'!D6077</f>
        <v>0</v>
      </c>
      <c r="G710" s="613">
        <f t="shared" si="62"/>
        <v>3</v>
      </c>
      <c r="H710" s="612">
        <f>+'FORMATO F 07'!K6077</f>
        <v>0</v>
      </c>
      <c r="I710" s="619">
        <f t="shared" si="61"/>
        <v>3</v>
      </c>
      <c r="J710" s="610">
        <v>4.68</v>
      </c>
      <c r="K710" s="618">
        <f t="shared" si="64"/>
        <v>14.04</v>
      </c>
      <c r="L710" s="619">
        <v>3</v>
      </c>
      <c r="M710" s="1760">
        <f t="shared" si="63"/>
        <v>0</v>
      </c>
    </row>
    <row r="711" spans="1:13" s="599" customFormat="1" ht="20.100000000000001" customHeight="1">
      <c r="A711" s="614" t="s">
        <v>58</v>
      </c>
      <c r="B711" s="828" t="s">
        <v>1238</v>
      </c>
      <c r="C711" s="614" t="s">
        <v>23</v>
      </c>
      <c r="D711" s="615">
        <f>+'FORMATO F 07'!O6083</f>
        <v>31</v>
      </c>
      <c r="E711" s="615" t="s">
        <v>2161</v>
      </c>
      <c r="F711" s="630">
        <f>+'FORMATO F 07'!D6086</f>
        <v>0</v>
      </c>
      <c r="G711" s="613">
        <f t="shared" si="62"/>
        <v>31</v>
      </c>
      <c r="H711" s="612">
        <f>+'FORMATO F 07'!K6086</f>
        <v>0</v>
      </c>
      <c r="I711" s="619">
        <f t="shared" si="61"/>
        <v>31</v>
      </c>
      <c r="J711" s="610">
        <v>54</v>
      </c>
      <c r="K711" s="618">
        <f t="shared" si="64"/>
        <v>1674</v>
      </c>
      <c r="L711" s="619">
        <v>31</v>
      </c>
      <c r="M711" s="1760">
        <f t="shared" si="63"/>
        <v>0</v>
      </c>
    </row>
    <row r="712" spans="1:13" s="599" customFormat="1" ht="20.100000000000001" customHeight="1">
      <c r="A712" s="614" t="s">
        <v>58</v>
      </c>
      <c r="B712" s="828" t="s">
        <v>1263</v>
      </c>
      <c r="C712" s="614" t="s">
        <v>44</v>
      </c>
      <c r="D712" s="615">
        <f>+'FORMATO F 07'!O6092</f>
        <v>0</v>
      </c>
      <c r="E712" s="615" t="s">
        <v>2207</v>
      </c>
      <c r="F712" s="630">
        <f>+'FORMATO F 07'!D6095</f>
        <v>0</v>
      </c>
      <c r="G712" s="613">
        <f t="shared" si="62"/>
        <v>0</v>
      </c>
      <c r="H712" s="612">
        <f>+'FORMATO F 07'!K6095</f>
        <v>0</v>
      </c>
      <c r="I712" s="619">
        <f t="shared" si="61"/>
        <v>0</v>
      </c>
      <c r="J712" s="610">
        <v>38</v>
      </c>
      <c r="K712" s="618">
        <f t="shared" si="64"/>
        <v>0</v>
      </c>
      <c r="L712" s="619">
        <v>0</v>
      </c>
      <c r="M712" s="1760">
        <f t="shared" si="63"/>
        <v>0</v>
      </c>
    </row>
    <row r="713" spans="1:13" s="599" customFormat="1" ht="20.100000000000001" customHeight="1">
      <c r="A713" s="614" t="s">
        <v>58</v>
      </c>
      <c r="B713" s="828" t="s">
        <v>1302</v>
      </c>
      <c r="C713" s="614" t="s">
        <v>23</v>
      </c>
      <c r="D713" s="615">
        <f>+'FORMATO F 07'!O6101</f>
        <v>0</v>
      </c>
      <c r="E713" s="615" t="s">
        <v>1301</v>
      </c>
      <c r="F713" s="630">
        <f>+'FORMATO F 07'!D6102</f>
        <v>0</v>
      </c>
      <c r="G713" s="613">
        <f t="shared" si="62"/>
        <v>0</v>
      </c>
      <c r="H713" s="612">
        <f>+'FORMATO F 07'!K6102</f>
        <v>0</v>
      </c>
      <c r="I713" s="619">
        <f t="shared" si="61"/>
        <v>0</v>
      </c>
      <c r="J713" s="610">
        <v>3.0680139999999998</v>
      </c>
      <c r="K713" s="618">
        <f t="shared" si="64"/>
        <v>0</v>
      </c>
      <c r="L713" s="619">
        <v>0</v>
      </c>
      <c r="M713" s="1760">
        <f t="shared" si="63"/>
        <v>0</v>
      </c>
    </row>
    <row r="714" spans="1:13" s="599" customFormat="1" ht="20.25" customHeight="1">
      <c r="A714" s="614" t="s">
        <v>58</v>
      </c>
      <c r="B714" s="828" t="s">
        <v>1305</v>
      </c>
      <c r="C714" s="614" t="s">
        <v>23</v>
      </c>
      <c r="D714" s="615">
        <f>+'FORMATO F 07'!O6108</f>
        <v>29</v>
      </c>
      <c r="E714" s="615" t="s">
        <v>1301</v>
      </c>
      <c r="F714" s="630">
        <f>+'FORMATO F 07'!D6111</f>
        <v>0</v>
      </c>
      <c r="G714" s="613">
        <f t="shared" si="62"/>
        <v>29</v>
      </c>
      <c r="H714" s="612">
        <f>+'FORMATO F 07'!K6111</f>
        <v>0</v>
      </c>
      <c r="I714" s="619">
        <f t="shared" si="61"/>
        <v>29</v>
      </c>
      <c r="J714" s="610">
        <v>8.6141170000000002</v>
      </c>
      <c r="K714" s="618">
        <f t="shared" si="64"/>
        <v>249.809393</v>
      </c>
      <c r="L714" s="619">
        <v>29</v>
      </c>
      <c r="M714" s="1760">
        <f t="shared" si="63"/>
        <v>0</v>
      </c>
    </row>
    <row r="715" spans="1:13" s="599" customFormat="1" ht="19.5" customHeight="1">
      <c r="A715" s="614" t="s">
        <v>58</v>
      </c>
      <c r="B715" s="828" t="s">
        <v>1307</v>
      </c>
      <c r="C715" s="614" t="s">
        <v>23</v>
      </c>
      <c r="D715" s="615">
        <f>+'FORMATO F 07'!O6117</f>
        <v>3</v>
      </c>
      <c r="E715" s="615" t="s">
        <v>2187</v>
      </c>
      <c r="F715" s="630">
        <f>+'FORMATO F 07'!D6120</f>
        <v>0</v>
      </c>
      <c r="G715" s="613">
        <f t="shared" si="62"/>
        <v>3</v>
      </c>
      <c r="H715" s="612">
        <f>+'FORMATO F 07'!K6120</f>
        <v>0</v>
      </c>
      <c r="I715" s="619">
        <f t="shared" si="61"/>
        <v>3</v>
      </c>
      <c r="J715" s="610">
        <v>7.08</v>
      </c>
      <c r="K715" s="618">
        <f t="shared" si="64"/>
        <v>21.240000000000002</v>
      </c>
      <c r="L715" s="619">
        <v>3</v>
      </c>
      <c r="M715" s="1760">
        <f t="shared" si="63"/>
        <v>0</v>
      </c>
    </row>
    <row r="716" spans="1:13" s="599" customFormat="1" ht="20.100000000000001" customHeight="1">
      <c r="A716" s="614" t="s">
        <v>58</v>
      </c>
      <c r="B716" s="828" t="s">
        <v>1308</v>
      </c>
      <c r="C716" s="614" t="s">
        <v>23</v>
      </c>
      <c r="D716" s="615">
        <f>+'FORMATO F 07'!O6126</f>
        <v>0</v>
      </c>
      <c r="E716" s="615" t="s">
        <v>1680</v>
      </c>
      <c r="F716" s="630">
        <f>+'FORMATO F 07'!D6129</f>
        <v>0</v>
      </c>
      <c r="G716" s="613">
        <f t="shared" si="62"/>
        <v>0</v>
      </c>
      <c r="H716" s="612">
        <f>+'FORMATO F 07'!K6129</f>
        <v>0</v>
      </c>
      <c r="I716" s="619">
        <f t="shared" si="61"/>
        <v>0</v>
      </c>
      <c r="J716" s="610">
        <v>2.7</v>
      </c>
      <c r="K716" s="618">
        <f t="shared" si="64"/>
        <v>0</v>
      </c>
      <c r="L716" s="619">
        <v>0</v>
      </c>
      <c r="M716" s="1760">
        <f t="shared" si="63"/>
        <v>0</v>
      </c>
    </row>
    <row r="717" spans="1:13" s="599" customFormat="1" ht="20.100000000000001" customHeight="1">
      <c r="A717" s="614" t="s">
        <v>58</v>
      </c>
      <c r="B717" s="828" t="s">
        <v>1309</v>
      </c>
      <c r="C717" s="614" t="s">
        <v>23</v>
      </c>
      <c r="D717" s="615">
        <f>+'FORMATO F 07'!O6135</f>
        <v>0</v>
      </c>
      <c r="E717" s="615" t="s">
        <v>1301</v>
      </c>
      <c r="F717" s="630">
        <f>+'FORMATO F 07'!D6139</f>
        <v>0</v>
      </c>
      <c r="G717" s="613">
        <f t="shared" si="62"/>
        <v>0</v>
      </c>
      <c r="H717" s="612">
        <f>+'FORMATO F 07'!K6139</f>
        <v>0</v>
      </c>
      <c r="I717" s="619">
        <f t="shared" si="61"/>
        <v>0</v>
      </c>
      <c r="J717" s="610">
        <v>2.2065950000000001</v>
      </c>
      <c r="K717" s="618">
        <f t="shared" si="64"/>
        <v>0</v>
      </c>
      <c r="L717" s="619">
        <v>0</v>
      </c>
      <c r="M717" s="1760">
        <f t="shared" si="63"/>
        <v>0</v>
      </c>
    </row>
    <row r="718" spans="1:13" s="599" customFormat="1" ht="20.100000000000001" customHeight="1">
      <c r="A718" s="614" t="s">
        <v>58</v>
      </c>
      <c r="B718" s="828" t="s">
        <v>1683</v>
      </c>
      <c r="C718" s="614" t="s">
        <v>23</v>
      </c>
      <c r="D718" s="615">
        <f>+'FORMATO F 07'!O6145</f>
        <v>0</v>
      </c>
      <c r="E718" s="615" t="s">
        <v>1301</v>
      </c>
      <c r="F718" s="630">
        <f>+'FORMATO F 07'!D6148</f>
        <v>0</v>
      </c>
      <c r="G718" s="613">
        <f t="shared" si="62"/>
        <v>0</v>
      </c>
      <c r="H718" s="612">
        <f>+'FORMATO F 07'!K6148</f>
        <v>0</v>
      </c>
      <c r="I718" s="619">
        <f t="shared" si="61"/>
        <v>0</v>
      </c>
      <c r="J718" s="610">
        <v>52.250768999999998</v>
      </c>
      <c r="K718" s="618">
        <f t="shared" si="64"/>
        <v>0</v>
      </c>
      <c r="L718" s="619">
        <v>0</v>
      </c>
      <c r="M718" s="1760">
        <f t="shared" si="63"/>
        <v>0</v>
      </c>
    </row>
    <row r="719" spans="1:13" s="599" customFormat="1" ht="20.100000000000001" customHeight="1">
      <c r="A719" s="614" t="s">
        <v>58</v>
      </c>
      <c r="B719" s="828" t="s">
        <v>1318</v>
      </c>
      <c r="C719" s="614" t="s">
        <v>23</v>
      </c>
      <c r="D719" s="615">
        <f>+'FORMATO F 07'!O6154</f>
        <v>0</v>
      </c>
      <c r="E719" s="615" t="s">
        <v>1301</v>
      </c>
      <c r="F719" s="630">
        <f>+'FORMATO F 07'!D6157</f>
        <v>0</v>
      </c>
      <c r="G719" s="613">
        <f t="shared" si="62"/>
        <v>0</v>
      </c>
      <c r="H719" s="612">
        <f>+'FORMATO F 07'!K6157</f>
        <v>0</v>
      </c>
      <c r="I719" s="619">
        <f t="shared" si="61"/>
        <v>0</v>
      </c>
      <c r="J719" s="610">
        <v>32.603332999999999</v>
      </c>
      <c r="K719" s="618">
        <f t="shared" si="64"/>
        <v>0</v>
      </c>
      <c r="L719" s="619">
        <v>0</v>
      </c>
      <c r="M719" s="1760">
        <f t="shared" si="63"/>
        <v>0</v>
      </c>
    </row>
    <row r="720" spans="1:13" s="599" customFormat="1" ht="20.100000000000001" customHeight="1">
      <c r="A720" s="614" t="s">
        <v>58</v>
      </c>
      <c r="B720" s="828" t="s">
        <v>1324</v>
      </c>
      <c r="C720" s="614" t="s">
        <v>23</v>
      </c>
      <c r="D720" s="615">
        <f>+'FORMATO F 07'!O6163</f>
        <v>0</v>
      </c>
      <c r="E720" s="615" t="s">
        <v>1680</v>
      </c>
      <c r="F720" s="630">
        <f>+'FORMATO F 07'!D6168</f>
        <v>15</v>
      </c>
      <c r="G720" s="613">
        <f t="shared" si="62"/>
        <v>15</v>
      </c>
      <c r="H720" s="612">
        <f>+'FORMATO F 07'!K6168</f>
        <v>15</v>
      </c>
      <c r="I720" s="619">
        <f t="shared" si="61"/>
        <v>0</v>
      </c>
      <c r="J720" s="610">
        <v>1.6</v>
      </c>
      <c r="K720" s="618">
        <f t="shared" si="64"/>
        <v>0</v>
      </c>
      <c r="L720" s="619">
        <v>0</v>
      </c>
      <c r="M720" s="1760">
        <f t="shared" si="63"/>
        <v>0</v>
      </c>
    </row>
    <row r="721" spans="1:13" s="599" customFormat="1" ht="19.5" customHeight="1">
      <c r="A721" s="614" t="s">
        <v>58</v>
      </c>
      <c r="B721" s="828" t="s">
        <v>1325</v>
      </c>
      <c r="C721" s="614" t="s">
        <v>23</v>
      </c>
      <c r="D721" s="615">
        <f>+'FORMATO F 07'!O6174</f>
        <v>4</v>
      </c>
      <c r="E721" s="615" t="s">
        <v>1301</v>
      </c>
      <c r="F721" s="630">
        <f>+'FORMATO F 07'!D6177</f>
        <v>0</v>
      </c>
      <c r="G721" s="613">
        <f t="shared" si="62"/>
        <v>4</v>
      </c>
      <c r="H721" s="612">
        <f>+'FORMATO F 07'!K6177</f>
        <v>0</v>
      </c>
      <c r="I721" s="619">
        <f t="shared" si="61"/>
        <v>4</v>
      </c>
      <c r="J721" s="610">
        <v>13.853156999999999</v>
      </c>
      <c r="K721" s="618">
        <f t="shared" si="64"/>
        <v>55.412627999999998</v>
      </c>
      <c r="L721" s="619">
        <v>4</v>
      </c>
      <c r="M721" s="1760">
        <f t="shared" si="63"/>
        <v>0</v>
      </c>
    </row>
    <row r="722" spans="1:13" s="599" customFormat="1" ht="20.100000000000001" customHeight="1">
      <c r="A722" s="614" t="s">
        <v>58</v>
      </c>
      <c r="B722" s="828" t="s">
        <v>1327</v>
      </c>
      <c r="C722" s="614" t="s">
        <v>23</v>
      </c>
      <c r="D722" s="615">
        <f>+'FORMATO F 07'!O6183</f>
        <v>6</v>
      </c>
      <c r="E722" s="615" t="s">
        <v>1680</v>
      </c>
      <c r="F722" s="630">
        <f>+'FORMATO F 07'!D6186</f>
        <v>0</v>
      </c>
      <c r="G722" s="613">
        <f t="shared" si="62"/>
        <v>6</v>
      </c>
      <c r="H722" s="612">
        <f>+'FORMATO F 07'!K6186</f>
        <v>0</v>
      </c>
      <c r="I722" s="619">
        <f t="shared" si="61"/>
        <v>6</v>
      </c>
      <c r="J722" s="610">
        <v>4.3</v>
      </c>
      <c r="K722" s="618">
        <f t="shared" si="64"/>
        <v>25.799999999999997</v>
      </c>
      <c r="L722" s="619">
        <v>6</v>
      </c>
      <c r="M722" s="1760">
        <f t="shared" si="63"/>
        <v>0</v>
      </c>
    </row>
    <row r="723" spans="1:13" s="599" customFormat="1" ht="20.100000000000001" customHeight="1">
      <c r="A723" s="614" t="s">
        <v>58</v>
      </c>
      <c r="B723" s="828" t="s">
        <v>1329</v>
      </c>
      <c r="C723" s="614" t="s">
        <v>23</v>
      </c>
      <c r="D723" s="615">
        <f>+'FORMATO F 07'!O6192</f>
        <v>4</v>
      </c>
      <c r="E723" s="615" t="s">
        <v>1301</v>
      </c>
      <c r="F723" s="630">
        <f>+'FORMATO F 07'!D6193</f>
        <v>0</v>
      </c>
      <c r="G723" s="613">
        <f t="shared" si="62"/>
        <v>4</v>
      </c>
      <c r="H723" s="612">
        <f>+'FORMATO F 07'!K6193</f>
        <v>0</v>
      </c>
      <c r="I723" s="619">
        <f t="shared" si="61"/>
        <v>4</v>
      </c>
      <c r="J723" s="610">
        <v>14.938800000000001</v>
      </c>
      <c r="K723" s="618">
        <f t="shared" si="64"/>
        <v>59.755200000000002</v>
      </c>
      <c r="L723" s="619">
        <v>4</v>
      </c>
      <c r="M723" s="1760">
        <f t="shared" si="63"/>
        <v>0</v>
      </c>
    </row>
    <row r="724" spans="1:13" s="599" customFormat="1" ht="19.5" customHeight="1">
      <c r="A724" s="614" t="s">
        <v>58</v>
      </c>
      <c r="B724" s="828" t="s">
        <v>1330</v>
      </c>
      <c r="C724" s="614" t="s">
        <v>23</v>
      </c>
      <c r="D724" s="615">
        <f>+'FORMATO F 07'!O6199</f>
        <v>8</v>
      </c>
      <c r="E724" s="615" t="s">
        <v>1680</v>
      </c>
      <c r="F724" s="630">
        <f>+'FORMATO F 07'!D6201</f>
        <v>0</v>
      </c>
      <c r="G724" s="613">
        <f t="shared" si="62"/>
        <v>8</v>
      </c>
      <c r="H724" s="612">
        <f>+'FORMATO F 07'!K6201</f>
        <v>0</v>
      </c>
      <c r="I724" s="619">
        <f t="shared" si="61"/>
        <v>8</v>
      </c>
      <c r="J724" s="610">
        <v>1.8</v>
      </c>
      <c r="K724" s="618">
        <f t="shared" si="64"/>
        <v>14.4</v>
      </c>
      <c r="L724" s="619">
        <v>8</v>
      </c>
      <c r="M724" s="1760">
        <f t="shared" si="63"/>
        <v>0</v>
      </c>
    </row>
    <row r="725" spans="1:13" s="599" customFormat="1" ht="20.100000000000001" customHeight="1">
      <c r="A725" s="614" t="s">
        <v>58</v>
      </c>
      <c r="B725" s="828" t="s">
        <v>1404</v>
      </c>
      <c r="C725" s="614" t="s">
        <v>23</v>
      </c>
      <c r="D725" s="615">
        <f>+'FORMATO F 07'!O6207</f>
        <v>0</v>
      </c>
      <c r="E725" s="615" t="s">
        <v>1406</v>
      </c>
      <c r="F725" s="630">
        <f>+'FORMATO F 07'!D6209</f>
        <v>0</v>
      </c>
      <c r="G725" s="613">
        <f t="shared" si="62"/>
        <v>0</v>
      </c>
      <c r="H725" s="612">
        <f>+'FORMATO F 07'!K6209</f>
        <v>0</v>
      </c>
      <c r="I725" s="619">
        <f t="shared" si="61"/>
        <v>0</v>
      </c>
      <c r="J725" s="610">
        <v>31.4</v>
      </c>
      <c r="K725" s="618">
        <f t="shared" si="64"/>
        <v>0</v>
      </c>
      <c r="L725" s="619">
        <v>0</v>
      </c>
      <c r="M725" s="1760">
        <f t="shared" si="63"/>
        <v>0</v>
      </c>
    </row>
    <row r="726" spans="1:13" s="599" customFormat="1" ht="20.100000000000001" customHeight="1">
      <c r="A726" s="614" t="s">
        <v>58</v>
      </c>
      <c r="B726" s="828" t="s">
        <v>1405</v>
      </c>
      <c r="C726" s="614" t="s">
        <v>23</v>
      </c>
      <c r="D726" s="615">
        <f>+'FORMATO F 07'!O6215</f>
        <v>22</v>
      </c>
      <c r="E726" s="615" t="s">
        <v>1406</v>
      </c>
      <c r="F726" s="630">
        <f>+'FORMATO F 07'!D6217</f>
        <v>0</v>
      </c>
      <c r="G726" s="613">
        <f t="shared" si="62"/>
        <v>22</v>
      </c>
      <c r="H726" s="612">
        <f>+'FORMATO F 07'!K6217</f>
        <v>0</v>
      </c>
      <c r="I726" s="619">
        <f t="shared" si="61"/>
        <v>22</v>
      </c>
      <c r="J726" s="610">
        <v>22.8</v>
      </c>
      <c r="K726" s="618">
        <f t="shared" si="64"/>
        <v>501.6</v>
      </c>
      <c r="L726" s="619">
        <v>22</v>
      </c>
      <c r="M726" s="1760">
        <f t="shared" si="63"/>
        <v>0</v>
      </c>
    </row>
    <row r="727" spans="1:13" s="599" customFormat="1" ht="20.100000000000001" customHeight="1">
      <c r="A727" s="614" t="s">
        <v>58</v>
      </c>
      <c r="B727" s="828" t="s">
        <v>1617</v>
      </c>
      <c r="C727" s="614" t="s">
        <v>23</v>
      </c>
      <c r="D727" s="615">
        <f>+'FORMATO F 07'!O6223</f>
        <v>2</v>
      </c>
      <c r="E727" s="615" t="s">
        <v>1618</v>
      </c>
      <c r="F727" s="630">
        <f>+'FORMATO F 07'!D6224</f>
        <v>0</v>
      </c>
      <c r="G727" s="613">
        <f t="shared" si="62"/>
        <v>2</v>
      </c>
      <c r="H727" s="612">
        <f>+'FORMATO F 07'!K6224</f>
        <v>0</v>
      </c>
      <c r="I727" s="619">
        <f t="shared" si="61"/>
        <v>2</v>
      </c>
      <c r="J727" s="610">
        <v>78</v>
      </c>
      <c r="K727" s="618">
        <f t="shared" si="64"/>
        <v>156</v>
      </c>
      <c r="L727" s="1756">
        <v>2</v>
      </c>
      <c r="M727" s="1760">
        <f t="shared" si="63"/>
        <v>0</v>
      </c>
    </row>
    <row r="728" spans="1:13" s="599" customFormat="1" ht="19.5" customHeight="1">
      <c r="A728" s="614" t="s">
        <v>58</v>
      </c>
      <c r="B728" s="828" t="s">
        <v>1619</v>
      </c>
      <c r="C728" s="614" t="s">
        <v>23</v>
      </c>
      <c r="D728" s="615">
        <f>+'FORMATO F 07'!O6230</f>
        <v>2</v>
      </c>
      <c r="E728" s="615" t="s">
        <v>1620</v>
      </c>
      <c r="F728" s="630">
        <f>+'FORMATO F 07'!D6231</f>
        <v>0</v>
      </c>
      <c r="G728" s="613">
        <f t="shared" si="62"/>
        <v>2</v>
      </c>
      <c r="H728" s="612">
        <f>+'FORMATO F 07'!K6231</f>
        <v>0</v>
      </c>
      <c r="I728" s="619">
        <f t="shared" si="61"/>
        <v>2</v>
      </c>
      <c r="J728" s="610">
        <v>32</v>
      </c>
      <c r="K728" s="618">
        <f t="shared" si="64"/>
        <v>64</v>
      </c>
      <c r="L728" s="1756">
        <v>2</v>
      </c>
      <c r="M728" s="1760">
        <f t="shared" si="63"/>
        <v>0</v>
      </c>
    </row>
    <row r="729" spans="1:13" s="599" customFormat="1" ht="19.5" customHeight="1">
      <c r="A729" s="614" t="s">
        <v>58</v>
      </c>
      <c r="B729" s="828" t="s">
        <v>1621</v>
      </c>
      <c r="C729" s="614" t="s">
        <v>23</v>
      </c>
      <c r="D729" s="615">
        <f>+'FORMATO F 07'!O6237</f>
        <v>0</v>
      </c>
      <c r="E729" s="615" t="s">
        <v>1620</v>
      </c>
      <c r="F729" s="630">
        <f>+'FORMATO F 07'!D6239</f>
        <v>0</v>
      </c>
      <c r="G729" s="613">
        <f t="shared" si="62"/>
        <v>0</v>
      </c>
      <c r="H729" s="612">
        <f>+'FORMATO F 07'!K6239</f>
        <v>0</v>
      </c>
      <c r="I729" s="619">
        <f t="shared" si="61"/>
        <v>0</v>
      </c>
      <c r="J729" s="610">
        <v>105</v>
      </c>
      <c r="K729" s="618">
        <f t="shared" si="64"/>
        <v>0</v>
      </c>
      <c r="L729" s="1756">
        <v>0</v>
      </c>
      <c r="M729" s="1760">
        <f t="shared" si="63"/>
        <v>0</v>
      </c>
    </row>
    <row r="730" spans="1:13" s="599" customFormat="1" ht="20.100000000000001" customHeight="1">
      <c r="A730" s="614" t="s">
        <v>58</v>
      </c>
      <c r="B730" s="828" t="s">
        <v>1622</v>
      </c>
      <c r="C730" s="614" t="s">
        <v>23</v>
      </c>
      <c r="D730" s="615">
        <f>+'FORMATO F 07'!O6245</f>
        <v>2</v>
      </c>
      <c r="E730" s="615" t="s">
        <v>1620</v>
      </c>
      <c r="F730" s="630">
        <f>+'FORMATO F 07'!D6246</f>
        <v>0</v>
      </c>
      <c r="G730" s="613">
        <f t="shared" si="62"/>
        <v>2</v>
      </c>
      <c r="H730" s="612">
        <f>+'FORMATO F 07'!K6246</f>
        <v>0</v>
      </c>
      <c r="I730" s="619">
        <f t="shared" si="61"/>
        <v>2</v>
      </c>
      <c r="J730" s="610">
        <v>345</v>
      </c>
      <c r="K730" s="618">
        <f t="shared" si="64"/>
        <v>690</v>
      </c>
      <c r="L730" s="1756">
        <v>2</v>
      </c>
      <c r="M730" s="1760">
        <f t="shared" si="63"/>
        <v>0</v>
      </c>
    </row>
    <row r="731" spans="1:13" s="599" customFormat="1" ht="20.100000000000001" customHeight="1">
      <c r="A731" s="614" t="s">
        <v>58</v>
      </c>
      <c r="B731" s="828" t="s">
        <v>1623</v>
      </c>
      <c r="C731" s="614" t="s">
        <v>23</v>
      </c>
      <c r="D731" s="615">
        <f>+'FORMATO F 07'!O6252</f>
        <v>9</v>
      </c>
      <c r="E731" s="615" t="s">
        <v>1620</v>
      </c>
      <c r="F731" s="630">
        <f>+'FORMATO F 07'!D6254</f>
        <v>0</v>
      </c>
      <c r="G731" s="613">
        <f t="shared" si="62"/>
        <v>9</v>
      </c>
      <c r="H731" s="612">
        <f>+'FORMATO F 07'!K6254</f>
        <v>0</v>
      </c>
      <c r="I731" s="619">
        <f t="shared" si="61"/>
        <v>9</v>
      </c>
      <c r="J731" s="610">
        <v>32</v>
      </c>
      <c r="K731" s="618">
        <f t="shared" si="64"/>
        <v>288</v>
      </c>
      <c r="L731" s="1756">
        <v>9</v>
      </c>
      <c r="M731" s="1760">
        <f t="shared" si="63"/>
        <v>0</v>
      </c>
    </row>
    <row r="732" spans="1:13" s="599" customFormat="1" ht="20.100000000000001" customHeight="1">
      <c r="A732" s="614" t="s">
        <v>58</v>
      </c>
      <c r="B732" s="828" t="s">
        <v>1624</v>
      </c>
      <c r="C732" s="614" t="s">
        <v>23</v>
      </c>
      <c r="D732" s="615">
        <f>+'FORMATO F 07'!O6260</f>
        <v>5</v>
      </c>
      <c r="E732" s="615" t="s">
        <v>1620</v>
      </c>
      <c r="F732" s="630">
        <v>0</v>
      </c>
      <c r="G732" s="613">
        <f t="shared" si="62"/>
        <v>5</v>
      </c>
      <c r="H732" s="612">
        <f>+'FORMATO F 07'!K6262</f>
        <v>0</v>
      </c>
      <c r="I732" s="619">
        <f t="shared" si="61"/>
        <v>5</v>
      </c>
      <c r="J732" s="610">
        <v>42</v>
      </c>
      <c r="K732" s="618">
        <f t="shared" si="64"/>
        <v>210</v>
      </c>
      <c r="L732" s="1756">
        <v>5</v>
      </c>
      <c r="M732" s="1760">
        <f t="shared" si="63"/>
        <v>0</v>
      </c>
    </row>
    <row r="733" spans="1:13" s="599" customFormat="1" ht="20.100000000000001" customHeight="1">
      <c r="A733" s="614" t="s">
        <v>58</v>
      </c>
      <c r="B733" s="828" t="s">
        <v>1625</v>
      </c>
      <c r="C733" s="614" t="s">
        <v>23</v>
      </c>
      <c r="D733" s="615">
        <f>+'FORMATO F 07'!O6268</f>
        <v>0</v>
      </c>
      <c r="E733" s="615" t="s">
        <v>1620</v>
      </c>
      <c r="F733" s="630">
        <v>0</v>
      </c>
      <c r="G733" s="613">
        <f t="shared" si="62"/>
        <v>0</v>
      </c>
      <c r="H733" s="612">
        <f>+'FORMATO F 07'!K6269</f>
        <v>0</v>
      </c>
      <c r="I733" s="619">
        <f t="shared" si="61"/>
        <v>0</v>
      </c>
      <c r="J733" s="610">
        <v>8</v>
      </c>
      <c r="K733" s="618">
        <f t="shared" si="64"/>
        <v>0</v>
      </c>
      <c r="L733" s="1756">
        <v>0</v>
      </c>
      <c r="M733" s="1760">
        <f t="shared" si="63"/>
        <v>0</v>
      </c>
    </row>
    <row r="734" spans="1:13" s="599" customFormat="1" ht="20.100000000000001" customHeight="1">
      <c r="A734" s="614" t="s">
        <v>58</v>
      </c>
      <c r="B734" s="828" t="s">
        <v>1628</v>
      </c>
      <c r="C734" s="614" t="s">
        <v>23</v>
      </c>
      <c r="D734" s="615">
        <f>+'FORMATO F 07'!O6275</f>
        <v>10</v>
      </c>
      <c r="E734" s="615" t="s">
        <v>1620</v>
      </c>
      <c r="F734" s="630">
        <f>+'FORMATO F 07'!D6276</f>
        <v>0</v>
      </c>
      <c r="G734" s="613">
        <f t="shared" si="62"/>
        <v>10</v>
      </c>
      <c r="H734" s="612">
        <v>0</v>
      </c>
      <c r="I734" s="619">
        <f t="shared" si="61"/>
        <v>10</v>
      </c>
      <c r="J734" s="610">
        <v>85</v>
      </c>
      <c r="K734" s="618">
        <f t="shared" si="64"/>
        <v>850</v>
      </c>
      <c r="L734" s="1756">
        <v>10</v>
      </c>
      <c r="M734" s="1760">
        <f t="shared" si="63"/>
        <v>0</v>
      </c>
    </row>
    <row r="735" spans="1:13" s="599" customFormat="1" ht="20.100000000000001" customHeight="1">
      <c r="A735" s="614" t="s">
        <v>58</v>
      </c>
      <c r="B735" s="828" t="s">
        <v>1681</v>
      </c>
      <c r="C735" s="614" t="s">
        <v>23</v>
      </c>
      <c r="D735" s="615">
        <f>+'FORMATO F 07'!O6282</f>
        <v>0</v>
      </c>
      <c r="E735" s="615" t="s">
        <v>2187</v>
      </c>
      <c r="F735" s="630">
        <f>+'FORMATO F 07'!D6286</f>
        <v>0</v>
      </c>
      <c r="G735" s="613">
        <f t="shared" si="62"/>
        <v>0</v>
      </c>
      <c r="H735" s="612">
        <f>+'FORMATO F 07'!K6286</f>
        <v>0</v>
      </c>
      <c r="I735" s="619">
        <f t="shared" si="61"/>
        <v>0</v>
      </c>
      <c r="J735" s="610">
        <v>2.36</v>
      </c>
      <c r="K735" s="618">
        <f t="shared" si="64"/>
        <v>0</v>
      </c>
      <c r="L735" s="1756">
        <v>0</v>
      </c>
      <c r="M735" s="1760">
        <f t="shared" si="63"/>
        <v>0</v>
      </c>
    </row>
    <row r="736" spans="1:13" s="599" customFormat="1" ht="20.100000000000001" customHeight="1">
      <c r="A736" s="614" t="s">
        <v>58</v>
      </c>
      <c r="B736" s="828" t="s">
        <v>1521</v>
      </c>
      <c r="C736" s="614" t="s">
        <v>23</v>
      </c>
      <c r="D736" s="615">
        <f>+'FORMATO F 07'!O6292</f>
        <v>0</v>
      </c>
      <c r="E736" s="615" t="s">
        <v>1680</v>
      </c>
      <c r="F736" s="630">
        <f>+'FORMATO F 07'!D6296</f>
        <v>0</v>
      </c>
      <c r="G736" s="613">
        <f t="shared" si="62"/>
        <v>0</v>
      </c>
      <c r="H736" s="612">
        <f>+'FORMATO F 07'!K6296</f>
        <v>0</v>
      </c>
      <c r="I736" s="619">
        <f t="shared" si="61"/>
        <v>0</v>
      </c>
      <c r="J736" s="610">
        <v>4.7</v>
      </c>
      <c r="K736" s="618">
        <f t="shared" si="64"/>
        <v>0</v>
      </c>
      <c r="L736" s="1756">
        <v>0</v>
      </c>
      <c r="M736" s="1760">
        <f t="shared" si="63"/>
        <v>0</v>
      </c>
    </row>
    <row r="737" spans="1:13" s="599" customFormat="1" ht="20.100000000000001" customHeight="1">
      <c r="A737" s="614" t="s">
        <v>58</v>
      </c>
      <c r="B737" s="828" t="s">
        <v>1682</v>
      </c>
      <c r="C737" s="614" t="s">
        <v>23</v>
      </c>
      <c r="D737" s="615">
        <f>+'FORMATO F 07'!O6302</f>
        <v>22</v>
      </c>
      <c r="E737" s="615" t="s">
        <v>2187</v>
      </c>
      <c r="F737" s="630">
        <f>+'FORMATO F 07'!D6306</f>
        <v>0</v>
      </c>
      <c r="G737" s="613">
        <f t="shared" si="62"/>
        <v>22</v>
      </c>
      <c r="H737" s="612">
        <f>+'FORMATO F 07'!K6306</f>
        <v>0</v>
      </c>
      <c r="I737" s="619">
        <f t="shared" si="61"/>
        <v>22</v>
      </c>
      <c r="J737" s="610">
        <v>25.96</v>
      </c>
      <c r="K737" s="618">
        <f t="shared" si="64"/>
        <v>571.12</v>
      </c>
      <c r="L737" s="1756">
        <v>22</v>
      </c>
      <c r="M737" s="1760">
        <f t="shared" si="63"/>
        <v>0</v>
      </c>
    </row>
    <row r="738" spans="1:13" s="599" customFormat="1" ht="20.100000000000001" customHeight="1">
      <c r="A738" s="614" t="s">
        <v>58</v>
      </c>
      <c r="B738" s="828" t="s">
        <v>1684</v>
      </c>
      <c r="C738" s="614" t="s">
        <v>23</v>
      </c>
      <c r="D738" s="615">
        <f>+'FORMATO F 07'!O6312</f>
        <v>19</v>
      </c>
      <c r="E738" s="615" t="s">
        <v>1680</v>
      </c>
      <c r="F738" s="630">
        <f>+'FORMATO F 07'!D6315</f>
        <v>0</v>
      </c>
      <c r="G738" s="613">
        <f t="shared" si="62"/>
        <v>19</v>
      </c>
      <c r="H738" s="612">
        <f>+'FORMATO F 07'!K6315</f>
        <v>0</v>
      </c>
      <c r="I738" s="619">
        <f t="shared" si="61"/>
        <v>19</v>
      </c>
      <c r="J738" s="610">
        <v>25.4</v>
      </c>
      <c r="K738" s="618">
        <f t="shared" si="64"/>
        <v>482.59999999999997</v>
      </c>
      <c r="L738" s="1756">
        <v>19</v>
      </c>
      <c r="M738" s="1760">
        <f t="shared" si="63"/>
        <v>0</v>
      </c>
    </row>
    <row r="739" spans="1:13" s="599" customFormat="1" ht="20.100000000000001" customHeight="1">
      <c r="A739" s="614" t="s">
        <v>58</v>
      </c>
      <c r="B739" s="828" t="s">
        <v>1683</v>
      </c>
      <c r="C739" s="614" t="s">
        <v>23</v>
      </c>
      <c r="D739" s="615">
        <f>+'FORMATO F 07'!O6321</f>
        <v>33</v>
      </c>
      <c r="E739" s="615" t="s">
        <v>2187</v>
      </c>
      <c r="F739" s="630">
        <f>+'FORMATO F 07'!D6324</f>
        <v>0</v>
      </c>
      <c r="G739" s="613">
        <f t="shared" si="62"/>
        <v>33</v>
      </c>
      <c r="H739" s="612">
        <f>+'FORMATO F 07'!K6324</f>
        <v>0</v>
      </c>
      <c r="I739" s="619">
        <f t="shared" si="61"/>
        <v>33</v>
      </c>
      <c r="J739" s="610">
        <v>41.3</v>
      </c>
      <c r="K739" s="618">
        <f t="shared" si="64"/>
        <v>1362.8999999999999</v>
      </c>
      <c r="L739" s="1756">
        <v>33</v>
      </c>
      <c r="M739" s="1760">
        <f t="shared" si="63"/>
        <v>0</v>
      </c>
    </row>
    <row r="740" spans="1:13" s="599" customFormat="1" ht="17.25" customHeight="1">
      <c r="A740" s="614" t="s">
        <v>58</v>
      </c>
      <c r="B740" s="828" t="s">
        <v>1706</v>
      </c>
      <c r="C740" s="614" t="s">
        <v>23</v>
      </c>
      <c r="D740" s="615">
        <f>+'FORMATO F 07'!O6330</f>
        <v>0</v>
      </c>
      <c r="E740" s="615" t="s">
        <v>1680</v>
      </c>
      <c r="F740" s="630">
        <v>0</v>
      </c>
      <c r="G740" s="613">
        <f t="shared" si="62"/>
        <v>0</v>
      </c>
      <c r="H740" s="612">
        <f>+'FORMATO F 07'!K6332</f>
        <v>0</v>
      </c>
      <c r="I740" s="619">
        <f t="shared" si="61"/>
        <v>0</v>
      </c>
      <c r="J740" s="610">
        <v>9</v>
      </c>
      <c r="K740" s="618">
        <f t="shared" si="64"/>
        <v>0</v>
      </c>
      <c r="L740" s="1756">
        <v>0</v>
      </c>
      <c r="M740" s="1760">
        <f t="shared" si="63"/>
        <v>0</v>
      </c>
    </row>
    <row r="741" spans="1:13" s="599" customFormat="1" ht="17.25" customHeight="1">
      <c r="A741" s="614" t="s">
        <v>58</v>
      </c>
      <c r="B741" s="828" t="s">
        <v>1758</v>
      </c>
      <c r="C741" s="614" t="s">
        <v>23</v>
      </c>
      <c r="D741" s="615">
        <f>+'FORMATO F 07'!O6338</f>
        <v>0</v>
      </c>
      <c r="E741" s="615" t="s">
        <v>1757</v>
      </c>
      <c r="F741" s="630">
        <f>+'FORMATO F 07'!D6340</f>
        <v>0</v>
      </c>
      <c r="G741" s="613">
        <f t="shared" si="62"/>
        <v>0</v>
      </c>
      <c r="H741" s="612">
        <f>+'FORMATO F 07'!K6340</f>
        <v>0</v>
      </c>
      <c r="I741" s="619">
        <f t="shared" si="61"/>
        <v>0</v>
      </c>
      <c r="J741" s="610">
        <v>79.06</v>
      </c>
      <c r="K741" s="618">
        <f t="shared" si="64"/>
        <v>0</v>
      </c>
      <c r="L741" s="1756">
        <v>0</v>
      </c>
      <c r="M741" s="1760">
        <f t="shared" si="63"/>
        <v>0</v>
      </c>
    </row>
    <row r="742" spans="1:13" s="599" customFormat="1" ht="17.25" customHeight="1">
      <c r="A742" s="614" t="s">
        <v>58</v>
      </c>
      <c r="B742" s="828" t="s">
        <v>1759</v>
      </c>
      <c r="C742" s="614" t="s">
        <v>23</v>
      </c>
      <c r="D742" s="615">
        <f>+'FORMATO F 07'!O6346</f>
        <v>2</v>
      </c>
      <c r="E742" s="615" t="s">
        <v>1757</v>
      </c>
      <c r="F742" s="630">
        <f>+'FORMATO F 07'!D6348</f>
        <v>0</v>
      </c>
      <c r="G742" s="613">
        <f t="shared" si="62"/>
        <v>2</v>
      </c>
      <c r="H742" s="612">
        <f>+'FORMATO F 07'!K6348</f>
        <v>0</v>
      </c>
      <c r="I742" s="619">
        <f t="shared" si="61"/>
        <v>2</v>
      </c>
      <c r="J742" s="610">
        <v>94.4</v>
      </c>
      <c r="K742" s="618">
        <f t="shared" si="64"/>
        <v>188.8</v>
      </c>
      <c r="L742" s="1756">
        <v>2</v>
      </c>
      <c r="M742" s="1760">
        <f t="shared" si="63"/>
        <v>0</v>
      </c>
    </row>
    <row r="743" spans="1:13" s="599" customFormat="1" ht="17.25" customHeight="1">
      <c r="A743" s="614" t="s">
        <v>58</v>
      </c>
      <c r="B743" s="828" t="s">
        <v>1760</v>
      </c>
      <c r="C743" s="614" t="s">
        <v>23</v>
      </c>
      <c r="D743" s="615">
        <f>+'FORMATO F 07'!O6354</f>
        <v>3</v>
      </c>
      <c r="E743" s="615" t="s">
        <v>1757</v>
      </c>
      <c r="F743" s="630">
        <f>+'FORMATO F 07'!D6357</f>
        <v>0</v>
      </c>
      <c r="G743" s="613">
        <f t="shared" si="62"/>
        <v>3</v>
      </c>
      <c r="H743" s="612">
        <f>+'FORMATO F 07'!K6357</f>
        <v>1</v>
      </c>
      <c r="I743" s="619">
        <f t="shared" si="61"/>
        <v>2</v>
      </c>
      <c r="J743" s="610">
        <v>188.8</v>
      </c>
      <c r="K743" s="618">
        <f t="shared" si="64"/>
        <v>377.6</v>
      </c>
      <c r="L743" s="1756">
        <v>3</v>
      </c>
      <c r="M743" s="1760">
        <f t="shared" si="63"/>
        <v>0</v>
      </c>
    </row>
    <row r="744" spans="1:13" s="599" customFormat="1" ht="17.25" customHeight="1">
      <c r="A744" s="614" t="s">
        <v>58</v>
      </c>
      <c r="B744" s="828" t="s">
        <v>1761</v>
      </c>
      <c r="C744" s="614" t="s">
        <v>23</v>
      </c>
      <c r="D744" s="615">
        <f>+'FORMATO F 07'!O6363</f>
        <v>30</v>
      </c>
      <c r="E744" s="615" t="s">
        <v>1757</v>
      </c>
      <c r="F744" s="630">
        <f>+'FORMATO F 07'!D6365</f>
        <v>0</v>
      </c>
      <c r="G744" s="613">
        <f t="shared" si="62"/>
        <v>30</v>
      </c>
      <c r="H744" s="612">
        <f>+'FORMATO F 07'!K6365</f>
        <v>0</v>
      </c>
      <c r="I744" s="619">
        <f t="shared" si="61"/>
        <v>30</v>
      </c>
      <c r="J744" s="610">
        <v>283.2</v>
      </c>
      <c r="K744" s="618">
        <f t="shared" si="64"/>
        <v>8496</v>
      </c>
      <c r="L744" s="1756">
        <v>30</v>
      </c>
      <c r="M744" s="1760">
        <f t="shared" si="63"/>
        <v>0</v>
      </c>
    </row>
    <row r="745" spans="1:13" s="599" customFormat="1" ht="17.25" customHeight="1">
      <c r="A745" s="614" t="s">
        <v>58</v>
      </c>
      <c r="B745" s="828" t="s">
        <v>1762</v>
      </c>
      <c r="C745" s="614" t="s">
        <v>23</v>
      </c>
      <c r="D745" s="615">
        <f>+'FORMATO F 07'!O6371</f>
        <v>0</v>
      </c>
      <c r="E745" s="615" t="s">
        <v>1757</v>
      </c>
      <c r="F745" s="630">
        <f>+'FORMATO F 07'!D6374</f>
        <v>0</v>
      </c>
      <c r="G745" s="613">
        <f t="shared" si="62"/>
        <v>0</v>
      </c>
      <c r="H745" s="612">
        <f>+'FORMATO F 07'!K6374</f>
        <v>0</v>
      </c>
      <c r="I745" s="619">
        <f t="shared" si="61"/>
        <v>0</v>
      </c>
      <c r="J745" s="610">
        <v>1837.26</v>
      </c>
      <c r="K745" s="618">
        <f t="shared" si="64"/>
        <v>0</v>
      </c>
      <c r="L745" s="1756">
        <v>0</v>
      </c>
      <c r="M745" s="1760">
        <f t="shared" si="63"/>
        <v>0</v>
      </c>
    </row>
    <row r="746" spans="1:13" s="599" customFormat="1" ht="17.25" customHeight="1">
      <c r="A746" s="614" t="s">
        <v>58</v>
      </c>
      <c r="B746" s="828" t="s">
        <v>1763</v>
      </c>
      <c r="C746" s="614" t="s">
        <v>23</v>
      </c>
      <c r="D746" s="615">
        <f>+'FORMATO F 07'!O6380</f>
        <v>0</v>
      </c>
      <c r="E746" s="615" t="s">
        <v>1757</v>
      </c>
      <c r="F746" s="630">
        <f>+'FORMATO F 07'!D6382</f>
        <v>0</v>
      </c>
      <c r="G746" s="613">
        <f t="shared" si="62"/>
        <v>0</v>
      </c>
      <c r="H746" s="612">
        <f>+'FORMATO F 07'!K6382</f>
        <v>0</v>
      </c>
      <c r="I746" s="619">
        <f t="shared" si="61"/>
        <v>0</v>
      </c>
      <c r="J746" s="610">
        <v>448.4</v>
      </c>
      <c r="K746" s="618">
        <f t="shared" si="64"/>
        <v>0</v>
      </c>
      <c r="L746" s="1756">
        <v>0</v>
      </c>
      <c r="M746" s="1760">
        <f t="shared" si="63"/>
        <v>0</v>
      </c>
    </row>
    <row r="747" spans="1:13" s="599" customFormat="1" ht="17.25" customHeight="1">
      <c r="A747" s="614" t="s">
        <v>58</v>
      </c>
      <c r="B747" s="828" t="s">
        <v>1764</v>
      </c>
      <c r="C747" s="614" t="s">
        <v>23</v>
      </c>
      <c r="D747" s="615">
        <f>+'FORMATO F 07'!O6388</f>
        <v>10</v>
      </c>
      <c r="E747" s="615" t="s">
        <v>1757</v>
      </c>
      <c r="F747" s="630">
        <f>+'FORMATO F 07'!D6391</f>
        <v>0</v>
      </c>
      <c r="G747" s="613">
        <f t="shared" si="62"/>
        <v>10</v>
      </c>
      <c r="H747" s="612">
        <f>+'FORMATO F 07'!K6391</f>
        <v>0</v>
      </c>
      <c r="I747" s="619">
        <f t="shared" si="61"/>
        <v>10</v>
      </c>
      <c r="J747" s="610">
        <v>743.4</v>
      </c>
      <c r="K747" s="618">
        <f t="shared" si="64"/>
        <v>7434</v>
      </c>
      <c r="L747" s="1756">
        <v>10</v>
      </c>
      <c r="M747" s="1760">
        <f t="shared" si="63"/>
        <v>0</v>
      </c>
    </row>
    <row r="748" spans="1:13" s="599" customFormat="1" ht="20.100000000000001" customHeight="1">
      <c r="A748" s="614" t="s">
        <v>58</v>
      </c>
      <c r="B748" s="828" t="s">
        <v>1765</v>
      </c>
      <c r="C748" s="614" t="s">
        <v>23</v>
      </c>
      <c r="D748" s="615">
        <f>+'FORMATO F 07'!O6397</f>
        <v>0</v>
      </c>
      <c r="E748" s="615" t="s">
        <v>1757</v>
      </c>
      <c r="F748" s="630">
        <f>+'FORMATO F 07'!D6400</f>
        <v>0</v>
      </c>
      <c r="G748" s="613">
        <f t="shared" si="62"/>
        <v>0</v>
      </c>
      <c r="H748" s="612">
        <f>+'FORMATO F 07'!K6400</f>
        <v>0</v>
      </c>
      <c r="I748" s="619">
        <f t="shared" si="61"/>
        <v>0</v>
      </c>
      <c r="J748" s="610">
        <v>1156.4000000000001</v>
      </c>
      <c r="K748" s="618">
        <f t="shared" si="64"/>
        <v>0</v>
      </c>
      <c r="L748" s="1756">
        <v>0</v>
      </c>
      <c r="M748" s="1760">
        <f t="shared" si="63"/>
        <v>0</v>
      </c>
    </row>
    <row r="749" spans="1:13" s="599" customFormat="1" ht="20.100000000000001" customHeight="1">
      <c r="A749" s="614" t="s">
        <v>58</v>
      </c>
      <c r="B749" s="828" t="s">
        <v>1766</v>
      </c>
      <c r="C749" s="614" t="s">
        <v>23</v>
      </c>
      <c r="D749" s="615">
        <f>+'FORMATO F 07'!O6406</f>
        <v>0</v>
      </c>
      <c r="E749" s="615" t="s">
        <v>1757</v>
      </c>
      <c r="F749" s="630">
        <f>+'FORMATO F 07'!D6408</f>
        <v>0</v>
      </c>
      <c r="G749" s="613">
        <f t="shared" si="62"/>
        <v>0</v>
      </c>
      <c r="H749" s="612">
        <f>+'FORMATO F 07'!K6408</f>
        <v>0</v>
      </c>
      <c r="I749" s="619">
        <f t="shared" si="61"/>
        <v>0</v>
      </c>
      <c r="J749" s="610">
        <v>1534</v>
      </c>
      <c r="K749" s="618">
        <f t="shared" si="64"/>
        <v>0</v>
      </c>
      <c r="L749" s="1756">
        <v>0</v>
      </c>
      <c r="M749" s="1760">
        <f t="shared" si="63"/>
        <v>0</v>
      </c>
    </row>
    <row r="750" spans="1:13" s="599" customFormat="1" ht="20.100000000000001" customHeight="1">
      <c r="A750" s="614" t="s">
        <v>58</v>
      </c>
      <c r="B750" s="828" t="s">
        <v>1804</v>
      </c>
      <c r="C750" s="614" t="s">
        <v>23</v>
      </c>
      <c r="D750" s="615">
        <f>+'FORMATO F 07'!O6414</f>
        <v>0</v>
      </c>
      <c r="E750" s="615" t="s">
        <v>1809</v>
      </c>
      <c r="F750" s="630">
        <f>+'FORMATO F 07'!D6417</f>
        <v>0</v>
      </c>
      <c r="G750" s="613">
        <f t="shared" si="62"/>
        <v>0</v>
      </c>
      <c r="H750" s="612">
        <f>+'FORMATO F 07'!K6417</f>
        <v>0</v>
      </c>
      <c r="I750" s="619">
        <f t="shared" si="61"/>
        <v>0</v>
      </c>
      <c r="J750" s="610">
        <v>305</v>
      </c>
      <c r="K750" s="618">
        <f t="shared" si="64"/>
        <v>0</v>
      </c>
      <c r="L750" s="1756">
        <v>0</v>
      </c>
      <c r="M750" s="1760">
        <f t="shared" si="63"/>
        <v>0</v>
      </c>
    </row>
    <row r="751" spans="1:13" s="599" customFormat="1" ht="20.100000000000001" customHeight="1">
      <c r="A751" s="614" t="s">
        <v>58</v>
      </c>
      <c r="B751" s="828" t="s">
        <v>1803</v>
      </c>
      <c r="C751" s="614" t="s">
        <v>23</v>
      </c>
      <c r="D751" s="615">
        <f>+'FORMATO F 07'!O6423</f>
        <v>0</v>
      </c>
      <c r="E751" s="615" t="s">
        <v>1809</v>
      </c>
      <c r="F751" s="630">
        <f>+'FORMATO F 07'!D6425</f>
        <v>0</v>
      </c>
      <c r="G751" s="613">
        <f t="shared" si="62"/>
        <v>0</v>
      </c>
      <c r="H751" s="612">
        <f>+'FORMATO F 07'!K6425</f>
        <v>0</v>
      </c>
      <c r="I751" s="619">
        <f t="shared" si="61"/>
        <v>0</v>
      </c>
      <c r="J751" s="610">
        <v>350</v>
      </c>
      <c r="K751" s="618">
        <f t="shared" si="64"/>
        <v>0</v>
      </c>
      <c r="L751" s="1756">
        <v>0</v>
      </c>
      <c r="M751" s="1760">
        <f t="shared" si="63"/>
        <v>0</v>
      </c>
    </row>
    <row r="752" spans="1:13" s="599" customFormat="1" ht="19.5" customHeight="1">
      <c r="A752" s="614" t="s">
        <v>58</v>
      </c>
      <c r="B752" s="828" t="s">
        <v>1805</v>
      </c>
      <c r="C752" s="614" t="s">
        <v>23</v>
      </c>
      <c r="D752" s="615">
        <f>+'FORMATO F 07'!O6431</f>
        <v>3</v>
      </c>
      <c r="E752" s="615" t="s">
        <v>2096</v>
      </c>
      <c r="F752" s="630">
        <f>+'FORMATO F 07'!D6433</f>
        <v>0</v>
      </c>
      <c r="G752" s="613">
        <f t="shared" si="62"/>
        <v>3</v>
      </c>
      <c r="H752" s="612">
        <f>+'FORMATO F 07'!K6433</f>
        <v>0</v>
      </c>
      <c r="I752" s="619">
        <f t="shared" si="61"/>
        <v>3</v>
      </c>
      <c r="J752" s="610">
        <v>400</v>
      </c>
      <c r="K752" s="618">
        <f t="shared" si="64"/>
        <v>1200</v>
      </c>
      <c r="L752" s="1756">
        <v>3</v>
      </c>
      <c r="M752" s="1760">
        <f t="shared" si="63"/>
        <v>0</v>
      </c>
    </row>
    <row r="753" spans="1:13" s="599" customFormat="1" ht="20.100000000000001" customHeight="1">
      <c r="A753" s="614" t="s">
        <v>58</v>
      </c>
      <c r="B753" s="828" t="s">
        <v>1806</v>
      </c>
      <c r="C753" s="614" t="s">
        <v>23</v>
      </c>
      <c r="D753" s="615">
        <f>+'FORMATO F 07'!O6439</f>
        <v>7</v>
      </c>
      <c r="E753" s="615" t="s">
        <v>1809</v>
      </c>
      <c r="F753" s="630">
        <f>+'FORMATO F 07'!D6442</f>
        <v>0</v>
      </c>
      <c r="G753" s="613">
        <f t="shared" si="62"/>
        <v>7</v>
      </c>
      <c r="H753" s="612">
        <f>+'FORMATO F 07'!K6442</f>
        <v>0</v>
      </c>
      <c r="I753" s="619">
        <f t="shared" si="61"/>
        <v>7</v>
      </c>
      <c r="J753" s="610">
        <v>270</v>
      </c>
      <c r="K753" s="618">
        <f t="shared" si="64"/>
        <v>1890</v>
      </c>
      <c r="L753" s="1756">
        <v>7</v>
      </c>
      <c r="M753" s="1760">
        <f t="shared" si="63"/>
        <v>0</v>
      </c>
    </row>
    <row r="754" spans="1:13" s="599" customFormat="1" ht="20.100000000000001" customHeight="1">
      <c r="A754" s="614" t="s">
        <v>58</v>
      </c>
      <c r="B754" s="828" t="s">
        <v>1807</v>
      </c>
      <c r="C754" s="614" t="s">
        <v>23</v>
      </c>
      <c r="D754" s="615">
        <f>+'FORMATO F 07'!O6448</f>
        <v>3</v>
      </c>
      <c r="E754" s="615" t="s">
        <v>1809</v>
      </c>
      <c r="F754" s="630">
        <f>+'FORMATO F 07'!D6453</f>
        <v>0</v>
      </c>
      <c r="G754" s="613">
        <f t="shared" si="62"/>
        <v>3</v>
      </c>
      <c r="H754" s="612">
        <f>+'FORMATO F 07'!K6453</f>
        <v>1</v>
      </c>
      <c r="I754" s="619">
        <f t="shared" si="61"/>
        <v>2</v>
      </c>
      <c r="J754" s="610">
        <v>180</v>
      </c>
      <c r="K754" s="618">
        <f t="shared" si="64"/>
        <v>360</v>
      </c>
      <c r="L754" s="1756">
        <v>3</v>
      </c>
      <c r="M754" s="1760">
        <f t="shared" si="63"/>
        <v>0</v>
      </c>
    </row>
    <row r="755" spans="1:13" s="599" customFormat="1" ht="20.100000000000001" customHeight="1">
      <c r="A755" s="614" t="s">
        <v>58</v>
      </c>
      <c r="B755" s="828" t="s">
        <v>1808</v>
      </c>
      <c r="C755" s="614" t="s">
        <v>23</v>
      </c>
      <c r="D755" s="615">
        <f>+'FORMATO F 07'!O6459</f>
        <v>0</v>
      </c>
      <c r="E755" s="615" t="s">
        <v>1809</v>
      </c>
      <c r="F755" s="630">
        <f>+'FORMATO F 07'!D6463</f>
        <v>0</v>
      </c>
      <c r="G755" s="613">
        <f t="shared" si="62"/>
        <v>0</v>
      </c>
      <c r="H755" s="612">
        <f>+'FORMATO F 07'!K6463</f>
        <v>0</v>
      </c>
      <c r="I755" s="619">
        <f t="shared" si="61"/>
        <v>0</v>
      </c>
      <c r="J755" s="610">
        <v>250</v>
      </c>
      <c r="K755" s="618">
        <f t="shared" si="64"/>
        <v>0</v>
      </c>
      <c r="L755" s="1756">
        <v>0</v>
      </c>
      <c r="M755" s="1760">
        <f t="shared" si="63"/>
        <v>0</v>
      </c>
    </row>
    <row r="756" spans="1:13" s="599" customFormat="1" ht="20.100000000000001" customHeight="1">
      <c r="A756" s="614" t="s">
        <v>58</v>
      </c>
      <c r="B756" s="828" t="s">
        <v>2095</v>
      </c>
      <c r="C756" s="614" t="s">
        <v>23</v>
      </c>
      <c r="D756" s="615">
        <f>+'FORMATO F 07'!O6469</f>
        <v>0</v>
      </c>
      <c r="E756" s="615" t="s">
        <v>2096</v>
      </c>
      <c r="F756" s="630">
        <f>+'FORMATO F 07'!D6472</f>
        <v>0</v>
      </c>
      <c r="G756" s="613">
        <f t="shared" si="62"/>
        <v>0</v>
      </c>
      <c r="H756" s="612">
        <f>+'FORMATO F 07'!K6472</f>
        <v>0</v>
      </c>
      <c r="I756" s="619">
        <f t="shared" si="61"/>
        <v>0</v>
      </c>
      <c r="J756" s="610">
        <v>320</v>
      </c>
      <c r="K756" s="618">
        <f t="shared" si="64"/>
        <v>0</v>
      </c>
      <c r="L756" s="1756">
        <v>0</v>
      </c>
      <c r="M756" s="1760">
        <f t="shared" si="63"/>
        <v>0</v>
      </c>
    </row>
    <row r="757" spans="1:13" s="599" customFormat="1" ht="20.100000000000001" customHeight="1">
      <c r="A757" s="614" t="s">
        <v>58</v>
      </c>
      <c r="B757" s="828" t="s">
        <v>2178</v>
      </c>
      <c r="C757" s="614" t="s">
        <v>23</v>
      </c>
      <c r="D757" s="615">
        <f>+'FORMATO F 07'!O6478</f>
        <v>7</v>
      </c>
      <c r="E757" s="615" t="s">
        <v>2176</v>
      </c>
      <c r="F757" s="630">
        <f>+'FORMATO F 07'!D6481</f>
        <v>0</v>
      </c>
      <c r="G757" s="613">
        <f t="shared" si="62"/>
        <v>7</v>
      </c>
      <c r="H757" s="612">
        <f>+'FORMATO F 07'!K6481</f>
        <v>0</v>
      </c>
      <c r="I757" s="619">
        <f t="shared" si="61"/>
        <v>7</v>
      </c>
      <c r="J757" s="610">
        <v>4.72</v>
      </c>
      <c r="K757" s="618">
        <f t="shared" si="64"/>
        <v>33.04</v>
      </c>
      <c r="L757" s="1756">
        <v>7</v>
      </c>
      <c r="M757" s="1760">
        <f t="shared" si="63"/>
        <v>0</v>
      </c>
    </row>
    <row r="758" spans="1:13" s="599" customFormat="1" ht="20.100000000000001" customHeight="1">
      <c r="A758" s="614" t="s">
        <v>58</v>
      </c>
      <c r="B758" s="828" t="s">
        <v>2357</v>
      </c>
      <c r="C758" s="614" t="s">
        <v>23</v>
      </c>
      <c r="D758" s="615">
        <f>+'FORMATO F 07'!O6487</f>
        <v>47</v>
      </c>
      <c r="E758" s="615" t="s">
        <v>2356</v>
      </c>
      <c r="F758" s="630">
        <f>+'FORMATO F 07'!D6490</f>
        <v>0</v>
      </c>
      <c r="G758" s="613">
        <f>+D758+F758</f>
        <v>47</v>
      </c>
      <c r="H758" s="612">
        <f>+'FORMATO F 07'!K6490</f>
        <v>0</v>
      </c>
      <c r="I758" s="619">
        <f>+G758-H758</f>
        <v>47</v>
      </c>
      <c r="J758" s="610">
        <v>18.8</v>
      </c>
      <c r="K758" s="618">
        <f t="shared" ref="K758:K783" si="65">I758*J758</f>
        <v>883.6</v>
      </c>
      <c r="L758" s="3490">
        <v>47</v>
      </c>
      <c r="M758" s="1760">
        <f t="shared" si="63"/>
        <v>0</v>
      </c>
    </row>
    <row r="759" spans="1:13" s="599" customFormat="1" ht="20.100000000000001" customHeight="1">
      <c r="A759" s="614" t="s">
        <v>58</v>
      </c>
      <c r="B759" s="828" t="s">
        <v>2358</v>
      </c>
      <c r="C759" s="614" t="s">
        <v>23</v>
      </c>
      <c r="D759" s="615">
        <f>+'FORMATO F 07'!O6496</f>
        <v>20</v>
      </c>
      <c r="E759" s="615" t="s">
        <v>2356</v>
      </c>
      <c r="F759" s="630">
        <f>+'FORMATO F 07'!D6499</f>
        <v>0</v>
      </c>
      <c r="G759" s="613">
        <f>+D759+F759</f>
        <v>20</v>
      </c>
      <c r="H759" s="612">
        <f>+'FORMATO F 07'!K6499</f>
        <v>0</v>
      </c>
      <c r="I759" s="619">
        <f>+G759-H759</f>
        <v>20</v>
      </c>
      <c r="J759" s="610">
        <v>2.5</v>
      </c>
      <c r="K759" s="618">
        <f t="shared" si="65"/>
        <v>50</v>
      </c>
      <c r="L759" s="3490">
        <v>20</v>
      </c>
      <c r="M759" s="1760">
        <f t="shared" si="63"/>
        <v>0</v>
      </c>
    </row>
    <row r="760" spans="1:13" s="599" customFormat="1" ht="20.100000000000001" customHeight="1">
      <c r="A760" s="614" t="s">
        <v>58</v>
      </c>
      <c r="B760" s="828" t="s">
        <v>2360</v>
      </c>
      <c r="C760" s="614" t="s">
        <v>23</v>
      </c>
      <c r="D760" s="615">
        <f>+'FORMATO F 07'!O6505</f>
        <v>0</v>
      </c>
      <c r="E760" s="615" t="s">
        <v>2356</v>
      </c>
      <c r="F760" s="630">
        <f>+'FORMATO F 07'!D6508</f>
        <v>0</v>
      </c>
      <c r="G760" s="613">
        <f t="shared" ref="G760:G783" si="66">+D760+F760</f>
        <v>0</v>
      </c>
      <c r="H760" s="612">
        <f>+'FORMATO F 07'!K6508</f>
        <v>0</v>
      </c>
      <c r="I760" s="619">
        <f t="shared" ref="I760:I783" si="67">+G760-H760</f>
        <v>0</v>
      </c>
      <c r="J760" s="610">
        <v>6.5</v>
      </c>
      <c r="K760" s="618">
        <f t="shared" si="65"/>
        <v>0</v>
      </c>
      <c r="L760" s="3490">
        <v>0</v>
      </c>
      <c r="M760" s="1760">
        <f t="shared" si="63"/>
        <v>0</v>
      </c>
    </row>
    <row r="761" spans="1:13" s="599" customFormat="1" ht="20.100000000000001" customHeight="1">
      <c r="A761" s="614" t="s">
        <v>58</v>
      </c>
      <c r="B761" s="828" t="s">
        <v>2361</v>
      </c>
      <c r="C761" s="614" t="s">
        <v>23</v>
      </c>
      <c r="D761" s="615">
        <f>+'FORMATO F 07'!O6514</f>
        <v>10</v>
      </c>
      <c r="E761" s="615" t="s">
        <v>2356</v>
      </c>
      <c r="F761" s="630">
        <f>+'FORMATO F 07'!D6517</f>
        <v>0</v>
      </c>
      <c r="G761" s="613">
        <f t="shared" si="66"/>
        <v>10</v>
      </c>
      <c r="H761" s="612">
        <f>+'FORMATO F 07'!K6517</f>
        <v>0</v>
      </c>
      <c r="I761" s="619">
        <f t="shared" si="67"/>
        <v>10</v>
      </c>
      <c r="J761" s="610">
        <v>3</v>
      </c>
      <c r="K761" s="618">
        <f t="shared" si="65"/>
        <v>30</v>
      </c>
      <c r="L761" s="3490">
        <v>10</v>
      </c>
      <c r="M761" s="1760">
        <f t="shared" ref="M761:M844" si="68">+L761-D761</f>
        <v>0</v>
      </c>
    </row>
    <row r="762" spans="1:13" s="599" customFormat="1" ht="20.100000000000001" customHeight="1">
      <c r="A762" s="614" t="s">
        <v>58</v>
      </c>
      <c r="B762" s="828" t="s">
        <v>2362</v>
      </c>
      <c r="C762" s="614" t="s">
        <v>23</v>
      </c>
      <c r="D762" s="615">
        <f>+'FORMATO F 07'!O6523</f>
        <v>0</v>
      </c>
      <c r="E762" s="615" t="s">
        <v>2356</v>
      </c>
      <c r="F762" s="630">
        <f>+'FORMATO F 07'!D6526</f>
        <v>0</v>
      </c>
      <c r="G762" s="613">
        <f t="shared" si="66"/>
        <v>0</v>
      </c>
      <c r="H762" s="612">
        <f>+'FORMATO F 07'!K6526</f>
        <v>0</v>
      </c>
      <c r="I762" s="619">
        <f t="shared" si="67"/>
        <v>0</v>
      </c>
      <c r="J762" s="610">
        <v>3</v>
      </c>
      <c r="K762" s="618">
        <f t="shared" si="65"/>
        <v>0</v>
      </c>
      <c r="L762" s="3490">
        <v>0</v>
      </c>
      <c r="M762" s="1760">
        <f t="shared" si="68"/>
        <v>0</v>
      </c>
    </row>
    <row r="763" spans="1:13" s="599" customFormat="1" ht="20.100000000000001" customHeight="1">
      <c r="A763" s="614" t="s">
        <v>58</v>
      </c>
      <c r="B763" s="828" t="s">
        <v>2585</v>
      </c>
      <c r="C763" s="614" t="s">
        <v>23</v>
      </c>
      <c r="D763" s="615">
        <f>+'FORMATO F 07'!O6532</f>
        <v>50</v>
      </c>
      <c r="E763" s="615" t="s">
        <v>2584</v>
      </c>
      <c r="F763" s="630">
        <f>+'FORMATO F 07'!D6535</f>
        <v>0</v>
      </c>
      <c r="G763" s="613">
        <f t="shared" si="66"/>
        <v>50</v>
      </c>
      <c r="H763" s="612">
        <f>+'FORMATO F 07'!K6535</f>
        <v>0</v>
      </c>
      <c r="I763" s="619">
        <f t="shared" si="67"/>
        <v>50</v>
      </c>
      <c r="J763" s="610">
        <v>75</v>
      </c>
      <c r="K763" s="618">
        <f t="shared" si="65"/>
        <v>3750</v>
      </c>
      <c r="L763" s="3490">
        <v>50</v>
      </c>
      <c r="M763" s="1760">
        <f t="shared" si="68"/>
        <v>0</v>
      </c>
    </row>
    <row r="764" spans="1:13" s="620" customFormat="1" ht="20.100000000000001" customHeight="1">
      <c r="A764" s="4317" t="s">
        <v>2837</v>
      </c>
      <c r="B764" s="4318"/>
      <c r="C764" s="582"/>
      <c r="D764" s="625"/>
      <c r="E764" s="582"/>
      <c r="F764" s="582"/>
      <c r="G764" s="613">
        <f t="shared" si="66"/>
        <v>0</v>
      </c>
      <c r="H764" s="623"/>
      <c r="I764" s="619">
        <f t="shared" si="67"/>
        <v>0</v>
      </c>
      <c r="J764" s="622"/>
      <c r="K764" s="622">
        <f t="shared" si="65"/>
        <v>0</v>
      </c>
      <c r="L764" s="1756"/>
      <c r="M764" s="1760">
        <f t="shared" ref="M764:M783" si="69">+L764-D764</f>
        <v>0</v>
      </c>
    </row>
    <row r="765" spans="1:13" s="599" customFormat="1" ht="20.100000000000001" customHeight="1">
      <c r="A765" s="614" t="s">
        <v>58</v>
      </c>
      <c r="B765" s="828" t="s">
        <v>2849</v>
      </c>
      <c r="C765" s="1" t="s">
        <v>23</v>
      </c>
      <c r="D765" s="615">
        <f>+'FORMATO F 07'!O6543</f>
        <v>2</v>
      </c>
      <c r="E765" s="1" t="s">
        <v>2840</v>
      </c>
      <c r="F765" s="630">
        <f>+'FORMATO F 07'!D6546</f>
        <v>0</v>
      </c>
      <c r="G765" s="613">
        <f t="shared" si="66"/>
        <v>2</v>
      </c>
      <c r="H765" s="612">
        <f>+'FORMATO F 07'!K6546</f>
        <v>0</v>
      </c>
      <c r="I765" s="619">
        <f t="shared" si="67"/>
        <v>2</v>
      </c>
      <c r="J765" s="610">
        <v>350</v>
      </c>
      <c r="K765" s="618">
        <f t="shared" si="65"/>
        <v>700</v>
      </c>
      <c r="L765" s="1756">
        <v>2</v>
      </c>
      <c r="M765" s="1760">
        <f t="shared" si="69"/>
        <v>0</v>
      </c>
    </row>
    <row r="766" spans="1:13" s="599" customFormat="1" ht="20.100000000000001" customHeight="1">
      <c r="A766" s="614" t="s">
        <v>58</v>
      </c>
      <c r="B766" s="828" t="s">
        <v>2850</v>
      </c>
      <c r="C766" s="1" t="s">
        <v>23</v>
      </c>
      <c r="D766" s="615">
        <f>+'FORMATO F 07'!O6552</f>
        <v>27</v>
      </c>
      <c r="E766" s="1" t="s">
        <v>2840</v>
      </c>
      <c r="F766" s="630">
        <f>+'FORMATO F 07'!D6555</f>
        <v>0</v>
      </c>
      <c r="G766" s="613">
        <f t="shared" si="66"/>
        <v>27</v>
      </c>
      <c r="H766" s="612">
        <f>+'FORMATO F 07'!K6555</f>
        <v>0</v>
      </c>
      <c r="I766" s="619">
        <f t="shared" si="67"/>
        <v>27</v>
      </c>
      <c r="J766" s="610">
        <v>100</v>
      </c>
      <c r="K766" s="618">
        <f t="shared" si="65"/>
        <v>2700</v>
      </c>
      <c r="L766" s="1756">
        <v>27</v>
      </c>
      <c r="M766" s="1760">
        <f t="shared" si="69"/>
        <v>0</v>
      </c>
    </row>
    <row r="767" spans="1:13" s="599" customFormat="1" ht="20.100000000000001" customHeight="1">
      <c r="A767" s="614" t="s">
        <v>58</v>
      </c>
      <c r="B767" s="828" t="s">
        <v>2843</v>
      </c>
      <c r="C767" s="1" t="s">
        <v>23</v>
      </c>
      <c r="D767" s="615">
        <f>+'FORMATO F 07'!O6561</f>
        <v>22</v>
      </c>
      <c r="E767" s="1" t="s">
        <v>2840</v>
      </c>
      <c r="F767" s="630">
        <f>+'FORMATO F 07'!D6564</f>
        <v>0</v>
      </c>
      <c r="G767" s="613">
        <f t="shared" si="66"/>
        <v>22</v>
      </c>
      <c r="H767" s="612">
        <f>+'FORMATO F 07'!K6564</f>
        <v>0</v>
      </c>
      <c r="I767" s="619">
        <f t="shared" si="67"/>
        <v>22</v>
      </c>
      <c r="J767" s="610">
        <v>80</v>
      </c>
      <c r="K767" s="618">
        <f t="shared" si="65"/>
        <v>1760</v>
      </c>
      <c r="L767" s="1756">
        <v>22</v>
      </c>
      <c r="M767" s="1760">
        <f t="shared" si="69"/>
        <v>0</v>
      </c>
    </row>
    <row r="768" spans="1:13" s="599" customFormat="1" ht="20.100000000000001" customHeight="1">
      <c r="A768" s="614" t="s">
        <v>58</v>
      </c>
      <c r="B768" s="828" t="s">
        <v>2851</v>
      </c>
      <c r="C768" s="1" t="s">
        <v>23</v>
      </c>
      <c r="D768" s="615">
        <f>+'FORMATO F 07'!O6570</f>
        <v>55</v>
      </c>
      <c r="E768" s="1" t="s">
        <v>2840</v>
      </c>
      <c r="F768" s="630">
        <f>+'FORMATO F 07'!D6573</f>
        <v>0</v>
      </c>
      <c r="G768" s="613">
        <f t="shared" si="66"/>
        <v>55</v>
      </c>
      <c r="H768" s="612">
        <f>+'FORMATO F 07'!K6573</f>
        <v>0</v>
      </c>
      <c r="I768" s="619">
        <f t="shared" si="67"/>
        <v>55</v>
      </c>
      <c r="J768" s="610">
        <v>155</v>
      </c>
      <c r="K768" s="618">
        <f t="shared" si="65"/>
        <v>8525</v>
      </c>
      <c r="L768" s="1756">
        <v>55</v>
      </c>
      <c r="M768" s="1760">
        <f t="shared" si="69"/>
        <v>0</v>
      </c>
    </row>
    <row r="769" spans="1:13" s="599" customFormat="1" ht="20.100000000000001" customHeight="1">
      <c r="A769" s="614" t="s">
        <v>58</v>
      </c>
      <c r="B769" s="828" t="s">
        <v>2846</v>
      </c>
      <c r="C769" s="1" t="s">
        <v>23</v>
      </c>
      <c r="D769" s="615">
        <f>+'FORMATO F 07'!O6579</f>
        <v>66</v>
      </c>
      <c r="E769" s="1" t="s">
        <v>2840</v>
      </c>
      <c r="F769" s="630">
        <f>+'FORMATO F 07'!D6582</f>
        <v>0</v>
      </c>
      <c r="G769" s="613">
        <f t="shared" si="66"/>
        <v>66</v>
      </c>
      <c r="H769" s="612">
        <f>+'FORMATO F 07'!K6582</f>
        <v>0</v>
      </c>
      <c r="I769" s="619">
        <f t="shared" si="67"/>
        <v>66</v>
      </c>
      <c r="J769" s="610">
        <v>75</v>
      </c>
      <c r="K769" s="618">
        <f t="shared" si="65"/>
        <v>4950</v>
      </c>
      <c r="L769" s="1756">
        <v>66</v>
      </c>
      <c r="M769" s="1760">
        <f t="shared" si="69"/>
        <v>0</v>
      </c>
    </row>
    <row r="770" spans="1:13" s="599" customFormat="1" ht="20.100000000000001" customHeight="1">
      <c r="A770" s="614" t="s">
        <v>58</v>
      </c>
      <c r="B770" s="828" t="s">
        <v>2853</v>
      </c>
      <c r="C770" s="1" t="s">
        <v>23</v>
      </c>
      <c r="D770" s="615">
        <f>+'FORMATO F 07'!O6588</f>
        <v>2</v>
      </c>
      <c r="E770" s="1" t="s">
        <v>2840</v>
      </c>
      <c r="F770" s="630">
        <f>+'FORMATO F 07'!D6591</f>
        <v>0</v>
      </c>
      <c r="G770" s="613">
        <f t="shared" si="66"/>
        <v>2</v>
      </c>
      <c r="H770" s="612">
        <f>+'FORMATO F 07'!K6591</f>
        <v>0</v>
      </c>
      <c r="I770" s="619">
        <f t="shared" si="67"/>
        <v>2</v>
      </c>
      <c r="J770" s="610">
        <v>3200.16</v>
      </c>
      <c r="K770" s="618">
        <f t="shared" si="65"/>
        <v>6400.32</v>
      </c>
      <c r="L770" s="1756">
        <v>2</v>
      </c>
      <c r="M770" s="1760">
        <f t="shared" si="69"/>
        <v>0</v>
      </c>
    </row>
    <row r="771" spans="1:13" s="599" customFormat="1" ht="20.100000000000001" customHeight="1">
      <c r="A771" s="614" t="s">
        <v>58</v>
      </c>
      <c r="B771" s="828" t="s">
        <v>2855</v>
      </c>
      <c r="C771" s="1" t="s">
        <v>23</v>
      </c>
      <c r="D771" s="615">
        <f>+'FORMATO F 07'!O6597</f>
        <v>2</v>
      </c>
      <c r="E771" s="1" t="s">
        <v>2840</v>
      </c>
      <c r="F771" s="630">
        <f>+'FORMATO F 07'!D6600</f>
        <v>0</v>
      </c>
      <c r="G771" s="613">
        <f t="shared" si="66"/>
        <v>2</v>
      </c>
      <c r="H771" s="612">
        <f>+'FORMATO F 07'!K6600</f>
        <v>0</v>
      </c>
      <c r="I771" s="619">
        <f t="shared" si="67"/>
        <v>2</v>
      </c>
      <c r="J771" s="610">
        <v>120</v>
      </c>
      <c r="K771" s="618">
        <f t="shared" si="65"/>
        <v>240</v>
      </c>
      <c r="L771" s="1756">
        <v>2</v>
      </c>
      <c r="M771" s="1760">
        <f t="shared" si="69"/>
        <v>0</v>
      </c>
    </row>
    <row r="772" spans="1:13" s="599" customFormat="1" ht="20.100000000000001" customHeight="1">
      <c r="A772" s="614" t="s">
        <v>58</v>
      </c>
      <c r="B772" s="828" t="s">
        <v>2857</v>
      </c>
      <c r="C772" s="1" t="s">
        <v>23</v>
      </c>
      <c r="D772" s="615">
        <f>+'FORMATO F 07'!O6606</f>
        <v>15</v>
      </c>
      <c r="E772" s="1" t="s">
        <v>2840</v>
      </c>
      <c r="F772" s="630">
        <f>+'FORMATO F 07'!D6609</f>
        <v>0</v>
      </c>
      <c r="G772" s="613">
        <f t="shared" si="66"/>
        <v>15</v>
      </c>
      <c r="H772" s="612">
        <f>+'FORMATO F 07'!K6609</f>
        <v>0</v>
      </c>
      <c r="I772" s="619">
        <f t="shared" si="67"/>
        <v>15</v>
      </c>
      <c r="J772" s="610">
        <v>51.5</v>
      </c>
      <c r="K772" s="618">
        <f t="shared" si="65"/>
        <v>772.5</v>
      </c>
      <c r="L772" s="1756">
        <v>15</v>
      </c>
      <c r="M772" s="1760">
        <f t="shared" si="69"/>
        <v>0</v>
      </c>
    </row>
    <row r="773" spans="1:13" s="599" customFormat="1" ht="20.100000000000001" customHeight="1">
      <c r="A773" s="614" t="s">
        <v>58</v>
      </c>
      <c r="B773" s="828" t="s">
        <v>2859</v>
      </c>
      <c r="C773" s="1" t="s">
        <v>23</v>
      </c>
      <c r="D773" s="615">
        <f>+'FORMATO F 07'!O6615</f>
        <v>12</v>
      </c>
      <c r="E773" s="1" t="s">
        <v>2840</v>
      </c>
      <c r="F773" s="630">
        <f>+'FORMATO F 07'!D6618</f>
        <v>0</v>
      </c>
      <c r="G773" s="613">
        <f t="shared" si="66"/>
        <v>12</v>
      </c>
      <c r="H773" s="612">
        <f>+'FORMATO F 07'!K6618</f>
        <v>0</v>
      </c>
      <c r="I773" s="619">
        <f t="shared" si="67"/>
        <v>12</v>
      </c>
      <c r="J773" s="610">
        <v>129</v>
      </c>
      <c r="K773" s="618">
        <f t="shared" si="65"/>
        <v>1548</v>
      </c>
      <c r="L773" s="1756">
        <v>12</v>
      </c>
      <c r="M773" s="1760">
        <f t="shared" si="69"/>
        <v>0</v>
      </c>
    </row>
    <row r="774" spans="1:13" s="599" customFormat="1" ht="20.100000000000001" customHeight="1">
      <c r="A774" s="614" t="s">
        <v>58</v>
      </c>
      <c r="B774" s="828" t="s">
        <v>2860</v>
      </c>
      <c r="C774" s="1" t="s">
        <v>23</v>
      </c>
      <c r="D774" s="615">
        <f>+'FORMATO F 07'!O6624</f>
        <v>10</v>
      </c>
      <c r="E774" s="1" t="s">
        <v>2840</v>
      </c>
      <c r="F774" s="630">
        <f>+'FORMATO F 07'!D6627</f>
        <v>0</v>
      </c>
      <c r="G774" s="613">
        <f t="shared" si="66"/>
        <v>10</v>
      </c>
      <c r="H774" s="612">
        <f>+'FORMATO F 07'!K6627</f>
        <v>0</v>
      </c>
      <c r="I774" s="619">
        <f t="shared" si="67"/>
        <v>10</v>
      </c>
      <c r="J774" s="610">
        <v>159.5</v>
      </c>
      <c r="K774" s="618">
        <f t="shared" si="65"/>
        <v>1595</v>
      </c>
      <c r="L774" s="1756">
        <v>10</v>
      </c>
      <c r="M774" s="1760">
        <f t="shared" si="69"/>
        <v>0</v>
      </c>
    </row>
    <row r="775" spans="1:13" s="599" customFormat="1" ht="20.100000000000001" customHeight="1">
      <c r="A775" s="614" t="s">
        <v>58</v>
      </c>
      <c r="B775" s="828" t="s">
        <v>2864</v>
      </c>
      <c r="C775" s="1" t="s">
        <v>23</v>
      </c>
      <c r="D775" s="615">
        <f>+'FORMATO F 07'!O6633</f>
        <v>22</v>
      </c>
      <c r="E775" s="1" t="s">
        <v>2840</v>
      </c>
      <c r="F775" s="630">
        <f>+'FORMATO F 07'!D6636</f>
        <v>0</v>
      </c>
      <c r="G775" s="613">
        <f t="shared" si="66"/>
        <v>22</v>
      </c>
      <c r="H775" s="612">
        <f>+'FORMATO F 07'!K6636</f>
        <v>0</v>
      </c>
      <c r="I775" s="619">
        <f t="shared" si="67"/>
        <v>22</v>
      </c>
      <c r="J775" s="610">
        <v>178</v>
      </c>
      <c r="K775" s="618">
        <f t="shared" si="65"/>
        <v>3916</v>
      </c>
      <c r="L775" s="1756">
        <v>22</v>
      </c>
      <c r="M775" s="1760">
        <f t="shared" si="69"/>
        <v>0</v>
      </c>
    </row>
    <row r="776" spans="1:13" s="599" customFormat="1" ht="20.100000000000001" customHeight="1">
      <c r="A776" s="614" t="s">
        <v>58</v>
      </c>
      <c r="B776" s="828" t="s">
        <v>2863</v>
      </c>
      <c r="C776" s="1" t="s">
        <v>23</v>
      </c>
      <c r="D776" s="615">
        <f>+'FORMATO F 07'!O6642</f>
        <v>68</v>
      </c>
      <c r="E776" s="1" t="s">
        <v>2840</v>
      </c>
      <c r="F776" s="630">
        <f>+'FORMATO F 07'!D6645</f>
        <v>0</v>
      </c>
      <c r="G776" s="613">
        <f t="shared" si="66"/>
        <v>68</v>
      </c>
      <c r="H776" s="612">
        <f>+'FORMATO F 07'!K6645</f>
        <v>0</v>
      </c>
      <c r="I776" s="619">
        <f t="shared" si="67"/>
        <v>68</v>
      </c>
      <c r="J776" s="610">
        <v>245</v>
      </c>
      <c r="K776" s="618">
        <f t="shared" si="65"/>
        <v>16660</v>
      </c>
      <c r="L776" s="3490">
        <v>68</v>
      </c>
      <c r="M776" s="1760">
        <f t="shared" si="69"/>
        <v>0</v>
      </c>
    </row>
    <row r="777" spans="1:13" s="599" customFormat="1" ht="20.100000000000001" customHeight="1">
      <c r="A777" s="614" t="s">
        <v>58</v>
      </c>
      <c r="B777" s="828" t="s">
        <v>2867</v>
      </c>
      <c r="C777" s="1" t="s">
        <v>23</v>
      </c>
      <c r="D777" s="615">
        <f>+'FORMATO F 07'!O6651</f>
        <v>2</v>
      </c>
      <c r="E777" s="1" t="s">
        <v>2840</v>
      </c>
      <c r="F777" s="630">
        <f>+'FORMATO F 07'!D6654</f>
        <v>0</v>
      </c>
      <c r="G777" s="613">
        <f t="shared" si="66"/>
        <v>2</v>
      </c>
      <c r="H777" s="612">
        <f>+'FORMATO F 07'!K6654</f>
        <v>0</v>
      </c>
      <c r="I777" s="619">
        <f t="shared" si="67"/>
        <v>2</v>
      </c>
      <c r="J777" s="610">
        <v>260</v>
      </c>
      <c r="K777" s="618">
        <f t="shared" si="65"/>
        <v>520</v>
      </c>
      <c r="L777" s="3490">
        <v>2</v>
      </c>
      <c r="M777" s="1760">
        <f t="shared" si="69"/>
        <v>0</v>
      </c>
    </row>
    <row r="778" spans="1:13" s="599" customFormat="1" ht="20.100000000000001" customHeight="1">
      <c r="A778" s="614" t="s">
        <v>58</v>
      </c>
      <c r="B778" s="828" t="s">
        <v>2869</v>
      </c>
      <c r="C778" s="1" t="s">
        <v>23</v>
      </c>
      <c r="D778" s="615">
        <f>+'FORMATO F 07'!O6660</f>
        <v>5</v>
      </c>
      <c r="E778" s="1" t="s">
        <v>2840</v>
      </c>
      <c r="F778" s="630">
        <f>+'FORMATO F 07'!D6663</f>
        <v>0</v>
      </c>
      <c r="G778" s="613">
        <f t="shared" si="66"/>
        <v>5</v>
      </c>
      <c r="H778" s="612">
        <f>+'FORMATO F 07'!K6663</f>
        <v>0</v>
      </c>
      <c r="I778" s="619">
        <f t="shared" si="67"/>
        <v>5</v>
      </c>
      <c r="J778" s="610">
        <v>180</v>
      </c>
      <c r="K778" s="618">
        <f t="shared" si="65"/>
        <v>900</v>
      </c>
      <c r="L778" s="3490">
        <v>5</v>
      </c>
      <c r="M778" s="1760">
        <f t="shared" si="69"/>
        <v>0</v>
      </c>
    </row>
    <row r="779" spans="1:13" s="599" customFormat="1" ht="20.100000000000001" customHeight="1">
      <c r="A779" s="614" t="s">
        <v>58</v>
      </c>
      <c r="B779" s="828" t="s">
        <v>2871</v>
      </c>
      <c r="C779" s="1" t="s">
        <v>23</v>
      </c>
      <c r="D779" s="615">
        <f>+'FORMATO F 07'!O6669</f>
        <v>52</v>
      </c>
      <c r="E779" s="1" t="s">
        <v>2840</v>
      </c>
      <c r="F779" s="630">
        <f>+'FORMATO F 07'!D6672</f>
        <v>0</v>
      </c>
      <c r="G779" s="613">
        <f t="shared" si="66"/>
        <v>52</v>
      </c>
      <c r="H779" s="612">
        <f>+'FORMATO F 07'!K6672</f>
        <v>0</v>
      </c>
      <c r="I779" s="619">
        <f t="shared" si="67"/>
        <v>52</v>
      </c>
      <c r="J779" s="610">
        <v>40</v>
      </c>
      <c r="K779" s="618">
        <f t="shared" si="65"/>
        <v>2080</v>
      </c>
      <c r="L779" s="3490">
        <v>52</v>
      </c>
      <c r="M779" s="1760">
        <f t="shared" si="69"/>
        <v>0</v>
      </c>
    </row>
    <row r="780" spans="1:13" s="599" customFormat="1" ht="20.100000000000001" customHeight="1">
      <c r="A780" s="614" t="s">
        <v>58</v>
      </c>
      <c r="B780" s="828" t="s">
        <v>2873</v>
      </c>
      <c r="C780" s="1" t="s">
        <v>23</v>
      </c>
      <c r="D780" s="615">
        <f>+'FORMATO F 07'!O6678</f>
        <v>34</v>
      </c>
      <c r="E780" s="1" t="s">
        <v>2840</v>
      </c>
      <c r="F780" s="630">
        <f>+'FORMATO F 07'!D6681</f>
        <v>0</v>
      </c>
      <c r="G780" s="613">
        <f t="shared" si="66"/>
        <v>34</v>
      </c>
      <c r="H780" s="612">
        <f>+'FORMATO F 07'!K6681</f>
        <v>0</v>
      </c>
      <c r="I780" s="619">
        <f t="shared" si="67"/>
        <v>34</v>
      </c>
      <c r="J780" s="610">
        <v>60</v>
      </c>
      <c r="K780" s="618">
        <f t="shared" si="65"/>
        <v>2040</v>
      </c>
      <c r="L780" s="3490">
        <v>34</v>
      </c>
      <c r="M780" s="1760">
        <f t="shared" si="69"/>
        <v>0</v>
      </c>
    </row>
    <row r="781" spans="1:13" s="599" customFormat="1" ht="20.100000000000001" customHeight="1">
      <c r="A781" s="614" t="s">
        <v>58</v>
      </c>
      <c r="B781" s="828" t="s">
        <v>2875</v>
      </c>
      <c r="C781" s="1" t="s">
        <v>23</v>
      </c>
      <c r="D781" s="615">
        <f>+'FORMATO F 07'!O6687</f>
        <v>13</v>
      </c>
      <c r="E781" s="1" t="s">
        <v>2840</v>
      </c>
      <c r="F781" s="630">
        <f>+'FORMATO F 07'!D6690</f>
        <v>0</v>
      </c>
      <c r="G781" s="613">
        <f t="shared" si="66"/>
        <v>13</v>
      </c>
      <c r="H781" s="612">
        <f>+'FORMATO F 07'!K6690</f>
        <v>0</v>
      </c>
      <c r="I781" s="619">
        <f t="shared" si="67"/>
        <v>13</v>
      </c>
      <c r="J781" s="610">
        <v>400</v>
      </c>
      <c r="K781" s="618">
        <f t="shared" si="65"/>
        <v>5200</v>
      </c>
      <c r="L781" s="3490">
        <v>13</v>
      </c>
      <c r="M781" s="1760">
        <f t="shared" si="69"/>
        <v>0</v>
      </c>
    </row>
    <row r="782" spans="1:13" s="599" customFormat="1" ht="20.100000000000001" customHeight="1">
      <c r="A782" s="614" t="s">
        <v>58</v>
      </c>
      <c r="B782" s="828" t="s">
        <v>2877</v>
      </c>
      <c r="C782" s="1" t="s">
        <v>23</v>
      </c>
      <c r="D782" s="615">
        <f>+'FORMATO F 07'!O6696</f>
        <v>2</v>
      </c>
      <c r="E782" s="1" t="s">
        <v>2840</v>
      </c>
      <c r="F782" s="630">
        <f>+'FORMATO F 07'!D6699</f>
        <v>0</v>
      </c>
      <c r="G782" s="613">
        <f t="shared" si="66"/>
        <v>2</v>
      </c>
      <c r="H782" s="612">
        <f>+'FORMATO F 07'!K6699</f>
        <v>0</v>
      </c>
      <c r="I782" s="619">
        <f t="shared" si="67"/>
        <v>2</v>
      </c>
      <c r="J782" s="610">
        <v>1440</v>
      </c>
      <c r="K782" s="618">
        <f t="shared" si="65"/>
        <v>2880</v>
      </c>
      <c r="L782" s="3490">
        <v>2</v>
      </c>
      <c r="M782" s="1760">
        <f t="shared" si="69"/>
        <v>0</v>
      </c>
    </row>
    <row r="783" spans="1:13" s="599" customFormat="1" ht="20.100000000000001" customHeight="1">
      <c r="A783" s="614" t="s">
        <v>58</v>
      </c>
      <c r="B783" s="828" t="s">
        <v>2879</v>
      </c>
      <c r="C783" s="1" t="s">
        <v>23</v>
      </c>
      <c r="D783" s="615">
        <f>+'FORMATO F 07'!O6705</f>
        <v>66</v>
      </c>
      <c r="E783" s="1" t="s">
        <v>2840</v>
      </c>
      <c r="F783" s="630">
        <f>+'FORMATO F 07'!D6708</f>
        <v>0</v>
      </c>
      <c r="G783" s="613">
        <f t="shared" si="66"/>
        <v>66</v>
      </c>
      <c r="H783" s="612">
        <f>+'FORMATO F 07'!K6708</f>
        <v>0</v>
      </c>
      <c r="I783" s="619">
        <f t="shared" si="67"/>
        <v>66</v>
      </c>
      <c r="J783" s="610">
        <v>90</v>
      </c>
      <c r="K783" s="618">
        <f t="shared" si="65"/>
        <v>5940</v>
      </c>
      <c r="L783" s="3490">
        <v>66</v>
      </c>
      <c r="M783" s="1760">
        <f t="shared" si="69"/>
        <v>0</v>
      </c>
    </row>
    <row r="784" spans="1:13" s="620" customFormat="1" ht="20.100000000000001" customHeight="1">
      <c r="A784" s="4317" t="s">
        <v>111</v>
      </c>
      <c r="B784" s="4318"/>
      <c r="C784" s="582"/>
      <c r="D784" s="625"/>
      <c r="E784" s="582"/>
      <c r="F784" s="582"/>
      <c r="G784" s="624"/>
      <c r="H784" s="623"/>
      <c r="I784" s="619">
        <f t="shared" si="61"/>
        <v>0</v>
      </c>
      <c r="J784" s="622"/>
      <c r="K784" s="621"/>
      <c r="L784" s="1756"/>
      <c r="M784" s="1760">
        <f t="shared" si="68"/>
        <v>0</v>
      </c>
    </row>
    <row r="785" spans="1:13" s="599" customFormat="1" ht="20.100000000000001" customHeight="1">
      <c r="A785" s="614" t="s">
        <v>58</v>
      </c>
      <c r="B785" s="631" t="s">
        <v>600</v>
      </c>
      <c r="C785" s="614" t="s">
        <v>23</v>
      </c>
      <c r="D785" s="615">
        <f>+'FORMATO F 07'!O6716</f>
        <v>0</v>
      </c>
      <c r="E785" s="1" t="s">
        <v>2840</v>
      </c>
      <c r="F785" s="614">
        <f>+'FORMATO F 07'!D6719</f>
        <v>0</v>
      </c>
      <c r="G785" s="613">
        <f t="shared" si="62"/>
        <v>0</v>
      </c>
      <c r="H785" s="612">
        <f>+'FORMATO F 07'!K6719</f>
        <v>0</v>
      </c>
      <c r="I785" s="619">
        <f t="shared" si="61"/>
        <v>0</v>
      </c>
      <c r="J785" s="610">
        <v>406</v>
      </c>
      <c r="K785" s="618">
        <f t="shared" ref="K785:K909" si="70">I785*J785</f>
        <v>0</v>
      </c>
      <c r="L785" s="1756">
        <v>0</v>
      </c>
      <c r="M785" s="1760">
        <f t="shared" si="68"/>
        <v>0</v>
      </c>
    </row>
    <row r="786" spans="1:13" s="599" customFormat="1" ht="19.5" customHeight="1">
      <c r="A786" s="614" t="s">
        <v>58</v>
      </c>
      <c r="B786" s="631" t="s">
        <v>788</v>
      </c>
      <c r="C786" s="614" t="s">
        <v>23</v>
      </c>
      <c r="D786" s="615">
        <f>+'FORMATO F 07'!O6725</f>
        <v>1</v>
      </c>
      <c r="E786" s="615" t="s">
        <v>785</v>
      </c>
      <c r="F786" s="614">
        <f>+'FORMATO F 07'!D6726</f>
        <v>0</v>
      </c>
      <c r="G786" s="613">
        <f t="shared" si="62"/>
        <v>1</v>
      </c>
      <c r="H786" s="612">
        <f>+'FORMATO F 07'!K6726</f>
        <v>0</v>
      </c>
      <c r="I786" s="619">
        <f t="shared" si="61"/>
        <v>1</v>
      </c>
      <c r="J786" s="610">
        <v>1160</v>
      </c>
      <c r="K786" s="618">
        <f t="shared" si="70"/>
        <v>1160</v>
      </c>
      <c r="L786" s="1756">
        <v>1</v>
      </c>
      <c r="M786" s="1760">
        <f t="shared" si="68"/>
        <v>0</v>
      </c>
    </row>
    <row r="787" spans="1:13" s="599" customFormat="1" ht="19.5" customHeight="1">
      <c r="A787" s="614" t="s">
        <v>58</v>
      </c>
      <c r="B787" s="631" t="s">
        <v>1016</v>
      </c>
      <c r="C787" s="614" t="s">
        <v>23</v>
      </c>
      <c r="D787" s="615">
        <f>+'FORMATO F 07'!O6732</f>
        <v>0</v>
      </c>
      <c r="E787" s="615" t="s">
        <v>1017</v>
      </c>
      <c r="F787" s="614">
        <f>+'FORMATO F 07'!D6736</f>
        <v>0</v>
      </c>
      <c r="G787" s="613">
        <f t="shared" si="62"/>
        <v>0</v>
      </c>
      <c r="H787" s="612">
        <f>+'FORMATO F 07'!K6736</f>
        <v>0</v>
      </c>
      <c r="I787" s="619">
        <f t="shared" si="61"/>
        <v>0</v>
      </c>
      <c r="J787" s="610">
        <v>6000</v>
      </c>
      <c r="K787" s="618">
        <f t="shared" si="70"/>
        <v>0</v>
      </c>
      <c r="L787" s="1756">
        <v>0</v>
      </c>
      <c r="M787" s="1760">
        <f t="shared" si="68"/>
        <v>0</v>
      </c>
    </row>
    <row r="788" spans="1:13" s="599" customFormat="1" ht="19.5" customHeight="1">
      <c r="A788" s="614" t="s">
        <v>58</v>
      </c>
      <c r="B788" s="631" t="s">
        <v>1024</v>
      </c>
      <c r="C788" s="614" t="s">
        <v>23</v>
      </c>
      <c r="D788" s="615">
        <f>+'FORMATO F 07'!O6742</f>
        <v>0</v>
      </c>
      <c r="E788" s="615" t="s">
        <v>1023</v>
      </c>
      <c r="F788" s="614">
        <f>+'FORMATO F 07'!D6744</f>
        <v>0</v>
      </c>
      <c r="G788" s="613">
        <f t="shared" si="62"/>
        <v>0</v>
      </c>
      <c r="H788" s="612">
        <f>+'FORMATO F 07'!K6744</f>
        <v>0</v>
      </c>
      <c r="I788" s="619">
        <f t="shared" si="61"/>
        <v>0</v>
      </c>
      <c r="J788" s="610">
        <v>6500</v>
      </c>
      <c r="K788" s="618">
        <f t="shared" si="70"/>
        <v>0</v>
      </c>
      <c r="L788" s="1756">
        <v>0</v>
      </c>
      <c r="M788" s="1760">
        <f t="shared" si="68"/>
        <v>0</v>
      </c>
    </row>
    <row r="789" spans="1:13" s="599" customFormat="1" ht="20.100000000000001" customHeight="1">
      <c r="A789" s="614" t="s">
        <v>58</v>
      </c>
      <c r="B789" s="631" t="s">
        <v>1027</v>
      </c>
      <c r="C789" s="614" t="s">
        <v>23</v>
      </c>
      <c r="D789" s="615">
        <f>+'FORMATO F 07'!O6750</f>
        <v>78</v>
      </c>
      <c r="E789" s="615" t="s">
        <v>1031</v>
      </c>
      <c r="F789" s="614">
        <f>+'FORMATO F 07'!D6754</f>
        <v>0</v>
      </c>
      <c r="G789" s="613">
        <f t="shared" si="62"/>
        <v>78</v>
      </c>
      <c r="H789" s="612">
        <f>+'FORMATO F 07'!K6754</f>
        <v>78</v>
      </c>
      <c r="I789" s="619">
        <f t="shared" si="61"/>
        <v>0</v>
      </c>
      <c r="J789" s="610">
        <v>193.9</v>
      </c>
      <c r="K789" s="618">
        <f t="shared" si="70"/>
        <v>0</v>
      </c>
      <c r="L789" s="1756">
        <v>77</v>
      </c>
      <c r="M789" s="1760">
        <f t="shared" si="68"/>
        <v>-1</v>
      </c>
    </row>
    <row r="790" spans="1:13" s="599" customFormat="1" ht="20.100000000000001" customHeight="1">
      <c r="A790" s="614" t="s">
        <v>58</v>
      </c>
      <c r="B790" s="631" t="s">
        <v>1028</v>
      </c>
      <c r="C790" s="614" t="s">
        <v>23</v>
      </c>
      <c r="D790" s="615">
        <f>+'FORMATO F 07'!O6760</f>
        <v>0</v>
      </c>
      <c r="E790" s="615" t="s">
        <v>1031</v>
      </c>
      <c r="F790" s="614">
        <f>+'FORMATO F 07'!D6762</f>
        <v>0</v>
      </c>
      <c r="G790" s="613">
        <f t="shared" si="62"/>
        <v>0</v>
      </c>
      <c r="H790" s="612">
        <f>+'FORMATO F 07'!K6762</f>
        <v>0</v>
      </c>
      <c r="I790" s="619">
        <f t="shared" si="61"/>
        <v>0</v>
      </c>
      <c r="J790" s="610">
        <v>274</v>
      </c>
      <c r="K790" s="618">
        <f t="shared" si="70"/>
        <v>0</v>
      </c>
      <c r="L790" s="1756">
        <v>0</v>
      </c>
      <c r="M790" s="1760">
        <f t="shared" si="68"/>
        <v>0</v>
      </c>
    </row>
    <row r="791" spans="1:13" s="599" customFormat="1" ht="20.100000000000001" customHeight="1">
      <c r="A791" s="614" t="s">
        <v>58</v>
      </c>
      <c r="B791" s="631" t="s">
        <v>1029</v>
      </c>
      <c r="C791" s="614" t="s">
        <v>23</v>
      </c>
      <c r="D791" s="615">
        <f>+'FORMATO F 07'!O6768</f>
        <v>0</v>
      </c>
      <c r="E791" s="615" t="s">
        <v>1031</v>
      </c>
      <c r="F791" s="614">
        <f>+'FORMATO F 07'!D6770</f>
        <v>0</v>
      </c>
      <c r="G791" s="613">
        <f t="shared" si="62"/>
        <v>0</v>
      </c>
      <c r="H791" s="612">
        <f>+'FORMATO F 07'!K6770</f>
        <v>0</v>
      </c>
      <c r="I791" s="619">
        <f t="shared" si="61"/>
        <v>0</v>
      </c>
      <c r="J791" s="610">
        <v>159</v>
      </c>
      <c r="K791" s="618">
        <f t="shared" si="70"/>
        <v>0</v>
      </c>
      <c r="L791" s="1756">
        <v>0</v>
      </c>
      <c r="M791" s="1760">
        <f t="shared" si="68"/>
        <v>0</v>
      </c>
    </row>
    <row r="792" spans="1:13" s="599" customFormat="1" ht="20.100000000000001" customHeight="1">
      <c r="A792" s="614" t="s">
        <v>58</v>
      </c>
      <c r="B792" s="631" t="s">
        <v>1030</v>
      </c>
      <c r="C792" s="614" t="s">
        <v>23</v>
      </c>
      <c r="D792" s="615">
        <f>+'FORMATO F 07'!O6776</f>
        <v>0</v>
      </c>
      <c r="E792" s="615" t="s">
        <v>1032</v>
      </c>
      <c r="F792" s="614">
        <f>+'FORMATO F 07'!D6780</f>
        <v>0</v>
      </c>
      <c r="G792" s="613">
        <f t="shared" si="62"/>
        <v>0</v>
      </c>
      <c r="H792" s="612">
        <f>+'FORMATO F 07'!K6780</f>
        <v>0</v>
      </c>
      <c r="I792" s="619">
        <f t="shared" si="61"/>
        <v>0</v>
      </c>
      <c r="J792" s="610">
        <v>5647</v>
      </c>
      <c r="K792" s="618">
        <f t="shared" si="70"/>
        <v>0</v>
      </c>
      <c r="L792" s="1756">
        <v>0</v>
      </c>
      <c r="M792" s="1760">
        <f t="shared" si="68"/>
        <v>0</v>
      </c>
    </row>
    <row r="793" spans="1:13" s="599" customFormat="1" ht="19.5" customHeight="1">
      <c r="A793" s="614" t="s">
        <v>58</v>
      </c>
      <c r="B793" s="631" t="s">
        <v>1137</v>
      </c>
      <c r="C793" s="614" t="s">
        <v>23</v>
      </c>
      <c r="D793" s="615">
        <f>+'FORMATO F 07'!O6786</f>
        <v>0</v>
      </c>
      <c r="E793" s="615" t="s">
        <v>1868</v>
      </c>
      <c r="F793" s="614">
        <f>+'FORMATO F 07'!D6788</f>
        <v>0</v>
      </c>
      <c r="G793" s="613">
        <f t="shared" si="62"/>
        <v>0</v>
      </c>
      <c r="H793" s="612">
        <f>+'FORMATO F 07'!K6788</f>
        <v>0</v>
      </c>
      <c r="I793" s="619">
        <f t="shared" si="61"/>
        <v>0</v>
      </c>
      <c r="J793" s="610">
        <v>4198</v>
      </c>
      <c r="K793" s="618">
        <f t="shared" si="70"/>
        <v>0</v>
      </c>
      <c r="L793" s="1756">
        <v>0</v>
      </c>
      <c r="M793" s="1760">
        <f t="shared" si="68"/>
        <v>0</v>
      </c>
    </row>
    <row r="794" spans="1:13" s="599" customFormat="1" ht="20.100000000000001" customHeight="1">
      <c r="A794" s="614" t="s">
        <v>58</v>
      </c>
      <c r="B794" s="631" t="s">
        <v>1138</v>
      </c>
      <c r="C794" s="614" t="s">
        <v>23</v>
      </c>
      <c r="D794" s="615">
        <f>+'FORMATO F 07'!O6794</f>
        <v>0</v>
      </c>
      <c r="E794" s="615" t="s">
        <v>1868</v>
      </c>
      <c r="F794" s="614">
        <f>+'FORMATO F 07'!D6796</f>
        <v>0</v>
      </c>
      <c r="G794" s="613">
        <f t="shared" si="62"/>
        <v>0</v>
      </c>
      <c r="H794" s="612">
        <f>+'FORMATO F 07'!K6796</f>
        <v>0</v>
      </c>
      <c r="I794" s="619">
        <f t="shared" si="61"/>
        <v>0</v>
      </c>
      <c r="J794" s="610">
        <v>120</v>
      </c>
      <c r="K794" s="618">
        <f t="shared" si="70"/>
        <v>0</v>
      </c>
      <c r="L794" s="1756">
        <v>0</v>
      </c>
      <c r="M794" s="1760">
        <f t="shared" si="68"/>
        <v>0</v>
      </c>
    </row>
    <row r="795" spans="1:13" s="599" customFormat="1" ht="19.5" customHeight="1">
      <c r="A795" s="614" t="s">
        <v>58</v>
      </c>
      <c r="B795" s="631" t="s">
        <v>1139</v>
      </c>
      <c r="C795" s="614" t="s">
        <v>23</v>
      </c>
      <c r="D795" s="615">
        <f>+'FORMATO F 07'!O6802</f>
        <v>0</v>
      </c>
      <c r="E795" s="615" t="s">
        <v>1869</v>
      </c>
      <c r="F795" s="614">
        <f>+'FORMATO F 07'!D6804</f>
        <v>0</v>
      </c>
      <c r="G795" s="613">
        <f t="shared" si="62"/>
        <v>0</v>
      </c>
      <c r="H795" s="612">
        <f>+'FORMATO F 07'!K6804</f>
        <v>0</v>
      </c>
      <c r="I795" s="619">
        <f t="shared" si="61"/>
        <v>0</v>
      </c>
      <c r="J795" s="610">
        <v>4799</v>
      </c>
      <c r="K795" s="618">
        <f t="shared" si="70"/>
        <v>0</v>
      </c>
      <c r="L795" s="1756">
        <v>0</v>
      </c>
      <c r="M795" s="1760">
        <f t="shared" si="68"/>
        <v>0</v>
      </c>
    </row>
    <row r="796" spans="1:13" s="599" customFormat="1" ht="19.5" customHeight="1">
      <c r="A796" s="614" t="s">
        <v>58</v>
      </c>
      <c r="B796" s="631" t="s">
        <v>1157</v>
      </c>
      <c r="C796" s="614" t="s">
        <v>23</v>
      </c>
      <c r="D796" s="615">
        <f>+'FORMATO F 07'!O6810</f>
        <v>0</v>
      </c>
      <c r="E796" s="615" t="s">
        <v>1870</v>
      </c>
      <c r="F796" s="614">
        <f>+'FORMATO F 07'!D6812</f>
        <v>0</v>
      </c>
      <c r="G796" s="613">
        <f t="shared" si="62"/>
        <v>0</v>
      </c>
      <c r="H796" s="612">
        <f>+'FORMATO F 07'!K6812</f>
        <v>0</v>
      </c>
      <c r="I796" s="619">
        <f t="shared" si="61"/>
        <v>0</v>
      </c>
      <c r="J796" s="610">
        <v>27500</v>
      </c>
      <c r="K796" s="618">
        <f t="shared" si="70"/>
        <v>0</v>
      </c>
      <c r="L796" s="1756">
        <v>0</v>
      </c>
      <c r="M796" s="1760">
        <f t="shared" si="68"/>
        <v>0</v>
      </c>
    </row>
    <row r="797" spans="1:13" s="599" customFormat="1" ht="20.100000000000001" customHeight="1">
      <c r="A797" s="614" t="s">
        <v>58</v>
      </c>
      <c r="B797" s="828" t="s">
        <v>1437</v>
      </c>
      <c r="C797" s="1" t="s">
        <v>23</v>
      </c>
      <c r="D797" s="615">
        <f>+'FORMATO F 07'!O6818</f>
        <v>410</v>
      </c>
      <c r="E797" s="615" t="s">
        <v>1436</v>
      </c>
      <c r="F797" s="614">
        <f>+'FORMATO F 07'!D6820</f>
        <v>0</v>
      </c>
      <c r="G797" s="613">
        <f t="shared" ref="G797:G829" si="71">+D797+F797</f>
        <v>410</v>
      </c>
      <c r="H797" s="612">
        <f>+'FORMATO F 07'!K6820</f>
        <v>0</v>
      </c>
      <c r="I797" s="619">
        <f t="shared" ref="I797:I829" si="72">+G797-H797</f>
        <v>410</v>
      </c>
      <c r="J797" s="610">
        <v>231.63399999999999</v>
      </c>
      <c r="K797" s="618">
        <f t="shared" ref="K797:K829" si="73">I797*J797</f>
        <v>94969.939999999988</v>
      </c>
      <c r="L797" s="1756">
        <v>410</v>
      </c>
      <c r="M797" s="1760">
        <f t="shared" si="68"/>
        <v>0</v>
      </c>
    </row>
    <row r="798" spans="1:13" s="599" customFormat="1" ht="20.100000000000001" customHeight="1">
      <c r="A798" s="614" t="s">
        <v>58</v>
      </c>
      <c r="B798" s="828" t="s">
        <v>1438</v>
      </c>
      <c r="C798" s="1" t="s">
        <v>23</v>
      </c>
      <c r="D798" s="615">
        <f>+'FORMATO F 07'!O6826</f>
        <v>20</v>
      </c>
      <c r="E798" s="615" t="s">
        <v>1436</v>
      </c>
      <c r="F798" s="614">
        <f>+'FORMATO F 07'!D6830</f>
        <v>0</v>
      </c>
      <c r="G798" s="613">
        <f t="shared" si="71"/>
        <v>20</v>
      </c>
      <c r="H798" s="612">
        <f>+'FORMATO F 07'!K6830</f>
        <v>0</v>
      </c>
      <c r="I798" s="1266">
        <f t="shared" si="72"/>
        <v>20</v>
      </c>
      <c r="J798" s="610">
        <v>1306.1420000000001</v>
      </c>
      <c r="K798" s="618">
        <f t="shared" si="73"/>
        <v>26122.84</v>
      </c>
      <c r="L798" s="1756">
        <v>20</v>
      </c>
      <c r="M798" s="1760">
        <f t="shared" si="68"/>
        <v>0</v>
      </c>
    </row>
    <row r="799" spans="1:13" s="599" customFormat="1" ht="20.100000000000001" customHeight="1">
      <c r="A799" s="614" t="s">
        <v>58</v>
      </c>
      <c r="B799" s="828" t="s">
        <v>1505</v>
      </c>
      <c r="C799" s="1" t="s">
        <v>23</v>
      </c>
      <c r="D799" s="615">
        <f>+'FORMATO F 07'!O6836</f>
        <v>0</v>
      </c>
      <c r="E799" s="615" t="s">
        <v>1663</v>
      </c>
      <c r="F799" s="614">
        <f>+'FORMATO F 07'!D6839</f>
        <v>0</v>
      </c>
      <c r="G799" s="613">
        <f t="shared" si="71"/>
        <v>0</v>
      </c>
      <c r="H799" s="612">
        <f>+'FORMATO F 07'!K6839</f>
        <v>0</v>
      </c>
      <c r="I799" s="1266">
        <f t="shared" si="72"/>
        <v>0</v>
      </c>
      <c r="J799" s="610">
        <v>19.899999999999999</v>
      </c>
      <c r="K799" s="618">
        <f t="shared" si="73"/>
        <v>0</v>
      </c>
      <c r="L799" s="1756">
        <v>0</v>
      </c>
      <c r="M799" s="1760">
        <f t="shared" si="68"/>
        <v>0</v>
      </c>
    </row>
    <row r="800" spans="1:13" s="599" customFormat="1" ht="20.100000000000001" customHeight="1">
      <c r="A800" s="614" t="s">
        <v>58</v>
      </c>
      <c r="B800" s="828" t="s">
        <v>1506</v>
      </c>
      <c r="C800" s="1" t="s">
        <v>23</v>
      </c>
      <c r="D800" s="615">
        <f>+'FORMATO F 07'!O6845</f>
        <v>0</v>
      </c>
      <c r="E800" s="615" t="s">
        <v>1663</v>
      </c>
      <c r="F800" s="614">
        <f>+'FORMATO F 07'!D6849</f>
        <v>0</v>
      </c>
      <c r="G800" s="613">
        <f t="shared" si="71"/>
        <v>0</v>
      </c>
      <c r="H800" s="612">
        <f>+'FORMATO F 07'!K6849</f>
        <v>0</v>
      </c>
      <c r="I800" s="1266">
        <f t="shared" si="72"/>
        <v>0</v>
      </c>
      <c r="J800" s="610">
        <v>89.9</v>
      </c>
      <c r="K800" s="618">
        <f t="shared" si="73"/>
        <v>0</v>
      </c>
      <c r="L800" s="1756">
        <v>0</v>
      </c>
      <c r="M800" s="1760">
        <f t="shared" si="68"/>
        <v>0</v>
      </c>
    </row>
    <row r="801" spans="1:13" s="599" customFormat="1" ht="20.100000000000001" customHeight="1">
      <c r="A801" s="614" t="s">
        <v>58</v>
      </c>
      <c r="B801" s="828" t="s">
        <v>1507</v>
      </c>
      <c r="C801" s="1" t="s">
        <v>23</v>
      </c>
      <c r="D801" s="615">
        <f>+'FORMATO F 07'!O6855</f>
        <v>0</v>
      </c>
      <c r="E801" s="615" t="s">
        <v>1663</v>
      </c>
      <c r="F801" s="614">
        <f>+'FORMATO F 07'!D6857</f>
        <v>0</v>
      </c>
      <c r="G801" s="613">
        <f t="shared" si="71"/>
        <v>0</v>
      </c>
      <c r="H801" s="612">
        <f>+'FORMATO F 07'!K6857</f>
        <v>0</v>
      </c>
      <c r="I801" s="1266">
        <f t="shared" si="72"/>
        <v>0</v>
      </c>
      <c r="J801" s="610">
        <v>99.9</v>
      </c>
      <c r="K801" s="618">
        <f t="shared" si="73"/>
        <v>0</v>
      </c>
      <c r="L801" s="1756">
        <v>0</v>
      </c>
      <c r="M801" s="1760">
        <f t="shared" si="68"/>
        <v>0</v>
      </c>
    </row>
    <row r="802" spans="1:13" s="599" customFormat="1" ht="20.100000000000001" customHeight="1">
      <c r="A802" s="614" t="s">
        <v>58</v>
      </c>
      <c r="B802" s="828" t="s">
        <v>1551</v>
      </c>
      <c r="C802" s="1" t="s">
        <v>23</v>
      </c>
      <c r="D802" s="615">
        <f>+'FORMATO F 07'!O6863</f>
        <v>0</v>
      </c>
      <c r="E802" s="615" t="s">
        <v>1663</v>
      </c>
      <c r="F802" s="614">
        <f>+'FORMATO F 07'!D6865</f>
        <v>0</v>
      </c>
      <c r="G802" s="613">
        <f t="shared" si="71"/>
        <v>0</v>
      </c>
      <c r="H802" s="612">
        <f>+'FORMATO F 07'!K6865</f>
        <v>0</v>
      </c>
      <c r="I802" s="1266">
        <f t="shared" si="72"/>
        <v>0</v>
      </c>
      <c r="J802" s="610">
        <v>4.5999999999999996</v>
      </c>
      <c r="K802" s="618">
        <f t="shared" si="73"/>
        <v>0</v>
      </c>
      <c r="L802" s="1756">
        <v>0</v>
      </c>
      <c r="M802" s="1760">
        <f t="shared" si="68"/>
        <v>0</v>
      </c>
    </row>
    <row r="803" spans="1:13" s="599" customFormat="1" ht="20.100000000000001" customHeight="1">
      <c r="A803" s="614" t="s">
        <v>58</v>
      </c>
      <c r="B803" s="828" t="s">
        <v>1559</v>
      </c>
      <c r="C803" s="1" t="s">
        <v>23</v>
      </c>
      <c r="D803" s="615">
        <f>+'FORMATO F 07'!O6871</f>
        <v>0</v>
      </c>
      <c r="E803" s="615" t="s">
        <v>1562</v>
      </c>
      <c r="F803" s="614">
        <f>+'FORMATO F 07'!D6874</f>
        <v>0</v>
      </c>
      <c r="G803" s="613">
        <f t="shared" si="71"/>
        <v>0</v>
      </c>
      <c r="H803" s="612">
        <f>+'FORMATO F 07'!K6874</f>
        <v>0</v>
      </c>
      <c r="I803" s="1266">
        <f t="shared" si="72"/>
        <v>0</v>
      </c>
      <c r="J803" s="610">
        <v>7200</v>
      </c>
      <c r="K803" s="618">
        <f t="shared" si="73"/>
        <v>0</v>
      </c>
      <c r="L803" s="1756">
        <v>0</v>
      </c>
      <c r="M803" s="1760">
        <f t="shared" si="68"/>
        <v>0</v>
      </c>
    </row>
    <row r="804" spans="1:13" s="599" customFormat="1" ht="20.100000000000001" customHeight="1">
      <c r="A804" s="614" t="s">
        <v>58</v>
      </c>
      <c r="B804" s="828" t="s">
        <v>1560</v>
      </c>
      <c r="C804" s="1" t="s">
        <v>23</v>
      </c>
      <c r="D804" s="615">
        <f>+'FORMATO F 07'!O6880</f>
        <v>0</v>
      </c>
      <c r="E804" s="615" t="s">
        <v>1562</v>
      </c>
      <c r="F804" s="614">
        <f>+'FORMATO F 07'!D6882</f>
        <v>0</v>
      </c>
      <c r="G804" s="613">
        <f t="shared" si="71"/>
        <v>0</v>
      </c>
      <c r="H804" s="612">
        <f>+'FORMATO F 07'!K6882</f>
        <v>0</v>
      </c>
      <c r="I804" s="1266">
        <f t="shared" si="72"/>
        <v>0</v>
      </c>
      <c r="J804" s="610">
        <v>2814.9</v>
      </c>
      <c r="K804" s="618">
        <f t="shared" si="73"/>
        <v>0</v>
      </c>
      <c r="L804" s="1756">
        <v>0</v>
      </c>
      <c r="M804" s="1760">
        <f t="shared" si="68"/>
        <v>0</v>
      </c>
    </row>
    <row r="805" spans="1:13" s="599" customFormat="1" ht="20.100000000000001" customHeight="1">
      <c r="A805" s="614" t="s">
        <v>58</v>
      </c>
      <c r="B805" s="828" t="s">
        <v>1561</v>
      </c>
      <c r="C805" s="1" t="s">
        <v>23</v>
      </c>
      <c r="D805" s="615">
        <f>+'FORMATO F 07'!O6888</f>
        <v>0</v>
      </c>
      <c r="E805" s="615" t="s">
        <v>1562</v>
      </c>
      <c r="F805" s="614">
        <f>+'FORMATO F 07'!D6890</f>
        <v>0</v>
      </c>
      <c r="G805" s="613">
        <f t="shared" si="71"/>
        <v>0</v>
      </c>
      <c r="H805" s="612">
        <f>+'FORMATO F 07'!K6890</f>
        <v>0</v>
      </c>
      <c r="I805" s="1266">
        <f t="shared" si="72"/>
        <v>0</v>
      </c>
      <c r="J805" s="610">
        <v>7750</v>
      </c>
      <c r="K805" s="618">
        <f t="shared" si="73"/>
        <v>0</v>
      </c>
      <c r="L805" s="1756">
        <v>0</v>
      </c>
      <c r="M805" s="1760">
        <f t="shared" si="68"/>
        <v>0</v>
      </c>
    </row>
    <row r="806" spans="1:13" s="599" customFormat="1" ht="20.100000000000001" customHeight="1">
      <c r="A806" s="614" t="s">
        <v>58</v>
      </c>
      <c r="B806" s="828" t="s">
        <v>1563</v>
      </c>
      <c r="C806" s="1" t="s">
        <v>23</v>
      </c>
      <c r="D806" s="615">
        <f>+'FORMATO F 07'!O6896</f>
        <v>0</v>
      </c>
      <c r="E806" s="615" t="s">
        <v>1564</v>
      </c>
      <c r="F806" s="614">
        <f>+'FORMATO F 07'!D6898</f>
        <v>0</v>
      </c>
      <c r="G806" s="613">
        <f t="shared" si="71"/>
        <v>0</v>
      </c>
      <c r="H806" s="612">
        <f>+'FORMATO F 07'!K6898</f>
        <v>0</v>
      </c>
      <c r="I806" s="1266">
        <f t="shared" si="72"/>
        <v>0</v>
      </c>
      <c r="J806" s="610">
        <v>2136.9960000000001</v>
      </c>
      <c r="K806" s="618">
        <f t="shared" si="73"/>
        <v>0</v>
      </c>
      <c r="L806" s="1756">
        <v>0</v>
      </c>
      <c r="M806" s="1760">
        <f t="shared" si="68"/>
        <v>0</v>
      </c>
    </row>
    <row r="807" spans="1:13" s="599" customFormat="1" ht="20.100000000000001" customHeight="1">
      <c r="A807" s="614" t="s">
        <v>58</v>
      </c>
      <c r="B807" s="828" t="s">
        <v>1569</v>
      </c>
      <c r="C807" s="1" t="s">
        <v>23</v>
      </c>
      <c r="D807" s="615">
        <f>+'FORMATO F 07'!O6904</f>
        <v>0</v>
      </c>
      <c r="E807" s="615" t="s">
        <v>1564</v>
      </c>
      <c r="F807" s="614">
        <f>+'FORMATO F 07'!D6906</f>
        <v>0</v>
      </c>
      <c r="G807" s="613">
        <f t="shared" si="71"/>
        <v>0</v>
      </c>
      <c r="H807" s="612">
        <f>+'FORMATO F 07'!K6906</f>
        <v>0</v>
      </c>
      <c r="I807" s="619">
        <f t="shared" si="72"/>
        <v>0</v>
      </c>
      <c r="J807" s="610">
        <v>1372.5820000000001</v>
      </c>
      <c r="K807" s="618">
        <f t="shared" si="73"/>
        <v>0</v>
      </c>
      <c r="L807" s="1756">
        <v>0</v>
      </c>
      <c r="M807" s="1760">
        <f t="shared" si="68"/>
        <v>0</v>
      </c>
    </row>
    <row r="808" spans="1:13" s="599" customFormat="1" ht="20.100000000000001" customHeight="1">
      <c r="A808" s="614" t="s">
        <v>58</v>
      </c>
      <c r="B808" s="828" t="s">
        <v>1573</v>
      </c>
      <c r="C808" s="1" t="s">
        <v>23</v>
      </c>
      <c r="D808" s="615">
        <f>+'FORMATO F 07'!O6912</f>
        <v>0</v>
      </c>
      <c r="E808" s="615" t="s">
        <v>1564</v>
      </c>
      <c r="F808" s="614">
        <f>+'FORMATO F 07'!D6914</f>
        <v>0</v>
      </c>
      <c r="G808" s="613">
        <f t="shared" si="71"/>
        <v>0</v>
      </c>
      <c r="H808" s="612">
        <f>+'FORMATO F 07'!K6914</f>
        <v>0</v>
      </c>
      <c r="I808" s="619">
        <f t="shared" si="72"/>
        <v>0</v>
      </c>
      <c r="J808" s="610">
        <v>664.37900000000002</v>
      </c>
      <c r="K808" s="618">
        <f t="shared" si="73"/>
        <v>0</v>
      </c>
      <c r="L808" s="1756">
        <v>0</v>
      </c>
      <c r="M808" s="1760">
        <f t="shared" si="68"/>
        <v>0</v>
      </c>
    </row>
    <row r="809" spans="1:13" s="599" customFormat="1" ht="20.100000000000001" customHeight="1">
      <c r="A809" s="614" t="s">
        <v>58</v>
      </c>
      <c r="B809" s="828" t="s">
        <v>1574</v>
      </c>
      <c r="C809" s="1" t="s">
        <v>23</v>
      </c>
      <c r="D809" s="615">
        <f>+'FORMATO F 07'!O6920</f>
        <v>0</v>
      </c>
      <c r="E809" s="615" t="s">
        <v>1564</v>
      </c>
      <c r="F809" s="614">
        <f>+'FORMATO F 07'!D6922</f>
        <v>0</v>
      </c>
      <c r="G809" s="613">
        <f t="shared" si="71"/>
        <v>0</v>
      </c>
      <c r="H809" s="612">
        <f>+'FORMATO F 07'!K6922</f>
        <v>0</v>
      </c>
      <c r="I809" s="619">
        <f t="shared" si="72"/>
        <v>0</v>
      </c>
      <c r="J809" s="610">
        <v>159.184</v>
      </c>
      <c r="K809" s="618">
        <f t="shared" si="73"/>
        <v>0</v>
      </c>
      <c r="L809" s="1756">
        <v>0</v>
      </c>
      <c r="M809" s="1760">
        <f t="shared" si="68"/>
        <v>0</v>
      </c>
    </row>
    <row r="810" spans="1:13" s="599" customFormat="1" ht="20.100000000000001" customHeight="1">
      <c r="A810" s="614" t="s">
        <v>58</v>
      </c>
      <c r="B810" s="828" t="s">
        <v>1651</v>
      </c>
      <c r="C810" s="1" t="s">
        <v>23</v>
      </c>
      <c r="D810" s="615">
        <f>+'FORMATO F 07'!O6928</f>
        <v>14</v>
      </c>
      <c r="E810" s="615" t="s">
        <v>1652</v>
      </c>
      <c r="F810" s="614">
        <f>+'FORMATO F 07'!D6932</f>
        <v>0</v>
      </c>
      <c r="G810" s="613">
        <f t="shared" si="71"/>
        <v>14</v>
      </c>
      <c r="H810" s="612">
        <f>+'FORMATO F 07'!K6932</f>
        <v>0</v>
      </c>
      <c r="I810" s="619">
        <f t="shared" si="72"/>
        <v>14</v>
      </c>
      <c r="J810" s="610">
        <v>4356.5128569999997</v>
      </c>
      <c r="K810" s="618">
        <f t="shared" si="73"/>
        <v>60991.179997999992</v>
      </c>
      <c r="L810" s="1756">
        <v>14</v>
      </c>
      <c r="M810" s="1760">
        <f t="shared" si="68"/>
        <v>0</v>
      </c>
    </row>
    <row r="811" spans="1:13" s="599" customFormat="1" ht="20.100000000000001" customHeight="1">
      <c r="A811" s="614" t="s">
        <v>58</v>
      </c>
      <c r="B811" s="828" t="s">
        <v>1657</v>
      </c>
      <c r="C811" s="1" t="s">
        <v>23</v>
      </c>
      <c r="D811" s="615">
        <f>+'FORMATO F 07'!O6938</f>
        <v>0</v>
      </c>
      <c r="E811" s="615" t="s">
        <v>1658</v>
      </c>
      <c r="F811" s="614">
        <f>+'FORMATO F 07'!D6941</f>
        <v>0</v>
      </c>
      <c r="G811" s="613">
        <f t="shared" si="71"/>
        <v>0</v>
      </c>
      <c r="H811" s="612">
        <f>+'FORMATO F 07'!K6941</f>
        <v>0</v>
      </c>
      <c r="I811" s="619">
        <f t="shared" si="72"/>
        <v>0</v>
      </c>
      <c r="J811" s="610">
        <v>5390</v>
      </c>
      <c r="K811" s="618">
        <f t="shared" si="73"/>
        <v>0</v>
      </c>
      <c r="L811" s="1756">
        <v>0</v>
      </c>
      <c r="M811" s="1760">
        <f t="shared" si="68"/>
        <v>0</v>
      </c>
    </row>
    <row r="812" spans="1:13" s="599" customFormat="1" ht="20.100000000000001" customHeight="1">
      <c r="A812" s="614" t="s">
        <v>58</v>
      </c>
      <c r="B812" s="828" t="s">
        <v>1669</v>
      </c>
      <c r="C812" s="1" t="s">
        <v>23</v>
      </c>
      <c r="D812" s="615">
        <f>+'FORMATO F 07'!O6947</f>
        <v>6</v>
      </c>
      <c r="E812" s="615" t="s">
        <v>1672</v>
      </c>
      <c r="F812" s="614">
        <f>+'FORMATO F 07'!D6949</f>
        <v>0</v>
      </c>
      <c r="G812" s="613">
        <f t="shared" si="71"/>
        <v>6</v>
      </c>
      <c r="H812" s="612">
        <f>+'FORMATO F 07'!K6949</f>
        <v>0</v>
      </c>
      <c r="I812" s="619">
        <f t="shared" si="72"/>
        <v>6</v>
      </c>
      <c r="J812" s="610">
        <v>695.02</v>
      </c>
      <c r="K812" s="618">
        <f t="shared" si="73"/>
        <v>4170.12</v>
      </c>
      <c r="L812" s="1756">
        <v>6</v>
      </c>
      <c r="M812" s="1760">
        <f t="shared" si="68"/>
        <v>0</v>
      </c>
    </row>
    <row r="813" spans="1:13" s="599" customFormat="1" ht="20.100000000000001" customHeight="1">
      <c r="A813" s="614" t="s">
        <v>58</v>
      </c>
      <c r="B813" s="828" t="s">
        <v>1670</v>
      </c>
      <c r="C813" s="1" t="s">
        <v>23</v>
      </c>
      <c r="D813" s="615">
        <f>+'FORMATO F 07'!O6955</f>
        <v>1</v>
      </c>
      <c r="E813" s="615" t="s">
        <v>1672</v>
      </c>
      <c r="F813" s="614">
        <f>+'FORMATO F 07'!D6957</f>
        <v>0</v>
      </c>
      <c r="G813" s="613">
        <f t="shared" si="71"/>
        <v>1</v>
      </c>
      <c r="H813" s="612">
        <f>+'FORMATO F 07'!K6957</f>
        <v>0</v>
      </c>
      <c r="I813" s="619">
        <f t="shared" si="72"/>
        <v>1</v>
      </c>
      <c r="J813" s="610">
        <v>2053.1999999999998</v>
      </c>
      <c r="K813" s="618">
        <f t="shared" si="73"/>
        <v>2053.1999999999998</v>
      </c>
      <c r="L813" s="1756">
        <v>1</v>
      </c>
      <c r="M813" s="1760">
        <f t="shared" si="68"/>
        <v>0</v>
      </c>
    </row>
    <row r="814" spans="1:13" s="599" customFormat="1" ht="20.100000000000001" customHeight="1">
      <c r="A814" s="614" t="s">
        <v>58</v>
      </c>
      <c r="B814" s="828" t="s">
        <v>1671</v>
      </c>
      <c r="C814" s="1" t="s">
        <v>23</v>
      </c>
      <c r="D814" s="615">
        <f>+'FORMATO F 07'!O6963</f>
        <v>1</v>
      </c>
      <c r="E814" s="615" t="s">
        <v>1672</v>
      </c>
      <c r="F814" s="614">
        <f>+'FORMATO F 07'!D6964</f>
        <v>0</v>
      </c>
      <c r="G814" s="613">
        <f t="shared" si="71"/>
        <v>1</v>
      </c>
      <c r="H814" s="612">
        <f>+'FORMATO F 07'!K6964</f>
        <v>0</v>
      </c>
      <c r="I814" s="619">
        <f t="shared" si="72"/>
        <v>1</v>
      </c>
      <c r="J814" s="610">
        <v>4071</v>
      </c>
      <c r="K814" s="618">
        <f t="shared" si="73"/>
        <v>4071</v>
      </c>
      <c r="L814" s="1756">
        <v>1</v>
      </c>
      <c r="M814" s="1760">
        <f t="shared" si="68"/>
        <v>0</v>
      </c>
    </row>
    <row r="815" spans="1:13" s="599" customFormat="1" ht="20.100000000000001" customHeight="1">
      <c r="A815" s="614" t="s">
        <v>58</v>
      </c>
      <c r="B815" s="828" t="s">
        <v>1691</v>
      </c>
      <c r="C815" s="1" t="s">
        <v>23</v>
      </c>
      <c r="D815" s="615">
        <f>+'FORMATO F 07'!O6970</f>
        <v>49</v>
      </c>
      <c r="E815" s="615" t="s">
        <v>1692</v>
      </c>
      <c r="F815" s="614">
        <f>+'FORMATO F 07'!D6972</f>
        <v>0</v>
      </c>
      <c r="G815" s="613">
        <f t="shared" si="71"/>
        <v>49</v>
      </c>
      <c r="H815" s="612">
        <f>+'FORMATO F 07'!K6972</f>
        <v>0</v>
      </c>
      <c r="I815" s="619">
        <f t="shared" si="72"/>
        <v>49</v>
      </c>
      <c r="J815" s="610">
        <v>299</v>
      </c>
      <c r="K815" s="618">
        <f t="shared" si="73"/>
        <v>14651</v>
      </c>
      <c r="L815" s="1756">
        <v>49</v>
      </c>
      <c r="M815" s="1760">
        <f t="shared" si="68"/>
        <v>0</v>
      </c>
    </row>
    <row r="816" spans="1:13" s="599" customFormat="1" ht="20.100000000000001" customHeight="1">
      <c r="A816" s="614" t="s">
        <v>58</v>
      </c>
      <c r="B816" s="828" t="s">
        <v>1697</v>
      </c>
      <c r="C816" s="1" t="s">
        <v>23</v>
      </c>
      <c r="D816" s="615">
        <f>+'FORMATO F 07'!O6978</f>
        <v>1</v>
      </c>
      <c r="E816" s="615" t="s">
        <v>1672</v>
      </c>
      <c r="F816" s="614">
        <f>+'FORMATO F 07'!D6979</f>
        <v>0</v>
      </c>
      <c r="G816" s="613">
        <f t="shared" si="71"/>
        <v>1</v>
      </c>
      <c r="H816" s="612">
        <f>+'FORMATO F 07'!K6979</f>
        <v>0</v>
      </c>
      <c r="I816" s="619">
        <f t="shared" si="72"/>
        <v>1</v>
      </c>
      <c r="J816" s="610">
        <v>5593.2</v>
      </c>
      <c r="K816" s="618">
        <f t="shared" si="73"/>
        <v>5593.2</v>
      </c>
      <c r="L816" s="1756">
        <v>1</v>
      </c>
      <c r="M816" s="1760">
        <f t="shared" si="68"/>
        <v>0</v>
      </c>
    </row>
    <row r="817" spans="1:13" s="599" customFormat="1" ht="20.100000000000001" customHeight="1">
      <c r="A817" s="614" t="s">
        <v>58</v>
      </c>
      <c r="B817" s="828" t="s">
        <v>1704</v>
      </c>
      <c r="C817" s="1" t="s">
        <v>23</v>
      </c>
      <c r="D817" s="615">
        <f>+'FORMATO F 07'!O6985</f>
        <v>250</v>
      </c>
      <c r="E817" s="615" t="s">
        <v>1705</v>
      </c>
      <c r="F817" s="614">
        <f>+'FORMATO F 07'!D6986</f>
        <v>0</v>
      </c>
      <c r="G817" s="613">
        <f t="shared" si="71"/>
        <v>250</v>
      </c>
      <c r="H817" s="612">
        <f>+'FORMATO F 07'!K6986</f>
        <v>0</v>
      </c>
      <c r="I817" s="619">
        <f t="shared" si="72"/>
        <v>250</v>
      </c>
      <c r="J817" s="610">
        <v>83</v>
      </c>
      <c r="K817" s="618">
        <f t="shared" si="73"/>
        <v>20750</v>
      </c>
      <c r="L817" s="1756">
        <v>250</v>
      </c>
      <c r="M817" s="1760">
        <f t="shared" si="68"/>
        <v>0</v>
      </c>
    </row>
    <row r="818" spans="1:13" s="599" customFormat="1" ht="20.100000000000001" customHeight="1">
      <c r="A818" s="614" t="s">
        <v>58</v>
      </c>
      <c r="B818" s="828" t="s">
        <v>1711</v>
      </c>
      <c r="C818" s="1" t="s">
        <v>23</v>
      </c>
      <c r="D818" s="615">
        <f>+'FORMATO F 07'!O2648</f>
        <v>69</v>
      </c>
      <c r="E818" s="615" t="s">
        <v>1710</v>
      </c>
      <c r="F818" s="614">
        <f>+'FORMATO F 07'!D2650</f>
        <v>0</v>
      </c>
      <c r="G818" s="613">
        <f t="shared" si="71"/>
        <v>69</v>
      </c>
      <c r="H818" s="612">
        <f>+'FORMATO F 07'!K2650</f>
        <v>0</v>
      </c>
      <c r="I818" s="619">
        <f t="shared" si="72"/>
        <v>69</v>
      </c>
      <c r="J818" s="610">
        <v>39.9</v>
      </c>
      <c r="K818" s="618">
        <f t="shared" si="73"/>
        <v>2753.1</v>
      </c>
      <c r="L818" s="1756">
        <v>69</v>
      </c>
      <c r="M818" s="1760">
        <f t="shared" si="68"/>
        <v>0</v>
      </c>
    </row>
    <row r="819" spans="1:13" s="599" customFormat="1" ht="20.100000000000001" customHeight="1">
      <c r="A819" s="614" t="s">
        <v>58</v>
      </c>
      <c r="B819" s="828" t="s">
        <v>1713</v>
      </c>
      <c r="C819" s="1" t="s">
        <v>23</v>
      </c>
      <c r="D819" s="615">
        <f>+'FORMATO F 07'!O6992</f>
        <v>0</v>
      </c>
      <c r="E819" s="615" t="s">
        <v>1710</v>
      </c>
      <c r="F819" s="614">
        <f>+'FORMATO F 07'!D6993</f>
        <v>0</v>
      </c>
      <c r="G819" s="613">
        <f t="shared" si="71"/>
        <v>0</v>
      </c>
      <c r="H819" s="612">
        <f>+'FORMATO F 07'!K6993</f>
        <v>0</v>
      </c>
      <c r="I819" s="619">
        <f t="shared" si="72"/>
        <v>0</v>
      </c>
      <c r="J819" s="610">
        <v>830</v>
      </c>
      <c r="K819" s="618">
        <f t="shared" si="73"/>
        <v>0</v>
      </c>
      <c r="L819" s="1756">
        <v>0</v>
      </c>
      <c r="M819" s="1760">
        <f t="shared" si="68"/>
        <v>0</v>
      </c>
    </row>
    <row r="820" spans="1:13" s="599" customFormat="1" ht="20.100000000000001" customHeight="1">
      <c r="A820" s="614" t="s">
        <v>58</v>
      </c>
      <c r="B820" s="828" t="s">
        <v>1794</v>
      </c>
      <c r="C820" s="1" t="s">
        <v>23</v>
      </c>
      <c r="D820" s="615">
        <f>+'FORMATO F 07'!O6999</f>
        <v>51</v>
      </c>
      <c r="E820" s="615" t="s">
        <v>1795</v>
      </c>
      <c r="F820" s="614">
        <f>+'FORMATO F 07'!D7001</f>
        <v>0</v>
      </c>
      <c r="G820" s="613">
        <f t="shared" si="71"/>
        <v>51</v>
      </c>
      <c r="H820" s="612">
        <f>+'FORMATO F 07'!K7001</f>
        <v>0</v>
      </c>
      <c r="I820" s="619">
        <f t="shared" si="72"/>
        <v>51</v>
      </c>
      <c r="J820" s="610">
        <v>4993.2998029999999</v>
      </c>
      <c r="K820" s="618">
        <f t="shared" si="73"/>
        <v>254658.289953</v>
      </c>
      <c r="L820" s="1756">
        <v>51</v>
      </c>
      <c r="M820" s="1760">
        <f t="shared" si="68"/>
        <v>0</v>
      </c>
    </row>
    <row r="821" spans="1:13" s="599" customFormat="1" ht="19.5" customHeight="1">
      <c r="A821" s="614" t="s">
        <v>58</v>
      </c>
      <c r="B821" s="828" t="s">
        <v>1796</v>
      </c>
      <c r="C821" s="1" t="s">
        <v>23</v>
      </c>
      <c r="D821" s="615">
        <f>+'FORMATO F 07'!O7007</f>
        <v>51</v>
      </c>
      <c r="E821" s="615" t="s">
        <v>1795</v>
      </c>
      <c r="F821" s="614">
        <f>+'FORMATO F 07'!D7009</f>
        <v>0</v>
      </c>
      <c r="G821" s="613">
        <f t="shared" si="71"/>
        <v>51</v>
      </c>
      <c r="H821" s="612">
        <f>+'FORMATO F 07'!K7009</f>
        <v>0</v>
      </c>
      <c r="I821" s="619">
        <f t="shared" si="72"/>
        <v>51</v>
      </c>
      <c r="J821" s="610">
        <v>1057.728431</v>
      </c>
      <c r="K821" s="618">
        <f t="shared" si="73"/>
        <v>53944.149981000002</v>
      </c>
      <c r="L821" s="1756">
        <v>51</v>
      </c>
      <c r="M821" s="1760">
        <f t="shared" si="68"/>
        <v>0</v>
      </c>
    </row>
    <row r="822" spans="1:13" s="599" customFormat="1" ht="20.100000000000001" customHeight="1">
      <c r="A822" s="614" t="s">
        <v>58</v>
      </c>
      <c r="B822" s="828" t="s">
        <v>1859</v>
      </c>
      <c r="C822" s="1" t="s">
        <v>23</v>
      </c>
      <c r="D822" s="615">
        <f>+'FORMATO F 07'!O7015</f>
        <v>50</v>
      </c>
      <c r="E822" s="615" t="s">
        <v>1860</v>
      </c>
      <c r="F822" s="614">
        <f>+'FORMATO F 07'!D7017</f>
        <v>0</v>
      </c>
      <c r="G822" s="613">
        <f t="shared" si="71"/>
        <v>50</v>
      </c>
      <c r="H822" s="612">
        <f>+'FORMATO F 07'!K7017</f>
        <v>0</v>
      </c>
      <c r="I822" s="619">
        <f t="shared" si="72"/>
        <v>50</v>
      </c>
      <c r="J822" s="610">
        <v>650</v>
      </c>
      <c r="K822" s="618">
        <f t="shared" si="73"/>
        <v>32500</v>
      </c>
      <c r="L822" s="1756">
        <v>50</v>
      </c>
      <c r="M822" s="1760">
        <f t="shared" si="68"/>
        <v>0</v>
      </c>
    </row>
    <row r="823" spans="1:13" s="599" customFormat="1" ht="20.100000000000001" customHeight="1">
      <c r="A823" s="614" t="s">
        <v>58</v>
      </c>
      <c r="B823" s="828" t="s">
        <v>1888</v>
      </c>
      <c r="C823" s="1" t="s">
        <v>23</v>
      </c>
      <c r="D823" s="615">
        <f>+'FORMATO F 07'!O7023</f>
        <v>0</v>
      </c>
      <c r="E823" s="615" t="s">
        <v>1889</v>
      </c>
      <c r="F823" s="614">
        <f>+'FORMATO F 07'!D7027</f>
        <v>0</v>
      </c>
      <c r="G823" s="613">
        <f t="shared" si="71"/>
        <v>0</v>
      </c>
      <c r="H823" s="612">
        <f>+'FORMATO F 07'!K7027</f>
        <v>0</v>
      </c>
      <c r="I823" s="619">
        <f t="shared" si="72"/>
        <v>0</v>
      </c>
      <c r="J823" s="610">
        <v>6600</v>
      </c>
      <c r="K823" s="618">
        <f t="shared" si="73"/>
        <v>0</v>
      </c>
      <c r="L823" s="1756">
        <v>0</v>
      </c>
      <c r="M823" s="1760">
        <f t="shared" si="68"/>
        <v>0</v>
      </c>
    </row>
    <row r="824" spans="1:13" s="599" customFormat="1" ht="20.100000000000001" customHeight="1">
      <c r="A824" s="614" t="s">
        <v>58</v>
      </c>
      <c r="B824" s="828" t="s">
        <v>1890</v>
      </c>
      <c r="C824" s="1" t="s">
        <v>23</v>
      </c>
      <c r="D824" s="615">
        <f>+'FORMATO F 07'!O7033</f>
        <v>0</v>
      </c>
      <c r="E824" s="615" t="s">
        <v>1889</v>
      </c>
      <c r="F824" s="614">
        <f>+'FORMATO F 07'!D7037</f>
        <v>0</v>
      </c>
      <c r="G824" s="613">
        <f t="shared" si="71"/>
        <v>0</v>
      </c>
      <c r="H824" s="612">
        <f>+'FORMATO F 07'!K7037</f>
        <v>0</v>
      </c>
      <c r="I824" s="619">
        <f t="shared" si="72"/>
        <v>0</v>
      </c>
      <c r="J824" s="610">
        <v>29500</v>
      </c>
      <c r="K824" s="618">
        <f t="shared" si="73"/>
        <v>0</v>
      </c>
      <c r="L824" s="1756">
        <v>0</v>
      </c>
      <c r="M824" s="1760">
        <f t="shared" si="68"/>
        <v>0</v>
      </c>
    </row>
    <row r="825" spans="1:13" s="599" customFormat="1" ht="20.100000000000001" customHeight="1">
      <c r="A825" s="614" t="s">
        <v>58</v>
      </c>
      <c r="B825" s="828" t="s">
        <v>1891</v>
      </c>
      <c r="C825" s="1" t="s">
        <v>23</v>
      </c>
      <c r="D825" s="615">
        <f>+'FORMATO F 07'!O7043</f>
        <v>0</v>
      </c>
      <c r="E825" s="615" t="s">
        <v>1889</v>
      </c>
      <c r="F825" s="614">
        <f>+'FORMATO F 07'!D7047</f>
        <v>0</v>
      </c>
      <c r="G825" s="613">
        <f t="shared" si="71"/>
        <v>0</v>
      </c>
      <c r="H825" s="612">
        <f>+'FORMATO F 07'!K7047</f>
        <v>0</v>
      </c>
      <c r="I825" s="619">
        <f t="shared" si="72"/>
        <v>0</v>
      </c>
      <c r="J825" s="610">
        <v>5300</v>
      </c>
      <c r="K825" s="618">
        <f t="shared" si="73"/>
        <v>0</v>
      </c>
      <c r="L825" s="1756">
        <v>0</v>
      </c>
      <c r="M825" s="1760">
        <f t="shared" si="68"/>
        <v>0</v>
      </c>
    </row>
    <row r="826" spans="1:13" s="599" customFormat="1" ht="20.100000000000001" customHeight="1">
      <c r="A826" s="614" t="s">
        <v>58</v>
      </c>
      <c r="B826" s="828" t="s">
        <v>1892</v>
      </c>
      <c r="C826" s="1" t="s">
        <v>23</v>
      </c>
      <c r="D826" s="615">
        <f>+'FORMATO F 07'!O7053</f>
        <v>0</v>
      </c>
      <c r="E826" s="615" t="s">
        <v>1889</v>
      </c>
      <c r="F826" s="614">
        <f>+'FORMATO F 07'!D7057</f>
        <v>0</v>
      </c>
      <c r="G826" s="613">
        <f t="shared" si="71"/>
        <v>0</v>
      </c>
      <c r="H826" s="612">
        <f>+'FORMATO F 07'!K7057</f>
        <v>0</v>
      </c>
      <c r="I826" s="619">
        <f t="shared" si="72"/>
        <v>0</v>
      </c>
      <c r="J826" s="610">
        <v>1500</v>
      </c>
      <c r="K826" s="618">
        <f t="shared" si="73"/>
        <v>0</v>
      </c>
      <c r="L826" s="1756">
        <v>0</v>
      </c>
      <c r="M826" s="1760">
        <f t="shared" si="68"/>
        <v>0</v>
      </c>
    </row>
    <row r="827" spans="1:13" s="599" customFormat="1" ht="20.100000000000001" customHeight="1">
      <c r="A827" s="614" t="s">
        <v>58</v>
      </c>
      <c r="B827" s="828" t="s">
        <v>1996</v>
      </c>
      <c r="C827" s="1" t="s">
        <v>23</v>
      </c>
      <c r="D827" s="615">
        <f>+'FORMATO F 07'!O7063</f>
        <v>0</v>
      </c>
      <c r="E827" s="615" t="s">
        <v>1989</v>
      </c>
      <c r="F827" s="614">
        <f>+'FORMATO F 07'!D7067</f>
        <v>0</v>
      </c>
      <c r="G827" s="613">
        <f t="shared" si="71"/>
        <v>0</v>
      </c>
      <c r="H827" s="612">
        <f>+'FORMATO F 07'!K7067</f>
        <v>0</v>
      </c>
      <c r="I827" s="619">
        <f t="shared" si="72"/>
        <v>0</v>
      </c>
      <c r="J827" s="610">
        <v>1289</v>
      </c>
      <c r="K827" s="618">
        <f t="shared" si="73"/>
        <v>0</v>
      </c>
      <c r="L827" s="1756">
        <v>0</v>
      </c>
      <c r="M827" s="1760">
        <f t="shared" si="68"/>
        <v>0</v>
      </c>
    </row>
    <row r="828" spans="1:13" s="599" customFormat="1" ht="20.100000000000001" customHeight="1">
      <c r="A828" s="614" t="s">
        <v>58</v>
      </c>
      <c r="B828" s="828" t="s">
        <v>2089</v>
      </c>
      <c r="C828" s="1" t="s">
        <v>23</v>
      </c>
      <c r="D828" s="615">
        <f>+'FORMATO F 07'!O7073</f>
        <v>30</v>
      </c>
      <c r="E828" s="615" t="s">
        <v>2091</v>
      </c>
      <c r="F828" s="614">
        <f>+'FORMATO F 07'!D7077</f>
        <v>0</v>
      </c>
      <c r="G828" s="613">
        <f t="shared" si="71"/>
        <v>30</v>
      </c>
      <c r="H828" s="612">
        <f>+'FORMATO F 07'!K7077</f>
        <v>0</v>
      </c>
      <c r="I828" s="619">
        <f t="shared" si="72"/>
        <v>30</v>
      </c>
      <c r="J828" s="610">
        <v>694</v>
      </c>
      <c r="K828" s="618">
        <f t="shared" si="73"/>
        <v>20820</v>
      </c>
      <c r="L828" s="1756">
        <v>30</v>
      </c>
      <c r="M828" s="1760">
        <f t="shared" si="68"/>
        <v>0</v>
      </c>
    </row>
    <row r="829" spans="1:13" s="599" customFormat="1" ht="20.100000000000001" customHeight="1">
      <c r="A829" s="614" t="s">
        <v>58</v>
      </c>
      <c r="B829" s="828" t="s">
        <v>2090</v>
      </c>
      <c r="C829" s="1" t="s">
        <v>23</v>
      </c>
      <c r="D829" s="615">
        <f>+'FORMATO F 07'!O7083</f>
        <v>6</v>
      </c>
      <c r="E829" s="615" t="s">
        <v>2091</v>
      </c>
      <c r="F829" s="614">
        <f>+'FORMATO F 07'!D7087</f>
        <v>0</v>
      </c>
      <c r="G829" s="613">
        <f t="shared" si="71"/>
        <v>6</v>
      </c>
      <c r="H829" s="612">
        <f>+'FORMATO F 07'!K7087</f>
        <v>0</v>
      </c>
      <c r="I829" s="619">
        <f t="shared" si="72"/>
        <v>6</v>
      </c>
      <c r="J829" s="610">
        <v>1498</v>
      </c>
      <c r="K829" s="618">
        <f t="shared" si="73"/>
        <v>8988</v>
      </c>
      <c r="L829" s="1756">
        <v>6</v>
      </c>
      <c r="M829" s="1760">
        <f t="shared" si="68"/>
        <v>0</v>
      </c>
    </row>
    <row r="830" spans="1:13" s="599" customFormat="1" ht="20.100000000000001" customHeight="1">
      <c r="A830" s="614" t="s">
        <v>58</v>
      </c>
      <c r="B830" s="828" t="s">
        <v>2099</v>
      </c>
      <c r="C830" s="614" t="s">
        <v>23</v>
      </c>
      <c r="D830" s="615">
        <f>+'FORMATO F 07'!O7093</f>
        <v>2</v>
      </c>
      <c r="E830" s="615" t="s">
        <v>2141</v>
      </c>
      <c r="F830" s="630">
        <f>+'FORMATO F 07'!D7096</f>
        <v>0</v>
      </c>
      <c r="G830" s="613">
        <f>+D830+F830</f>
        <v>2</v>
      </c>
      <c r="H830" s="612">
        <f>+'FORMATO F 07'!K7096</f>
        <v>0</v>
      </c>
      <c r="I830" s="619">
        <f>+G830-H830</f>
        <v>2</v>
      </c>
      <c r="J830" s="610">
        <v>15400</v>
      </c>
      <c r="K830" s="618">
        <f t="shared" ref="K830:K844" si="74">I830*J830</f>
        <v>30800</v>
      </c>
      <c r="L830" s="1756">
        <v>2</v>
      </c>
      <c r="M830" s="1760">
        <f t="shared" si="68"/>
        <v>0</v>
      </c>
    </row>
    <row r="831" spans="1:13" s="599" customFormat="1" ht="20.100000000000001" customHeight="1">
      <c r="A831" s="614" t="s">
        <v>58</v>
      </c>
      <c r="B831" s="828" t="s">
        <v>2140</v>
      </c>
      <c r="C831" s="614" t="s">
        <v>23</v>
      </c>
      <c r="D831" s="615">
        <f>+'FORMATO F 07'!O7102</f>
        <v>4</v>
      </c>
      <c r="E831" s="615" t="s">
        <v>2141</v>
      </c>
      <c r="F831" s="630">
        <f>+'FORMATO F 07'!D7103</f>
        <v>0</v>
      </c>
      <c r="G831" s="613">
        <f>+D831+F831</f>
        <v>4</v>
      </c>
      <c r="H831" s="612">
        <f>+'FORMATO F 07'!K7103</f>
        <v>0</v>
      </c>
      <c r="I831" s="619">
        <f>+G831-H831</f>
        <v>4</v>
      </c>
      <c r="J831" s="610">
        <v>660.8</v>
      </c>
      <c r="K831" s="618">
        <f t="shared" si="74"/>
        <v>2643.2</v>
      </c>
      <c r="L831" s="1756">
        <v>4</v>
      </c>
      <c r="M831" s="1760">
        <f t="shared" si="68"/>
        <v>0</v>
      </c>
    </row>
    <row r="832" spans="1:13" s="599" customFormat="1" ht="20.100000000000001" customHeight="1">
      <c r="A832" s="614" t="s">
        <v>58</v>
      </c>
      <c r="B832" s="828" t="s">
        <v>2185</v>
      </c>
      <c r="C832" s="614" t="s">
        <v>23</v>
      </c>
      <c r="D832" s="615">
        <f>+'FORMATO F 07'!O7109</f>
        <v>2</v>
      </c>
      <c r="E832" s="615" t="s">
        <v>2181</v>
      </c>
      <c r="F832" s="630">
        <f>+'FORMATO F 07'!D7112</f>
        <v>0</v>
      </c>
      <c r="G832" s="613">
        <f t="shared" ref="G832:G833" si="75">+D832+F832</f>
        <v>2</v>
      </c>
      <c r="H832" s="612">
        <f>+'FORMATO F 07'!K7112</f>
        <v>0</v>
      </c>
      <c r="I832" s="619">
        <f t="shared" ref="I832:I833" si="76">+G832-H832</f>
        <v>2</v>
      </c>
      <c r="J832" s="610">
        <v>2100</v>
      </c>
      <c r="K832" s="618">
        <f t="shared" si="74"/>
        <v>4200</v>
      </c>
      <c r="L832" s="1756">
        <v>2</v>
      </c>
      <c r="M832" s="1760">
        <f t="shared" si="68"/>
        <v>0</v>
      </c>
    </row>
    <row r="833" spans="1:13" s="599" customFormat="1" ht="20.100000000000001" customHeight="1">
      <c r="A833" s="614" t="s">
        <v>58</v>
      </c>
      <c r="B833" s="828" t="s">
        <v>2183</v>
      </c>
      <c r="C833" s="614" t="s">
        <v>23</v>
      </c>
      <c r="D833" s="615">
        <f>+'FORMATO F 07'!O7118</f>
        <v>11</v>
      </c>
      <c r="E833" s="615" t="s">
        <v>2181</v>
      </c>
      <c r="F833" s="630">
        <f>+'FORMATO F 07'!D7121</f>
        <v>0</v>
      </c>
      <c r="G833" s="613">
        <f t="shared" si="75"/>
        <v>11</v>
      </c>
      <c r="H833" s="612">
        <f>+'FORMATO F 07'!K7121</f>
        <v>0</v>
      </c>
      <c r="I833" s="619">
        <f t="shared" si="76"/>
        <v>11</v>
      </c>
      <c r="J833" s="610">
        <v>2100</v>
      </c>
      <c r="K833" s="618">
        <f t="shared" si="74"/>
        <v>23100</v>
      </c>
      <c r="L833" s="1756">
        <v>11</v>
      </c>
      <c r="M833" s="1760">
        <f t="shared" si="68"/>
        <v>0</v>
      </c>
    </row>
    <row r="834" spans="1:13" s="599" customFormat="1" ht="19.5" customHeight="1">
      <c r="A834" s="614" t="s">
        <v>58</v>
      </c>
      <c r="B834" s="828" t="s">
        <v>2286</v>
      </c>
      <c r="C834" s="1" t="s">
        <v>23</v>
      </c>
      <c r="D834" s="615">
        <f>+'FORMATO F 07'!O7127</f>
        <v>0</v>
      </c>
      <c r="E834" s="615" t="s">
        <v>2261</v>
      </c>
      <c r="F834" s="630">
        <f>+'FORMATO F 07'!D7129</f>
        <v>0</v>
      </c>
      <c r="G834" s="613">
        <f>+D834+F834</f>
        <v>0</v>
      </c>
      <c r="H834" s="612">
        <f>+'FORMATO F 07'!K7129</f>
        <v>0</v>
      </c>
      <c r="I834" s="619">
        <f>+G834-H834</f>
        <v>0</v>
      </c>
      <c r="J834" s="610">
        <v>1589</v>
      </c>
      <c r="K834" s="618">
        <f t="shared" si="74"/>
        <v>0</v>
      </c>
      <c r="L834" s="1756">
        <v>0</v>
      </c>
      <c r="M834" s="1760">
        <f t="shared" si="68"/>
        <v>0</v>
      </c>
    </row>
    <row r="835" spans="1:13" s="599" customFormat="1" ht="20.100000000000001" customHeight="1">
      <c r="A835" s="614" t="s">
        <v>58</v>
      </c>
      <c r="B835" s="828" t="s">
        <v>2351</v>
      </c>
      <c r="C835" s="1" t="s">
        <v>23</v>
      </c>
      <c r="D835" s="615">
        <f>+'FORMATO F 07'!O7135</f>
        <v>0</v>
      </c>
      <c r="E835" s="615" t="s">
        <v>2352</v>
      </c>
      <c r="F835" s="630">
        <f>+'FORMATO F 07'!D7138</f>
        <v>0</v>
      </c>
      <c r="G835" s="613">
        <f>+D835+F835</f>
        <v>0</v>
      </c>
      <c r="H835" s="612">
        <f>+'FORMATO F 07'!K7138</f>
        <v>0</v>
      </c>
      <c r="I835" s="619">
        <f>+G835-H835</f>
        <v>0</v>
      </c>
      <c r="J835" s="610">
        <v>26898</v>
      </c>
      <c r="K835" s="618">
        <f t="shared" si="74"/>
        <v>0</v>
      </c>
      <c r="L835" s="1756">
        <v>0</v>
      </c>
      <c r="M835" s="1760">
        <f t="shared" si="68"/>
        <v>0</v>
      </c>
    </row>
    <row r="836" spans="1:13" s="599" customFormat="1" ht="20.100000000000001" customHeight="1">
      <c r="A836" s="614" t="s">
        <v>58</v>
      </c>
      <c r="B836" s="828" t="s">
        <v>2419</v>
      </c>
      <c r="C836" s="1" t="s">
        <v>23</v>
      </c>
      <c r="D836" s="615">
        <f>+'FORMATO F 07'!O7144</f>
        <v>61</v>
      </c>
      <c r="E836" s="615" t="s">
        <v>2420</v>
      </c>
      <c r="F836" s="630">
        <f>+'FORMATO F 07'!D7147</f>
        <v>0</v>
      </c>
      <c r="G836" s="613">
        <f>+D836+F836</f>
        <v>61</v>
      </c>
      <c r="H836" s="612">
        <f>+'FORMATO F 07'!K7147</f>
        <v>0</v>
      </c>
      <c r="I836" s="619">
        <f>+G836-H836</f>
        <v>61</v>
      </c>
      <c r="J836" s="610">
        <v>86</v>
      </c>
      <c r="K836" s="618">
        <f t="shared" si="74"/>
        <v>5246</v>
      </c>
      <c r="L836" s="1756">
        <v>61</v>
      </c>
      <c r="M836" s="1760">
        <f t="shared" si="68"/>
        <v>0</v>
      </c>
    </row>
    <row r="837" spans="1:13" s="599" customFormat="1" ht="20.100000000000001" customHeight="1">
      <c r="A837" s="614" t="s">
        <v>58</v>
      </c>
      <c r="B837" s="828" t="s">
        <v>2451</v>
      </c>
      <c r="C837" s="1" t="s">
        <v>23</v>
      </c>
      <c r="D837" s="615">
        <f>+'FORMATO F 07'!O7153</f>
        <v>60</v>
      </c>
      <c r="E837" s="615" t="s">
        <v>2453</v>
      </c>
      <c r="F837" s="630">
        <f>+'FORMATO F 07'!D7156</f>
        <v>0</v>
      </c>
      <c r="G837" s="613">
        <f t="shared" ref="G837:G844" si="77">+D837+F837</f>
        <v>60</v>
      </c>
      <c r="H837" s="612">
        <f>+'FORMATO F 07'!K7156</f>
        <v>0</v>
      </c>
      <c r="I837" s="619">
        <f t="shared" ref="I837:I844" si="78">+G837-H837</f>
        <v>60</v>
      </c>
      <c r="J837" s="610">
        <v>836.32500000000005</v>
      </c>
      <c r="K837" s="618">
        <f t="shared" si="74"/>
        <v>50179.5</v>
      </c>
      <c r="L837" s="1756">
        <v>60</v>
      </c>
      <c r="M837" s="1760">
        <f t="shared" si="68"/>
        <v>0</v>
      </c>
    </row>
    <row r="838" spans="1:13" s="599" customFormat="1" ht="20.100000000000001" customHeight="1">
      <c r="A838" s="614" t="s">
        <v>58</v>
      </c>
      <c r="B838" s="828" t="s">
        <v>2452</v>
      </c>
      <c r="C838" s="1" t="s">
        <v>23</v>
      </c>
      <c r="D838" s="615">
        <f>+'FORMATO F 07'!O7162</f>
        <v>60</v>
      </c>
      <c r="E838" s="615" t="s">
        <v>2453</v>
      </c>
      <c r="F838" s="630">
        <f>+'FORMATO F 07'!D7165</f>
        <v>0</v>
      </c>
      <c r="G838" s="613">
        <f t="shared" si="77"/>
        <v>60</v>
      </c>
      <c r="H838" s="612">
        <f>+'FORMATO F 07'!K7165</f>
        <v>0</v>
      </c>
      <c r="I838" s="619">
        <f t="shared" si="78"/>
        <v>60</v>
      </c>
      <c r="J838" s="610">
        <v>4198.3101660000002</v>
      </c>
      <c r="K838" s="618">
        <f t="shared" si="74"/>
        <v>251898.60996</v>
      </c>
      <c r="L838" s="1756">
        <v>60</v>
      </c>
      <c r="M838" s="1760">
        <f t="shared" si="68"/>
        <v>0</v>
      </c>
    </row>
    <row r="839" spans="1:13" s="599" customFormat="1" ht="20.100000000000001" customHeight="1">
      <c r="A839" s="614" t="s">
        <v>58</v>
      </c>
      <c r="B839" s="828" t="s">
        <v>2481</v>
      </c>
      <c r="C839" s="1" t="s">
        <v>23</v>
      </c>
      <c r="D839" s="615">
        <f>+'FORMATO F 07'!O7171</f>
        <v>0</v>
      </c>
      <c r="E839" s="615" t="s">
        <v>2486</v>
      </c>
      <c r="F839" s="630">
        <f>+'FORMATO F 07'!D7174</f>
        <v>0</v>
      </c>
      <c r="G839" s="613">
        <f t="shared" si="77"/>
        <v>0</v>
      </c>
      <c r="H839" s="612">
        <f>+'FORMATO F 07'!K7174</f>
        <v>0</v>
      </c>
      <c r="I839" s="619">
        <f t="shared" si="78"/>
        <v>0</v>
      </c>
      <c r="J839" s="610">
        <v>398</v>
      </c>
      <c r="K839" s="618">
        <f t="shared" si="74"/>
        <v>0</v>
      </c>
      <c r="L839" s="1756">
        <v>0</v>
      </c>
      <c r="M839" s="1760">
        <f t="shared" si="68"/>
        <v>0</v>
      </c>
    </row>
    <row r="840" spans="1:13" s="599" customFormat="1" ht="20.100000000000001" customHeight="1">
      <c r="A840" s="614" t="s">
        <v>58</v>
      </c>
      <c r="B840" s="828" t="s">
        <v>2482</v>
      </c>
      <c r="C840" s="1" t="s">
        <v>23</v>
      </c>
      <c r="D840" s="615">
        <f>+'FORMATO F 07'!O7180</f>
        <v>0</v>
      </c>
      <c r="E840" s="615" t="s">
        <v>2486</v>
      </c>
      <c r="F840" s="630">
        <f>+'FORMATO F 07'!D7183</f>
        <v>0</v>
      </c>
      <c r="G840" s="613">
        <f t="shared" si="77"/>
        <v>0</v>
      </c>
      <c r="H840" s="612">
        <f>+'FORMATO F 07'!K7183</f>
        <v>0</v>
      </c>
      <c r="I840" s="619">
        <f t="shared" si="78"/>
        <v>0</v>
      </c>
      <c r="J840" s="610">
        <v>1198</v>
      </c>
      <c r="K840" s="618">
        <f t="shared" si="74"/>
        <v>0</v>
      </c>
      <c r="L840" s="1756">
        <v>0</v>
      </c>
      <c r="M840" s="1760">
        <f t="shared" si="68"/>
        <v>0</v>
      </c>
    </row>
    <row r="841" spans="1:13" s="599" customFormat="1" ht="20.100000000000001" customHeight="1">
      <c r="A841" s="614" t="s">
        <v>58</v>
      </c>
      <c r="B841" s="828" t="s">
        <v>2521</v>
      </c>
      <c r="C841" s="1" t="s">
        <v>23</v>
      </c>
      <c r="D841" s="615">
        <f>+'FORMATO F 07'!O7189</f>
        <v>2</v>
      </c>
      <c r="E841" s="615" t="s">
        <v>2522</v>
      </c>
      <c r="F841" s="630">
        <f>+'FORMATO F 07'!D7192</f>
        <v>0</v>
      </c>
      <c r="G841" s="613">
        <f t="shared" si="77"/>
        <v>2</v>
      </c>
      <c r="H841" s="612">
        <f>+'FORMATO F 07'!K7192</f>
        <v>0</v>
      </c>
      <c r="I841" s="619">
        <f t="shared" si="78"/>
        <v>2</v>
      </c>
      <c r="J841" s="610">
        <v>1915</v>
      </c>
      <c r="K841" s="618">
        <f t="shared" si="74"/>
        <v>3830</v>
      </c>
      <c r="L841" s="1756">
        <v>2</v>
      </c>
      <c r="M841" s="1760">
        <f t="shared" si="68"/>
        <v>0</v>
      </c>
    </row>
    <row r="842" spans="1:13" s="599" customFormat="1" ht="20.100000000000001" customHeight="1">
      <c r="A842" s="614" t="s">
        <v>58</v>
      </c>
      <c r="B842" s="828" t="s">
        <v>2530</v>
      </c>
      <c r="C842" s="1" t="s">
        <v>23</v>
      </c>
      <c r="D842" s="615">
        <f>+'FORMATO F 07'!O7198</f>
        <v>2</v>
      </c>
      <c r="E842" s="615" t="s">
        <v>2531</v>
      </c>
      <c r="F842" s="630">
        <f>+'FORMATO F 07'!D7201</f>
        <v>0</v>
      </c>
      <c r="G842" s="613">
        <f t="shared" si="77"/>
        <v>2</v>
      </c>
      <c r="H842" s="612">
        <f>+'FORMATO F 07'!K7201</f>
        <v>0</v>
      </c>
      <c r="I842" s="619">
        <f t="shared" si="78"/>
        <v>2</v>
      </c>
      <c r="J842" s="610">
        <v>9050</v>
      </c>
      <c r="K842" s="618">
        <f t="shared" si="74"/>
        <v>18100</v>
      </c>
      <c r="L842" s="1756">
        <v>2</v>
      </c>
      <c r="M842" s="1760">
        <f t="shared" si="68"/>
        <v>0</v>
      </c>
    </row>
    <row r="843" spans="1:13" s="599" customFormat="1" ht="20.100000000000001" customHeight="1">
      <c r="A843" s="614" t="s">
        <v>58</v>
      </c>
      <c r="B843" s="828" t="s">
        <v>2551</v>
      </c>
      <c r="C843" s="1" t="s">
        <v>23</v>
      </c>
      <c r="D843" s="615">
        <f>+'FORMATO F 07'!O7207</f>
        <v>1</v>
      </c>
      <c r="E843" s="615" t="s">
        <v>2552</v>
      </c>
      <c r="F843" s="630">
        <f>+'FORMATO F 07'!D7210</f>
        <v>0</v>
      </c>
      <c r="G843" s="613">
        <f t="shared" si="77"/>
        <v>1</v>
      </c>
      <c r="H843" s="612">
        <f>+'FORMATO F 07'!K7210</f>
        <v>0</v>
      </c>
      <c r="I843" s="619">
        <f t="shared" si="78"/>
        <v>1</v>
      </c>
      <c r="J843" s="610">
        <v>3800</v>
      </c>
      <c r="K843" s="618">
        <f t="shared" si="74"/>
        <v>3800</v>
      </c>
      <c r="L843" s="1756">
        <v>1</v>
      </c>
      <c r="M843" s="1760">
        <f t="shared" si="68"/>
        <v>0</v>
      </c>
    </row>
    <row r="844" spans="1:13" s="599" customFormat="1" ht="20.100000000000001" customHeight="1">
      <c r="A844" s="614" t="s">
        <v>58</v>
      </c>
      <c r="B844" s="828" t="s">
        <v>2591</v>
      </c>
      <c r="C844" s="1" t="s">
        <v>23</v>
      </c>
      <c r="D844" s="615">
        <f>+'FORMATO F 07'!O7216</f>
        <v>120</v>
      </c>
      <c r="E844" s="615" t="s">
        <v>2592</v>
      </c>
      <c r="F844" s="630">
        <f>+'FORMATO F 07'!D7219</f>
        <v>0</v>
      </c>
      <c r="G844" s="613">
        <f t="shared" si="77"/>
        <v>120</v>
      </c>
      <c r="H844" s="612">
        <f>+'FORMATO F 07'!K7219</f>
        <v>15</v>
      </c>
      <c r="I844" s="619">
        <f t="shared" si="78"/>
        <v>105</v>
      </c>
      <c r="J844" s="610">
        <v>344.53641599999997</v>
      </c>
      <c r="K844" s="618">
        <f t="shared" si="74"/>
        <v>36176.323679999994</v>
      </c>
      <c r="L844" s="1756">
        <v>120</v>
      </c>
      <c r="M844" s="1760">
        <f t="shared" si="68"/>
        <v>0</v>
      </c>
    </row>
    <row r="845" spans="1:13" s="599" customFormat="1" ht="20.100000000000001" customHeight="1">
      <c r="A845" s="614" t="s">
        <v>58</v>
      </c>
      <c r="B845" s="827" t="s">
        <v>2477</v>
      </c>
      <c r="C845" s="614" t="s">
        <v>23</v>
      </c>
      <c r="D845" s="615">
        <f>+'FORMATO F 07'!O7225</f>
        <v>0</v>
      </c>
      <c r="E845" s="650" t="s">
        <v>2458</v>
      </c>
      <c r="F845" s="614">
        <f>+'FORMATO F 07'!D7228</f>
        <v>0</v>
      </c>
      <c r="G845" s="613">
        <f>+D845+F845</f>
        <v>0</v>
      </c>
      <c r="H845" s="612">
        <f>+'FORMATO F 07'!K7228</f>
        <v>0</v>
      </c>
      <c r="I845" s="619">
        <f>+G845-H845</f>
        <v>0</v>
      </c>
      <c r="J845" s="627">
        <v>151.80000000000001</v>
      </c>
      <c r="K845" s="618">
        <f>I845*J845</f>
        <v>0</v>
      </c>
      <c r="L845" s="1754">
        <v>0</v>
      </c>
      <c r="M845" s="1760">
        <f t="shared" ref="M845:M909" si="79">+L845-D845</f>
        <v>0</v>
      </c>
    </row>
    <row r="846" spans="1:13" s="599" customFormat="1" ht="20.100000000000001" customHeight="1">
      <c r="A846" s="614" t="s">
        <v>58</v>
      </c>
      <c r="B846" s="3785" t="s">
        <v>2598</v>
      </c>
      <c r="C846" s="614" t="s">
        <v>23</v>
      </c>
      <c r="D846" s="615">
        <f>+'FORMATO F 07'!O7234</f>
        <v>0</v>
      </c>
      <c r="E846" s="650" t="s">
        <v>2595</v>
      </c>
      <c r="F846" s="614">
        <f>+'FORMATO F 07'!D7237</f>
        <v>0</v>
      </c>
      <c r="G846" s="613">
        <f t="shared" ref="G846:G871" si="80">+D846+F846</f>
        <v>0</v>
      </c>
      <c r="H846" s="612">
        <f>+'FORMATO F 07'!K7237</f>
        <v>0</v>
      </c>
      <c r="I846" s="619">
        <f t="shared" ref="I846:I861" si="81">+G846-H846</f>
        <v>0</v>
      </c>
      <c r="J846" s="627">
        <v>140</v>
      </c>
      <c r="K846" s="618">
        <f t="shared" ref="K846:K861" si="82">I846*J846</f>
        <v>0</v>
      </c>
      <c r="L846" s="1754">
        <v>0</v>
      </c>
      <c r="M846" s="1760">
        <f t="shared" si="79"/>
        <v>0</v>
      </c>
    </row>
    <row r="847" spans="1:13" s="599" customFormat="1" ht="20.100000000000001" customHeight="1">
      <c r="A847" s="614" t="s">
        <v>58</v>
      </c>
      <c r="B847" s="3785" t="s">
        <v>2599</v>
      </c>
      <c r="C847" s="614" t="s">
        <v>23</v>
      </c>
      <c r="D847" s="615">
        <f>+'FORMATO F 07'!O7243</f>
        <v>0</v>
      </c>
      <c r="E847" s="650" t="s">
        <v>2595</v>
      </c>
      <c r="F847" s="614">
        <f>+'FORMATO F 07'!D7246</f>
        <v>0</v>
      </c>
      <c r="G847" s="613">
        <f t="shared" si="80"/>
        <v>0</v>
      </c>
      <c r="H847" s="612">
        <f>+'FORMATO F 07'!K7246</f>
        <v>0</v>
      </c>
      <c r="I847" s="619">
        <f t="shared" si="81"/>
        <v>0</v>
      </c>
      <c r="J847" s="627">
        <v>210</v>
      </c>
      <c r="K847" s="618">
        <f t="shared" si="82"/>
        <v>0</v>
      </c>
      <c r="L847" s="1754">
        <v>0</v>
      </c>
      <c r="M847" s="1760">
        <f t="shared" si="79"/>
        <v>0</v>
      </c>
    </row>
    <row r="848" spans="1:13" s="599" customFormat="1" ht="20.100000000000001" customHeight="1">
      <c r="A848" s="614" t="s">
        <v>58</v>
      </c>
      <c r="B848" s="3785" t="s">
        <v>2618</v>
      </c>
      <c r="C848" s="614" t="s">
        <v>23</v>
      </c>
      <c r="D848" s="615">
        <f>+'FORMATO F 07'!O7252</f>
        <v>2</v>
      </c>
      <c r="E848" s="650" t="s">
        <v>2606</v>
      </c>
      <c r="F848" s="614">
        <f>+'FORMATO F 07'!D7255</f>
        <v>0</v>
      </c>
      <c r="G848" s="613">
        <f t="shared" si="80"/>
        <v>2</v>
      </c>
      <c r="H848" s="612">
        <f>+'FORMATO F 07'!K7255</f>
        <v>0</v>
      </c>
      <c r="I848" s="619">
        <f t="shared" si="81"/>
        <v>2</v>
      </c>
      <c r="J848" s="627">
        <v>1350</v>
      </c>
      <c r="K848" s="618">
        <f t="shared" si="82"/>
        <v>2700</v>
      </c>
      <c r="L848" s="1754">
        <v>2</v>
      </c>
      <c r="M848" s="1760">
        <f t="shared" si="79"/>
        <v>0</v>
      </c>
    </row>
    <row r="849" spans="1:13" s="599" customFormat="1" ht="20.100000000000001" customHeight="1">
      <c r="A849" s="614" t="s">
        <v>58</v>
      </c>
      <c r="B849" s="3785" t="s">
        <v>2607</v>
      </c>
      <c r="C849" s="614" t="s">
        <v>23</v>
      </c>
      <c r="D849" s="615">
        <f>+'FORMATO F 07'!O7261</f>
        <v>2</v>
      </c>
      <c r="E849" s="650" t="s">
        <v>2606</v>
      </c>
      <c r="F849" s="614">
        <f>+'FORMATO F 07'!D7263</f>
        <v>0</v>
      </c>
      <c r="G849" s="613">
        <f t="shared" si="80"/>
        <v>2</v>
      </c>
      <c r="H849" s="612">
        <f>+'FORMATO F 07'!K7263</f>
        <v>0</v>
      </c>
      <c r="I849" s="619">
        <f t="shared" si="81"/>
        <v>2</v>
      </c>
      <c r="J849" s="627">
        <v>80</v>
      </c>
      <c r="K849" s="618">
        <f t="shared" si="82"/>
        <v>160</v>
      </c>
      <c r="L849" s="1754">
        <v>2</v>
      </c>
      <c r="M849" s="1760">
        <f t="shared" si="79"/>
        <v>0</v>
      </c>
    </row>
    <row r="850" spans="1:13" s="599" customFormat="1" ht="20.100000000000001" customHeight="1">
      <c r="A850" s="614" t="s">
        <v>58</v>
      </c>
      <c r="B850" s="3785" t="s">
        <v>2627</v>
      </c>
      <c r="C850" s="614" t="s">
        <v>23</v>
      </c>
      <c r="D850" s="615">
        <f>+'FORMATO F 07'!O7269</f>
        <v>0</v>
      </c>
      <c r="E850" s="650" t="s">
        <v>2628</v>
      </c>
      <c r="F850" s="614">
        <f>+'FORMATO F 07'!D7272</f>
        <v>0</v>
      </c>
      <c r="G850" s="613">
        <f t="shared" si="80"/>
        <v>0</v>
      </c>
      <c r="H850" s="612">
        <f>+'FORMATO F 07'!K7272</f>
        <v>0</v>
      </c>
      <c r="I850" s="619">
        <f t="shared" si="81"/>
        <v>0</v>
      </c>
      <c r="J850" s="627">
        <v>8200</v>
      </c>
      <c r="K850" s="618">
        <f t="shared" si="82"/>
        <v>0</v>
      </c>
      <c r="L850" s="1754">
        <v>0</v>
      </c>
      <c r="M850" s="1760">
        <f t="shared" si="79"/>
        <v>0</v>
      </c>
    </row>
    <row r="851" spans="1:13" s="599" customFormat="1" ht="20.100000000000001" customHeight="1">
      <c r="A851" s="614" t="s">
        <v>58</v>
      </c>
      <c r="B851" s="3785" t="s">
        <v>2649</v>
      </c>
      <c r="C851" s="614" t="s">
        <v>23</v>
      </c>
      <c r="D851" s="615">
        <f>+'FORMATO F 07'!O7278</f>
        <v>0</v>
      </c>
      <c r="E851" s="650" t="s">
        <v>2653</v>
      </c>
      <c r="F851" s="614">
        <f>+'FORMATO F 07'!D7281</f>
        <v>1</v>
      </c>
      <c r="G851" s="613">
        <f t="shared" si="80"/>
        <v>1</v>
      </c>
      <c r="H851" s="612">
        <f>+'FORMATO F 07'!K7281</f>
        <v>1</v>
      </c>
      <c r="I851" s="619">
        <f t="shared" si="81"/>
        <v>0</v>
      </c>
      <c r="J851" s="627">
        <v>1699</v>
      </c>
      <c r="K851" s="618">
        <f t="shared" si="82"/>
        <v>0</v>
      </c>
      <c r="L851" s="1754">
        <v>0</v>
      </c>
      <c r="M851" s="1760">
        <f t="shared" si="79"/>
        <v>0</v>
      </c>
    </row>
    <row r="852" spans="1:13" s="599" customFormat="1" ht="20.100000000000001" customHeight="1">
      <c r="A852" s="614" t="s">
        <v>58</v>
      </c>
      <c r="B852" s="3785" t="s">
        <v>2650</v>
      </c>
      <c r="C852" s="614" t="s">
        <v>23</v>
      </c>
      <c r="D852" s="615">
        <f>+'FORMATO F 07'!O7287</f>
        <v>0</v>
      </c>
      <c r="E852" s="650" t="s">
        <v>2654</v>
      </c>
      <c r="F852" s="614">
        <f>+'FORMATO F 07'!D7290</f>
        <v>1</v>
      </c>
      <c r="G852" s="613">
        <f t="shared" si="80"/>
        <v>1</v>
      </c>
      <c r="H852" s="612">
        <f>+'FORMATO F 07'!K7290</f>
        <v>1</v>
      </c>
      <c r="I852" s="619">
        <f t="shared" si="81"/>
        <v>0</v>
      </c>
      <c r="J852" s="627">
        <v>1824</v>
      </c>
      <c r="K852" s="618">
        <f t="shared" si="82"/>
        <v>0</v>
      </c>
      <c r="L852" s="1754">
        <v>0</v>
      </c>
      <c r="M852" s="1760">
        <f t="shared" si="79"/>
        <v>0</v>
      </c>
    </row>
    <row r="853" spans="1:13" s="599" customFormat="1" ht="20.100000000000001" customHeight="1">
      <c r="A853" s="614" t="s">
        <v>58</v>
      </c>
      <c r="B853" s="3785" t="s">
        <v>2676</v>
      </c>
      <c r="C853" s="614" t="s">
        <v>23</v>
      </c>
      <c r="D853" s="615">
        <f>+'FORMATO F 07'!O7296</f>
        <v>6</v>
      </c>
      <c r="E853" s="650" t="s">
        <v>2772</v>
      </c>
      <c r="F853" s="614">
        <f>+'FORMATO F 07'!D7299</f>
        <v>0</v>
      </c>
      <c r="G853" s="613">
        <f t="shared" si="80"/>
        <v>6</v>
      </c>
      <c r="H853" s="612">
        <f>+'FORMATO F 07'!K7299</f>
        <v>0</v>
      </c>
      <c r="I853" s="619">
        <f t="shared" si="81"/>
        <v>6</v>
      </c>
      <c r="J853" s="627">
        <v>625</v>
      </c>
      <c r="K853" s="618">
        <f t="shared" si="82"/>
        <v>3750</v>
      </c>
      <c r="L853" s="1754">
        <v>6</v>
      </c>
      <c r="M853" s="1760">
        <f t="shared" si="79"/>
        <v>0</v>
      </c>
    </row>
    <row r="854" spans="1:13" s="599" customFormat="1" ht="20.100000000000001" customHeight="1">
      <c r="A854" s="614" t="s">
        <v>58</v>
      </c>
      <c r="B854" s="3785" t="s">
        <v>2680</v>
      </c>
      <c r="C854" s="614" t="s">
        <v>23</v>
      </c>
      <c r="D854" s="615">
        <f>+'FORMATO F 07'!O7305</f>
        <v>50</v>
      </c>
      <c r="E854" s="650" t="s">
        <v>2772</v>
      </c>
      <c r="F854" s="614">
        <f>+'FORMATO F 07'!D7308</f>
        <v>0</v>
      </c>
      <c r="G854" s="613">
        <f t="shared" si="80"/>
        <v>50</v>
      </c>
      <c r="H854" s="612">
        <f>+'FORMATO F 07'!K7308</f>
        <v>0</v>
      </c>
      <c r="I854" s="619">
        <f t="shared" si="81"/>
        <v>50</v>
      </c>
      <c r="J854" s="627">
        <v>1000</v>
      </c>
      <c r="K854" s="618">
        <f t="shared" si="82"/>
        <v>50000</v>
      </c>
      <c r="L854" s="1754">
        <v>50</v>
      </c>
      <c r="M854" s="1760">
        <f t="shared" si="79"/>
        <v>0</v>
      </c>
    </row>
    <row r="855" spans="1:13" s="599" customFormat="1" ht="20.100000000000001" customHeight="1">
      <c r="A855" s="614" t="s">
        <v>58</v>
      </c>
      <c r="B855" s="3785" t="s">
        <v>2677</v>
      </c>
      <c r="C855" s="614" t="s">
        <v>23</v>
      </c>
      <c r="D855" s="615">
        <f>+'FORMATO F 07'!O7314</f>
        <v>15</v>
      </c>
      <c r="E855" s="650" t="s">
        <v>2772</v>
      </c>
      <c r="F855" s="614">
        <f>+'FORMATO F 07'!D7317</f>
        <v>0</v>
      </c>
      <c r="G855" s="613">
        <f t="shared" si="80"/>
        <v>15</v>
      </c>
      <c r="H855" s="612">
        <f>+'FORMATO F 07'!K7317</f>
        <v>0</v>
      </c>
      <c r="I855" s="619">
        <f t="shared" si="81"/>
        <v>15</v>
      </c>
      <c r="J855" s="627">
        <v>750</v>
      </c>
      <c r="K855" s="618">
        <f t="shared" si="82"/>
        <v>11250</v>
      </c>
      <c r="L855" s="1754">
        <v>15</v>
      </c>
      <c r="M855" s="1760">
        <f t="shared" si="79"/>
        <v>0</v>
      </c>
    </row>
    <row r="856" spans="1:13" s="599" customFormat="1" ht="20.100000000000001" customHeight="1">
      <c r="A856" s="614" t="s">
        <v>58</v>
      </c>
      <c r="B856" s="3785" t="s">
        <v>2771</v>
      </c>
      <c r="C856" s="614" t="s">
        <v>23</v>
      </c>
      <c r="D856" s="615">
        <f>+'FORMATO F 07'!O7323</f>
        <v>50</v>
      </c>
      <c r="E856" s="650" t="s">
        <v>2773</v>
      </c>
      <c r="F856" s="614">
        <f>+'FORMATO F 07'!D7326</f>
        <v>0</v>
      </c>
      <c r="G856" s="613">
        <f t="shared" si="80"/>
        <v>50</v>
      </c>
      <c r="H856" s="612">
        <f>+'FORMATO F 07'!K7326</f>
        <v>0</v>
      </c>
      <c r="I856" s="619">
        <f t="shared" si="81"/>
        <v>50</v>
      </c>
      <c r="J856" s="627">
        <v>1062</v>
      </c>
      <c r="K856" s="618">
        <f t="shared" si="82"/>
        <v>53100</v>
      </c>
      <c r="L856" s="1754">
        <v>50</v>
      </c>
      <c r="M856" s="1760">
        <f t="shared" si="79"/>
        <v>0</v>
      </c>
    </row>
    <row r="857" spans="1:13" s="599" customFormat="1">
      <c r="A857" s="614" t="s">
        <v>58</v>
      </c>
      <c r="B857" s="3785" t="s">
        <v>2775</v>
      </c>
      <c r="C857" s="614" t="s">
        <v>23</v>
      </c>
      <c r="D857" s="615">
        <f>+'FORMATO F 07'!O7332</f>
        <v>1</v>
      </c>
      <c r="E857" s="650" t="s">
        <v>2779</v>
      </c>
      <c r="F857" s="614">
        <f>+'FORMATO F 07'!D7335</f>
        <v>0</v>
      </c>
      <c r="G857" s="613">
        <f t="shared" si="80"/>
        <v>1</v>
      </c>
      <c r="H857" s="612">
        <f>+'FORMATO F 07'!K7335</f>
        <v>0</v>
      </c>
      <c r="I857" s="619">
        <f t="shared" si="81"/>
        <v>1</v>
      </c>
      <c r="J857" s="627">
        <v>10700</v>
      </c>
      <c r="K857" s="618">
        <f t="shared" si="82"/>
        <v>10700</v>
      </c>
      <c r="L857" s="1754">
        <v>1</v>
      </c>
      <c r="M857" s="1760">
        <f t="shared" si="79"/>
        <v>0</v>
      </c>
    </row>
    <row r="858" spans="1:13" s="599" customFormat="1" ht="20.100000000000001" customHeight="1">
      <c r="A858" s="614" t="s">
        <v>58</v>
      </c>
      <c r="B858" s="3785" t="s">
        <v>2776</v>
      </c>
      <c r="C858" s="614" t="s">
        <v>23</v>
      </c>
      <c r="D858" s="615">
        <f>+'FORMATO F 07'!O7341</f>
        <v>7</v>
      </c>
      <c r="E858" s="650" t="s">
        <v>2779</v>
      </c>
      <c r="F858" s="614">
        <f>+'FORMATO F 07'!D7344</f>
        <v>0</v>
      </c>
      <c r="G858" s="613">
        <f t="shared" si="80"/>
        <v>7</v>
      </c>
      <c r="H858" s="612">
        <f>+'FORMATO F 07'!K7344</f>
        <v>0</v>
      </c>
      <c r="I858" s="619">
        <f t="shared" si="81"/>
        <v>7</v>
      </c>
      <c r="J858" s="627">
        <v>765</v>
      </c>
      <c r="K858" s="618">
        <f t="shared" si="82"/>
        <v>5355</v>
      </c>
      <c r="L858" s="1754">
        <v>7</v>
      </c>
      <c r="M858" s="1760">
        <f t="shared" si="79"/>
        <v>0</v>
      </c>
    </row>
    <row r="859" spans="1:13" s="599" customFormat="1" ht="20.100000000000001" customHeight="1">
      <c r="A859" s="614" t="s">
        <v>58</v>
      </c>
      <c r="B859" s="3785" t="s">
        <v>2777</v>
      </c>
      <c r="C859" s="614" t="s">
        <v>23</v>
      </c>
      <c r="D859" s="615">
        <f>+'FORMATO F 07'!O7350</f>
        <v>5</v>
      </c>
      <c r="E859" s="650" t="s">
        <v>2779</v>
      </c>
      <c r="F859" s="630">
        <f>+'FORMATO F 07'!D7353</f>
        <v>0</v>
      </c>
      <c r="G859" s="613">
        <f t="shared" si="80"/>
        <v>5</v>
      </c>
      <c r="H859" s="612">
        <f>+'FORMATO F 07'!K7353</f>
        <v>0</v>
      </c>
      <c r="I859" s="619">
        <f t="shared" si="81"/>
        <v>5</v>
      </c>
      <c r="J859" s="627">
        <v>690</v>
      </c>
      <c r="K859" s="618">
        <f t="shared" si="82"/>
        <v>3450</v>
      </c>
      <c r="L859" s="1754">
        <v>5</v>
      </c>
      <c r="M859" s="1760">
        <f t="shared" si="79"/>
        <v>0</v>
      </c>
    </row>
    <row r="860" spans="1:13" s="599" customFormat="1" ht="20.100000000000001" customHeight="1">
      <c r="A860" s="614" t="s">
        <v>58</v>
      </c>
      <c r="B860" s="3785" t="s">
        <v>2778</v>
      </c>
      <c r="C860" s="614" t="s">
        <v>23</v>
      </c>
      <c r="D860" s="615">
        <f>+'FORMATO F 07'!O7359</f>
        <v>5</v>
      </c>
      <c r="E860" s="650" t="s">
        <v>2779</v>
      </c>
      <c r="F860" s="614">
        <f>+'FORMATO F 07'!D7362</f>
        <v>0</v>
      </c>
      <c r="G860" s="613">
        <f t="shared" si="80"/>
        <v>5</v>
      </c>
      <c r="H860" s="612">
        <f>+'FORMATO F 07'!K7362</f>
        <v>0</v>
      </c>
      <c r="I860" s="619">
        <f t="shared" si="81"/>
        <v>5</v>
      </c>
      <c r="J860" s="627">
        <v>1130</v>
      </c>
      <c r="K860" s="618">
        <f t="shared" si="82"/>
        <v>5650</v>
      </c>
      <c r="L860" s="1754">
        <v>5</v>
      </c>
      <c r="M860" s="1760">
        <f t="shared" si="79"/>
        <v>0</v>
      </c>
    </row>
    <row r="861" spans="1:13" s="599" customFormat="1" ht="20.100000000000001" customHeight="1">
      <c r="A861" s="614" t="s">
        <v>58</v>
      </c>
      <c r="B861" s="3785" t="s">
        <v>2801</v>
      </c>
      <c r="C861" s="614" t="s">
        <v>23</v>
      </c>
      <c r="D861" s="615">
        <f>+'FORMATO F 07'!O7368</f>
        <v>28</v>
      </c>
      <c r="E861" s="650" t="s">
        <v>2802</v>
      </c>
      <c r="F861" s="614">
        <f>+'FORMATO F 07'!D7371</f>
        <v>0</v>
      </c>
      <c r="G861" s="613">
        <f t="shared" si="80"/>
        <v>28</v>
      </c>
      <c r="H861" s="612">
        <f>+'FORMATO F 07'!K7371</f>
        <v>0</v>
      </c>
      <c r="I861" s="619">
        <f t="shared" si="81"/>
        <v>28</v>
      </c>
      <c r="J861" s="627">
        <v>450</v>
      </c>
      <c r="K861" s="618">
        <f t="shared" si="82"/>
        <v>12600</v>
      </c>
      <c r="L861" s="1754">
        <v>28</v>
      </c>
      <c r="M861" s="1760">
        <f t="shared" si="79"/>
        <v>0</v>
      </c>
    </row>
    <row r="862" spans="1:13" s="599" customFormat="1" ht="20.100000000000001" customHeight="1">
      <c r="A862" s="614" t="s">
        <v>58</v>
      </c>
      <c r="B862" s="3785" t="s">
        <v>2804</v>
      </c>
      <c r="C862" s="614" t="s">
        <v>23</v>
      </c>
      <c r="D862" s="615">
        <f>+'FORMATO F 07'!O7377</f>
        <v>1</v>
      </c>
      <c r="E862" s="650" t="s">
        <v>2805</v>
      </c>
      <c r="F862" s="614">
        <f>+'FORMATO F 07'!D7380</f>
        <v>0</v>
      </c>
      <c r="G862" s="613">
        <f t="shared" si="80"/>
        <v>1</v>
      </c>
      <c r="H862" s="612">
        <f>+'FORMATO F 07'!K7380</f>
        <v>0</v>
      </c>
      <c r="I862" s="619">
        <f>+G862-H862</f>
        <v>1</v>
      </c>
      <c r="J862" s="627">
        <v>35.999000000000002</v>
      </c>
      <c r="K862" s="618">
        <f>I862*J862</f>
        <v>35.999000000000002</v>
      </c>
      <c r="L862" s="1754">
        <v>1</v>
      </c>
      <c r="M862" s="1760">
        <f t="shared" si="79"/>
        <v>0</v>
      </c>
    </row>
    <row r="863" spans="1:13" s="599" customFormat="1" ht="20.100000000000001" customHeight="1">
      <c r="A863" s="614" t="s">
        <v>58</v>
      </c>
      <c r="B863" s="3785" t="s">
        <v>2833</v>
      </c>
      <c r="C863" s="614" t="s">
        <v>23</v>
      </c>
      <c r="D863" s="615">
        <f>+'FORMATO F 07'!O7386</f>
        <v>33</v>
      </c>
      <c r="E863" s="650" t="s">
        <v>2834</v>
      </c>
      <c r="F863" s="614">
        <f>+'FORMATO F 07'!D7389</f>
        <v>0</v>
      </c>
      <c r="G863" s="613">
        <f t="shared" si="80"/>
        <v>33</v>
      </c>
      <c r="H863" s="612">
        <f>+'FORMATO F 07'!K7389</f>
        <v>0</v>
      </c>
      <c r="I863" s="619">
        <f>+G863-H863</f>
        <v>33</v>
      </c>
      <c r="J863" s="627">
        <v>21978.975150999999</v>
      </c>
      <c r="K863" s="618">
        <f>I863*J863</f>
        <v>725306.17998299992</v>
      </c>
      <c r="L863" s="1754">
        <v>33</v>
      </c>
      <c r="M863" s="1760">
        <f t="shared" si="79"/>
        <v>0</v>
      </c>
    </row>
    <row r="864" spans="1:13" s="599" customFormat="1" ht="20.100000000000001" customHeight="1">
      <c r="A864" s="614" t="s">
        <v>58</v>
      </c>
      <c r="B864" s="3785" t="s">
        <v>2895</v>
      </c>
      <c r="C864" s="614" t="s">
        <v>23</v>
      </c>
      <c r="D864" s="615">
        <f>+'FORMATO F 07'!O7395</f>
        <v>2</v>
      </c>
      <c r="E864" s="650" t="s">
        <v>2896</v>
      </c>
      <c r="F864" s="614">
        <f>+'FORMATO F 07'!D7398</f>
        <v>0</v>
      </c>
      <c r="G864" s="613">
        <f t="shared" si="80"/>
        <v>2</v>
      </c>
      <c r="H864" s="612">
        <f>+'FORMATO F 07'!K7398</f>
        <v>0</v>
      </c>
      <c r="I864" s="619">
        <f t="shared" ref="I864:I871" si="83">+G864-H864</f>
        <v>2</v>
      </c>
      <c r="J864" s="627">
        <v>4180</v>
      </c>
      <c r="K864" s="618">
        <f>I864*J864</f>
        <v>8360</v>
      </c>
      <c r="L864" s="1754">
        <v>2</v>
      </c>
      <c r="M864" s="1760">
        <f t="shared" si="79"/>
        <v>0</v>
      </c>
    </row>
    <row r="865" spans="1:13" s="599" customFormat="1" ht="20.100000000000001" customHeight="1">
      <c r="A865" s="614" t="s">
        <v>58</v>
      </c>
      <c r="B865" s="3785" t="s">
        <v>2909</v>
      </c>
      <c r="C865" s="614" t="s">
        <v>23</v>
      </c>
      <c r="D865" s="615">
        <f>+'FORMATO F 07'!O7404</f>
        <v>25</v>
      </c>
      <c r="E865" s="650" t="s">
        <v>2896</v>
      </c>
      <c r="F865" s="614">
        <f>+'FORMATO F 07'!D7407</f>
        <v>0</v>
      </c>
      <c r="G865" s="613">
        <f t="shared" si="80"/>
        <v>25</v>
      </c>
      <c r="H865" s="612">
        <f>+'FORMATO F 07'!K7407</f>
        <v>0</v>
      </c>
      <c r="I865" s="619">
        <f t="shared" si="83"/>
        <v>25</v>
      </c>
      <c r="J865" s="627">
        <v>152</v>
      </c>
      <c r="K865" s="618">
        <f t="shared" ref="K865:K866" si="84">I865*J865</f>
        <v>3800</v>
      </c>
      <c r="L865" s="1754">
        <v>25</v>
      </c>
      <c r="M865" s="1760">
        <f t="shared" si="79"/>
        <v>0</v>
      </c>
    </row>
    <row r="866" spans="1:13" s="599" customFormat="1" ht="20.100000000000001" customHeight="1">
      <c r="A866" s="614" t="s">
        <v>58</v>
      </c>
      <c r="B866" s="3785" t="s">
        <v>2900</v>
      </c>
      <c r="C866" s="614" t="s">
        <v>23</v>
      </c>
      <c r="D866" s="615">
        <f>+'FORMATO F 07'!O7413</f>
        <v>4</v>
      </c>
      <c r="E866" s="650" t="s">
        <v>2896</v>
      </c>
      <c r="F866" s="614">
        <f>+'FORMATO F 07'!D7416</f>
        <v>0</v>
      </c>
      <c r="G866" s="613">
        <f t="shared" si="80"/>
        <v>4</v>
      </c>
      <c r="H866" s="612">
        <f>+'FORMATO F 07'!K7416</f>
        <v>0</v>
      </c>
      <c r="I866" s="619">
        <f t="shared" si="83"/>
        <v>4</v>
      </c>
      <c r="J866" s="627">
        <v>1083</v>
      </c>
      <c r="K866" s="618">
        <f t="shared" si="84"/>
        <v>4332</v>
      </c>
      <c r="L866" s="1754">
        <v>4</v>
      </c>
      <c r="M866" s="1760">
        <f t="shared" si="79"/>
        <v>0</v>
      </c>
    </row>
    <row r="867" spans="1:13" s="599" customFormat="1" ht="20.100000000000001" customHeight="1">
      <c r="A867" s="614" t="s">
        <v>58</v>
      </c>
      <c r="B867" s="3785" t="s">
        <v>2902</v>
      </c>
      <c r="C867" s="614" t="s">
        <v>23</v>
      </c>
      <c r="D867" s="615">
        <f>+'FORMATO F 07'!O7422</f>
        <v>4</v>
      </c>
      <c r="E867" s="650" t="s">
        <v>2896</v>
      </c>
      <c r="F867" s="614">
        <f>+'FORMATO F 07'!D7425</f>
        <v>0</v>
      </c>
      <c r="G867" s="613">
        <f t="shared" si="80"/>
        <v>4</v>
      </c>
      <c r="H867" s="612">
        <f>+'FORMATO F 07'!K7425</f>
        <v>0</v>
      </c>
      <c r="I867" s="619">
        <f t="shared" si="83"/>
        <v>4</v>
      </c>
      <c r="J867" s="627">
        <v>1710</v>
      </c>
      <c r="K867" s="618">
        <f>I867*J867</f>
        <v>6840</v>
      </c>
      <c r="L867" s="1754">
        <v>4</v>
      </c>
      <c r="M867" s="1760">
        <f t="shared" si="79"/>
        <v>0</v>
      </c>
    </row>
    <row r="868" spans="1:13" s="599" customFormat="1" ht="20.100000000000001" customHeight="1">
      <c r="A868" s="614" t="s">
        <v>58</v>
      </c>
      <c r="B868" s="3785" t="s">
        <v>2904</v>
      </c>
      <c r="C868" s="614" t="s">
        <v>23</v>
      </c>
      <c r="D868" s="615">
        <f>+'FORMATO F 07'!O7431</f>
        <v>6</v>
      </c>
      <c r="E868" s="650" t="s">
        <v>2896</v>
      </c>
      <c r="F868" s="614">
        <f>+'FORMATO F 07'!D7434</f>
        <v>0</v>
      </c>
      <c r="G868" s="613">
        <f t="shared" si="80"/>
        <v>6</v>
      </c>
      <c r="H868" s="612">
        <f>+'FORMATO F 07'!K7434</f>
        <v>0</v>
      </c>
      <c r="I868" s="619">
        <f t="shared" si="83"/>
        <v>6</v>
      </c>
      <c r="J868" s="627">
        <v>570</v>
      </c>
      <c r="K868" s="618">
        <f>I868*J868</f>
        <v>3420</v>
      </c>
      <c r="L868" s="1754">
        <v>6</v>
      </c>
      <c r="M868" s="1760">
        <f t="shared" si="79"/>
        <v>0</v>
      </c>
    </row>
    <row r="869" spans="1:13" s="599" customFormat="1" ht="20.100000000000001" customHeight="1">
      <c r="A869" s="614" t="s">
        <v>58</v>
      </c>
      <c r="B869" s="3785" t="s">
        <v>2906</v>
      </c>
      <c r="C869" s="614" t="s">
        <v>23</v>
      </c>
      <c r="D869" s="615">
        <f>+'FORMATO F 07'!O7440</f>
        <v>2</v>
      </c>
      <c r="E869" s="650" t="s">
        <v>2896</v>
      </c>
      <c r="F869" s="614">
        <f>+'FORMATO F 07'!D7443</f>
        <v>0</v>
      </c>
      <c r="G869" s="613">
        <f t="shared" si="80"/>
        <v>2</v>
      </c>
      <c r="H869" s="612">
        <f>+'FORMATO F 07'!K7443</f>
        <v>0</v>
      </c>
      <c r="I869" s="619">
        <f t="shared" si="83"/>
        <v>2</v>
      </c>
      <c r="J869" s="627">
        <v>2470</v>
      </c>
      <c r="K869" s="618">
        <f>I869*J869</f>
        <v>4940</v>
      </c>
      <c r="L869" s="1754">
        <v>2</v>
      </c>
      <c r="M869" s="1760">
        <f t="shared" si="79"/>
        <v>0</v>
      </c>
    </row>
    <row r="870" spans="1:13" s="599" customFormat="1" ht="20.100000000000001" customHeight="1">
      <c r="A870" s="614" t="s">
        <v>58</v>
      </c>
      <c r="B870" s="3785" t="s">
        <v>2908</v>
      </c>
      <c r="C870" s="614" t="s">
        <v>23</v>
      </c>
      <c r="D870" s="615">
        <f>+'FORMATO F 07'!O7449</f>
        <v>14</v>
      </c>
      <c r="E870" s="650" t="s">
        <v>2896</v>
      </c>
      <c r="F870" s="614">
        <f>+'FORMATO F 07'!D7452</f>
        <v>0</v>
      </c>
      <c r="G870" s="613">
        <f t="shared" si="80"/>
        <v>14</v>
      </c>
      <c r="H870" s="612">
        <f>+'FORMATO F 07'!K7461</f>
        <v>0</v>
      </c>
      <c r="I870" s="619">
        <f t="shared" si="83"/>
        <v>14</v>
      </c>
      <c r="J870" s="627">
        <v>304</v>
      </c>
      <c r="K870" s="618">
        <f>I870*J870</f>
        <v>4256</v>
      </c>
      <c r="L870" s="1754">
        <v>14</v>
      </c>
      <c r="M870" s="1760">
        <f t="shared" si="79"/>
        <v>0</v>
      </c>
    </row>
    <row r="871" spans="1:13" s="599" customFormat="1" ht="20.100000000000001" customHeight="1">
      <c r="A871" s="614" t="s">
        <v>58</v>
      </c>
      <c r="B871" s="3785" t="s">
        <v>2982</v>
      </c>
      <c r="C871" s="614" t="s">
        <v>23</v>
      </c>
      <c r="D871" s="615">
        <f>+'FORMATO F 07'!O7458</f>
        <v>0</v>
      </c>
      <c r="E871" s="650" t="s">
        <v>2985</v>
      </c>
      <c r="F871" s="614">
        <f>+'FORMATO F 07'!D7461</f>
        <v>16</v>
      </c>
      <c r="G871" s="613">
        <f t="shared" si="80"/>
        <v>16</v>
      </c>
      <c r="H871" s="612">
        <f>+'FORMATO F 07'!K7461</f>
        <v>0</v>
      </c>
      <c r="I871" s="619">
        <f t="shared" si="83"/>
        <v>16</v>
      </c>
      <c r="J871" s="627">
        <v>533.395625</v>
      </c>
      <c r="K871" s="618">
        <f>I871*J871</f>
        <v>8534.33</v>
      </c>
      <c r="L871" s="1754"/>
      <c r="M871" s="1760"/>
    </row>
    <row r="872" spans="1:13" s="620" customFormat="1" ht="20.100000000000001" customHeight="1">
      <c r="A872" s="4317" t="s">
        <v>112</v>
      </c>
      <c r="B872" s="4318"/>
      <c r="C872" s="582"/>
      <c r="D872" s="625"/>
      <c r="E872" s="582"/>
      <c r="F872" s="582"/>
      <c r="G872" s="624"/>
      <c r="H872" s="623"/>
      <c r="I872" s="619"/>
      <c r="J872" s="622"/>
      <c r="K872" s="621"/>
      <c r="L872" s="1756"/>
      <c r="M872" s="1760">
        <f t="shared" si="79"/>
        <v>0</v>
      </c>
    </row>
    <row r="873" spans="1:13" s="599" customFormat="1" ht="20.100000000000001" customHeight="1">
      <c r="A873" s="614" t="s">
        <v>58</v>
      </c>
      <c r="B873" s="627" t="s">
        <v>310</v>
      </c>
      <c r="C873" s="614" t="s">
        <v>23</v>
      </c>
      <c r="D873" s="615">
        <f>+'FORMATO F 07'!O7469</f>
        <v>260</v>
      </c>
      <c r="E873" s="615" t="s">
        <v>1710</v>
      </c>
      <c r="F873" s="614">
        <f>+'FORMATO F 07'!D7471</f>
        <v>0</v>
      </c>
      <c r="G873" s="613">
        <f t="shared" si="62"/>
        <v>260</v>
      </c>
      <c r="H873" s="612">
        <f>+'FORMATO F 07'!K7471</f>
        <v>0</v>
      </c>
      <c r="I873" s="619">
        <f t="shared" si="61"/>
        <v>260</v>
      </c>
      <c r="J873" s="610">
        <v>8</v>
      </c>
      <c r="K873" s="618">
        <f t="shared" si="70"/>
        <v>2080</v>
      </c>
      <c r="L873" s="1756">
        <v>260</v>
      </c>
      <c r="M873" s="1760">
        <f t="shared" si="79"/>
        <v>0</v>
      </c>
    </row>
    <row r="874" spans="1:13" s="599" customFormat="1" ht="20.100000000000001" customHeight="1">
      <c r="A874" s="614" t="s">
        <v>58</v>
      </c>
      <c r="B874" s="627" t="s">
        <v>2629</v>
      </c>
      <c r="C874" s="614" t="s">
        <v>23</v>
      </c>
      <c r="D874" s="615">
        <f>+'FORMATO F 07'!O7477</f>
        <v>6</v>
      </c>
      <c r="E874" s="615" t="s">
        <v>2632</v>
      </c>
      <c r="F874" s="614">
        <f>+'FORMATO F 07'!D7481</f>
        <v>0</v>
      </c>
      <c r="G874" s="613">
        <f t="shared" si="62"/>
        <v>6</v>
      </c>
      <c r="H874" s="612">
        <f>+'FORMATO F 07'!K7481</f>
        <v>0</v>
      </c>
      <c r="I874" s="619">
        <v>6</v>
      </c>
      <c r="J874" s="610">
        <v>5.43</v>
      </c>
      <c r="K874" s="618">
        <f t="shared" si="70"/>
        <v>32.58</v>
      </c>
      <c r="L874" s="1756">
        <v>6</v>
      </c>
      <c r="M874" s="1760"/>
    </row>
    <row r="875" spans="1:13" s="599" customFormat="1" ht="19.5" customHeight="1">
      <c r="A875" s="614" t="s">
        <v>58</v>
      </c>
      <c r="B875" s="627" t="s">
        <v>350</v>
      </c>
      <c r="C875" s="614" t="s">
        <v>23</v>
      </c>
      <c r="D875" s="615">
        <f>+'FORMATO F 07'!O7487</f>
        <v>2</v>
      </c>
      <c r="E875" s="615" t="s">
        <v>384</v>
      </c>
      <c r="F875" s="614">
        <f>+'FORMATO F 07'!D7489</f>
        <v>0</v>
      </c>
      <c r="G875" s="613">
        <f t="shared" si="62"/>
        <v>2</v>
      </c>
      <c r="H875" s="612">
        <f>+'FORMATO F 07'!K7489</f>
        <v>0</v>
      </c>
      <c r="I875" s="619">
        <f t="shared" si="61"/>
        <v>2</v>
      </c>
      <c r="J875" s="610">
        <v>34</v>
      </c>
      <c r="K875" s="618">
        <f t="shared" si="70"/>
        <v>68</v>
      </c>
      <c r="L875" s="1756">
        <v>2</v>
      </c>
      <c r="M875" s="1760">
        <f t="shared" si="79"/>
        <v>0</v>
      </c>
    </row>
    <row r="876" spans="1:13" s="599" customFormat="1" ht="20.100000000000001" customHeight="1">
      <c r="A876" s="614" t="s">
        <v>58</v>
      </c>
      <c r="B876" s="627" t="s">
        <v>385</v>
      </c>
      <c r="C876" s="614" t="s">
        <v>23</v>
      </c>
      <c r="D876" s="615">
        <f>+'FORMATO F 07'!O7495</f>
        <v>0</v>
      </c>
      <c r="E876" s="615" t="s">
        <v>806</v>
      </c>
      <c r="F876" s="614">
        <f>+'FORMATO F 07'!D7498</f>
        <v>0</v>
      </c>
      <c r="G876" s="613">
        <f t="shared" si="62"/>
        <v>0</v>
      </c>
      <c r="H876" s="612">
        <f>+'FORMATO F 07'!K7498</f>
        <v>0</v>
      </c>
      <c r="I876" s="619">
        <f t="shared" si="61"/>
        <v>0</v>
      </c>
      <c r="J876" s="610">
        <v>0.24</v>
      </c>
      <c r="K876" s="618">
        <f t="shared" si="70"/>
        <v>0</v>
      </c>
      <c r="L876" s="1756">
        <v>0</v>
      </c>
      <c r="M876" s="1760">
        <f t="shared" si="79"/>
        <v>0</v>
      </c>
    </row>
    <row r="877" spans="1:13" s="599" customFormat="1" ht="20.100000000000001" customHeight="1">
      <c r="A877" s="614" t="s">
        <v>58</v>
      </c>
      <c r="B877" s="627" t="s">
        <v>349</v>
      </c>
      <c r="C877" s="614" t="s">
        <v>23</v>
      </c>
      <c r="D877" s="615">
        <f>+'FORMATO F 07'!O7504</f>
        <v>0</v>
      </c>
      <c r="E877" s="615" t="s">
        <v>806</v>
      </c>
      <c r="F877" s="614">
        <f>+'FORMATO F 07'!D7507</f>
        <v>0</v>
      </c>
      <c r="G877" s="613">
        <f t="shared" si="62"/>
        <v>0</v>
      </c>
      <c r="H877" s="612">
        <f>+'FORMATO F 07'!K7507</f>
        <v>0</v>
      </c>
      <c r="I877" s="619">
        <f t="shared" si="61"/>
        <v>0</v>
      </c>
      <c r="J877" s="610">
        <v>2.242</v>
      </c>
      <c r="K877" s="618">
        <f t="shared" si="70"/>
        <v>0</v>
      </c>
      <c r="L877" s="1756">
        <v>0</v>
      </c>
      <c r="M877" s="1760">
        <f t="shared" si="79"/>
        <v>0</v>
      </c>
    </row>
    <row r="878" spans="1:13" s="599" customFormat="1" ht="20.100000000000001" customHeight="1">
      <c r="A878" s="614" t="s">
        <v>58</v>
      </c>
      <c r="B878" s="627" t="s">
        <v>386</v>
      </c>
      <c r="C878" s="614" t="s">
        <v>23</v>
      </c>
      <c r="D878" s="615">
        <f>+'FORMATO F 07'!O7513</f>
        <v>11</v>
      </c>
      <c r="E878" s="615" t="s">
        <v>806</v>
      </c>
      <c r="F878" s="614">
        <f>+'FORMATO F 07'!D7516</f>
        <v>0</v>
      </c>
      <c r="G878" s="613">
        <f t="shared" si="62"/>
        <v>11</v>
      </c>
      <c r="H878" s="612">
        <f>+'FORMATO F 07'!K7516</f>
        <v>0</v>
      </c>
      <c r="I878" s="619">
        <f t="shared" ref="I878:I915" si="85">+G878-H878</f>
        <v>11</v>
      </c>
      <c r="J878" s="610">
        <v>3.798333</v>
      </c>
      <c r="K878" s="618">
        <f t="shared" si="70"/>
        <v>41.781663000000002</v>
      </c>
      <c r="L878" s="1756">
        <v>11</v>
      </c>
      <c r="M878" s="1760">
        <f t="shared" si="79"/>
        <v>0</v>
      </c>
    </row>
    <row r="879" spans="1:13" s="599" customFormat="1" ht="20.100000000000001" customHeight="1">
      <c r="A879" s="614" t="s">
        <v>58</v>
      </c>
      <c r="B879" s="627" t="s">
        <v>392</v>
      </c>
      <c r="C879" s="614" t="s">
        <v>23</v>
      </c>
      <c r="D879" s="615">
        <f>+'FORMATO F 07'!O7522</f>
        <v>0</v>
      </c>
      <c r="E879" s="615" t="s">
        <v>806</v>
      </c>
      <c r="F879" s="614">
        <f>+'FORMATO F 07'!D7524</f>
        <v>0</v>
      </c>
      <c r="G879" s="613">
        <f t="shared" si="62"/>
        <v>0</v>
      </c>
      <c r="H879" s="612">
        <f>+'FORMATO F 07'!K7524</f>
        <v>0</v>
      </c>
      <c r="I879" s="619">
        <f t="shared" si="85"/>
        <v>0</v>
      </c>
      <c r="J879" s="610">
        <v>4.9560000000000004</v>
      </c>
      <c r="K879" s="618">
        <f t="shared" si="70"/>
        <v>0</v>
      </c>
      <c r="L879" s="1756">
        <v>0</v>
      </c>
      <c r="M879" s="1760">
        <f t="shared" si="79"/>
        <v>0</v>
      </c>
    </row>
    <row r="880" spans="1:13" s="599" customFormat="1" ht="20.100000000000001" customHeight="1">
      <c r="A880" s="614" t="s">
        <v>58</v>
      </c>
      <c r="B880" s="627" t="s">
        <v>534</v>
      </c>
      <c r="C880" s="614" t="s">
        <v>23</v>
      </c>
      <c r="D880" s="615">
        <f>+'FORMATO F 07'!O7530</f>
        <v>0</v>
      </c>
      <c r="E880" s="615" t="s">
        <v>806</v>
      </c>
      <c r="F880" s="614">
        <f>+'FORMATO F 07'!D7532</f>
        <v>0</v>
      </c>
      <c r="G880" s="613">
        <f t="shared" si="62"/>
        <v>0</v>
      </c>
      <c r="H880" s="612">
        <f>+'FORMATO F 07'!K7532</f>
        <v>0</v>
      </c>
      <c r="I880" s="619">
        <f t="shared" si="85"/>
        <v>0</v>
      </c>
      <c r="J880" s="610">
        <v>0.35</v>
      </c>
      <c r="K880" s="618">
        <f t="shared" si="70"/>
        <v>0</v>
      </c>
      <c r="L880" s="1756">
        <v>0</v>
      </c>
      <c r="M880" s="1760">
        <f t="shared" si="79"/>
        <v>0</v>
      </c>
    </row>
    <row r="881" spans="1:13" s="599" customFormat="1" ht="20.100000000000001" customHeight="1">
      <c r="A881" s="614" t="s">
        <v>58</v>
      </c>
      <c r="B881" s="627" t="s">
        <v>391</v>
      </c>
      <c r="C881" s="614" t="s">
        <v>23</v>
      </c>
      <c r="D881" s="615">
        <f>+'FORMATO F 07'!O7538</f>
        <v>0</v>
      </c>
      <c r="E881" s="615" t="s">
        <v>384</v>
      </c>
      <c r="F881" s="614">
        <f>+'FORMATO F 07'!D7540</f>
        <v>0</v>
      </c>
      <c r="G881" s="613">
        <f t="shared" si="62"/>
        <v>0</v>
      </c>
      <c r="H881" s="612">
        <f>+'FORMATO F 07'!K7540</f>
        <v>0</v>
      </c>
      <c r="I881" s="619">
        <f t="shared" si="85"/>
        <v>0</v>
      </c>
      <c r="J881" s="610">
        <v>0.51900000000000002</v>
      </c>
      <c r="K881" s="618">
        <f t="shared" si="70"/>
        <v>0</v>
      </c>
      <c r="L881" s="1756">
        <v>0</v>
      </c>
      <c r="M881" s="1760">
        <f t="shared" si="79"/>
        <v>0</v>
      </c>
    </row>
    <row r="882" spans="1:13" s="599" customFormat="1" ht="20.100000000000001" customHeight="1">
      <c r="A882" s="614" t="s">
        <v>58</v>
      </c>
      <c r="B882" s="627" t="s">
        <v>387</v>
      </c>
      <c r="C882" s="614" t="s">
        <v>23</v>
      </c>
      <c r="D882" s="615">
        <f>+'FORMATO F 07'!O7546</f>
        <v>0</v>
      </c>
      <c r="E882" s="615" t="s">
        <v>384</v>
      </c>
      <c r="F882" s="614">
        <v>0</v>
      </c>
      <c r="G882" s="613">
        <f t="shared" si="62"/>
        <v>0</v>
      </c>
      <c r="H882" s="612">
        <f>+'FORMATO F 07'!K7550</f>
        <v>0</v>
      </c>
      <c r="I882" s="619">
        <f t="shared" si="85"/>
        <v>0</v>
      </c>
      <c r="J882" s="610">
        <v>0.28000000000000003</v>
      </c>
      <c r="K882" s="618">
        <f t="shared" si="70"/>
        <v>0</v>
      </c>
      <c r="L882" s="1756">
        <v>0</v>
      </c>
      <c r="M882" s="1760">
        <f t="shared" si="79"/>
        <v>0</v>
      </c>
    </row>
    <row r="883" spans="1:13" s="599" customFormat="1" ht="20.100000000000001" customHeight="1">
      <c r="A883" s="614" t="s">
        <v>58</v>
      </c>
      <c r="B883" s="627" t="s">
        <v>351</v>
      </c>
      <c r="C883" s="614" t="s">
        <v>23</v>
      </c>
      <c r="D883" s="615">
        <f>+'FORMATO F 07'!O7556</f>
        <v>0</v>
      </c>
      <c r="E883" s="615" t="s">
        <v>384</v>
      </c>
      <c r="F883" s="614">
        <f>+'FORMATO F 07'!D7558</f>
        <v>0</v>
      </c>
      <c r="G883" s="613">
        <f t="shared" si="62"/>
        <v>0</v>
      </c>
      <c r="H883" s="612">
        <f>+'FORMATO F 07'!K7558</f>
        <v>0</v>
      </c>
      <c r="I883" s="619">
        <f t="shared" si="85"/>
        <v>0</v>
      </c>
      <c r="J883" s="610">
        <v>4</v>
      </c>
      <c r="K883" s="618">
        <f t="shared" si="70"/>
        <v>0</v>
      </c>
      <c r="L883" s="1756">
        <v>0</v>
      </c>
      <c r="M883" s="1760">
        <f t="shared" si="79"/>
        <v>0</v>
      </c>
    </row>
    <row r="884" spans="1:13" s="599" customFormat="1" ht="20.100000000000001" customHeight="1">
      <c r="A884" s="614" t="s">
        <v>58</v>
      </c>
      <c r="B884" s="627" t="s">
        <v>518</v>
      </c>
      <c r="C884" s="614" t="s">
        <v>23</v>
      </c>
      <c r="D884" s="615">
        <f>+'FORMATO F 07'!O7564</f>
        <v>0</v>
      </c>
      <c r="E884" s="615" t="s">
        <v>384</v>
      </c>
      <c r="F884" s="614">
        <f>+'FORMATO F 07'!D7567</f>
        <v>0</v>
      </c>
      <c r="G884" s="613">
        <f t="shared" ref="G884:G906" si="86">+D884+F884</f>
        <v>0</v>
      </c>
      <c r="H884" s="971">
        <f>+'FORMATO F 07'!K7567</f>
        <v>0</v>
      </c>
      <c r="I884" s="619">
        <f t="shared" si="85"/>
        <v>0</v>
      </c>
      <c r="J884" s="610">
        <v>3.2</v>
      </c>
      <c r="K884" s="618">
        <f t="shared" si="70"/>
        <v>0</v>
      </c>
      <c r="L884" s="1756">
        <v>0</v>
      </c>
      <c r="M884" s="1760">
        <f t="shared" si="79"/>
        <v>0</v>
      </c>
    </row>
    <row r="885" spans="1:13" s="599" customFormat="1" ht="20.100000000000001" customHeight="1">
      <c r="A885" s="614" t="s">
        <v>58</v>
      </c>
      <c r="B885" s="627" t="s">
        <v>345</v>
      </c>
      <c r="C885" s="614" t="str">
        <f>$C$884</f>
        <v>UND</v>
      </c>
      <c r="D885" s="615">
        <f>+'FORMATO F 07'!O7573</f>
        <v>0</v>
      </c>
      <c r="E885" s="615" t="s">
        <v>384</v>
      </c>
      <c r="F885" s="630">
        <f>+'FORMATO F 07'!D7576</f>
        <v>0</v>
      </c>
      <c r="G885" s="613">
        <f t="shared" si="86"/>
        <v>0</v>
      </c>
      <c r="H885" s="612">
        <f>+'FORMATO F 07'!K7576</f>
        <v>0</v>
      </c>
      <c r="I885" s="619">
        <f t="shared" si="85"/>
        <v>0</v>
      </c>
      <c r="J885" s="610">
        <v>3.1</v>
      </c>
      <c r="K885" s="618">
        <f t="shared" si="70"/>
        <v>0</v>
      </c>
      <c r="L885" s="1756">
        <v>0</v>
      </c>
      <c r="M885" s="1760">
        <f t="shared" si="79"/>
        <v>0</v>
      </c>
    </row>
    <row r="886" spans="1:13" s="599" customFormat="1" ht="20.100000000000001" customHeight="1">
      <c r="A886" s="614" t="s">
        <v>58</v>
      </c>
      <c r="B886" s="627" t="s">
        <v>73</v>
      </c>
      <c r="C886" s="614" t="s">
        <v>23</v>
      </c>
      <c r="D886" s="615">
        <f>+'FORMATO F 07'!O7582</f>
        <v>80</v>
      </c>
      <c r="E886" s="615" t="s">
        <v>806</v>
      </c>
      <c r="F886" s="614">
        <f>+'FORMATO F 07'!D7584</f>
        <v>0</v>
      </c>
      <c r="G886" s="613">
        <f t="shared" si="86"/>
        <v>80</v>
      </c>
      <c r="H886" s="612">
        <f>+'FORMATO F 07'!K7584</f>
        <v>0</v>
      </c>
      <c r="I886" s="619">
        <f t="shared" si="85"/>
        <v>80</v>
      </c>
      <c r="J886" s="610">
        <v>3.8940000000000001</v>
      </c>
      <c r="K886" s="618">
        <f t="shared" si="70"/>
        <v>311.52</v>
      </c>
      <c r="L886" s="1756">
        <v>80</v>
      </c>
      <c r="M886" s="1760">
        <f t="shared" si="79"/>
        <v>0</v>
      </c>
    </row>
    <row r="887" spans="1:13" s="602" customFormat="1" ht="20.100000000000001" customHeight="1">
      <c r="A887" s="614" t="s">
        <v>58</v>
      </c>
      <c r="B887" s="627" t="s">
        <v>97</v>
      </c>
      <c r="C887" s="614" t="s">
        <v>23</v>
      </c>
      <c r="D887" s="615">
        <f>+'FORMATO F 07'!O7590</f>
        <v>5</v>
      </c>
      <c r="E887" s="615" t="s">
        <v>144</v>
      </c>
      <c r="F887" s="614">
        <f>+'FORMATO F 07'!D7593</f>
        <v>0</v>
      </c>
      <c r="G887" s="613">
        <f t="shared" si="86"/>
        <v>5</v>
      </c>
      <c r="H887" s="612">
        <f>+'FORMATO F 07'!K7593</f>
        <v>0</v>
      </c>
      <c r="I887" s="619">
        <f t="shared" si="85"/>
        <v>5</v>
      </c>
      <c r="J887" s="610">
        <v>296.5</v>
      </c>
      <c r="K887" s="618">
        <f t="shared" si="70"/>
        <v>1482.5</v>
      </c>
      <c r="L887" s="1756">
        <v>5</v>
      </c>
      <c r="M887" s="1760">
        <f t="shared" si="79"/>
        <v>0</v>
      </c>
    </row>
    <row r="888" spans="1:13" s="602" customFormat="1" ht="20.100000000000001" customHeight="1">
      <c r="A888" s="614" t="s">
        <v>58</v>
      </c>
      <c r="B888" s="627" t="s">
        <v>875</v>
      </c>
      <c r="C888" s="614" t="s">
        <v>23</v>
      </c>
      <c r="D888" s="615">
        <f>+'FORMATO F 07'!O7599</f>
        <v>0</v>
      </c>
      <c r="E888" s="615" t="s">
        <v>874</v>
      </c>
      <c r="F888" s="614">
        <f>+'FORMATO F 07'!D7602</f>
        <v>0</v>
      </c>
      <c r="G888" s="613">
        <f t="shared" si="86"/>
        <v>0</v>
      </c>
      <c r="H888" s="612">
        <f>+'FORMATO F 07'!K7602</f>
        <v>0</v>
      </c>
      <c r="I888" s="619">
        <f t="shared" si="85"/>
        <v>0</v>
      </c>
      <c r="J888" s="610">
        <v>112.53</v>
      </c>
      <c r="K888" s="618">
        <f t="shared" si="70"/>
        <v>0</v>
      </c>
      <c r="L888" s="1756">
        <v>0</v>
      </c>
      <c r="M888" s="1760">
        <f t="shared" si="79"/>
        <v>0</v>
      </c>
    </row>
    <row r="889" spans="1:13" s="602" customFormat="1" ht="20.100000000000001" customHeight="1">
      <c r="A889" s="614" t="s">
        <v>58</v>
      </c>
      <c r="B889" s="627" t="s">
        <v>870</v>
      </c>
      <c r="C889" s="614" t="s">
        <v>23</v>
      </c>
      <c r="D889" s="615">
        <f>+'FORMATO F 07'!O7608</f>
        <v>0</v>
      </c>
      <c r="E889" s="615" t="s">
        <v>874</v>
      </c>
      <c r="F889" s="630">
        <f>+'FORMATO F 07'!D7611</f>
        <v>0</v>
      </c>
      <c r="G889" s="613">
        <f t="shared" si="86"/>
        <v>0</v>
      </c>
      <c r="H889" s="612">
        <f>+'FORMATO F 07'!K7611</f>
        <v>0</v>
      </c>
      <c r="I889" s="619">
        <f t="shared" si="85"/>
        <v>0</v>
      </c>
      <c r="J889" s="610">
        <v>213.89</v>
      </c>
      <c r="K889" s="618">
        <f t="shared" si="70"/>
        <v>0</v>
      </c>
      <c r="L889" s="1771">
        <v>0</v>
      </c>
      <c r="M889" s="1760">
        <f t="shared" si="79"/>
        <v>0</v>
      </c>
    </row>
    <row r="890" spans="1:13" s="602" customFormat="1" ht="20.100000000000001" customHeight="1">
      <c r="A890" s="614" t="s">
        <v>58</v>
      </c>
      <c r="B890" s="627" t="s">
        <v>876</v>
      </c>
      <c r="C890" s="614" t="s">
        <v>23</v>
      </c>
      <c r="D890" s="615">
        <f>+'FORMATO F 07'!O7617</f>
        <v>0</v>
      </c>
      <c r="E890" s="615" t="s">
        <v>874</v>
      </c>
      <c r="F890" s="614">
        <f>+'FORMATO F 07'!D7620</f>
        <v>0</v>
      </c>
      <c r="G890" s="613">
        <f t="shared" si="86"/>
        <v>0</v>
      </c>
      <c r="H890" s="612">
        <f>+'FORMATO F 07'!K7620</f>
        <v>0</v>
      </c>
      <c r="I890" s="619">
        <f t="shared" si="85"/>
        <v>0</v>
      </c>
      <c r="J890" s="610">
        <v>109.1</v>
      </c>
      <c r="K890" s="618">
        <f t="shared" si="70"/>
        <v>0</v>
      </c>
      <c r="L890" s="1756">
        <v>0</v>
      </c>
      <c r="M890" s="1760">
        <f t="shared" si="79"/>
        <v>0</v>
      </c>
    </row>
    <row r="891" spans="1:13" s="602" customFormat="1" ht="19.5" customHeight="1">
      <c r="A891" s="614" t="s">
        <v>58</v>
      </c>
      <c r="B891" s="627" t="s">
        <v>877</v>
      </c>
      <c r="C891" s="614" t="s">
        <v>23</v>
      </c>
      <c r="D891" s="615">
        <f>+'FORMATO F 07'!O7626</f>
        <v>0</v>
      </c>
      <c r="E891" s="615" t="s">
        <v>874</v>
      </c>
      <c r="F891" s="614">
        <f>+'FORMATO F 07'!D7629</f>
        <v>0</v>
      </c>
      <c r="G891" s="613">
        <f t="shared" si="86"/>
        <v>0</v>
      </c>
      <c r="H891" s="612">
        <f>+'FORMATO F 07'!K7629</f>
        <v>0</v>
      </c>
      <c r="I891" s="619">
        <f t="shared" si="85"/>
        <v>0</v>
      </c>
      <c r="J891" s="610">
        <v>109.1</v>
      </c>
      <c r="K891" s="618">
        <f t="shared" si="70"/>
        <v>0</v>
      </c>
      <c r="L891" s="1756">
        <v>0</v>
      </c>
      <c r="M891" s="1760">
        <f t="shared" si="79"/>
        <v>0</v>
      </c>
    </row>
    <row r="892" spans="1:13" s="602" customFormat="1" ht="20.100000000000001" customHeight="1">
      <c r="A892" s="614" t="s">
        <v>58</v>
      </c>
      <c r="B892" s="627" t="s">
        <v>160</v>
      </c>
      <c r="C892" s="614" t="s">
        <v>23</v>
      </c>
      <c r="D892" s="615">
        <f>+'FORMATO F 07'!O7635</f>
        <v>7</v>
      </c>
      <c r="E892" s="615" t="s">
        <v>170</v>
      </c>
      <c r="F892" s="614">
        <v>0</v>
      </c>
      <c r="G892" s="613">
        <f t="shared" si="86"/>
        <v>7</v>
      </c>
      <c r="H892" s="612">
        <f>+'FORMATO F 07'!K7636</f>
        <v>0</v>
      </c>
      <c r="I892" s="619">
        <f t="shared" si="85"/>
        <v>7</v>
      </c>
      <c r="J892" s="610">
        <v>18.88</v>
      </c>
      <c r="K892" s="618">
        <f t="shared" si="70"/>
        <v>132.16</v>
      </c>
      <c r="L892" s="1756">
        <v>7</v>
      </c>
      <c r="M892" s="1760">
        <f t="shared" si="79"/>
        <v>0</v>
      </c>
    </row>
    <row r="893" spans="1:13" s="602" customFormat="1" ht="20.100000000000001" customHeight="1">
      <c r="A893" s="614" t="s">
        <v>58</v>
      </c>
      <c r="B893" s="627" t="s">
        <v>177</v>
      </c>
      <c r="C893" s="614" t="s">
        <v>23</v>
      </c>
      <c r="D893" s="615">
        <f>+'FORMATO F 07'!O7642</f>
        <v>8</v>
      </c>
      <c r="E893" s="615" t="s">
        <v>180</v>
      </c>
      <c r="F893" s="614">
        <v>0</v>
      </c>
      <c r="G893" s="613">
        <f t="shared" si="86"/>
        <v>8</v>
      </c>
      <c r="H893" s="612">
        <v>0</v>
      </c>
      <c r="I893" s="619">
        <f t="shared" si="85"/>
        <v>8</v>
      </c>
      <c r="J893" s="610">
        <v>0</v>
      </c>
      <c r="K893" s="618">
        <f t="shared" si="70"/>
        <v>0</v>
      </c>
      <c r="L893" s="1756">
        <v>8</v>
      </c>
      <c r="M893" s="1760">
        <f t="shared" si="79"/>
        <v>0</v>
      </c>
    </row>
    <row r="894" spans="1:13" s="602" customFormat="1" ht="20.100000000000001" customHeight="1">
      <c r="A894" s="614" t="s">
        <v>58</v>
      </c>
      <c r="B894" s="627" t="s">
        <v>129</v>
      </c>
      <c r="C894" s="614" t="s">
        <v>23</v>
      </c>
      <c r="D894" s="615">
        <f>+'FORMATO F 07'!O7648</f>
        <v>21</v>
      </c>
      <c r="E894" s="615" t="s">
        <v>145</v>
      </c>
      <c r="F894" s="630">
        <f>+'FORMATO F 07'!D7651</f>
        <v>0</v>
      </c>
      <c r="G894" s="613">
        <f t="shared" si="86"/>
        <v>21</v>
      </c>
      <c r="H894" s="612">
        <f>+'FORMATO F 07'!K7651</f>
        <v>0</v>
      </c>
      <c r="I894" s="619">
        <f t="shared" si="85"/>
        <v>21</v>
      </c>
      <c r="J894" s="610">
        <v>1.0973999999999999</v>
      </c>
      <c r="K894" s="618">
        <f t="shared" si="70"/>
        <v>23.045399999999997</v>
      </c>
      <c r="L894" s="1756">
        <v>21</v>
      </c>
      <c r="M894" s="1760">
        <f t="shared" si="79"/>
        <v>0</v>
      </c>
    </row>
    <row r="895" spans="1:13" s="602" customFormat="1" ht="20.100000000000001" customHeight="1">
      <c r="A895" s="614" t="s">
        <v>58</v>
      </c>
      <c r="B895" s="627" t="s">
        <v>830</v>
      </c>
      <c r="C895" s="614" t="s">
        <v>23</v>
      </c>
      <c r="D895" s="615">
        <f>+'FORMATO F 07'!O7657</f>
        <v>0</v>
      </c>
      <c r="E895" s="615" t="s">
        <v>827</v>
      </c>
      <c r="F895" s="614">
        <f>+'FORMATO F 07'!D7659</f>
        <v>0</v>
      </c>
      <c r="G895" s="613">
        <f t="shared" si="86"/>
        <v>0</v>
      </c>
      <c r="H895" s="612">
        <f>+'FORMATO F 07'!K7659</f>
        <v>0</v>
      </c>
      <c r="I895" s="619">
        <f t="shared" si="85"/>
        <v>0</v>
      </c>
      <c r="J895" s="610">
        <v>6.4</v>
      </c>
      <c r="K895" s="618">
        <f t="shared" si="70"/>
        <v>0</v>
      </c>
      <c r="L895" s="1756">
        <v>0</v>
      </c>
      <c r="M895" s="1760">
        <f t="shared" si="79"/>
        <v>0</v>
      </c>
    </row>
    <row r="896" spans="1:13" s="599" customFormat="1" ht="20.100000000000001" customHeight="1">
      <c r="A896" s="614" t="s">
        <v>58</v>
      </c>
      <c r="B896" s="627" t="s">
        <v>130</v>
      </c>
      <c r="C896" s="614" t="s">
        <v>23</v>
      </c>
      <c r="D896" s="615">
        <f>+'FORMATO F 07'!O7665</f>
        <v>0</v>
      </c>
      <c r="E896" s="615" t="s">
        <v>1483</v>
      </c>
      <c r="F896" s="614">
        <f>+'FORMATO F 07'!D7668</f>
        <v>0</v>
      </c>
      <c r="G896" s="613">
        <f t="shared" si="86"/>
        <v>0</v>
      </c>
      <c r="H896" s="612">
        <f>+'FORMATO F 07'!K7668</f>
        <v>0</v>
      </c>
      <c r="I896" s="619">
        <f t="shared" si="85"/>
        <v>0</v>
      </c>
      <c r="J896" s="610">
        <v>8.5</v>
      </c>
      <c r="K896" s="618">
        <f t="shared" si="70"/>
        <v>0</v>
      </c>
      <c r="L896" s="1756">
        <v>0</v>
      </c>
      <c r="M896" s="1760">
        <f t="shared" si="79"/>
        <v>0</v>
      </c>
    </row>
    <row r="897" spans="1:13" s="599" customFormat="1" ht="20.100000000000001" customHeight="1">
      <c r="A897" s="614" t="s">
        <v>58</v>
      </c>
      <c r="B897" s="627" t="s">
        <v>832</v>
      </c>
      <c r="C897" s="614" t="s">
        <v>23</v>
      </c>
      <c r="D897" s="615">
        <f>+'FORMATO F 07'!O7674</f>
        <v>5</v>
      </c>
      <c r="E897" s="615" t="s">
        <v>827</v>
      </c>
      <c r="F897" s="614">
        <f>+'FORMATO F 07'!D7675</f>
        <v>0</v>
      </c>
      <c r="G897" s="613">
        <f t="shared" si="86"/>
        <v>5</v>
      </c>
      <c r="H897" s="612">
        <f>+'FORMATO F 07'!K7675</f>
        <v>0</v>
      </c>
      <c r="I897" s="619">
        <f t="shared" si="85"/>
        <v>5</v>
      </c>
      <c r="J897" s="610">
        <v>8</v>
      </c>
      <c r="K897" s="618">
        <f t="shared" si="70"/>
        <v>40</v>
      </c>
      <c r="L897" s="1756">
        <v>5</v>
      </c>
      <c r="M897" s="1760">
        <f t="shared" si="79"/>
        <v>0</v>
      </c>
    </row>
    <row r="898" spans="1:13" s="599" customFormat="1" ht="20.100000000000001" customHeight="1">
      <c r="A898" s="614" t="s">
        <v>58</v>
      </c>
      <c r="B898" s="627" t="s">
        <v>390</v>
      </c>
      <c r="C898" s="614" t="s">
        <v>110</v>
      </c>
      <c r="D898" s="615">
        <f>+'FORMATO F 07'!O7681</f>
        <v>8</v>
      </c>
      <c r="E898" s="615" t="s">
        <v>2029</v>
      </c>
      <c r="F898" s="614">
        <f>+'FORMATO F 07'!D7684</f>
        <v>0</v>
      </c>
      <c r="G898" s="613">
        <f t="shared" si="86"/>
        <v>8</v>
      </c>
      <c r="H898" s="612">
        <f>+'FORMATO F 07'!$K$7684</f>
        <v>4</v>
      </c>
      <c r="I898" s="619">
        <f t="shared" si="85"/>
        <v>4</v>
      </c>
      <c r="J898" s="610">
        <v>16.283999999999999</v>
      </c>
      <c r="K898" s="618">
        <f t="shared" si="70"/>
        <v>65.135999999999996</v>
      </c>
      <c r="L898" s="1756">
        <v>8</v>
      </c>
      <c r="M898" s="1760">
        <f t="shared" si="79"/>
        <v>0</v>
      </c>
    </row>
    <row r="899" spans="1:13" s="599" customFormat="1" ht="20.100000000000001" customHeight="1">
      <c r="A899" s="614" t="s">
        <v>58</v>
      </c>
      <c r="B899" s="627" t="s">
        <v>867</v>
      </c>
      <c r="C899" s="614" t="s">
        <v>23</v>
      </c>
      <c r="D899" s="615">
        <f>+'FORMATO F 07'!O7690</f>
        <v>0</v>
      </c>
      <c r="E899" s="615" t="s">
        <v>866</v>
      </c>
      <c r="F899" s="630">
        <f>+'FORMATO F 07'!D7693</f>
        <v>0</v>
      </c>
      <c r="G899" s="613">
        <f t="shared" si="86"/>
        <v>0</v>
      </c>
      <c r="H899" s="612">
        <f>+'FORMATO F 07'!K7693</f>
        <v>0</v>
      </c>
      <c r="I899" s="619">
        <f t="shared" si="85"/>
        <v>0</v>
      </c>
      <c r="J899" s="610">
        <v>29.853999999999999</v>
      </c>
      <c r="K899" s="618">
        <f t="shared" si="70"/>
        <v>0</v>
      </c>
      <c r="L899" s="1756">
        <v>0</v>
      </c>
      <c r="M899" s="1760">
        <f t="shared" si="79"/>
        <v>0</v>
      </c>
    </row>
    <row r="900" spans="1:13" s="599" customFormat="1" ht="20.100000000000001" customHeight="1">
      <c r="A900" s="614" t="s">
        <v>58</v>
      </c>
      <c r="B900" s="627" t="s">
        <v>755</v>
      </c>
      <c r="C900" s="614" t="s">
        <v>23</v>
      </c>
      <c r="D900" s="615">
        <f>+'FORMATO F 07'!O7699</f>
        <v>0</v>
      </c>
      <c r="E900" s="615" t="s">
        <v>2035</v>
      </c>
      <c r="F900" s="614">
        <f>+'FORMATO F 07'!D7701</f>
        <v>0</v>
      </c>
      <c r="G900" s="613">
        <f t="shared" si="86"/>
        <v>0</v>
      </c>
      <c r="H900" s="612">
        <f>+'FORMATO F 07'!K7701</f>
        <v>0</v>
      </c>
      <c r="I900" s="619">
        <f t="shared" si="85"/>
        <v>0</v>
      </c>
      <c r="J900" s="610">
        <v>23.5</v>
      </c>
      <c r="K900" s="618">
        <f t="shared" si="70"/>
        <v>0</v>
      </c>
      <c r="L900" s="1756">
        <v>0</v>
      </c>
      <c r="M900" s="1760">
        <f t="shared" si="79"/>
        <v>0</v>
      </c>
    </row>
    <row r="901" spans="1:13" s="599" customFormat="1" ht="20.100000000000001" customHeight="1">
      <c r="A901" s="614" t="s">
        <v>58</v>
      </c>
      <c r="B901" s="627" t="s">
        <v>656</v>
      </c>
      <c r="C901" s="614" t="s">
        <v>23</v>
      </c>
      <c r="D901" s="615">
        <f>+'FORMATO F 07'!O7707</f>
        <v>4</v>
      </c>
      <c r="E901" s="615" t="s">
        <v>1358</v>
      </c>
      <c r="F901" s="614">
        <f>+'FORMATO F 07'!D7708</f>
        <v>0</v>
      </c>
      <c r="G901" s="613">
        <f t="shared" si="86"/>
        <v>4</v>
      </c>
      <c r="H901" s="634">
        <f>+'FORMATO F 07'!K7708</f>
        <v>0</v>
      </c>
      <c r="I901" s="619">
        <f t="shared" si="85"/>
        <v>4</v>
      </c>
      <c r="J901" s="610">
        <v>28</v>
      </c>
      <c r="K901" s="618">
        <f t="shared" si="70"/>
        <v>112</v>
      </c>
      <c r="L901" s="1756">
        <v>4</v>
      </c>
      <c r="M901" s="1760">
        <f t="shared" si="79"/>
        <v>0</v>
      </c>
    </row>
    <row r="902" spans="1:13" s="599" customFormat="1" ht="20.100000000000001" customHeight="1">
      <c r="A902" s="614" t="s">
        <v>58</v>
      </c>
      <c r="B902" s="626" t="s">
        <v>393</v>
      </c>
      <c r="C902" s="614" t="s">
        <v>23</v>
      </c>
      <c r="D902" s="615">
        <f>+'FORMATO F 07'!O7714</f>
        <v>0</v>
      </c>
      <c r="E902" s="615" t="s">
        <v>1989</v>
      </c>
      <c r="F902" s="614">
        <f>+'FORMATO F 07'!D7717</f>
        <v>0</v>
      </c>
      <c r="G902" s="613">
        <f t="shared" si="86"/>
        <v>0</v>
      </c>
      <c r="H902" s="612">
        <f>+'FORMATO F 07'!K7717</f>
        <v>0</v>
      </c>
      <c r="I902" s="619">
        <f t="shared" si="85"/>
        <v>0</v>
      </c>
      <c r="J902" s="610">
        <v>18</v>
      </c>
      <c r="K902" s="618">
        <f t="shared" si="70"/>
        <v>0</v>
      </c>
      <c r="L902" s="1756">
        <v>0</v>
      </c>
      <c r="M902" s="1760">
        <f t="shared" si="79"/>
        <v>0</v>
      </c>
    </row>
    <row r="903" spans="1:13" s="599" customFormat="1" ht="20.100000000000001" customHeight="1">
      <c r="A903" s="614" t="s">
        <v>58</v>
      </c>
      <c r="B903" s="626" t="s">
        <v>809</v>
      </c>
      <c r="C903" s="614" t="s">
        <v>23</v>
      </c>
      <c r="D903" s="615">
        <f>+'FORMATO F 07'!O7723</f>
        <v>2</v>
      </c>
      <c r="E903" s="615" t="s">
        <v>810</v>
      </c>
      <c r="F903" s="614">
        <f>+'FORMATO F 07'!D7725</f>
        <v>0</v>
      </c>
      <c r="G903" s="613">
        <f t="shared" si="86"/>
        <v>2</v>
      </c>
      <c r="H903" s="612">
        <f>+'FORMATO F 07'!K7725</f>
        <v>0</v>
      </c>
      <c r="I903" s="619">
        <f t="shared" si="85"/>
        <v>2</v>
      </c>
      <c r="J903" s="610">
        <v>21.122</v>
      </c>
      <c r="K903" s="618">
        <f t="shared" si="70"/>
        <v>42.244</v>
      </c>
      <c r="L903" s="1756">
        <v>2</v>
      </c>
      <c r="M903" s="1760">
        <f t="shared" si="79"/>
        <v>0</v>
      </c>
    </row>
    <row r="904" spans="1:13" s="599" customFormat="1" ht="20.100000000000001" customHeight="1">
      <c r="A904" s="614" t="s">
        <v>58</v>
      </c>
      <c r="B904" s="626" t="s">
        <v>813</v>
      </c>
      <c r="C904" s="614" t="s">
        <v>23</v>
      </c>
      <c r="D904" s="615">
        <f>+'FORMATO F 07'!O7731</f>
        <v>0</v>
      </c>
      <c r="E904" s="615" t="s">
        <v>810</v>
      </c>
      <c r="F904" s="614">
        <f>+'FORMATO F 07'!D7733</f>
        <v>0</v>
      </c>
      <c r="G904" s="613">
        <f t="shared" si="86"/>
        <v>0</v>
      </c>
      <c r="H904" s="612">
        <f>+'FORMATO F 07'!K7733</f>
        <v>0</v>
      </c>
      <c r="I904" s="619">
        <f t="shared" si="85"/>
        <v>0</v>
      </c>
      <c r="J904" s="610">
        <v>5.0149999999999997</v>
      </c>
      <c r="K904" s="618">
        <f t="shared" si="70"/>
        <v>0</v>
      </c>
      <c r="L904" s="1756">
        <v>0</v>
      </c>
      <c r="M904" s="1760">
        <f t="shared" si="79"/>
        <v>0</v>
      </c>
    </row>
    <row r="905" spans="1:13" s="599" customFormat="1" ht="20.100000000000001" customHeight="1">
      <c r="A905" s="614" t="s">
        <v>58</v>
      </c>
      <c r="B905" s="626" t="s">
        <v>816</v>
      </c>
      <c r="C905" s="614" t="s">
        <v>23</v>
      </c>
      <c r="D905" s="615">
        <f>+'FORMATO F 07'!O7739</f>
        <v>176</v>
      </c>
      <c r="E905" s="615" t="s">
        <v>1989</v>
      </c>
      <c r="F905" s="614">
        <f>+'FORMATO F 07'!D7746</f>
        <v>0</v>
      </c>
      <c r="G905" s="613">
        <f t="shared" si="86"/>
        <v>176</v>
      </c>
      <c r="H905" s="612">
        <f>+'FORMATO F 07'!K7746</f>
        <v>68</v>
      </c>
      <c r="I905" s="619">
        <f t="shared" si="85"/>
        <v>108</v>
      </c>
      <c r="J905" s="610">
        <v>7</v>
      </c>
      <c r="K905" s="618">
        <f t="shared" si="70"/>
        <v>756</v>
      </c>
      <c r="L905" s="1756">
        <v>176</v>
      </c>
      <c r="M905" s="1760">
        <f t="shared" si="79"/>
        <v>0</v>
      </c>
    </row>
    <row r="906" spans="1:13" s="599" customFormat="1" ht="19.5" customHeight="1">
      <c r="A906" s="614" t="s">
        <v>58</v>
      </c>
      <c r="B906" s="626" t="s">
        <v>815</v>
      </c>
      <c r="C906" s="614" t="s">
        <v>23</v>
      </c>
      <c r="D906" s="615">
        <f>+'FORMATO F 07'!O7752</f>
        <v>6</v>
      </c>
      <c r="E906" s="615" t="s">
        <v>806</v>
      </c>
      <c r="F906" s="630">
        <f>+'FORMATO F 07'!D7755</f>
        <v>0</v>
      </c>
      <c r="G906" s="613">
        <f t="shared" si="86"/>
        <v>6</v>
      </c>
      <c r="H906" s="612">
        <f>+'FORMATO F 07'!K7755</f>
        <v>2</v>
      </c>
      <c r="I906" s="619">
        <f t="shared" si="85"/>
        <v>4</v>
      </c>
      <c r="J906" s="610">
        <v>34.101999999999997</v>
      </c>
      <c r="K906" s="618">
        <f t="shared" si="70"/>
        <v>136.40799999999999</v>
      </c>
      <c r="L906" s="1756">
        <v>6</v>
      </c>
      <c r="M906" s="1760">
        <f t="shared" si="79"/>
        <v>0</v>
      </c>
    </row>
    <row r="907" spans="1:13" s="599" customFormat="1" ht="20.100000000000001" customHeight="1">
      <c r="A907" s="614" t="s">
        <v>58</v>
      </c>
      <c r="B907" s="626" t="s">
        <v>817</v>
      </c>
      <c r="C907" s="614" t="s">
        <v>23</v>
      </c>
      <c r="D907" s="615">
        <f>+'FORMATO F 07'!O7761</f>
        <v>0</v>
      </c>
      <c r="E907" s="615" t="s">
        <v>2048</v>
      </c>
      <c r="F907" s="614">
        <f>+'FORMATO F 07'!D7764</f>
        <v>0</v>
      </c>
      <c r="G907" s="613">
        <f t="shared" ref="G907:G921" si="87">+D906+F907</f>
        <v>6</v>
      </c>
      <c r="H907" s="612">
        <f>+'FORMATO F 07'!K7764</f>
        <v>0</v>
      </c>
      <c r="I907" s="619">
        <f t="shared" si="85"/>
        <v>6</v>
      </c>
      <c r="J907" s="610">
        <v>59.531999999999996</v>
      </c>
      <c r="K907" s="618">
        <f t="shared" si="70"/>
        <v>357.19200000000001</v>
      </c>
      <c r="L907" s="1756">
        <v>8</v>
      </c>
      <c r="M907" s="1760">
        <f t="shared" si="79"/>
        <v>8</v>
      </c>
    </row>
    <row r="908" spans="1:13" s="599" customFormat="1" ht="20.100000000000001" customHeight="1">
      <c r="A908" s="614" t="s">
        <v>58</v>
      </c>
      <c r="B908" s="626" t="s">
        <v>821</v>
      </c>
      <c r="C908" s="614" t="s">
        <v>23</v>
      </c>
      <c r="D908" s="615">
        <f>+'FORMATO F 07'!O7778</f>
        <v>0</v>
      </c>
      <c r="E908" s="615" t="s">
        <v>806</v>
      </c>
      <c r="F908" s="614">
        <f>+'FORMATO F 07'!D7772</f>
        <v>0</v>
      </c>
      <c r="G908" s="613">
        <f t="shared" si="87"/>
        <v>0</v>
      </c>
      <c r="H908" s="612">
        <f>+'FORMATO F 07'!K7772</f>
        <v>0</v>
      </c>
      <c r="I908" s="619">
        <f t="shared" si="85"/>
        <v>0</v>
      </c>
      <c r="J908" s="610">
        <v>1.1446879999999999</v>
      </c>
      <c r="K908" s="618">
        <f t="shared" si="70"/>
        <v>0</v>
      </c>
      <c r="L908" s="1756">
        <v>0</v>
      </c>
      <c r="M908" s="1760">
        <f t="shared" si="79"/>
        <v>0</v>
      </c>
    </row>
    <row r="909" spans="1:13" s="599" customFormat="1" ht="19.5" customHeight="1">
      <c r="A909" s="614" t="s">
        <v>58</v>
      </c>
      <c r="B909" s="626" t="s">
        <v>823</v>
      </c>
      <c r="C909" s="614" t="s">
        <v>824</v>
      </c>
      <c r="D909" s="615">
        <f>+'FORMATO F 07'!O7778</f>
        <v>0</v>
      </c>
      <c r="E909" s="615" t="s">
        <v>806</v>
      </c>
      <c r="F909" s="614">
        <f>+'FORMATO F 07'!D7780</f>
        <v>0</v>
      </c>
      <c r="G909" s="613">
        <f t="shared" si="87"/>
        <v>0</v>
      </c>
      <c r="H909" s="612">
        <f>+'FORMATO F 07'!K7780</f>
        <v>0</v>
      </c>
      <c r="I909" s="619">
        <f t="shared" si="85"/>
        <v>0</v>
      </c>
      <c r="J909" s="610">
        <v>5.9</v>
      </c>
      <c r="K909" s="618">
        <f t="shared" si="70"/>
        <v>0</v>
      </c>
      <c r="L909" s="1756">
        <v>0</v>
      </c>
      <c r="M909" s="1760">
        <f t="shared" si="79"/>
        <v>0</v>
      </c>
    </row>
    <row r="910" spans="1:13" s="602" customFormat="1" ht="20.100000000000001" customHeight="1">
      <c r="A910" s="614" t="s">
        <v>58</v>
      </c>
      <c r="B910" s="627" t="s">
        <v>994</v>
      </c>
      <c r="C910" s="614" t="s">
        <v>23</v>
      </c>
      <c r="D910" s="615">
        <f>+'FORMATO F 07'!O7795</f>
        <v>25</v>
      </c>
      <c r="E910" s="615" t="s">
        <v>991</v>
      </c>
      <c r="F910" s="614">
        <f>+'FORMATO F 07'!D7789</f>
        <v>0</v>
      </c>
      <c r="G910" s="613">
        <f t="shared" si="87"/>
        <v>0</v>
      </c>
      <c r="H910" s="612">
        <f>+'FORMATO F 07'!K7482</f>
        <v>0</v>
      </c>
      <c r="I910" s="619">
        <f t="shared" si="85"/>
        <v>0</v>
      </c>
      <c r="J910" s="610">
        <v>318.97714200000001</v>
      </c>
      <c r="K910" s="618">
        <v>0</v>
      </c>
      <c r="L910" s="1756">
        <v>0</v>
      </c>
      <c r="M910" s="1760"/>
    </row>
    <row r="911" spans="1:13" s="602" customFormat="1" ht="20.100000000000001" customHeight="1">
      <c r="A911" s="614" t="s">
        <v>58</v>
      </c>
      <c r="B911" s="828" t="s">
        <v>1412</v>
      </c>
      <c r="C911" s="614" t="s">
        <v>23</v>
      </c>
      <c r="D911" s="615">
        <f>+'FORMATO F 07'!O7803</f>
        <v>0</v>
      </c>
      <c r="E911" s="615" t="s">
        <v>2048</v>
      </c>
      <c r="F911" s="614">
        <f>+'FORMATO F 07'!D7797</f>
        <v>0</v>
      </c>
      <c r="G911" s="613">
        <f t="shared" si="87"/>
        <v>25</v>
      </c>
      <c r="H911" s="612">
        <f>+'FORMATO F 07'!K7797</f>
        <v>10</v>
      </c>
      <c r="I911" s="619">
        <f t="shared" si="85"/>
        <v>15</v>
      </c>
      <c r="J911" s="610">
        <v>6.4425999999999997</v>
      </c>
      <c r="K911" s="618">
        <f t="shared" ref="K911:K917" si="88">I911*J911</f>
        <v>96.638999999999996</v>
      </c>
      <c r="L911" s="1756">
        <v>25</v>
      </c>
      <c r="M911" s="1760">
        <f t="shared" ref="M911:M921" si="89">+L911-D910</f>
        <v>0</v>
      </c>
    </row>
    <row r="912" spans="1:13" s="602" customFormat="1" ht="20.100000000000001" customHeight="1">
      <c r="A912" s="614" t="s">
        <v>58</v>
      </c>
      <c r="B912" s="828" t="s">
        <v>1416</v>
      </c>
      <c r="C912" s="614" t="s">
        <v>23</v>
      </c>
      <c r="D912" s="615">
        <f>+'FORMATO F 07'!O7811</f>
        <v>0</v>
      </c>
      <c r="E912" s="615" t="s">
        <v>2048</v>
      </c>
      <c r="F912" s="614">
        <f>+'FORMATO F 07'!D7805</f>
        <v>0</v>
      </c>
      <c r="G912" s="613">
        <f t="shared" si="87"/>
        <v>0</v>
      </c>
      <c r="H912" s="612">
        <f>+'FORMATO F 07'!K7805</f>
        <v>0</v>
      </c>
      <c r="I912" s="619">
        <f t="shared" si="85"/>
        <v>0</v>
      </c>
      <c r="J912" s="610">
        <v>1.145</v>
      </c>
      <c r="K912" s="618">
        <f t="shared" si="88"/>
        <v>0</v>
      </c>
      <c r="L912" s="1756">
        <v>0</v>
      </c>
      <c r="M912" s="1760">
        <f t="shared" si="89"/>
        <v>0</v>
      </c>
    </row>
    <row r="913" spans="1:13" s="602" customFormat="1" ht="20.100000000000001" customHeight="1">
      <c r="A913" s="614" t="s">
        <v>58</v>
      </c>
      <c r="B913" s="828" t="s">
        <v>237</v>
      </c>
      <c r="C913" s="614" t="s">
        <v>23</v>
      </c>
      <c r="D913" s="615">
        <f>+'FORMATO F 07'!O7820</f>
        <v>0</v>
      </c>
      <c r="E913" s="615" t="s">
        <v>1484</v>
      </c>
      <c r="F913" s="614">
        <f>+'FORMATO F 07'!D7814</f>
        <v>0</v>
      </c>
      <c r="G913" s="613">
        <f t="shared" si="87"/>
        <v>0</v>
      </c>
      <c r="H913" s="612">
        <f>+'FORMATO F 07'!K7814</f>
        <v>0</v>
      </c>
      <c r="I913" s="619">
        <f t="shared" si="85"/>
        <v>0</v>
      </c>
      <c r="J913" s="610">
        <v>8.5</v>
      </c>
      <c r="K913" s="618">
        <f t="shared" si="88"/>
        <v>0</v>
      </c>
      <c r="L913" s="1756">
        <v>0</v>
      </c>
      <c r="M913" s="1760">
        <f t="shared" si="89"/>
        <v>0</v>
      </c>
    </row>
    <row r="914" spans="1:13" s="602" customFormat="1" ht="20.100000000000001" customHeight="1">
      <c r="A914" s="614" t="s">
        <v>58</v>
      </c>
      <c r="B914" s="828" t="s">
        <v>1485</v>
      </c>
      <c r="C914" s="614" t="s">
        <v>1487</v>
      </c>
      <c r="D914" s="615">
        <f>+'FORMATO F 07'!O7829</f>
        <v>0</v>
      </c>
      <c r="E914" s="615" t="s">
        <v>1484</v>
      </c>
      <c r="F914" s="614">
        <f>+'FORMATO F 07'!D7823</f>
        <v>0</v>
      </c>
      <c r="G914" s="613">
        <f t="shared" si="87"/>
        <v>0</v>
      </c>
      <c r="H914" s="612">
        <f>+'FORMATO F 07'!K7823</f>
        <v>0</v>
      </c>
      <c r="I914" s="619">
        <f t="shared" si="85"/>
        <v>0</v>
      </c>
      <c r="J914" s="610">
        <v>10</v>
      </c>
      <c r="K914" s="618">
        <f t="shared" si="88"/>
        <v>0</v>
      </c>
      <c r="L914" s="1756">
        <v>0</v>
      </c>
      <c r="M914" s="1760">
        <f t="shared" si="89"/>
        <v>0</v>
      </c>
    </row>
    <row r="915" spans="1:13" s="602" customFormat="1" ht="20.100000000000001" customHeight="1">
      <c r="A915" s="614" t="s">
        <v>58</v>
      </c>
      <c r="B915" s="828" t="s">
        <v>1653</v>
      </c>
      <c r="C915" s="614" t="s">
        <v>23</v>
      </c>
      <c r="D915" s="615">
        <f>+'FORMATO F 07'!O7837</f>
        <v>0</v>
      </c>
      <c r="E915" s="615" t="s">
        <v>1654</v>
      </c>
      <c r="F915" s="614">
        <f>+'FORMATO F 07'!D7831</f>
        <v>0</v>
      </c>
      <c r="G915" s="613">
        <f t="shared" si="87"/>
        <v>0</v>
      </c>
      <c r="H915" s="612">
        <f>+'FORMATO F 07'!K7831</f>
        <v>0</v>
      </c>
      <c r="I915" s="619">
        <f t="shared" si="85"/>
        <v>0</v>
      </c>
      <c r="J915" s="610">
        <v>72</v>
      </c>
      <c r="K915" s="618">
        <f t="shared" si="88"/>
        <v>0</v>
      </c>
      <c r="L915" s="1756">
        <v>0</v>
      </c>
      <c r="M915" s="1760">
        <f t="shared" si="89"/>
        <v>0</v>
      </c>
    </row>
    <row r="916" spans="1:13" s="602" customFormat="1" ht="20.100000000000001" customHeight="1">
      <c r="A916" s="614" t="s">
        <v>58</v>
      </c>
      <c r="B916" s="828" t="s">
        <v>2036</v>
      </c>
      <c r="C916" s="614" t="s">
        <v>2038</v>
      </c>
      <c r="D916" s="615">
        <f>+'FORMATO F 07'!O7844</f>
        <v>3</v>
      </c>
      <c r="E916" s="615" t="s">
        <v>2035</v>
      </c>
      <c r="F916" s="614">
        <f>+'FORMATO F 07'!D7838</f>
        <v>0</v>
      </c>
      <c r="G916" s="613">
        <f t="shared" si="87"/>
        <v>0</v>
      </c>
      <c r="H916" s="612">
        <f>+'FORMATO F 07'!K7838</f>
        <v>0</v>
      </c>
      <c r="I916" s="619">
        <f t="shared" ref="I916:I921" si="90">+G916-H916</f>
        <v>0</v>
      </c>
      <c r="J916" s="610">
        <v>75</v>
      </c>
      <c r="K916" s="618">
        <f t="shared" si="88"/>
        <v>0</v>
      </c>
      <c r="L916" s="1756">
        <v>0</v>
      </c>
      <c r="M916" s="1760">
        <f t="shared" si="89"/>
        <v>0</v>
      </c>
    </row>
    <row r="917" spans="1:13" s="602" customFormat="1" ht="20.100000000000001" customHeight="1">
      <c r="A917" s="614" t="s">
        <v>58</v>
      </c>
      <c r="B917" s="828" t="s">
        <v>2037</v>
      </c>
      <c r="C917" s="614" t="s">
        <v>23</v>
      </c>
      <c r="D917" s="615">
        <v>0</v>
      </c>
      <c r="E917" s="615" t="s">
        <v>2035</v>
      </c>
      <c r="F917" s="614">
        <f>+'FORMATO F 07'!D7846</f>
        <v>0</v>
      </c>
      <c r="G917" s="613">
        <f t="shared" si="87"/>
        <v>3</v>
      </c>
      <c r="H917" s="612">
        <f>+'FORMATO F 07'!K7846</f>
        <v>1</v>
      </c>
      <c r="I917" s="619">
        <f t="shared" si="90"/>
        <v>2</v>
      </c>
      <c r="J917" s="610">
        <v>23.5</v>
      </c>
      <c r="K917" s="618">
        <f t="shared" si="88"/>
        <v>47</v>
      </c>
      <c r="L917" s="1756">
        <v>3</v>
      </c>
      <c r="M917" s="1760">
        <f t="shared" si="89"/>
        <v>0</v>
      </c>
    </row>
    <row r="918" spans="1:13" s="602" customFormat="1" ht="20.100000000000001" customHeight="1">
      <c r="A918" s="614" t="s">
        <v>58</v>
      </c>
      <c r="B918" s="828" t="s">
        <v>2047</v>
      </c>
      <c r="C918" s="614" t="s">
        <v>23</v>
      </c>
      <c r="D918" s="615">
        <f>+'FORMATO F 07'!O7860</f>
        <v>0</v>
      </c>
      <c r="E918" s="615" t="s">
        <v>2048</v>
      </c>
      <c r="F918" s="614">
        <v>4</v>
      </c>
      <c r="G918" s="613">
        <f t="shared" si="87"/>
        <v>4</v>
      </c>
      <c r="H918" s="612">
        <v>4</v>
      </c>
      <c r="I918" s="619">
        <f t="shared" si="90"/>
        <v>0</v>
      </c>
      <c r="J918" s="610">
        <v>1.605</v>
      </c>
      <c r="K918" s="618">
        <f>I918*J918</f>
        <v>0</v>
      </c>
      <c r="L918" s="1756">
        <v>0</v>
      </c>
      <c r="M918" s="1760">
        <f t="shared" si="89"/>
        <v>0</v>
      </c>
    </row>
    <row r="919" spans="1:13" s="602" customFormat="1" ht="20.100000000000001" customHeight="1">
      <c r="A919" s="614" t="s">
        <v>58</v>
      </c>
      <c r="B919" s="828" t="s">
        <v>2052</v>
      </c>
      <c r="C919" s="614" t="s">
        <v>23</v>
      </c>
      <c r="D919" s="615">
        <f>+'FORMATO F 07'!O7868</f>
        <v>0</v>
      </c>
      <c r="E919" s="615" t="s">
        <v>2048</v>
      </c>
      <c r="F919" s="614">
        <f>+'FORMATO F 07'!D7862</f>
        <v>0</v>
      </c>
      <c r="G919" s="613">
        <f t="shared" si="87"/>
        <v>0</v>
      </c>
      <c r="H919" s="612">
        <f>+'FORMATO F 07'!K7862</f>
        <v>0</v>
      </c>
      <c r="I919" s="619">
        <f t="shared" si="90"/>
        <v>0</v>
      </c>
      <c r="J919" s="610">
        <v>0.35399999999999998</v>
      </c>
      <c r="K919" s="618">
        <f>I919*J919</f>
        <v>0</v>
      </c>
      <c r="L919" s="1756">
        <v>0</v>
      </c>
      <c r="M919" s="1760">
        <f t="shared" si="89"/>
        <v>0</v>
      </c>
    </row>
    <row r="920" spans="1:13" s="602" customFormat="1" ht="20.100000000000001" customHeight="1">
      <c r="A920" s="614" t="s">
        <v>58</v>
      </c>
      <c r="B920" s="828" t="s">
        <v>2056</v>
      </c>
      <c r="C920" s="614" t="s">
        <v>23</v>
      </c>
      <c r="D920" s="615">
        <f>+'FORMATO F 07'!O7875</f>
        <v>0</v>
      </c>
      <c r="E920" s="615" t="s">
        <v>2048</v>
      </c>
      <c r="F920" s="614">
        <f>+'FORMATO F 07'!D7869</f>
        <v>0</v>
      </c>
      <c r="G920" s="613">
        <f t="shared" si="87"/>
        <v>0</v>
      </c>
      <c r="H920" s="612">
        <f>+'FORMATO F 07'!K7869</f>
        <v>0</v>
      </c>
      <c r="I920" s="619">
        <f t="shared" si="90"/>
        <v>0</v>
      </c>
      <c r="J920" s="610">
        <v>6.6079999999999997</v>
      </c>
      <c r="K920" s="618">
        <f>I920*J920</f>
        <v>0</v>
      </c>
      <c r="L920" s="1756">
        <v>0</v>
      </c>
      <c r="M920" s="1760">
        <f t="shared" si="89"/>
        <v>0</v>
      </c>
    </row>
    <row r="921" spans="1:13" s="602" customFormat="1" ht="20.100000000000001" customHeight="1">
      <c r="A921" s="614" t="s">
        <v>58</v>
      </c>
      <c r="B921" s="828" t="s">
        <v>2058</v>
      </c>
      <c r="C921" s="614" t="s">
        <v>23</v>
      </c>
      <c r="D921" s="615"/>
      <c r="E921" s="615" t="s">
        <v>2048</v>
      </c>
      <c r="F921" s="614">
        <f>+'FORMATO F 07'!D7877</f>
        <v>0</v>
      </c>
      <c r="G921" s="613">
        <f t="shared" si="87"/>
        <v>0</v>
      </c>
      <c r="H921" s="612">
        <f>+'FORMATO F 07'!K7877</f>
        <v>0</v>
      </c>
      <c r="I921" s="619">
        <f t="shared" si="90"/>
        <v>0</v>
      </c>
      <c r="J921" s="610">
        <v>17.816666000000001</v>
      </c>
      <c r="K921" s="618">
        <f>I921*J921</f>
        <v>0</v>
      </c>
      <c r="L921" s="1756">
        <v>0</v>
      </c>
      <c r="M921" s="1760">
        <f t="shared" si="89"/>
        <v>0</v>
      </c>
    </row>
    <row r="922" spans="1:13" s="620" customFormat="1" ht="20.100000000000001" customHeight="1">
      <c r="A922" s="4317" t="s">
        <v>42</v>
      </c>
      <c r="B922" s="4318" t="s">
        <v>42</v>
      </c>
      <c r="C922" s="582"/>
      <c r="D922" s="625"/>
      <c r="E922" s="582"/>
      <c r="F922" s="582"/>
      <c r="G922" s="624"/>
      <c r="H922" s="623"/>
      <c r="I922" s="619"/>
      <c r="J922" s="622"/>
      <c r="K922" s="621"/>
      <c r="L922" s="1756"/>
      <c r="M922" s="1760"/>
    </row>
    <row r="923" spans="1:13" s="599" customFormat="1" ht="19.5" customHeight="1">
      <c r="A923" s="614" t="s">
        <v>58</v>
      </c>
      <c r="B923" s="627" t="s">
        <v>890</v>
      </c>
      <c r="C923" s="614" t="s">
        <v>23</v>
      </c>
      <c r="D923" s="615">
        <f>+'FORMATO F 07'!O7885</f>
        <v>13</v>
      </c>
      <c r="E923" s="615" t="s">
        <v>616</v>
      </c>
      <c r="F923" s="6">
        <f>+'FORMATO F 07'!D7888</f>
        <v>0</v>
      </c>
      <c r="G923" s="613">
        <v>13</v>
      </c>
      <c r="H923" s="634">
        <f>+'FORMATO F 07'!K7888</f>
        <v>0</v>
      </c>
      <c r="I923" s="619">
        <f t="shared" ref="I923:I929" si="91">+G923-H923</f>
        <v>13</v>
      </c>
      <c r="J923" s="610">
        <v>19.8</v>
      </c>
      <c r="K923" s="618">
        <f t="shared" ref="K923:K966" si="92">I923*J923</f>
        <v>257.40000000000003</v>
      </c>
      <c r="L923" s="619">
        <v>13</v>
      </c>
      <c r="M923" s="1760"/>
    </row>
    <row r="924" spans="1:13" s="599" customFormat="1" ht="20.100000000000001" customHeight="1">
      <c r="A924" s="614" t="s">
        <v>58</v>
      </c>
      <c r="B924" s="627" t="s">
        <v>891</v>
      </c>
      <c r="C924" s="614" t="s">
        <v>23</v>
      </c>
      <c r="D924" s="615">
        <f>+'[1]FORMATO F-7'!O8497</f>
        <v>0</v>
      </c>
      <c r="E924" s="615" t="s">
        <v>616</v>
      </c>
      <c r="F924" s="6">
        <v>0</v>
      </c>
      <c r="G924" s="613">
        <v>0</v>
      </c>
      <c r="H924" s="634">
        <f>+'[1]FORMATO F-7'!K8501</f>
        <v>0</v>
      </c>
      <c r="I924" s="619">
        <f t="shared" si="91"/>
        <v>0</v>
      </c>
      <c r="J924" s="610">
        <v>14.7</v>
      </c>
      <c r="K924" s="618">
        <f t="shared" si="92"/>
        <v>0</v>
      </c>
      <c r="L924" s="619">
        <v>0</v>
      </c>
      <c r="M924" s="1760"/>
    </row>
    <row r="925" spans="1:13" s="599" customFormat="1" ht="20.100000000000001" customHeight="1">
      <c r="A925" s="614" t="s">
        <v>58</v>
      </c>
      <c r="B925" s="627" t="s">
        <v>1013</v>
      </c>
      <c r="C925" s="614" t="s">
        <v>23</v>
      </c>
      <c r="D925" s="615">
        <v>6</v>
      </c>
      <c r="E925" s="615" t="s">
        <v>616</v>
      </c>
      <c r="F925" s="6">
        <v>0</v>
      </c>
      <c r="G925" s="613">
        <v>6</v>
      </c>
      <c r="H925" s="634">
        <f>+'FORMATO F 07'!K7907</f>
        <v>0</v>
      </c>
      <c r="I925" s="619">
        <f t="shared" si="91"/>
        <v>6</v>
      </c>
      <c r="J925" s="610">
        <v>3</v>
      </c>
      <c r="K925" s="618">
        <f t="shared" si="92"/>
        <v>18</v>
      </c>
      <c r="L925" s="619">
        <v>6</v>
      </c>
      <c r="M925" s="1760"/>
    </row>
    <row r="926" spans="1:13" s="1943" customFormat="1" ht="20.100000000000001" customHeight="1">
      <c r="A926" s="614" t="s">
        <v>58</v>
      </c>
      <c r="B926" s="1938" t="s">
        <v>1057</v>
      </c>
      <c r="C926" s="1937" t="s">
        <v>23</v>
      </c>
      <c r="D926" s="1939">
        <v>28</v>
      </c>
      <c r="E926" s="1939" t="s">
        <v>1301</v>
      </c>
      <c r="F926" s="6">
        <v>0</v>
      </c>
      <c r="G926" s="613">
        <v>28</v>
      </c>
      <c r="H926" s="1940">
        <f>+'FORMATO F 07'!K7915</f>
        <v>0</v>
      </c>
      <c r="I926" s="619">
        <f t="shared" si="91"/>
        <v>28</v>
      </c>
      <c r="J926" s="1941">
        <v>6.1831810000000003</v>
      </c>
      <c r="K926" s="1942">
        <f t="shared" si="92"/>
        <v>173.12906800000002</v>
      </c>
      <c r="L926" s="619">
        <v>28</v>
      </c>
      <c r="M926" s="1760"/>
    </row>
    <row r="927" spans="1:13" s="1943" customFormat="1" ht="20.100000000000001" customHeight="1">
      <c r="A927" s="614" t="s">
        <v>58</v>
      </c>
      <c r="B927" s="1938" t="s">
        <v>2661</v>
      </c>
      <c r="C927" s="1937" t="s">
        <v>287</v>
      </c>
      <c r="D927" s="1939">
        <f>+'FORMATO F 07'!O7930</f>
        <v>0</v>
      </c>
      <c r="E927" s="1939" t="s">
        <v>2662</v>
      </c>
      <c r="F927" s="3918">
        <f>+'FORMATO F 07'!D7933</f>
        <v>4.5</v>
      </c>
      <c r="G927" s="613">
        <v>4.5</v>
      </c>
      <c r="H927" s="1940">
        <v>4.5</v>
      </c>
      <c r="I927" s="3931">
        <f t="shared" si="91"/>
        <v>0</v>
      </c>
      <c r="J927" s="1941">
        <v>37</v>
      </c>
      <c r="K927" s="1942">
        <f t="shared" si="92"/>
        <v>0</v>
      </c>
      <c r="L927" s="3930">
        <v>0</v>
      </c>
      <c r="M927" s="1760"/>
    </row>
    <row r="928" spans="1:13" s="1943" customFormat="1" ht="20.100000000000001" customHeight="1">
      <c r="A928" s="614" t="s">
        <v>58</v>
      </c>
      <c r="B928" s="1938" t="s">
        <v>2670</v>
      </c>
      <c r="C928" s="1937" t="s">
        <v>23</v>
      </c>
      <c r="D928" s="1939">
        <f>+'FORMATO F 07'!O7939</f>
        <v>0</v>
      </c>
      <c r="E928" s="1939" t="s">
        <v>616</v>
      </c>
      <c r="F928" s="3918">
        <f>+'FORMATO F 07'!D7942</f>
        <v>2</v>
      </c>
      <c r="G928" s="613">
        <v>2</v>
      </c>
      <c r="H928" s="1940">
        <f>+'FORMATO F 07'!K7942</f>
        <v>2</v>
      </c>
      <c r="I928" s="3931">
        <f t="shared" si="91"/>
        <v>0</v>
      </c>
      <c r="J928" s="1941">
        <v>2.5</v>
      </c>
      <c r="K928" s="1942">
        <f t="shared" si="92"/>
        <v>0</v>
      </c>
      <c r="L928" s="3930">
        <v>0</v>
      </c>
      <c r="M928" s="1760"/>
    </row>
    <row r="929" spans="1:13" s="1943" customFormat="1" ht="20.100000000000001" customHeight="1">
      <c r="A929" s="614" t="s">
        <v>58</v>
      </c>
      <c r="B929" s="1938" t="s">
        <v>2671</v>
      </c>
      <c r="C929" s="1937" t="s">
        <v>23</v>
      </c>
      <c r="D929" s="1939">
        <f>+'FORMATO F 07'!O7948</f>
        <v>0</v>
      </c>
      <c r="E929" s="1939" t="s">
        <v>616</v>
      </c>
      <c r="F929" s="3918">
        <f>+'FORMATO F 07'!D7951</f>
        <v>2</v>
      </c>
      <c r="G929" s="613">
        <v>2</v>
      </c>
      <c r="H929" s="1940">
        <f>+'FORMATO F 07'!K7951</f>
        <v>2</v>
      </c>
      <c r="I929" s="3931">
        <f t="shared" si="91"/>
        <v>0</v>
      </c>
      <c r="J929" s="1941">
        <v>2.5</v>
      </c>
      <c r="K929" s="1942">
        <f t="shared" si="92"/>
        <v>0</v>
      </c>
      <c r="L929" s="3930">
        <v>0</v>
      </c>
      <c r="M929" s="1760"/>
    </row>
    <row r="930" spans="1:13" s="1943" customFormat="1" ht="20.100000000000001" customHeight="1">
      <c r="A930" s="614" t="s">
        <v>58</v>
      </c>
      <c r="B930" s="1938" t="s">
        <v>2672</v>
      </c>
      <c r="C930" s="1937" t="s">
        <v>348</v>
      </c>
      <c r="D930" s="1939">
        <f>+'FORMATO F 07'!O7957</f>
        <v>0</v>
      </c>
      <c r="E930" s="1939" t="s">
        <v>616</v>
      </c>
      <c r="F930" s="3918">
        <f>+'FORMATO F 07'!D7960</f>
        <v>5</v>
      </c>
      <c r="G930" s="613">
        <v>4.5</v>
      </c>
      <c r="H930" s="1940">
        <f>+'FORMATO F 07'!K7960</f>
        <v>5</v>
      </c>
      <c r="I930" s="3931">
        <v>0</v>
      </c>
      <c r="J930" s="1941">
        <v>11</v>
      </c>
      <c r="K930" s="1942">
        <f t="shared" si="92"/>
        <v>0</v>
      </c>
      <c r="L930" s="3930">
        <v>0</v>
      </c>
      <c r="M930" s="1760"/>
    </row>
    <row r="931" spans="1:13" s="1943" customFormat="1" ht="20.100000000000001" customHeight="1">
      <c r="A931" s="614" t="s">
        <v>58</v>
      </c>
      <c r="B931" s="1938" t="s">
        <v>2766</v>
      </c>
      <c r="C931" s="1937" t="s">
        <v>23</v>
      </c>
      <c r="D931" s="1939">
        <v>0</v>
      </c>
      <c r="E931" s="1939" t="s">
        <v>2767</v>
      </c>
      <c r="F931" s="3978">
        <v>1</v>
      </c>
      <c r="G931" s="613">
        <v>1</v>
      </c>
      <c r="H931" s="1940">
        <v>1</v>
      </c>
      <c r="I931" s="3931">
        <v>0</v>
      </c>
      <c r="J931" s="1941">
        <v>28</v>
      </c>
      <c r="K931" s="1942">
        <f t="shared" si="92"/>
        <v>0</v>
      </c>
      <c r="L931" s="3930">
        <v>0</v>
      </c>
      <c r="M931" s="1760"/>
    </row>
    <row r="932" spans="1:13" s="1943" customFormat="1" ht="20.100000000000001" customHeight="1">
      <c r="A932" s="614" t="s">
        <v>58</v>
      </c>
      <c r="B932" s="1938" t="s">
        <v>2768</v>
      </c>
      <c r="C932" s="1937" t="s">
        <v>23</v>
      </c>
      <c r="D932" s="1939">
        <v>0</v>
      </c>
      <c r="E932" s="1939" t="s">
        <v>2767</v>
      </c>
      <c r="F932" s="3978">
        <v>1</v>
      </c>
      <c r="G932" s="613">
        <v>1</v>
      </c>
      <c r="H932" s="1940">
        <v>1</v>
      </c>
      <c r="I932" s="3931">
        <v>0</v>
      </c>
      <c r="J932" s="1941">
        <v>7</v>
      </c>
      <c r="K932" s="1942">
        <f t="shared" si="92"/>
        <v>0</v>
      </c>
      <c r="L932" s="3930">
        <v>0</v>
      </c>
      <c r="M932" s="1760"/>
    </row>
    <row r="933" spans="1:13" s="1943" customFormat="1" ht="20.100000000000001" customHeight="1">
      <c r="A933" s="614" t="s">
        <v>58</v>
      </c>
      <c r="B933" s="1938" t="s">
        <v>2672</v>
      </c>
      <c r="C933" s="1937" t="s">
        <v>287</v>
      </c>
      <c r="D933" s="1939">
        <v>0</v>
      </c>
      <c r="E933" s="1939" t="s">
        <v>2769</v>
      </c>
      <c r="F933" s="3978">
        <v>1</v>
      </c>
      <c r="G933" s="613">
        <v>1</v>
      </c>
      <c r="H933" s="1940">
        <v>1</v>
      </c>
      <c r="I933" s="3931">
        <v>0</v>
      </c>
      <c r="J933" s="1941">
        <v>8</v>
      </c>
      <c r="K933" s="1942">
        <f t="shared" si="92"/>
        <v>0</v>
      </c>
      <c r="L933" s="3930">
        <v>0</v>
      </c>
      <c r="M933" s="1760"/>
    </row>
    <row r="934" spans="1:13" s="1943" customFormat="1" ht="20.100000000000001" customHeight="1">
      <c r="A934" s="614" t="s">
        <v>58</v>
      </c>
      <c r="B934" s="1938" t="s">
        <v>2750</v>
      </c>
      <c r="C934" s="1937" t="s">
        <v>287</v>
      </c>
      <c r="D934" s="1939">
        <f>+'FORMATO F 07'!O7993</f>
        <v>0</v>
      </c>
      <c r="E934" s="1939" t="s">
        <v>2688</v>
      </c>
      <c r="F934" s="3932">
        <v>1</v>
      </c>
      <c r="G934" s="613">
        <v>1</v>
      </c>
      <c r="H934" s="1940">
        <v>1</v>
      </c>
      <c r="I934" s="3931">
        <v>0</v>
      </c>
      <c r="J934" s="1941">
        <v>50</v>
      </c>
      <c r="K934" s="1942">
        <f t="shared" si="92"/>
        <v>0</v>
      </c>
      <c r="L934" s="3930">
        <v>0</v>
      </c>
      <c r="M934" s="1760"/>
    </row>
    <row r="935" spans="1:13" s="1943" customFormat="1" ht="20.100000000000001" customHeight="1">
      <c r="A935" s="614" t="s">
        <v>58</v>
      </c>
      <c r="B935" s="1938" t="s">
        <v>2751</v>
      </c>
      <c r="C935" s="1937" t="s">
        <v>23</v>
      </c>
      <c r="D935" s="1939">
        <v>0</v>
      </c>
      <c r="E935" s="1939" t="s">
        <v>2691</v>
      </c>
      <c r="F935" s="3932">
        <v>1</v>
      </c>
      <c r="G935" s="613">
        <v>1</v>
      </c>
      <c r="H935" s="1940">
        <v>1</v>
      </c>
      <c r="I935" s="3931">
        <v>0</v>
      </c>
      <c r="J935" s="1941">
        <v>12</v>
      </c>
      <c r="K935" s="1942">
        <f t="shared" si="92"/>
        <v>0</v>
      </c>
      <c r="L935" s="3930">
        <v>0</v>
      </c>
      <c r="M935" s="1760"/>
    </row>
    <row r="936" spans="1:13" s="1943" customFormat="1" ht="20.100000000000001" customHeight="1">
      <c r="A936" s="614" t="s">
        <v>58</v>
      </c>
      <c r="B936" s="1938" t="s">
        <v>2752</v>
      </c>
      <c r="C936" s="1937" t="s">
        <v>23</v>
      </c>
      <c r="D936" s="1939">
        <v>0</v>
      </c>
      <c r="E936" s="1939" t="s">
        <v>2695</v>
      </c>
      <c r="F936" s="3932">
        <v>1</v>
      </c>
      <c r="G936" s="613">
        <v>1</v>
      </c>
      <c r="H936" s="1940">
        <v>1</v>
      </c>
      <c r="I936" s="3931">
        <v>0</v>
      </c>
      <c r="J936" s="1941">
        <v>30</v>
      </c>
      <c r="K936" s="1942">
        <f t="shared" si="92"/>
        <v>0</v>
      </c>
      <c r="L936" s="3930">
        <v>0</v>
      </c>
      <c r="M936" s="1760"/>
    </row>
    <row r="937" spans="1:13" s="1943" customFormat="1" ht="20.100000000000001" customHeight="1">
      <c r="A937" s="614" t="s">
        <v>58</v>
      </c>
      <c r="B937" s="1938" t="s">
        <v>2753</v>
      </c>
      <c r="C937" s="1937" t="s">
        <v>23</v>
      </c>
      <c r="D937" s="1939">
        <v>0</v>
      </c>
      <c r="E937" s="1939" t="s">
        <v>2698</v>
      </c>
      <c r="F937" s="3932">
        <v>2</v>
      </c>
      <c r="G937" s="613">
        <v>2</v>
      </c>
      <c r="H937" s="1940">
        <v>2</v>
      </c>
      <c r="I937" s="3931">
        <v>0</v>
      </c>
      <c r="J937" s="1941">
        <v>38</v>
      </c>
      <c r="K937" s="1942">
        <f t="shared" si="92"/>
        <v>0</v>
      </c>
      <c r="L937" s="3930">
        <v>0</v>
      </c>
      <c r="M937" s="1760"/>
    </row>
    <row r="938" spans="1:13" s="1943" customFormat="1" ht="20.100000000000001" customHeight="1">
      <c r="A938" s="614" t="s">
        <v>58</v>
      </c>
      <c r="B938" s="1938" t="s">
        <v>2754</v>
      </c>
      <c r="C938" s="1937" t="s">
        <v>23</v>
      </c>
      <c r="D938" s="1939">
        <v>0</v>
      </c>
      <c r="E938" s="1939" t="s">
        <v>2698</v>
      </c>
      <c r="F938" s="3932">
        <v>1</v>
      </c>
      <c r="G938" s="613">
        <v>1</v>
      </c>
      <c r="H938" s="1940">
        <v>1</v>
      </c>
      <c r="I938" s="3931">
        <v>0</v>
      </c>
      <c r="J938" s="1941">
        <v>48</v>
      </c>
      <c r="K938" s="1942">
        <f t="shared" si="92"/>
        <v>0</v>
      </c>
      <c r="L938" s="3930">
        <v>0</v>
      </c>
      <c r="M938" s="1760"/>
    </row>
    <row r="939" spans="1:13" s="1943" customFormat="1" ht="20.100000000000001" customHeight="1">
      <c r="A939" s="614" t="s">
        <v>58</v>
      </c>
      <c r="B939" s="1938" t="s">
        <v>2755</v>
      </c>
      <c r="C939" s="1937" t="s">
        <v>23</v>
      </c>
      <c r="D939" s="1939">
        <v>0</v>
      </c>
      <c r="E939" s="1939" t="s">
        <v>2698</v>
      </c>
      <c r="F939" s="3932">
        <v>1</v>
      </c>
      <c r="G939" s="613">
        <v>1</v>
      </c>
      <c r="H939" s="1940">
        <v>1</v>
      </c>
      <c r="I939" s="3931">
        <v>0</v>
      </c>
      <c r="J939" s="1941">
        <v>38</v>
      </c>
      <c r="K939" s="1942">
        <f t="shared" si="92"/>
        <v>0</v>
      </c>
      <c r="L939" s="3930">
        <v>0</v>
      </c>
      <c r="M939" s="1760"/>
    </row>
    <row r="940" spans="1:13" s="1943" customFormat="1" ht="20.100000000000001" customHeight="1">
      <c r="A940" s="614" t="s">
        <v>58</v>
      </c>
      <c r="B940" s="1938" t="s">
        <v>2756</v>
      </c>
      <c r="C940" s="1937" t="s">
        <v>23</v>
      </c>
      <c r="D940" s="1939">
        <v>0</v>
      </c>
      <c r="E940" s="1939" t="s">
        <v>2757</v>
      </c>
      <c r="F940" s="3932">
        <v>1</v>
      </c>
      <c r="G940" s="613">
        <v>1</v>
      </c>
      <c r="H940" s="1940">
        <v>1</v>
      </c>
      <c r="I940" s="3931">
        <v>0</v>
      </c>
      <c r="J940" s="1941">
        <v>19</v>
      </c>
      <c r="K940" s="1942">
        <f t="shared" si="92"/>
        <v>0</v>
      </c>
      <c r="L940" s="3930">
        <v>0</v>
      </c>
      <c r="M940" s="1760"/>
    </row>
    <row r="941" spans="1:13" s="1943" customFormat="1" ht="20.100000000000001" customHeight="1">
      <c r="A941" s="614" t="s">
        <v>58</v>
      </c>
      <c r="B941" s="1938" t="s">
        <v>2758</v>
      </c>
      <c r="C941" s="1937" t="s">
        <v>23</v>
      </c>
      <c r="D941" s="1939">
        <v>0</v>
      </c>
      <c r="E941" s="1939" t="s">
        <v>2702</v>
      </c>
      <c r="F941" s="3932">
        <v>1</v>
      </c>
      <c r="G941" s="613">
        <v>1</v>
      </c>
      <c r="H941" s="1940">
        <v>1</v>
      </c>
      <c r="I941" s="3931">
        <v>0</v>
      </c>
      <c r="J941" s="1941">
        <v>42</v>
      </c>
      <c r="K941" s="1942">
        <f t="shared" si="92"/>
        <v>0</v>
      </c>
      <c r="L941" s="3930">
        <v>0</v>
      </c>
      <c r="M941" s="1760"/>
    </row>
    <row r="942" spans="1:13" s="1943" customFormat="1" ht="20.100000000000001" customHeight="1">
      <c r="A942" s="614" t="s">
        <v>58</v>
      </c>
      <c r="B942" s="1938" t="s">
        <v>2759</v>
      </c>
      <c r="C942" s="1937" t="s">
        <v>23</v>
      </c>
      <c r="D942" s="1939">
        <v>0</v>
      </c>
      <c r="E942" s="1939" t="s">
        <v>2702</v>
      </c>
      <c r="F942" s="3932">
        <v>1</v>
      </c>
      <c r="G942" s="613">
        <v>1</v>
      </c>
      <c r="H942" s="1940">
        <v>1</v>
      </c>
      <c r="I942" s="3931">
        <v>0</v>
      </c>
      <c r="J942" s="1941">
        <v>5.5</v>
      </c>
      <c r="K942" s="1942">
        <f t="shared" si="92"/>
        <v>0</v>
      </c>
      <c r="L942" s="3930">
        <v>0</v>
      </c>
      <c r="M942" s="1760"/>
    </row>
    <row r="943" spans="1:13" s="1943" customFormat="1" ht="20.100000000000001" customHeight="1">
      <c r="A943" s="614" t="s">
        <v>58</v>
      </c>
      <c r="B943" s="1938" t="s">
        <v>2760</v>
      </c>
      <c r="C943" s="1937" t="s">
        <v>287</v>
      </c>
      <c r="D943" s="1939">
        <v>0</v>
      </c>
      <c r="E943" s="1939" t="s">
        <v>2761</v>
      </c>
      <c r="F943" s="3932">
        <v>1</v>
      </c>
      <c r="G943" s="613">
        <v>1</v>
      </c>
      <c r="H943" s="1940">
        <v>1</v>
      </c>
      <c r="I943" s="3931">
        <v>0</v>
      </c>
      <c r="J943" s="1941">
        <v>40</v>
      </c>
      <c r="K943" s="1942">
        <f t="shared" si="92"/>
        <v>0</v>
      </c>
      <c r="L943" s="3930">
        <v>0</v>
      </c>
      <c r="M943" s="1760"/>
    </row>
    <row r="944" spans="1:13" s="1943" customFormat="1" ht="20.100000000000001" customHeight="1">
      <c r="A944" s="614" t="s">
        <v>58</v>
      </c>
      <c r="B944" s="1938" t="s">
        <v>2762</v>
      </c>
      <c r="C944" s="1937" t="s">
        <v>23</v>
      </c>
      <c r="D944" s="1939">
        <v>0</v>
      </c>
      <c r="E944" s="1939" t="s">
        <v>2763</v>
      </c>
      <c r="F944" s="3932">
        <v>1</v>
      </c>
      <c r="G944" s="613">
        <v>1</v>
      </c>
      <c r="H944" s="1940">
        <v>1</v>
      </c>
      <c r="I944" s="3931">
        <v>0</v>
      </c>
      <c r="J944" s="1941">
        <v>5</v>
      </c>
      <c r="K944" s="1942">
        <f t="shared" si="92"/>
        <v>0</v>
      </c>
      <c r="L944" s="3930">
        <v>0</v>
      </c>
      <c r="M944" s="1760"/>
    </row>
    <row r="945" spans="1:13" s="1943" customFormat="1" ht="20.100000000000001" customHeight="1">
      <c r="A945" s="614" t="s">
        <v>58</v>
      </c>
      <c r="B945" s="1938" t="s">
        <v>2954</v>
      </c>
      <c r="C945" s="1937" t="s">
        <v>23</v>
      </c>
      <c r="D945" s="1939">
        <v>0</v>
      </c>
      <c r="E945" s="1939" t="s">
        <v>2956</v>
      </c>
      <c r="F945" s="3932">
        <v>1</v>
      </c>
      <c r="G945" s="613">
        <v>1</v>
      </c>
      <c r="H945" s="1940">
        <v>1</v>
      </c>
      <c r="I945" s="3931">
        <v>0</v>
      </c>
      <c r="J945" s="1941">
        <v>179</v>
      </c>
      <c r="K945" s="1942">
        <f t="shared" si="92"/>
        <v>0</v>
      </c>
      <c r="L945" s="3930">
        <v>0</v>
      </c>
      <c r="M945" s="1760"/>
    </row>
    <row r="946" spans="1:13" s="1943" customFormat="1" ht="20.100000000000001" customHeight="1">
      <c r="A946" s="614" t="s">
        <v>58</v>
      </c>
      <c r="B946" s="1938" t="s">
        <v>2955</v>
      </c>
      <c r="C946" s="1937" t="s">
        <v>23</v>
      </c>
      <c r="D946" s="1939">
        <v>0</v>
      </c>
      <c r="E946" s="1939" t="s">
        <v>2956</v>
      </c>
      <c r="F946" s="3932">
        <v>1</v>
      </c>
      <c r="G946" s="613">
        <v>1</v>
      </c>
      <c r="H946" s="1940">
        <v>1</v>
      </c>
      <c r="I946" s="3931">
        <v>0</v>
      </c>
      <c r="J946" s="1941">
        <v>189</v>
      </c>
      <c r="K946" s="1942">
        <f t="shared" si="92"/>
        <v>0</v>
      </c>
      <c r="L946" s="3930">
        <v>0</v>
      </c>
      <c r="M946" s="1760"/>
    </row>
    <row r="947" spans="1:13" s="1943" customFormat="1" ht="20.100000000000001" customHeight="1">
      <c r="A947" s="614" t="s">
        <v>58</v>
      </c>
      <c r="B947" s="1938" t="s">
        <v>2764</v>
      </c>
      <c r="C947" s="1937" t="s">
        <v>287</v>
      </c>
      <c r="D947" s="1939">
        <v>0</v>
      </c>
      <c r="E947" s="1939" t="s">
        <v>2708</v>
      </c>
      <c r="F947" s="3932">
        <v>1</v>
      </c>
      <c r="G947" s="613">
        <v>1</v>
      </c>
      <c r="H947" s="1940">
        <v>1</v>
      </c>
      <c r="I947" s="3931">
        <v>0</v>
      </c>
      <c r="J947" s="1941">
        <v>40</v>
      </c>
      <c r="K947" s="1942">
        <f t="shared" si="92"/>
        <v>0</v>
      </c>
      <c r="L947" s="3930">
        <v>0</v>
      </c>
      <c r="M947" s="1760"/>
    </row>
    <row r="948" spans="1:13" s="1943" customFormat="1" ht="20.100000000000001" customHeight="1">
      <c r="A948" s="614" t="s">
        <v>58</v>
      </c>
      <c r="B948" s="1938" t="s">
        <v>2765</v>
      </c>
      <c r="C948" s="1937" t="s">
        <v>23</v>
      </c>
      <c r="D948" s="1939">
        <v>0</v>
      </c>
      <c r="E948" s="1939" t="s">
        <v>2711</v>
      </c>
      <c r="F948" s="3932">
        <v>1</v>
      </c>
      <c r="G948" s="613">
        <v>1</v>
      </c>
      <c r="H948" s="1940">
        <v>1</v>
      </c>
      <c r="I948" s="3931">
        <v>0</v>
      </c>
      <c r="J948" s="1941">
        <v>11</v>
      </c>
      <c r="K948" s="1942">
        <f t="shared" si="92"/>
        <v>0</v>
      </c>
      <c r="L948" s="3930">
        <v>0</v>
      </c>
      <c r="M948" s="1760"/>
    </row>
    <row r="949" spans="1:13" s="1943" customFormat="1" ht="20.100000000000001" customHeight="1">
      <c r="A949" s="614" t="s">
        <v>58</v>
      </c>
      <c r="B949" s="1938" t="s">
        <v>2786</v>
      </c>
      <c r="C949" s="1937" t="s">
        <v>2788</v>
      </c>
      <c r="D949" s="1939">
        <f>+'FORMATO F 07'!O8128</f>
        <v>0</v>
      </c>
      <c r="E949" s="1939" t="s">
        <v>2790</v>
      </c>
      <c r="F949" s="3932">
        <f>+'FORMATO F 07'!D8131</f>
        <v>4</v>
      </c>
      <c r="G949" s="613">
        <v>1</v>
      </c>
      <c r="H949" s="1940">
        <v>1</v>
      </c>
      <c r="I949" s="3931">
        <v>0</v>
      </c>
      <c r="J949" s="1941">
        <v>20</v>
      </c>
      <c r="K949" s="1942">
        <f t="shared" si="92"/>
        <v>0</v>
      </c>
      <c r="L949" s="3930">
        <v>0</v>
      </c>
      <c r="M949" s="1760"/>
    </row>
    <row r="950" spans="1:13" s="1943" customFormat="1" ht="20.100000000000001" customHeight="1">
      <c r="A950" s="614" t="s">
        <v>58</v>
      </c>
      <c r="B950" s="1938" t="s">
        <v>2787</v>
      </c>
      <c r="C950" s="1937" t="s">
        <v>2788</v>
      </c>
      <c r="D950" s="1939">
        <f>+'FORMATO F 07'!O8137</f>
        <v>0</v>
      </c>
      <c r="E950" s="1939" t="s">
        <v>2789</v>
      </c>
      <c r="F950" s="3978">
        <f>+'FORMATO F 07'!D8140</f>
        <v>4</v>
      </c>
      <c r="G950" s="613">
        <v>1</v>
      </c>
      <c r="H950" s="1940">
        <v>1</v>
      </c>
      <c r="I950" s="3931">
        <v>0</v>
      </c>
      <c r="J950" s="1941">
        <v>20</v>
      </c>
      <c r="K950" s="1942">
        <f t="shared" si="92"/>
        <v>0</v>
      </c>
      <c r="L950" s="3930">
        <v>0</v>
      </c>
      <c r="M950" s="1760"/>
    </row>
    <row r="951" spans="1:13" s="1943" customFormat="1" ht="20.100000000000001" customHeight="1">
      <c r="A951" s="614" t="s">
        <v>58</v>
      </c>
      <c r="B951" s="1938" t="s">
        <v>2916</v>
      </c>
      <c r="C951" s="1937" t="s">
        <v>23</v>
      </c>
      <c r="D951" s="1939"/>
      <c r="E951" s="1939" t="s">
        <v>2821</v>
      </c>
      <c r="F951" s="4158">
        <v>5</v>
      </c>
      <c r="G951" s="613">
        <v>5</v>
      </c>
      <c r="H951" s="1940">
        <v>5</v>
      </c>
      <c r="I951" s="3931">
        <v>0</v>
      </c>
      <c r="J951" s="1941">
        <v>3.5</v>
      </c>
      <c r="K951" s="1942">
        <f t="shared" si="92"/>
        <v>0</v>
      </c>
      <c r="L951" s="3930">
        <v>0</v>
      </c>
      <c r="M951" s="1760"/>
    </row>
    <row r="952" spans="1:13" s="1943" customFormat="1" ht="20.100000000000001" customHeight="1">
      <c r="A952" s="614" t="s">
        <v>58</v>
      </c>
      <c r="B952" s="1938" t="s">
        <v>2917</v>
      </c>
      <c r="C952" s="1937" t="s">
        <v>23</v>
      </c>
      <c r="D952" s="1939">
        <v>0</v>
      </c>
      <c r="E952" s="1939" t="s">
        <v>2821</v>
      </c>
      <c r="F952" s="4158">
        <v>5</v>
      </c>
      <c r="G952" s="613">
        <v>5</v>
      </c>
      <c r="H952" s="1940">
        <v>5</v>
      </c>
      <c r="I952" s="3931">
        <v>0</v>
      </c>
      <c r="J952" s="1941">
        <v>3.5</v>
      </c>
      <c r="K952" s="1942">
        <f t="shared" si="92"/>
        <v>0</v>
      </c>
      <c r="L952" s="3930">
        <v>0</v>
      </c>
      <c r="M952" s="1760"/>
    </row>
    <row r="953" spans="1:13" s="1943" customFormat="1" ht="20.100000000000001" customHeight="1">
      <c r="A953" s="614" t="s">
        <v>58</v>
      </c>
      <c r="B953" s="1938" t="s">
        <v>2918</v>
      </c>
      <c r="C953" s="1937" t="s">
        <v>23</v>
      </c>
      <c r="D953" s="1939">
        <v>0</v>
      </c>
      <c r="E953" s="1939" t="s">
        <v>2821</v>
      </c>
      <c r="F953" s="4158">
        <v>2</v>
      </c>
      <c r="G953" s="613">
        <v>2</v>
      </c>
      <c r="H953" s="1940">
        <v>2</v>
      </c>
      <c r="I953" s="3931">
        <v>0</v>
      </c>
      <c r="J953" s="1941">
        <v>17</v>
      </c>
      <c r="K953" s="1942">
        <f t="shared" si="92"/>
        <v>0</v>
      </c>
      <c r="L953" s="3930">
        <v>0</v>
      </c>
      <c r="M953" s="1760"/>
    </row>
    <row r="954" spans="1:13" s="1943" customFormat="1" ht="20.100000000000001" customHeight="1">
      <c r="A954" s="614" t="s">
        <v>58</v>
      </c>
      <c r="B954" s="1938" t="s">
        <v>2919</v>
      </c>
      <c r="C954" s="1937" t="s">
        <v>23</v>
      </c>
      <c r="D954" s="1939">
        <v>0</v>
      </c>
      <c r="E954" s="1939" t="s">
        <v>2821</v>
      </c>
      <c r="F954" s="4158">
        <v>5</v>
      </c>
      <c r="G954" s="613">
        <v>5</v>
      </c>
      <c r="H954" s="1940">
        <v>5</v>
      </c>
      <c r="I954" s="3931">
        <v>0</v>
      </c>
      <c r="J954" s="1941">
        <v>3.8</v>
      </c>
      <c r="K954" s="1942">
        <f t="shared" si="92"/>
        <v>0</v>
      </c>
      <c r="L954" s="3930">
        <v>0</v>
      </c>
      <c r="M954" s="1760"/>
    </row>
    <row r="955" spans="1:13" s="1943" customFormat="1" ht="20.100000000000001" customHeight="1">
      <c r="A955" s="614" t="s">
        <v>58</v>
      </c>
      <c r="B955" s="1938" t="s">
        <v>2920</v>
      </c>
      <c r="C955" s="1937" t="s">
        <v>23</v>
      </c>
      <c r="D955" s="1939">
        <v>0</v>
      </c>
      <c r="E955" s="1939" t="s">
        <v>2821</v>
      </c>
      <c r="F955" s="4158">
        <v>6</v>
      </c>
      <c r="G955" s="613">
        <v>6</v>
      </c>
      <c r="H955" s="1940">
        <v>6</v>
      </c>
      <c r="I955" s="3931">
        <v>0</v>
      </c>
      <c r="J955" s="1941">
        <v>9</v>
      </c>
      <c r="K955" s="1942">
        <f t="shared" si="92"/>
        <v>0</v>
      </c>
      <c r="L955" s="3930">
        <v>0</v>
      </c>
      <c r="M955" s="1760"/>
    </row>
    <row r="956" spans="1:13" s="1943" customFormat="1" ht="20.100000000000001" customHeight="1">
      <c r="A956" s="614" t="s">
        <v>58</v>
      </c>
      <c r="B956" s="1938" t="s">
        <v>2921</v>
      </c>
      <c r="C956" s="1937" t="s">
        <v>23</v>
      </c>
      <c r="D956" s="1939">
        <v>0</v>
      </c>
      <c r="E956" s="1939" t="s">
        <v>2821</v>
      </c>
      <c r="F956" s="4158">
        <v>4</v>
      </c>
      <c r="G956" s="613">
        <v>4</v>
      </c>
      <c r="H956" s="1940">
        <v>4</v>
      </c>
      <c r="I956" s="3931">
        <v>0</v>
      </c>
      <c r="J956" s="1941">
        <v>14.5</v>
      </c>
      <c r="K956" s="1942">
        <f t="shared" si="92"/>
        <v>0</v>
      </c>
      <c r="L956" s="3930">
        <v>0</v>
      </c>
      <c r="M956" s="1760"/>
    </row>
    <row r="957" spans="1:13" s="1943" customFormat="1" ht="20.100000000000001" customHeight="1">
      <c r="A957" s="614" t="s">
        <v>58</v>
      </c>
      <c r="B957" s="1938" t="s">
        <v>2922</v>
      </c>
      <c r="C957" s="1937" t="s">
        <v>23</v>
      </c>
      <c r="D957" s="1939">
        <v>0</v>
      </c>
      <c r="E957" s="1939" t="s">
        <v>2821</v>
      </c>
      <c r="F957" s="4158">
        <v>80</v>
      </c>
      <c r="G957" s="613">
        <v>80</v>
      </c>
      <c r="H957" s="1940">
        <v>80</v>
      </c>
      <c r="I957" s="3931">
        <v>0</v>
      </c>
      <c r="J957" s="1941">
        <v>0.8</v>
      </c>
      <c r="K957" s="1942">
        <f t="shared" si="92"/>
        <v>0</v>
      </c>
      <c r="L957" s="3930">
        <v>0</v>
      </c>
      <c r="M957" s="1760"/>
    </row>
    <row r="958" spans="1:13" s="1943" customFormat="1" ht="20.100000000000001" customHeight="1">
      <c r="A958" s="614" t="s">
        <v>58</v>
      </c>
      <c r="B958" s="1938" t="s">
        <v>2923</v>
      </c>
      <c r="C958" s="1937" t="s">
        <v>23</v>
      </c>
      <c r="D958" s="1939">
        <v>0</v>
      </c>
      <c r="E958" s="1939" t="s">
        <v>2821</v>
      </c>
      <c r="F958" s="4158">
        <v>24</v>
      </c>
      <c r="G958" s="613">
        <v>24</v>
      </c>
      <c r="H958" s="1940">
        <v>24</v>
      </c>
      <c r="I958" s="3931">
        <v>0</v>
      </c>
      <c r="J958" s="1941">
        <v>5.5</v>
      </c>
      <c r="K958" s="1942">
        <f t="shared" si="92"/>
        <v>0</v>
      </c>
      <c r="L958" s="3930">
        <v>0</v>
      </c>
      <c r="M958" s="1760"/>
    </row>
    <row r="959" spans="1:13" s="1943" customFormat="1" ht="20.100000000000001" customHeight="1">
      <c r="A959" s="614" t="s">
        <v>58</v>
      </c>
      <c r="B959" s="1938" t="s">
        <v>2819</v>
      </c>
      <c r="C959" s="1937" t="s">
        <v>23</v>
      </c>
      <c r="D959" s="1939">
        <v>0</v>
      </c>
      <c r="E959" s="1939" t="s">
        <v>2807</v>
      </c>
      <c r="F959" s="4158">
        <v>3</v>
      </c>
      <c r="G959" s="613">
        <v>3</v>
      </c>
      <c r="H959" s="1940">
        <v>3</v>
      </c>
      <c r="I959" s="3931">
        <v>0</v>
      </c>
      <c r="J959" s="1941">
        <v>4</v>
      </c>
      <c r="K959" s="1942">
        <f t="shared" si="92"/>
        <v>0</v>
      </c>
      <c r="L959" s="3930">
        <v>0</v>
      </c>
      <c r="M959" s="1760"/>
    </row>
    <row r="960" spans="1:13" s="1943" customFormat="1" ht="20.100000000000001" customHeight="1">
      <c r="A960" s="614" t="s">
        <v>58</v>
      </c>
      <c r="B960" s="1938" t="s">
        <v>2924</v>
      </c>
      <c r="C960" s="1937" t="s">
        <v>23</v>
      </c>
      <c r="D960" s="1939">
        <v>0</v>
      </c>
      <c r="E960" s="1939" t="s">
        <v>2807</v>
      </c>
      <c r="F960" s="4158">
        <v>3</v>
      </c>
      <c r="G960" s="613">
        <v>3</v>
      </c>
      <c r="H960" s="1940">
        <v>3</v>
      </c>
      <c r="I960" s="3931">
        <v>0</v>
      </c>
      <c r="J960" s="1941">
        <v>42</v>
      </c>
      <c r="K960" s="1942">
        <f t="shared" si="92"/>
        <v>0</v>
      </c>
      <c r="L960" s="3930">
        <v>0</v>
      </c>
      <c r="M960" s="1760"/>
    </row>
    <row r="961" spans="1:13" s="1943" customFormat="1" ht="20.100000000000001" customHeight="1">
      <c r="A961" s="614" t="s">
        <v>58</v>
      </c>
      <c r="B961" s="1938" t="s">
        <v>2925</v>
      </c>
      <c r="C961" s="1937" t="s">
        <v>23</v>
      </c>
      <c r="D961" s="1939">
        <v>0</v>
      </c>
      <c r="E961" s="1939" t="s">
        <v>2807</v>
      </c>
      <c r="F961" s="4158">
        <v>5</v>
      </c>
      <c r="G961" s="613">
        <v>5</v>
      </c>
      <c r="H961" s="1940">
        <v>5</v>
      </c>
      <c r="I961" s="3931">
        <v>0</v>
      </c>
      <c r="J961" s="1941">
        <v>48</v>
      </c>
      <c r="K961" s="1942">
        <f t="shared" si="92"/>
        <v>0</v>
      </c>
      <c r="L961" s="3930">
        <v>0</v>
      </c>
      <c r="M961" s="1760"/>
    </row>
    <row r="962" spans="1:13" s="1943" customFormat="1" ht="20.100000000000001" customHeight="1">
      <c r="A962" s="614" t="s">
        <v>58</v>
      </c>
      <c r="B962" s="1938" t="s">
        <v>2926</v>
      </c>
      <c r="C962" s="1937" t="s">
        <v>23</v>
      </c>
      <c r="D962" s="1939">
        <v>0</v>
      </c>
      <c r="E962" s="1939" t="s">
        <v>2807</v>
      </c>
      <c r="F962" s="4158">
        <v>1</v>
      </c>
      <c r="G962" s="613">
        <v>1</v>
      </c>
      <c r="H962" s="1940">
        <v>1</v>
      </c>
      <c r="I962" s="3931">
        <v>0</v>
      </c>
      <c r="J962" s="1941">
        <v>384</v>
      </c>
      <c r="K962" s="1942">
        <f t="shared" si="92"/>
        <v>0</v>
      </c>
      <c r="L962" s="3930">
        <v>0</v>
      </c>
      <c r="M962" s="1760"/>
    </row>
    <row r="963" spans="1:13" s="1943" customFormat="1" ht="20.100000000000001" customHeight="1">
      <c r="A963" s="614" t="s">
        <v>58</v>
      </c>
      <c r="B963" s="1938" t="s">
        <v>2927</v>
      </c>
      <c r="C963" s="1937" t="s">
        <v>23</v>
      </c>
      <c r="D963" s="1939">
        <v>0</v>
      </c>
      <c r="E963" s="1939" t="s">
        <v>2825</v>
      </c>
      <c r="F963" s="4158">
        <v>1</v>
      </c>
      <c r="G963" s="613">
        <v>1</v>
      </c>
      <c r="H963" s="1940">
        <v>1</v>
      </c>
      <c r="I963" s="3931">
        <v>0</v>
      </c>
      <c r="J963" s="1941">
        <v>62</v>
      </c>
      <c r="K963" s="1942">
        <f t="shared" si="92"/>
        <v>0</v>
      </c>
      <c r="L963" s="3930">
        <v>0</v>
      </c>
      <c r="M963" s="1760"/>
    </row>
    <row r="964" spans="1:13" s="1943" customFormat="1" ht="20.100000000000001" customHeight="1">
      <c r="A964" s="614" t="s">
        <v>58</v>
      </c>
      <c r="B964" s="1938" t="s">
        <v>2672</v>
      </c>
      <c r="C964" s="1937" t="s">
        <v>23</v>
      </c>
      <c r="D964" s="1939">
        <f>+'FORMATO F 07'!O8263</f>
        <v>0</v>
      </c>
      <c r="E964" s="1939" t="s">
        <v>616</v>
      </c>
      <c r="F964" s="4246">
        <f>+'FORMATO F 07'!D8272</f>
        <v>78</v>
      </c>
      <c r="G964" s="613">
        <v>78</v>
      </c>
      <c r="H964" s="1940">
        <f>+'FORMATO F 07'!K8272</f>
        <v>78</v>
      </c>
      <c r="I964" s="3931">
        <v>0</v>
      </c>
      <c r="J964" s="1941">
        <v>11</v>
      </c>
      <c r="K964" s="1942">
        <f t="shared" si="92"/>
        <v>0</v>
      </c>
      <c r="L964" s="3930"/>
      <c r="M964" s="1760"/>
    </row>
    <row r="965" spans="1:13" s="1943" customFormat="1" ht="20.100000000000001" customHeight="1">
      <c r="A965" s="614" t="s">
        <v>58</v>
      </c>
      <c r="B965" s="1938" t="s">
        <v>3030</v>
      </c>
      <c r="C965" s="1937" t="s">
        <v>23</v>
      </c>
      <c r="D965" s="1939"/>
      <c r="E965" s="1939" t="s">
        <v>616</v>
      </c>
      <c r="F965" s="4270">
        <v>2</v>
      </c>
      <c r="G965" s="613">
        <v>2</v>
      </c>
      <c r="H965" s="1940">
        <v>2</v>
      </c>
      <c r="I965" s="3931">
        <v>0</v>
      </c>
      <c r="J965" s="1941">
        <v>120</v>
      </c>
      <c r="K965" s="1942">
        <f t="shared" si="92"/>
        <v>0</v>
      </c>
      <c r="L965" s="3930"/>
      <c r="M965" s="1760"/>
    </row>
    <row r="966" spans="1:13" s="1943" customFormat="1" ht="20.100000000000001" customHeight="1">
      <c r="A966" s="614" t="s">
        <v>58</v>
      </c>
      <c r="B966" s="1938" t="s">
        <v>3029</v>
      </c>
      <c r="C966" s="1937" t="s">
        <v>23</v>
      </c>
      <c r="D966" s="1939"/>
      <c r="E966" s="1939" t="s">
        <v>616</v>
      </c>
      <c r="F966" s="4270">
        <v>2</v>
      </c>
      <c r="G966" s="613">
        <v>2</v>
      </c>
      <c r="H966" s="1940">
        <v>2</v>
      </c>
      <c r="I966" s="3931">
        <v>0</v>
      </c>
      <c r="J966" s="1941">
        <v>6</v>
      </c>
      <c r="K966" s="1942">
        <f t="shared" si="92"/>
        <v>0</v>
      </c>
      <c r="L966" s="3930"/>
      <c r="M966" s="1760"/>
    </row>
    <row r="967" spans="1:13" s="599" customFormat="1" ht="33.75" customHeight="1">
      <c r="A967" s="614"/>
      <c r="B967" s="617" t="s">
        <v>311</v>
      </c>
      <c r="C967" s="614"/>
      <c r="D967" s="616"/>
      <c r="E967" s="615"/>
      <c r="F967" s="614"/>
      <c r="G967" s="613"/>
      <c r="H967" s="612"/>
      <c r="I967" s="611"/>
      <c r="J967" s="610"/>
      <c r="K967" s="3424">
        <f>SUM(K16:K966)</f>
        <v>2674236.3029254996</v>
      </c>
      <c r="L967" s="3095"/>
      <c r="M967" s="739"/>
    </row>
    <row r="968" spans="1:13" s="599" customFormat="1" ht="20.100000000000001" customHeight="1">
      <c r="A968" s="601"/>
      <c r="B968" s="609"/>
      <c r="C968" s="601"/>
      <c r="D968" s="608"/>
      <c r="E968" s="607"/>
      <c r="F968" s="601"/>
      <c r="G968" s="606"/>
      <c r="H968" s="605"/>
      <c r="I968" s="604"/>
      <c r="J968" s="603"/>
      <c r="K968" s="2936"/>
      <c r="L968" s="3095"/>
    </row>
    <row r="969" spans="1:13" s="599" customFormat="1" ht="20.100000000000001" customHeight="1">
      <c r="A969" s="601"/>
      <c r="B969" s="609"/>
      <c r="C969" s="601"/>
      <c r="D969" s="608"/>
      <c r="E969" s="607"/>
      <c r="F969" s="601"/>
      <c r="G969" s="606"/>
      <c r="H969" s="605"/>
      <c r="I969" s="604"/>
      <c r="J969" s="603"/>
      <c r="K969" s="2744"/>
      <c r="L969" s="3095"/>
    </row>
    <row r="970" spans="1:13" s="599" customFormat="1" ht="20.100000000000001" customHeight="1">
      <c r="A970" s="601"/>
      <c r="B970" s="609"/>
      <c r="C970" s="601"/>
      <c r="D970" s="608"/>
      <c r="E970" s="607"/>
      <c r="F970" s="601"/>
      <c r="G970" s="606"/>
      <c r="H970" s="605"/>
      <c r="I970" s="604"/>
      <c r="J970" s="603"/>
      <c r="K970" s="2744"/>
      <c r="L970" s="3095"/>
    </row>
    <row r="971" spans="1:13" s="599" customFormat="1" ht="20.100000000000001" customHeight="1">
      <c r="A971" s="601"/>
      <c r="B971" s="609"/>
      <c r="C971" s="601"/>
      <c r="D971" s="608"/>
      <c r="E971" s="607"/>
      <c r="F971" s="601"/>
      <c r="G971" s="606"/>
      <c r="H971" s="605"/>
      <c r="I971" s="604"/>
      <c r="J971" s="603"/>
      <c r="K971" s="2744"/>
      <c r="L971" s="599">
        <v>0</v>
      </c>
    </row>
    <row r="972" spans="1:13" s="599" customFormat="1" ht="20.100000000000001" customHeight="1">
      <c r="A972" s="601"/>
      <c r="B972" s="609"/>
      <c r="C972" s="601"/>
      <c r="D972" s="608"/>
      <c r="E972" s="607"/>
      <c r="F972" s="601"/>
      <c r="G972" s="606"/>
      <c r="H972" s="605"/>
      <c r="I972" s="604"/>
      <c r="J972" s="603"/>
      <c r="K972" s="2744"/>
    </row>
    <row r="973" spans="1:13" s="599" customFormat="1" ht="20.100000000000001" customHeight="1">
      <c r="A973" s="601"/>
      <c r="B973" s="609"/>
      <c r="C973" s="601"/>
      <c r="D973" s="608"/>
      <c r="E973" s="607"/>
      <c r="F973" s="601"/>
      <c r="G973" s="606"/>
      <c r="H973" s="605"/>
      <c r="I973" s="604"/>
      <c r="J973" s="603"/>
      <c r="K973" s="2744"/>
    </row>
    <row r="974" spans="1:13" s="599" customFormat="1" ht="20.100000000000001" customHeight="1">
      <c r="A974" s="601"/>
      <c r="B974" s="609"/>
      <c r="C974" s="601"/>
      <c r="D974" s="602"/>
      <c r="E974" s="607"/>
      <c r="F974" s="601"/>
      <c r="G974" s="606"/>
      <c r="H974" s="605"/>
      <c r="I974" s="604"/>
      <c r="J974" s="603"/>
      <c r="K974" s="2744"/>
    </row>
  </sheetData>
  <autoFilter ref="A12:K784" xr:uid="{00000000-0009-0000-0000-000002000000}">
    <filterColumn colId="4" showButton="0"/>
    <filterColumn colId="7" showButton="0"/>
    <filterColumn colId="9" showButton="0"/>
  </autoFilter>
  <mergeCells count="30">
    <mergeCell ref="A922:B922"/>
    <mergeCell ref="A142:B142"/>
    <mergeCell ref="A389:B389"/>
    <mergeCell ref="A408:B408"/>
    <mergeCell ref="A418:B418"/>
    <mergeCell ref="A608:B608"/>
    <mergeCell ref="A784:B784"/>
    <mergeCell ref="A442:B442"/>
    <mergeCell ref="A764:B764"/>
    <mergeCell ref="G13:G14"/>
    <mergeCell ref="H13:H14"/>
    <mergeCell ref="I13:I14"/>
    <mergeCell ref="J13:J14"/>
    <mergeCell ref="A872:B872"/>
    <mergeCell ref="B8:C8"/>
    <mergeCell ref="K13:K14"/>
    <mergeCell ref="H12:I12"/>
    <mergeCell ref="A15:B15"/>
    <mergeCell ref="A1:K1"/>
    <mergeCell ref="A2:K2"/>
    <mergeCell ref="A3:K3"/>
    <mergeCell ref="B7:K7"/>
    <mergeCell ref="A12:A14"/>
    <mergeCell ref="B12:B14"/>
    <mergeCell ref="C12:C14"/>
    <mergeCell ref="D12:D14"/>
    <mergeCell ref="E12:F12"/>
    <mergeCell ref="J12:K12"/>
    <mergeCell ref="E13:E14"/>
    <mergeCell ref="F13:F14"/>
  </mergeCells>
  <phoneticPr fontId="71" type="noConversion"/>
  <printOptions horizontalCentered="1"/>
  <pageMargins left="0.43307086614173229" right="0.27559055118110237" top="0.39370078740157483" bottom="0.49" header="0.31496062992125984" footer="1.29"/>
  <pageSetup paperSize="9" scale="42" fitToHeight="0" orientation="portrait" r:id="rId1"/>
  <rowBreaks count="12" manualBreakCount="12">
    <brk id="86" max="10" man="1"/>
    <brk id="164" max="10" man="1"/>
    <brk id="242" max="10" man="1"/>
    <brk id="317" max="10" man="1"/>
    <brk id="392" max="10" man="1"/>
    <brk id="471" max="10" man="1"/>
    <brk id="548" max="10" man="1"/>
    <brk id="626" max="10" man="1"/>
    <brk id="703" max="10" man="1"/>
    <brk id="782" max="10" man="1"/>
    <brk id="859" max="10" man="1"/>
    <brk id="938" max="10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outlinePr showOutlineSymbols="0"/>
    <pageSetUpPr fitToPage="1"/>
  </sheetPr>
  <dimension ref="A1:R8292"/>
  <sheetViews>
    <sheetView tabSelected="1" showOutlineSymbols="0" view="pageBreakPreview" topLeftCell="A102" zoomScale="55" zoomScaleNormal="55" zoomScaleSheetLayoutView="55" workbookViewId="0">
      <selection activeCell="L115" sqref="L115"/>
    </sheetView>
  </sheetViews>
  <sheetFormatPr baseColWidth="10" defaultColWidth="11" defaultRowHeight="21" customHeight="1" outlineLevelRow="1"/>
  <cols>
    <col min="1" max="1" width="16.28515625" style="190" customWidth="1"/>
    <col min="2" max="2" width="14.28515625" style="43" customWidth="1"/>
    <col min="3" max="3" width="17.85546875" style="190" customWidth="1"/>
    <col min="4" max="4" width="13.7109375" style="43" customWidth="1"/>
    <col min="5" max="5" width="11.85546875" style="43" customWidth="1"/>
    <col min="6" max="6" width="4.42578125" style="43" customWidth="1"/>
    <col min="7" max="7" width="18.85546875" style="43" customWidth="1"/>
    <col min="8" max="8" width="5" style="43" customWidth="1"/>
    <col min="9" max="9" width="21.42578125" style="43" customWidth="1"/>
    <col min="10" max="10" width="12" style="43" customWidth="1"/>
    <col min="11" max="11" width="8.140625" style="191" customWidth="1"/>
    <col min="12" max="12" width="89" style="43" customWidth="1"/>
    <col min="13" max="13" width="27.85546875" style="43" customWidth="1"/>
    <col min="14" max="14" width="14.7109375" style="43" customWidth="1"/>
    <col min="15" max="15" width="36.7109375" style="192" customWidth="1"/>
    <col min="16" max="86" width="12.7109375" style="125" customWidth="1"/>
    <col min="87" max="986" width="13.7109375" style="125" customWidth="1"/>
    <col min="987" max="9986" width="14.85546875" style="125" customWidth="1"/>
    <col min="9987" max="16384" width="15.85546875" style="125" customWidth="1"/>
  </cols>
  <sheetData>
    <row r="1" spans="1:15" s="15" customFormat="1" ht="36" customHeight="1">
      <c r="A1" s="4471" t="s">
        <v>0</v>
      </c>
      <c r="B1" s="4471"/>
      <c r="C1" s="4471"/>
      <c r="D1" s="4471"/>
      <c r="E1" s="4471"/>
      <c r="F1" s="4471"/>
      <c r="G1" s="4471"/>
      <c r="H1" s="4471"/>
      <c r="I1" s="4471"/>
      <c r="J1" s="4471"/>
      <c r="K1" s="4471"/>
      <c r="L1" s="4471"/>
      <c r="M1" s="4471"/>
      <c r="N1" s="4471"/>
      <c r="O1" s="4471"/>
    </row>
    <row r="2" spans="1:15" s="15" customFormat="1" ht="36" customHeight="1">
      <c r="A2" s="4474" t="s">
        <v>1</v>
      </c>
      <c r="B2" s="4474"/>
      <c r="C2" s="4474"/>
      <c r="D2" s="4474"/>
      <c r="E2" s="4474"/>
      <c r="F2" s="4474"/>
      <c r="G2" s="4474"/>
      <c r="H2" s="4474"/>
      <c r="I2" s="4474"/>
      <c r="J2" s="4474"/>
      <c r="K2" s="4474"/>
      <c r="L2" s="4474"/>
      <c r="M2" s="4474"/>
      <c r="N2" s="4474"/>
      <c r="O2" s="4474"/>
    </row>
    <row r="3" spans="1:15" s="15" customFormat="1" ht="36" customHeight="1">
      <c r="A3" s="4474" t="s">
        <v>2959</v>
      </c>
      <c r="B3" s="4474"/>
      <c r="C3" s="4474"/>
      <c r="D3" s="4474"/>
      <c r="E3" s="4474"/>
      <c r="F3" s="4474"/>
      <c r="G3" s="4474"/>
      <c r="H3" s="4474"/>
      <c r="I3" s="4474"/>
      <c r="J3" s="4474"/>
      <c r="K3" s="4474"/>
      <c r="L3" s="4474"/>
      <c r="M3" s="4474"/>
      <c r="N3" s="4474"/>
      <c r="O3" s="4474"/>
    </row>
    <row r="4" spans="1:15" s="15" customFormat="1" ht="21" customHeight="1">
      <c r="A4" s="39" t="s">
        <v>4</v>
      </c>
      <c r="B4" s="17" t="s">
        <v>3</v>
      </c>
      <c r="C4" s="17"/>
      <c r="D4" s="4472" t="s">
        <v>82</v>
      </c>
      <c r="E4" s="4472"/>
      <c r="F4" s="4472"/>
      <c r="G4" s="4472"/>
      <c r="H4" s="4472"/>
      <c r="I4" s="4472"/>
      <c r="J4" s="4472"/>
      <c r="K4" s="4472"/>
      <c r="L4" s="4472"/>
      <c r="M4" s="4472"/>
      <c r="N4" s="4472"/>
      <c r="O4" s="4472"/>
    </row>
    <row r="5" spans="1:15" s="15" customFormat="1" ht="21" customHeight="1">
      <c r="A5" s="16" t="s">
        <v>5</v>
      </c>
      <c r="B5" s="17" t="s">
        <v>3</v>
      </c>
      <c r="C5" s="17"/>
      <c r="D5" s="4472" t="s">
        <v>1913</v>
      </c>
      <c r="E5" s="4472"/>
      <c r="F5" s="4472"/>
      <c r="G5" s="4472"/>
      <c r="H5" s="4472"/>
      <c r="I5" s="18"/>
      <c r="J5" s="19"/>
      <c r="K5" s="20"/>
      <c r="L5" s="19"/>
      <c r="M5" s="19"/>
      <c r="N5" s="19"/>
      <c r="O5" s="21"/>
    </row>
    <row r="6" spans="1:15" s="15" customFormat="1" ht="30" customHeight="1">
      <c r="A6" s="16" t="s">
        <v>6</v>
      </c>
      <c r="B6" s="17" t="s">
        <v>3</v>
      </c>
      <c r="C6" s="17"/>
      <c r="D6" s="4473" t="s">
        <v>1911</v>
      </c>
      <c r="E6" s="4473"/>
      <c r="F6" s="4473"/>
      <c r="G6" s="4473"/>
      <c r="H6" s="4473"/>
      <c r="I6" s="4473"/>
      <c r="J6" s="4473"/>
      <c r="K6" s="20"/>
      <c r="L6" s="19"/>
      <c r="M6" s="19"/>
      <c r="N6" s="19"/>
      <c r="O6" s="21"/>
    </row>
    <row r="7" spans="1:15" s="15" customFormat="1" ht="25.5" customHeight="1">
      <c r="A7" s="16" t="s">
        <v>7</v>
      </c>
      <c r="B7" s="17" t="s">
        <v>3</v>
      </c>
      <c r="C7" s="17"/>
      <c r="D7" s="4473" t="s">
        <v>8</v>
      </c>
      <c r="E7" s="4473"/>
      <c r="F7" s="4473"/>
      <c r="G7" s="19"/>
      <c r="H7" s="19"/>
      <c r="I7" s="18"/>
      <c r="J7" s="19"/>
      <c r="K7" s="20"/>
      <c r="L7" s="19"/>
      <c r="M7" s="594"/>
      <c r="N7" s="594"/>
      <c r="O7" s="21"/>
    </row>
    <row r="8" spans="1:15" s="15" customFormat="1" ht="29.25" customHeight="1">
      <c r="A8" s="16" t="s">
        <v>115</v>
      </c>
      <c r="B8" s="17" t="s">
        <v>3</v>
      </c>
      <c r="C8" s="17"/>
      <c r="D8" s="4473" t="s">
        <v>352</v>
      </c>
      <c r="E8" s="4473"/>
      <c r="F8" s="4473"/>
      <c r="G8" s="4473"/>
      <c r="H8" s="4473"/>
      <c r="I8" s="4473"/>
      <c r="J8" s="19"/>
      <c r="K8" s="20"/>
      <c r="L8" s="19"/>
      <c r="M8" s="19"/>
      <c r="N8" s="19"/>
      <c r="O8" s="21"/>
    </row>
    <row r="9" spans="1:15" s="15" customFormat="1" ht="21" customHeight="1">
      <c r="A9" s="16" t="s">
        <v>9</v>
      </c>
      <c r="B9" s="17" t="s">
        <v>3</v>
      </c>
      <c r="C9" s="17"/>
      <c r="D9" s="19">
        <v>2022</v>
      </c>
      <c r="E9" s="22"/>
      <c r="F9" s="19"/>
      <c r="G9" s="19"/>
      <c r="H9" s="19"/>
      <c r="I9" s="18"/>
      <c r="J9" s="19"/>
      <c r="K9" s="20"/>
      <c r="L9" s="19"/>
      <c r="M9" s="19"/>
      <c r="N9" s="19"/>
      <c r="O9" s="21"/>
    </row>
    <row r="10" spans="1:15" s="41" customFormat="1" ht="21" customHeight="1">
      <c r="A10" s="39"/>
      <c r="B10" s="40"/>
      <c r="C10" s="17"/>
      <c r="D10" s="4475"/>
      <c r="E10" s="4475"/>
      <c r="F10" s="4475"/>
      <c r="G10" s="4475"/>
      <c r="H10" s="4475"/>
      <c r="I10" s="4475"/>
      <c r="J10" s="4475"/>
      <c r="K10" s="4475"/>
      <c r="L10" s="4475"/>
      <c r="M10" s="4475"/>
      <c r="N10" s="4475"/>
      <c r="O10" s="4475"/>
    </row>
    <row r="11" spans="1:15" s="42" customFormat="1" ht="21" customHeight="1">
      <c r="A11" s="23" t="s">
        <v>2</v>
      </c>
      <c r="B11" s="24"/>
      <c r="C11" s="25" t="s">
        <v>3</v>
      </c>
      <c r="D11" s="4476" t="s">
        <v>2967</v>
      </c>
      <c r="E11" s="4476"/>
      <c r="F11" s="4476"/>
      <c r="G11" s="4476"/>
      <c r="H11" s="4476"/>
      <c r="I11" s="4476"/>
      <c r="J11" s="4476"/>
      <c r="K11" s="4476"/>
      <c r="L11" s="4476"/>
      <c r="M11" s="4476"/>
      <c r="N11" s="4476"/>
      <c r="O11" s="4476"/>
    </row>
    <row r="12" spans="1:15" s="15" customFormat="1" ht="21" customHeight="1">
      <c r="A12" s="4353" t="s">
        <v>10</v>
      </c>
      <c r="B12" s="4353" t="s">
        <v>11</v>
      </c>
      <c r="C12" s="4340" t="s">
        <v>23</v>
      </c>
      <c r="D12" s="4337"/>
      <c r="E12" s="4338"/>
      <c r="F12" s="4338"/>
      <c r="G12" s="4338"/>
      <c r="H12" s="4338"/>
      <c r="I12" s="4338"/>
      <c r="J12" s="4339"/>
      <c r="K12" s="4358" t="s">
        <v>13</v>
      </c>
      <c r="L12" s="4373"/>
      <c r="M12" s="4373"/>
      <c r="N12" s="4373"/>
      <c r="O12" s="4359"/>
    </row>
    <row r="13" spans="1:15" s="15" customFormat="1" ht="21" customHeight="1">
      <c r="A13" s="4328"/>
      <c r="B13" s="4328"/>
      <c r="C13" s="4330"/>
      <c r="D13" s="4337" t="s">
        <v>14</v>
      </c>
      <c r="E13" s="4338"/>
      <c r="F13" s="4338"/>
      <c r="G13" s="4338"/>
      <c r="H13" s="4339"/>
      <c r="I13" s="4340" t="s">
        <v>15</v>
      </c>
      <c r="J13" s="4340"/>
      <c r="K13" s="4340" t="s">
        <v>16</v>
      </c>
      <c r="L13" s="4340" t="s">
        <v>17</v>
      </c>
      <c r="M13" s="4340" t="s">
        <v>18</v>
      </c>
      <c r="N13" s="4340"/>
      <c r="O13" s="4356" t="s">
        <v>19</v>
      </c>
    </row>
    <row r="14" spans="1:15" s="15" customFormat="1" ht="21" customHeight="1">
      <c r="A14" s="4354"/>
      <c r="B14" s="4354"/>
      <c r="C14" s="4341"/>
      <c r="D14" s="27" t="s">
        <v>16</v>
      </c>
      <c r="E14" s="4358" t="s">
        <v>20</v>
      </c>
      <c r="F14" s="4359"/>
      <c r="G14" s="4358" t="s">
        <v>21</v>
      </c>
      <c r="H14" s="4359"/>
      <c r="I14" s="4341"/>
      <c r="J14" s="4341"/>
      <c r="K14" s="4341"/>
      <c r="L14" s="4341"/>
      <c r="M14" s="4341"/>
      <c r="N14" s="4341"/>
      <c r="O14" s="4357"/>
    </row>
    <row r="15" spans="1:15" s="15" customFormat="1" ht="21" customHeight="1" outlineLevel="1">
      <c r="A15" s="92">
        <v>1</v>
      </c>
      <c r="B15" s="29">
        <v>44682</v>
      </c>
      <c r="C15" s="1100" t="s">
        <v>23</v>
      </c>
      <c r="D15" s="1102"/>
      <c r="E15" s="4348" t="s">
        <v>2964</v>
      </c>
      <c r="F15" s="4349"/>
      <c r="G15" s="4348" t="s">
        <v>2966</v>
      </c>
      <c r="H15" s="4349"/>
      <c r="I15" s="4217" t="s">
        <v>1441</v>
      </c>
      <c r="J15" s="100"/>
      <c r="K15" s="100"/>
      <c r="L15" s="4217" t="s">
        <v>57</v>
      </c>
      <c r="M15" s="100"/>
      <c r="N15" s="100"/>
      <c r="O15" s="79">
        <v>51</v>
      </c>
    </row>
    <row r="16" spans="1:15" s="15" customFormat="1" ht="21" customHeight="1" outlineLevel="1">
      <c r="A16" s="1920">
        <v>2</v>
      </c>
      <c r="B16" s="124">
        <v>44685</v>
      </c>
      <c r="C16" s="2234" t="s">
        <v>23</v>
      </c>
      <c r="D16" s="2441"/>
      <c r="E16" s="2437"/>
      <c r="F16" s="2438"/>
      <c r="G16" s="2439"/>
      <c r="H16" s="2440"/>
      <c r="I16" s="2234"/>
      <c r="J16" s="2234"/>
      <c r="K16" s="2234">
        <v>1</v>
      </c>
      <c r="L16" s="2234" t="s">
        <v>1396</v>
      </c>
      <c r="M16" s="2234" t="s">
        <v>2946</v>
      </c>
      <c r="N16" s="2234"/>
      <c r="O16" s="79">
        <f>+O15-K16</f>
        <v>50</v>
      </c>
    </row>
    <row r="17" spans="1:15" s="15" customFormat="1" ht="21" customHeight="1" outlineLevel="1">
      <c r="A17" s="92">
        <v>3</v>
      </c>
      <c r="B17" s="29">
        <v>44685</v>
      </c>
      <c r="C17" s="3874" t="s">
        <v>23</v>
      </c>
      <c r="D17" s="2441"/>
      <c r="E17" s="2437"/>
      <c r="F17" s="2438"/>
      <c r="G17" s="4364"/>
      <c r="H17" s="4365"/>
      <c r="I17" s="2234"/>
      <c r="J17" s="2234"/>
      <c r="K17" s="3876">
        <v>1</v>
      </c>
      <c r="L17" s="3876" t="s">
        <v>1396</v>
      </c>
      <c r="M17" s="2234" t="s">
        <v>2947</v>
      </c>
      <c r="N17" s="2234"/>
      <c r="O17" s="79">
        <f t="shared" ref="O17:O20" si="0">+O16-K17</f>
        <v>49</v>
      </c>
    </row>
    <row r="18" spans="1:15" s="15" customFormat="1" ht="21" customHeight="1" outlineLevel="1">
      <c r="A18" s="4213">
        <v>4</v>
      </c>
      <c r="B18" s="124">
        <v>44685</v>
      </c>
      <c r="C18" s="4217" t="s">
        <v>23</v>
      </c>
      <c r="D18" s="2441"/>
      <c r="E18" s="2437"/>
      <c r="F18" s="2438"/>
      <c r="G18" s="2439"/>
      <c r="H18" s="2440"/>
      <c r="I18" s="2234"/>
      <c r="J18" s="2234"/>
      <c r="K18" s="4217">
        <v>1</v>
      </c>
      <c r="L18" s="4217" t="s">
        <v>1396</v>
      </c>
      <c r="M18" s="2234" t="s">
        <v>2948</v>
      </c>
      <c r="N18" s="2234"/>
      <c r="O18" s="79">
        <f t="shared" si="0"/>
        <v>48</v>
      </c>
    </row>
    <row r="19" spans="1:15" s="15" customFormat="1" ht="21" customHeight="1" outlineLevel="1">
      <c r="A19" s="92">
        <v>5</v>
      </c>
      <c r="B19" s="29">
        <v>44685</v>
      </c>
      <c r="C19" s="4204" t="s">
        <v>23</v>
      </c>
      <c r="D19" s="2441"/>
      <c r="E19" s="2437"/>
      <c r="F19" s="2438"/>
      <c r="G19" s="2439"/>
      <c r="H19" s="2440"/>
      <c r="I19" s="2234"/>
      <c r="J19" s="2234"/>
      <c r="K19" s="4217">
        <v>1</v>
      </c>
      <c r="L19" s="4217" t="s">
        <v>1396</v>
      </c>
      <c r="M19" s="2234" t="s">
        <v>2949</v>
      </c>
      <c r="N19" s="2234"/>
      <c r="O19" s="79">
        <f t="shared" si="0"/>
        <v>47</v>
      </c>
    </row>
    <row r="20" spans="1:15" s="15" customFormat="1" ht="21" customHeight="1" outlineLevel="1">
      <c r="A20" s="4213">
        <v>6</v>
      </c>
      <c r="B20" s="124">
        <v>44685</v>
      </c>
      <c r="C20" s="4217" t="s">
        <v>23</v>
      </c>
      <c r="D20" s="2441"/>
      <c r="E20" s="2437"/>
      <c r="F20" s="2438"/>
      <c r="G20" s="2439"/>
      <c r="H20" s="2440"/>
      <c r="I20" s="2234"/>
      <c r="J20" s="2234"/>
      <c r="K20" s="4217">
        <v>1</v>
      </c>
      <c r="L20" s="4217" t="s">
        <v>1396</v>
      </c>
      <c r="M20" s="2234" t="s">
        <v>2950</v>
      </c>
      <c r="N20" s="2234"/>
      <c r="O20" s="79">
        <f t="shared" si="0"/>
        <v>46</v>
      </c>
    </row>
    <row r="21" spans="1:15" s="15" customFormat="1" ht="21" customHeight="1">
      <c r="A21" s="92"/>
      <c r="B21" s="29"/>
      <c r="C21" s="405"/>
      <c r="D21" s="678">
        <f>SUM(D15:D20)</f>
        <v>0</v>
      </c>
      <c r="E21" s="4360"/>
      <c r="F21" s="4361"/>
      <c r="G21" s="4364"/>
      <c r="H21" s="4365"/>
      <c r="I21" s="31"/>
      <c r="J21" s="8"/>
      <c r="K21" s="427">
        <f>SUM(K15:K20)</f>
        <v>5</v>
      </c>
      <c r="L21" s="1115"/>
      <c r="M21" s="405"/>
      <c r="N21" s="405"/>
      <c r="O21" s="1034"/>
    </row>
    <row r="22" spans="1:15" s="43" customFormat="1" ht="21.75" customHeight="1">
      <c r="A22" s="54"/>
      <c r="B22" s="53"/>
      <c r="C22" s="54"/>
      <c r="D22" s="1260"/>
      <c r="E22" s="1263"/>
      <c r="F22" s="1263"/>
      <c r="G22" s="1260"/>
      <c r="H22" s="1260"/>
      <c r="I22" s="57"/>
      <c r="J22" s="108"/>
      <c r="K22" s="109"/>
      <c r="L22" s="1260"/>
      <c r="M22" s="1260"/>
      <c r="N22" s="1260"/>
      <c r="O22" s="1263"/>
    </row>
    <row r="23" spans="1:15" s="50" customFormat="1" ht="21" customHeight="1" thickBot="1">
      <c r="A23" s="47" t="s">
        <v>2</v>
      </c>
      <c r="B23" s="48"/>
      <c r="C23" s="49" t="s">
        <v>3</v>
      </c>
      <c r="D23" s="4477" t="s">
        <v>2525</v>
      </c>
      <c r="E23" s="4477"/>
      <c r="F23" s="4477"/>
      <c r="G23" s="4477"/>
      <c r="H23" s="4477"/>
      <c r="I23" s="4477"/>
      <c r="J23" s="4477"/>
      <c r="K23" s="4477"/>
      <c r="L23" s="4477"/>
      <c r="M23" s="4477"/>
      <c r="N23" s="4477"/>
      <c r="O23" s="4478"/>
    </row>
    <row r="24" spans="1:15" s="15" customFormat="1" ht="21" customHeight="1">
      <c r="A24" s="4324" t="s">
        <v>10</v>
      </c>
      <c r="B24" s="4362" t="s">
        <v>11</v>
      </c>
      <c r="C24" s="4329" t="s">
        <v>23</v>
      </c>
      <c r="D24" s="4331" t="s">
        <v>12</v>
      </c>
      <c r="E24" s="4332"/>
      <c r="F24" s="4332"/>
      <c r="G24" s="4332"/>
      <c r="H24" s="4332"/>
      <c r="I24" s="4332"/>
      <c r="J24" s="4333"/>
      <c r="K24" s="4334" t="s">
        <v>13</v>
      </c>
      <c r="L24" s="4335"/>
      <c r="M24" s="4335"/>
      <c r="N24" s="4335"/>
      <c r="O24" s="4336"/>
    </row>
    <row r="25" spans="1:15" s="15" customFormat="1" ht="21" customHeight="1">
      <c r="A25" s="4325"/>
      <c r="B25" s="4328"/>
      <c r="C25" s="4330"/>
      <c r="D25" s="4337" t="s">
        <v>14</v>
      </c>
      <c r="E25" s="4338"/>
      <c r="F25" s="4338"/>
      <c r="G25" s="4338"/>
      <c r="H25" s="4339"/>
      <c r="I25" s="4340" t="s">
        <v>15</v>
      </c>
      <c r="J25" s="4340"/>
      <c r="K25" s="4340" t="s">
        <v>16</v>
      </c>
      <c r="L25" s="4340" t="s">
        <v>17</v>
      </c>
      <c r="M25" s="4340" t="s">
        <v>18</v>
      </c>
      <c r="N25" s="4340"/>
      <c r="O25" s="4342" t="s">
        <v>19</v>
      </c>
    </row>
    <row r="26" spans="1:15" s="15" customFormat="1" ht="21" customHeight="1">
      <c r="A26" s="4326"/>
      <c r="B26" s="4354"/>
      <c r="C26" s="4341"/>
      <c r="D26" s="27" t="s">
        <v>16</v>
      </c>
      <c r="E26" s="4358" t="s">
        <v>20</v>
      </c>
      <c r="F26" s="4359"/>
      <c r="G26" s="4358" t="s">
        <v>21</v>
      </c>
      <c r="H26" s="4359"/>
      <c r="I26" s="4341"/>
      <c r="J26" s="4341"/>
      <c r="K26" s="4341"/>
      <c r="L26" s="4341"/>
      <c r="M26" s="4341"/>
      <c r="N26" s="4341"/>
      <c r="O26" s="4363"/>
    </row>
    <row r="27" spans="1:15" s="15" customFormat="1" ht="21" customHeight="1" outlineLevel="1">
      <c r="A27" s="28">
        <v>1</v>
      </c>
      <c r="B27" s="29">
        <v>44682</v>
      </c>
      <c r="C27" s="30" t="s">
        <v>22</v>
      </c>
      <c r="D27" s="30"/>
      <c r="E27" s="4364" t="s">
        <v>2970</v>
      </c>
      <c r="F27" s="4365"/>
      <c r="G27" s="4364" t="s">
        <v>2971</v>
      </c>
      <c r="H27" s="4365"/>
      <c r="I27" s="33" t="s">
        <v>1446</v>
      </c>
      <c r="J27" s="30"/>
      <c r="K27" s="11"/>
      <c r="L27" s="34" t="s">
        <v>57</v>
      </c>
      <c r="M27" s="37"/>
      <c r="N27" s="30"/>
      <c r="O27" s="32">
        <v>28</v>
      </c>
    </row>
    <row r="28" spans="1:15" s="15" customFormat="1" ht="21" customHeight="1" outlineLevel="1">
      <c r="A28" s="2286">
        <v>2</v>
      </c>
      <c r="B28" s="29">
        <v>44685</v>
      </c>
      <c r="C28" s="2287" t="s">
        <v>22</v>
      </c>
      <c r="D28" s="2287"/>
      <c r="E28" s="4364"/>
      <c r="F28" s="4365"/>
      <c r="G28" s="4364"/>
      <c r="H28" s="4365"/>
      <c r="I28" s="337"/>
      <c r="J28" s="2287"/>
      <c r="K28" s="11">
        <v>1</v>
      </c>
      <c r="L28" s="34" t="s">
        <v>1396</v>
      </c>
      <c r="M28" s="2284" t="s">
        <v>2968</v>
      </c>
      <c r="N28" s="2284"/>
      <c r="O28" s="1034">
        <f>+O27-K28</f>
        <v>27</v>
      </c>
    </row>
    <row r="29" spans="1:15" s="15" customFormat="1" ht="21" customHeight="1" outlineLevel="1">
      <c r="A29" s="4203">
        <v>3</v>
      </c>
      <c r="B29" s="29">
        <v>44685</v>
      </c>
      <c r="C29" s="4204" t="s">
        <v>22</v>
      </c>
      <c r="D29" s="2287"/>
      <c r="E29" s="4364"/>
      <c r="F29" s="4365"/>
      <c r="G29" s="4364"/>
      <c r="H29" s="4365"/>
      <c r="I29" s="337"/>
      <c r="J29" s="2287"/>
      <c r="K29" s="11">
        <v>1</v>
      </c>
      <c r="L29" s="34" t="s">
        <v>1396</v>
      </c>
      <c r="M29" s="3147" t="s">
        <v>2946</v>
      </c>
      <c r="N29" s="2284"/>
      <c r="O29" s="1034">
        <f t="shared" ref="O29:O33" si="1">+O28-K29</f>
        <v>26</v>
      </c>
    </row>
    <row r="30" spans="1:15" s="15" customFormat="1" ht="21" customHeight="1" outlineLevel="1">
      <c r="A30" s="4203">
        <v>4</v>
      </c>
      <c r="B30" s="29">
        <v>44685</v>
      </c>
      <c r="C30" s="4204" t="s">
        <v>22</v>
      </c>
      <c r="D30" s="2287"/>
      <c r="E30" s="2284"/>
      <c r="F30" s="2285"/>
      <c r="G30" s="4364"/>
      <c r="H30" s="4365"/>
      <c r="I30" s="337"/>
      <c r="J30" s="2287"/>
      <c r="K30" s="11">
        <v>1</v>
      </c>
      <c r="L30" s="34" t="s">
        <v>1396</v>
      </c>
      <c r="M30" s="3147" t="s">
        <v>2947</v>
      </c>
      <c r="N30" s="2284"/>
      <c r="O30" s="1034">
        <f t="shared" si="1"/>
        <v>25</v>
      </c>
    </row>
    <row r="31" spans="1:15" s="15" customFormat="1" ht="21" customHeight="1" outlineLevel="1">
      <c r="A31" s="4203">
        <v>5</v>
      </c>
      <c r="B31" s="29">
        <v>44685</v>
      </c>
      <c r="C31" s="4204" t="s">
        <v>22</v>
      </c>
      <c r="D31" s="2287"/>
      <c r="E31" s="2284"/>
      <c r="F31" s="2285"/>
      <c r="G31" s="4364"/>
      <c r="H31" s="4365"/>
      <c r="I31" s="337"/>
      <c r="J31" s="2287"/>
      <c r="K31" s="11">
        <v>1</v>
      </c>
      <c r="L31" s="34" t="s">
        <v>1396</v>
      </c>
      <c r="M31" s="3147" t="s">
        <v>2948</v>
      </c>
      <c r="N31" s="2284"/>
      <c r="O31" s="1034">
        <f t="shared" si="1"/>
        <v>24</v>
      </c>
    </row>
    <row r="32" spans="1:15" s="15" customFormat="1" ht="21" customHeight="1" outlineLevel="1">
      <c r="A32" s="4203">
        <v>6</v>
      </c>
      <c r="B32" s="29">
        <v>44685</v>
      </c>
      <c r="C32" s="4204" t="s">
        <v>22</v>
      </c>
      <c r="D32" s="2287"/>
      <c r="E32" s="2284"/>
      <c r="F32" s="2285"/>
      <c r="G32" s="2284"/>
      <c r="H32" s="2285"/>
      <c r="I32" s="337"/>
      <c r="J32" s="2287"/>
      <c r="K32" s="11">
        <v>1</v>
      </c>
      <c r="L32" s="34" t="s">
        <v>1396</v>
      </c>
      <c r="M32" s="3147" t="s">
        <v>2949</v>
      </c>
      <c r="N32" s="2284"/>
      <c r="O32" s="1034">
        <f t="shared" si="1"/>
        <v>23</v>
      </c>
    </row>
    <row r="33" spans="1:15" s="15" customFormat="1" ht="21" customHeight="1" outlineLevel="1">
      <c r="A33" s="4203">
        <v>7</v>
      </c>
      <c r="B33" s="29">
        <v>44685</v>
      </c>
      <c r="C33" s="4204" t="s">
        <v>22</v>
      </c>
      <c r="D33" s="2287"/>
      <c r="E33" s="2284"/>
      <c r="F33" s="2285"/>
      <c r="G33" s="4364"/>
      <c r="H33" s="4365"/>
      <c r="I33" s="337"/>
      <c r="J33" s="2287"/>
      <c r="K33" s="11">
        <v>1</v>
      </c>
      <c r="L33" s="34" t="s">
        <v>1396</v>
      </c>
      <c r="M33" s="3147" t="s">
        <v>2969</v>
      </c>
      <c r="N33" s="2284"/>
      <c r="O33" s="1034">
        <f t="shared" si="1"/>
        <v>22</v>
      </c>
    </row>
    <row r="34" spans="1:15" s="36" customFormat="1" ht="21" customHeight="1">
      <c r="A34" s="397"/>
      <c r="B34" s="29"/>
      <c r="C34" s="396"/>
      <c r="D34" s="941">
        <f>SUM(D27:D33)</f>
        <v>0</v>
      </c>
      <c r="E34" s="394"/>
      <c r="F34" s="395"/>
      <c r="G34" s="394"/>
      <c r="H34" s="395"/>
      <c r="I34" s="35"/>
      <c r="J34" s="8"/>
      <c r="K34" s="427">
        <f>SUM(K27:K33)</f>
        <v>6</v>
      </c>
      <c r="L34" s="34"/>
      <c r="M34" s="396"/>
      <c r="N34" s="394"/>
      <c r="O34" s="1043"/>
    </row>
    <row r="35" spans="1:15" s="72" customFormat="1" ht="21" customHeight="1">
      <c r="A35" s="1442"/>
      <c r="B35" s="53"/>
      <c r="C35" s="54"/>
      <c r="D35" s="54"/>
      <c r="E35" s="54"/>
      <c r="F35" s="54"/>
      <c r="G35" s="54"/>
      <c r="H35" s="54"/>
      <c r="I35" s="110"/>
      <c r="J35" s="80"/>
      <c r="K35" s="81"/>
      <c r="L35" s="64"/>
      <c r="M35" s="54"/>
      <c r="N35" s="54"/>
      <c r="O35" s="62"/>
    </row>
    <row r="36" spans="1:15" s="50" customFormat="1" ht="21" customHeight="1" thickBot="1">
      <c r="A36" s="65" t="s">
        <v>352</v>
      </c>
      <c r="B36" s="66"/>
      <c r="C36" s="67" t="s">
        <v>3</v>
      </c>
      <c r="D36" s="4366" t="s">
        <v>882</v>
      </c>
      <c r="E36" s="4366"/>
      <c r="F36" s="4366"/>
      <c r="G36" s="4366"/>
      <c r="H36" s="4366"/>
      <c r="I36" s="4366"/>
      <c r="J36" s="4366"/>
      <c r="K36" s="4366"/>
      <c r="L36" s="4366"/>
      <c r="M36" s="4366"/>
      <c r="N36" s="4366"/>
      <c r="O36" s="4467"/>
    </row>
    <row r="37" spans="1:15" s="15" customFormat="1" ht="21" customHeight="1">
      <c r="A37" s="4324" t="s">
        <v>10</v>
      </c>
      <c r="B37" s="4362" t="s">
        <v>11</v>
      </c>
      <c r="C37" s="4329" t="s">
        <v>23</v>
      </c>
      <c r="D37" s="4331" t="s">
        <v>12</v>
      </c>
      <c r="E37" s="4332"/>
      <c r="F37" s="4332"/>
      <c r="G37" s="4332"/>
      <c r="H37" s="4332"/>
      <c r="I37" s="4332"/>
      <c r="J37" s="4333"/>
      <c r="K37" s="4334" t="s">
        <v>13</v>
      </c>
      <c r="L37" s="4335"/>
      <c r="M37" s="4335"/>
      <c r="N37" s="4335"/>
      <c r="O37" s="4336"/>
    </row>
    <row r="38" spans="1:15" s="15" customFormat="1" ht="21" customHeight="1">
      <c r="A38" s="4325"/>
      <c r="B38" s="4328"/>
      <c r="C38" s="4330"/>
      <c r="D38" s="4337" t="s">
        <v>14</v>
      </c>
      <c r="E38" s="4338"/>
      <c r="F38" s="4338"/>
      <c r="G38" s="4338"/>
      <c r="H38" s="4339"/>
      <c r="I38" s="4340" t="s">
        <v>15</v>
      </c>
      <c r="J38" s="4340"/>
      <c r="K38" s="4340" t="s">
        <v>16</v>
      </c>
      <c r="L38" s="4340" t="s">
        <v>17</v>
      </c>
      <c r="M38" s="4340" t="s">
        <v>18</v>
      </c>
      <c r="N38" s="4340"/>
      <c r="O38" s="4342" t="s">
        <v>19</v>
      </c>
    </row>
    <row r="39" spans="1:15" s="15" customFormat="1" ht="21" customHeight="1">
      <c r="A39" s="4326"/>
      <c r="B39" s="4354"/>
      <c r="C39" s="4341"/>
      <c r="D39" s="1436" t="s">
        <v>16</v>
      </c>
      <c r="E39" s="4358" t="s">
        <v>20</v>
      </c>
      <c r="F39" s="4359"/>
      <c r="G39" s="4358" t="s">
        <v>21</v>
      </c>
      <c r="H39" s="4359"/>
      <c r="I39" s="4341"/>
      <c r="J39" s="4341"/>
      <c r="K39" s="4341"/>
      <c r="L39" s="4341"/>
      <c r="M39" s="4341"/>
      <c r="N39" s="4341"/>
      <c r="O39" s="4363"/>
    </row>
    <row r="40" spans="1:15" s="15" customFormat="1" ht="21" customHeight="1" outlineLevel="1">
      <c r="A40" s="1432">
        <v>1</v>
      </c>
      <c r="B40" s="29">
        <v>44682</v>
      </c>
      <c r="C40" s="1433" t="s">
        <v>22</v>
      </c>
      <c r="D40" s="1433"/>
      <c r="E40" s="4364" t="s">
        <v>854</v>
      </c>
      <c r="F40" s="4365"/>
      <c r="G40" s="4364" t="s">
        <v>786</v>
      </c>
      <c r="H40" s="4365"/>
      <c r="I40" s="337" t="s">
        <v>1441</v>
      </c>
      <c r="J40" s="1433"/>
      <c r="K40" s="11"/>
      <c r="L40" s="34"/>
      <c r="M40" s="1434"/>
      <c r="N40" s="1433"/>
      <c r="O40" s="1439">
        <v>0</v>
      </c>
    </row>
    <row r="41" spans="1:15" s="15" customFormat="1" ht="21" customHeight="1" outlineLevel="1">
      <c r="A41" s="1432"/>
      <c r="B41" s="29"/>
      <c r="C41" s="1433"/>
      <c r="D41" s="1433"/>
      <c r="E41" s="1434"/>
      <c r="F41" s="1435"/>
      <c r="G41" s="1434"/>
      <c r="H41" s="1435"/>
      <c r="I41" s="337"/>
      <c r="J41" s="1433"/>
      <c r="K41" s="11"/>
      <c r="L41" s="34"/>
      <c r="M41" s="1434"/>
      <c r="N41" s="1433"/>
      <c r="O41" s="1439"/>
    </row>
    <row r="42" spans="1:15" s="26" customFormat="1" ht="21" customHeight="1">
      <c r="A42" s="68"/>
      <c r="B42" s="69"/>
      <c r="C42" s="1433"/>
      <c r="D42" s="941">
        <f>SUM(D40:D40)</f>
        <v>0</v>
      </c>
      <c r="E42" s="4360"/>
      <c r="F42" s="4361"/>
      <c r="G42" s="4364"/>
      <c r="H42" s="4365"/>
      <c r="I42" s="31"/>
      <c r="J42" s="1433"/>
      <c r="K42" s="589">
        <f>SUM(K40:K41)</f>
        <v>0</v>
      </c>
      <c r="L42" s="1433" t="s">
        <v>352</v>
      </c>
      <c r="M42" s="1433"/>
      <c r="N42" s="1433"/>
      <c r="O42" s="1439"/>
    </row>
    <row r="43" spans="1:15" s="15" customFormat="1" ht="21" customHeight="1">
      <c r="A43" s="60"/>
      <c r="B43" s="61"/>
      <c r="C43" s="54"/>
      <c r="D43" s="54"/>
      <c r="E43" s="62"/>
      <c r="F43" s="62"/>
      <c r="G43" s="54"/>
      <c r="H43" s="54"/>
      <c r="I43" s="41"/>
      <c r="J43" s="54"/>
      <c r="K43" s="63"/>
      <c r="L43" s="64"/>
      <c r="M43" s="54"/>
      <c r="N43" s="54"/>
      <c r="O43" s="62"/>
    </row>
    <row r="44" spans="1:15" s="50" customFormat="1" ht="21" customHeight="1" thickBot="1">
      <c r="A44" s="65" t="s">
        <v>2</v>
      </c>
      <c r="B44" s="66"/>
      <c r="C44" s="67" t="s">
        <v>3</v>
      </c>
      <c r="D44" s="4366" t="s">
        <v>549</v>
      </c>
      <c r="E44" s="4366"/>
      <c r="F44" s="4366"/>
      <c r="G44" s="4366"/>
      <c r="H44" s="4366"/>
      <c r="I44" s="4366"/>
      <c r="J44" s="4366"/>
      <c r="K44" s="4366"/>
      <c r="L44" s="4366"/>
      <c r="M44" s="4366"/>
      <c r="N44" s="4366"/>
      <c r="O44" s="4467"/>
    </row>
    <row r="45" spans="1:15" s="15" customFormat="1" ht="21" customHeight="1">
      <c r="A45" s="4324" t="s">
        <v>10</v>
      </c>
      <c r="B45" s="4362" t="s">
        <v>11</v>
      </c>
      <c r="C45" s="4329" t="s">
        <v>23</v>
      </c>
      <c r="D45" s="4331" t="s">
        <v>12</v>
      </c>
      <c r="E45" s="4332"/>
      <c r="F45" s="4332"/>
      <c r="G45" s="4332"/>
      <c r="H45" s="4332"/>
      <c r="I45" s="4332"/>
      <c r="J45" s="4333"/>
      <c r="K45" s="4334" t="s">
        <v>13</v>
      </c>
      <c r="L45" s="4335"/>
      <c r="M45" s="4335"/>
      <c r="N45" s="4335"/>
      <c r="O45" s="4336"/>
    </row>
    <row r="46" spans="1:15" s="15" customFormat="1" ht="21" customHeight="1">
      <c r="A46" s="4325"/>
      <c r="B46" s="4328"/>
      <c r="C46" s="4330"/>
      <c r="D46" s="4337" t="s">
        <v>14</v>
      </c>
      <c r="E46" s="4338"/>
      <c r="F46" s="4338"/>
      <c r="G46" s="4338"/>
      <c r="H46" s="4339"/>
      <c r="I46" s="4340" t="s">
        <v>15</v>
      </c>
      <c r="J46" s="4340"/>
      <c r="K46" s="4340" t="s">
        <v>16</v>
      </c>
      <c r="L46" s="4340" t="s">
        <v>17</v>
      </c>
      <c r="M46" s="4340" t="s">
        <v>18</v>
      </c>
      <c r="N46" s="4340"/>
      <c r="O46" s="4342" t="s">
        <v>19</v>
      </c>
    </row>
    <row r="47" spans="1:15" s="15" customFormat="1" ht="21" customHeight="1">
      <c r="A47" s="4326"/>
      <c r="B47" s="4354"/>
      <c r="C47" s="4341"/>
      <c r="D47" s="51" t="s">
        <v>16</v>
      </c>
      <c r="E47" s="4358" t="s">
        <v>20</v>
      </c>
      <c r="F47" s="4359"/>
      <c r="G47" s="4358" t="s">
        <v>21</v>
      </c>
      <c r="H47" s="4359"/>
      <c r="I47" s="4341"/>
      <c r="J47" s="4341"/>
      <c r="K47" s="4341"/>
      <c r="L47" s="4341"/>
      <c r="M47" s="4341"/>
      <c r="N47" s="4341"/>
      <c r="O47" s="4363"/>
    </row>
    <row r="48" spans="1:15" s="15" customFormat="1" ht="21" customHeight="1">
      <c r="A48" s="28">
        <v>1</v>
      </c>
      <c r="B48" s="29">
        <v>44682</v>
      </c>
      <c r="C48" s="30" t="s">
        <v>22</v>
      </c>
      <c r="D48" s="30"/>
      <c r="E48" s="4364"/>
      <c r="F48" s="4365"/>
      <c r="G48" s="4364" t="s">
        <v>57</v>
      </c>
      <c r="H48" s="4365"/>
      <c r="I48" s="33"/>
      <c r="J48" s="30"/>
      <c r="K48" s="11"/>
      <c r="L48" s="34"/>
      <c r="M48" s="37"/>
      <c r="N48" s="30"/>
      <c r="O48" s="7">
        <v>5</v>
      </c>
    </row>
    <row r="49" spans="1:15" s="15" customFormat="1" ht="21" customHeight="1">
      <c r="A49" s="2874"/>
      <c r="B49" s="29"/>
      <c r="C49" s="2875"/>
      <c r="D49" s="2875"/>
      <c r="E49" s="4364"/>
      <c r="F49" s="4365"/>
      <c r="G49" s="4364"/>
      <c r="H49" s="4365"/>
      <c r="I49" s="337"/>
      <c r="J49" s="2875"/>
      <c r="K49" s="11"/>
      <c r="L49" s="34"/>
      <c r="M49" s="2878"/>
      <c r="N49" s="2875"/>
      <c r="O49" s="2884"/>
    </row>
    <row r="50" spans="1:15" s="26" customFormat="1" ht="21" customHeight="1">
      <c r="A50" s="68"/>
      <c r="B50" s="69"/>
      <c r="C50" s="30"/>
      <c r="D50" s="941">
        <f>SUM(D48:D49)</f>
        <v>0</v>
      </c>
      <c r="E50" s="4360"/>
      <c r="F50" s="4361"/>
      <c r="G50" s="4364"/>
      <c r="H50" s="4365"/>
      <c r="I50" s="31"/>
      <c r="J50" s="30"/>
      <c r="K50" s="589">
        <f>SUM(K48:K49)</f>
        <v>0</v>
      </c>
      <c r="L50" s="30"/>
      <c r="M50" s="30"/>
      <c r="N50" s="30"/>
      <c r="O50" s="7"/>
    </row>
    <row r="51" spans="1:15" s="26" customFormat="1" ht="21" customHeight="1">
      <c r="A51" s="60"/>
      <c r="B51" s="71"/>
      <c r="C51" s="54"/>
      <c r="D51" s="54"/>
      <c r="E51" s="62"/>
      <c r="F51" s="62"/>
      <c r="G51" s="54"/>
      <c r="H51" s="54"/>
      <c r="I51" s="41"/>
      <c r="J51" s="54"/>
      <c r="K51" s="63"/>
      <c r="L51" s="54"/>
      <c r="M51" s="54"/>
      <c r="N51" s="54"/>
      <c r="O51" s="62"/>
    </row>
    <row r="52" spans="1:15" s="50" customFormat="1" ht="21" customHeight="1" thickBot="1">
      <c r="A52" s="65" t="s">
        <v>352</v>
      </c>
      <c r="B52" s="66"/>
      <c r="C52" s="67" t="s">
        <v>3</v>
      </c>
      <c r="D52" s="4366" t="s">
        <v>2541</v>
      </c>
      <c r="E52" s="4366"/>
      <c r="F52" s="4366"/>
      <c r="G52" s="4366"/>
      <c r="H52" s="4366"/>
      <c r="I52" s="4366"/>
      <c r="J52" s="4366"/>
      <c r="K52" s="4366"/>
      <c r="L52" s="4366"/>
      <c r="M52" s="4366"/>
      <c r="N52" s="4366"/>
      <c r="O52" s="4467"/>
    </row>
    <row r="53" spans="1:15" s="15" customFormat="1" ht="21" customHeight="1">
      <c r="A53" s="4324" t="s">
        <v>10</v>
      </c>
      <c r="B53" s="4362" t="s">
        <v>11</v>
      </c>
      <c r="C53" s="4329" t="s">
        <v>23</v>
      </c>
      <c r="D53" s="4331" t="s">
        <v>12</v>
      </c>
      <c r="E53" s="4332"/>
      <c r="F53" s="4332"/>
      <c r="G53" s="4332"/>
      <c r="H53" s="4332"/>
      <c r="I53" s="4332"/>
      <c r="J53" s="4333"/>
      <c r="K53" s="4334" t="s">
        <v>13</v>
      </c>
      <c r="L53" s="4335"/>
      <c r="M53" s="4335"/>
      <c r="N53" s="4335"/>
      <c r="O53" s="4336"/>
    </row>
    <row r="54" spans="1:15" s="15" customFormat="1" ht="21" customHeight="1">
      <c r="A54" s="4325"/>
      <c r="B54" s="4328"/>
      <c r="C54" s="4330"/>
      <c r="D54" s="4337" t="s">
        <v>14</v>
      </c>
      <c r="E54" s="4338"/>
      <c r="F54" s="4338"/>
      <c r="G54" s="4338"/>
      <c r="H54" s="4339"/>
      <c r="I54" s="4340" t="s">
        <v>15</v>
      </c>
      <c r="J54" s="4340"/>
      <c r="K54" s="4340" t="s">
        <v>16</v>
      </c>
      <c r="L54" s="4340" t="s">
        <v>17</v>
      </c>
      <c r="M54" s="4340" t="s">
        <v>18</v>
      </c>
      <c r="N54" s="4340"/>
      <c r="O54" s="4342" t="s">
        <v>19</v>
      </c>
    </row>
    <row r="55" spans="1:15" s="15" customFormat="1" ht="21" customHeight="1">
      <c r="A55" s="4326"/>
      <c r="B55" s="4354"/>
      <c r="C55" s="4341"/>
      <c r="D55" s="1064" t="s">
        <v>16</v>
      </c>
      <c r="E55" s="4358" t="s">
        <v>20</v>
      </c>
      <c r="F55" s="4359"/>
      <c r="G55" s="4358" t="s">
        <v>21</v>
      </c>
      <c r="H55" s="4359"/>
      <c r="I55" s="4341"/>
      <c r="J55" s="4341"/>
      <c r="K55" s="4341"/>
      <c r="L55" s="4341"/>
      <c r="M55" s="4341"/>
      <c r="N55" s="4341"/>
      <c r="O55" s="4363"/>
    </row>
    <row r="56" spans="1:15" s="15" customFormat="1" ht="21" customHeight="1" outlineLevel="1">
      <c r="A56" s="1065">
        <v>1</v>
      </c>
      <c r="B56" s="29">
        <v>44682</v>
      </c>
      <c r="C56" s="1066" t="s">
        <v>22</v>
      </c>
      <c r="D56" s="1066"/>
      <c r="E56" s="4364"/>
      <c r="F56" s="4365"/>
      <c r="G56" s="4364"/>
      <c r="H56" s="4365"/>
      <c r="I56" s="337"/>
      <c r="J56" s="1066"/>
      <c r="K56" s="11"/>
      <c r="L56" s="34"/>
      <c r="M56" s="1062"/>
      <c r="N56" s="1066"/>
      <c r="O56" s="1067">
        <v>85</v>
      </c>
    </row>
    <row r="57" spans="1:15" s="15" customFormat="1" ht="21" customHeight="1" outlineLevel="1">
      <c r="A57" s="3641"/>
      <c r="B57" s="29"/>
      <c r="C57" s="3642"/>
      <c r="D57" s="3642"/>
      <c r="E57" s="3639"/>
      <c r="F57" s="3640"/>
      <c r="G57" s="3639"/>
      <c r="H57" s="3640"/>
      <c r="I57" s="337"/>
      <c r="J57" s="3642"/>
      <c r="K57" s="11"/>
      <c r="L57" s="34"/>
      <c r="M57" s="3639"/>
      <c r="N57" s="3642"/>
      <c r="O57" s="3643"/>
    </row>
    <row r="58" spans="1:15" s="26" customFormat="1" ht="21" customHeight="1">
      <c r="A58" s="68"/>
      <c r="B58" s="69"/>
      <c r="C58" s="1066"/>
      <c r="D58" s="941">
        <f>SUM(D56:D56)</f>
        <v>0</v>
      </c>
      <c r="E58" s="4360"/>
      <c r="F58" s="4361"/>
      <c r="G58" s="4364"/>
      <c r="H58" s="4365"/>
      <c r="I58" s="31"/>
      <c r="J58" s="1066"/>
      <c r="K58" s="589">
        <f>SUM(K56:K57)</f>
        <v>0</v>
      </c>
      <c r="L58" s="1066"/>
      <c r="M58" s="1066"/>
      <c r="N58" s="1066"/>
      <c r="O58" s="1067"/>
    </row>
    <row r="59" spans="1:15" s="41" customFormat="1" ht="21" customHeight="1">
      <c r="A59" s="60"/>
      <c r="B59" s="71"/>
      <c r="C59" s="54"/>
      <c r="D59" s="54"/>
      <c r="E59" s="62"/>
      <c r="F59" s="62"/>
      <c r="G59" s="54"/>
      <c r="H59" s="54"/>
      <c r="J59" s="54"/>
      <c r="K59" s="81"/>
      <c r="L59" s="54"/>
      <c r="M59" s="54"/>
      <c r="N59" s="54"/>
      <c r="O59" s="62"/>
    </row>
    <row r="60" spans="1:15" s="50" customFormat="1" ht="21" customHeight="1" thickBot="1">
      <c r="A60" s="65" t="s">
        <v>2</v>
      </c>
      <c r="B60" s="66"/>
      <c r="C60" s="67" t="s">
        <v>3</v>
      </c>
      <c r="D60" s="4366" t="s">
        <v>1423</v>
      </c>
      <c r="E60" s="4366"/>
      <c r="F60" s="4366"/>
      <c r="G60" s="4366"/>
      <c r="H60" s="4366"/>
      <c r="I60" s="4366"/>
      <c r="J60" s="4366"/>
      <c r="K60" s="4366"/>
      <c r="L60" s="4366"/>
      <c r="M60" s="4366"/>
      <c r="N60" s="4366"/>
      <c r="O60" s="4467"/>
    </row>
    <row r="61" spans="1:15" s="15" customFormat="1" ht="21" customHeight="1">
      <c r="A61" s="4324" t="s">
        <v>10</v>
      </c>
      <c r="B61" s="4362" t="s">
        <v>11</v>
      </c>
      <c r="C61" s="4329" t="s">
        <v>23</v>
      </c>
      <c r="D61" s="4331" t="s">
        <v>12</v>
      </c>
      <c r="E61" s="4332"/>
      <c r="F61" s="4332"/>
      <c r="G61" s="4332"/>
      <c r="H61" s="4332"/>
      <c r="I61" s="4332"/>
      <c r="J61" s="4333"/>
      <c r="K61" s="4334" t="s">
        <v>13</v>
      </c>
      <c r="L61" s="4335"/>
      <c r="M61" s="4335"/>
      <c r="N61" s="4335"/>
      <c r="O61" s="4336"/>
    </row>
    <row r="62" spans="1:15" s="15" customFormat="1" ht="21" customHeight="1">
      <c r="A62" s="4325"/>
      <c r="B62" s="4328"/>
      <c r="C62" s="4330"/>
      <c r="D62" s="4337" t="s">
        <v>14</v>
      </c>
      <c r="E62" s="4338"/>
      <c r="F62" s="4338"/>
      <c r="G62" s="4338"/>
      <c r="H62" s="4339"/>
      <c r="I62" s="4340" t="s">
        <v>15</v>
      </c>
      <c r="J62" s="4340"/>
      <c r="K62" s="4340"/>
      <c r="L62" s="4340" t="s">
        <v>17</v>
      </c>
      <c r="M62" s="4340" t="s">
        <v>18</v>
      </c>
      <c r="N62" s="4340"/>
      <c r="O62" s="4342" t="s">
        <v>19</v>
      </c>
    </row>
    <row r="63" spans="1:15" s="15" customFormat="1" ht="21" customHeight="1">
      <c r="A63" s="4326"/>
      <c r="B63" s="4354"/>
      <c r="C63" s="4341"/>
      <c r="D63" s="925" t="s">
        <v>16</v>
      </c>
      <c r="E63" s="4358" t="s">
        <v>20</v>
      </c>
      <c r="F63" s="4359"/>
      <c r="G63" s="4358" t="s">
        <v>21</v>
      </c>
      <c r="H63" s="4359"/>
      <c r="I63" s="4341"/>
      <c r="J63" s="4341"/>
      <c r="K63" s="4341"/>
      <c r="L63" s="4341"/>
      <c r="M63" s="4341"/>
      <c r="N63" s="4341"/>
      <c r="O63" s="4363"/>
    </row>
    <row r="64" spans="1:15" s="15" customFormat="1" ht="21" customHeight="1" outlineLevel="1">
      <c r="A64" s="926">
        <v>1</v>
      </c>
      <c r="B64" s="29">
        <v>44682</v>
      </c>
      <c r="C64" s="927" t="s">
        <v>22</v>
      </c>
      <c r="D64" s="927"/>
      <c r="E64" s="4364" t="s">
        <v>2970</v>
      </c>
      <c r="F64" s="4365"/>
      <c r="G64" s="4364" t="s">
        <v>2975</v>
      </c>
      <c r="H64" s="4365"/>
      <c r="I64" s="337" t="s">
        <v>1446</v>
      </c>
      <c r="J64" s="927"/>
      <c r="K64" s="11"/>
      <c r="L64" s="34" t="s">
        <v>57</v>
      </c>
      <c r="M64" s="928"/>
      <c r="N64" s="927"/>
      <c r="O64" s="930">
        <v>121</v>
      </c>
    </row>
    <row r="65" spans="1:15" s="15" customFormat="1" ht="21" customHeight="1" outlineLevel="1">
      <c r="A65" s="3086">
        <v>2</v>
      </c>
      <c r="B65" s="29">
        <v>44685</v>
      </c>
      <c r="C65" s="3087" t="s">
        <v>22</v>
      </c>
      <c r="D65" s="3087"/>
      <c r="E65" s="4364"/>
      <c r="F65" s="4365"/>
      <c r="G65" s="4364"/>
      <c r="H65" s="4365"/>
      <c r="I65" s="337"/>
      <c r="J65" s="3087"/>
      <c r="K65" s="11">
        <v>1</v>
      </c>
      <c r="L65" s="34" t="s">
        <v>1372</v>
      </c>
      <c r="M65" s="3495" t="s">
        <v>1397</v>
      </c>
      <c r="N65" s="3087"/>
      <c r="O65" s="3089">
        <f>+O64-K65</f>
        <v>120</v>
      </c>
    </row>
    <row r="66" spans="1:15" s="15" customFormat="1" ht="21" customHeight="1" outlineLevel="1">
      <c r="A66" s="3100">
        <v>3</v>
      </c>
      <c r="B66" s="29">
        <v>44685</v>
      </c>
      <c r="C66" s="3101" t="s">
        <v>22</v>
      </c>
      <c r="D66" s="3101"/>
      <c r="E66" s="3098"/>
      <c r="F66" s="3099"/>
      <c r="G66" s="3098"/>
      <c r="H66" s="3099"/>
      <c r="I66" s="337"/>
      <c r="J66" s="3101"/>
      <c r="K66" s="11">
        <v>1</v>
      </c>
      <c r="L66" s="34" t="s">
        <v>1372</v>
      </c>
      <c r="M66" s="3098" t="s">
        <v>2674</v>
      </c>
      <c r="N66" s="3101"/>
      <c r="O66" s="3102">
        <f>+O65-K66</f>
        <v>119</v>
      </c>
    </row>
    <row r="67" spans="1:15" s="15" customFormat="1" ht="21" customHeight="1" outlineLevel="1">
      <c r="A67" s="4203">
        <v>4</v>
      </c>
      <c r="B67" s="29">
        <v>44685</v>
      </c>
      <c r="C67" s="4204" t="s">
        <v>22</v>
      </c>
      <c r="D67" s="4204"/>
      <c r="E67" s="4208"/>
      <c r="F67" s="4209"/>
      <c r="G67" s="4208"/>
      <c r="H67" s="4209"/>
      <c r="I67" s="337"/>
      <c r="J67" s="4204"/>
      <c r="K67" s="11">
        <v>1</v>
      </c>
      <c r="L67" s="34" t="s">
        <v>1372</v>
      </c>
      <c r="M67" s="4208" t="s">
        <v>1384</v>
      </c>
      <c r="N67" s="4204"/>
      <c r="O67" s="4211">
        <f t="shared" ref="O67:O76" si="2">+O66-K67</f>
        <v>118</v>
      </c>
    </row>
    <row r="68" spans="1:15" s="15" customFormat="1" ht="21" customHeight="1" outlineLevel="1">
      <c r="A68" s="4203">
        <v>5</v>
      </c>
      <c r="B68" s="29">
        <v>44685</v>
      </c>
      <c r="C68" s="4204" t="s">
        <v>22</v>
      </c>
      <c r="D68" s="4204"/>
      <c r="E68" s="4208"/>
      <c r="F68" s="4209"/>
      <c r="G68" s="4208"/>
      <c r="H68" s="4209"/>
      <c r="I68" s="337"/>
      <c r="J68" s="4204"/>
      <c r="K68" s="11">
        <v>1</v>
      </c>
      <c r="L68" s="34" t="s">
        <v>1372</v>
      </c>
      <c r="M68" s="4208" t="s">
        <v>2427</v>
      </c>
      <c r="N68" s="4204"/>
      <c r="O68" s="4211">
        <f t="shared" si="2"/>
        <v>117</v>
      </c>
    </row>
    <row r="69" spans="1:15" s="15" customFormat="1" ht="21" customHeight="1" outlineLevel="1">
      <c r="A69" s="4203">
        <v>6</v>
      </c>
      <c r="B69" s="29">
        <v>44685</v>
      </c>
      <c r="C69" s="4204" t="s">
        <v>22</v>
      </c>
      <c r="D69" s="4204"/>
      <c r="E69" s="4208"/>
      <c r="F69" s="4209"/>
      <c r="G69" s="4208"/>
      <c r="H69" s="4209"/>
      <c r="I69" s="337"/>
      <c r="J69" s="4204"/>
      <c r="K69" s="11">
        <v>1</v>
      </c>
      <c r="L69" s="34" t="s">
        <v>1372</v>
      </c>
      <c r="M69" s="4208" t="s">
        <v>1394</v>
      </c>
      <c r="N69" s="4204"/>
      <c r="O69" s="4211">
        <f t="shared" si="2"/>
        <v>116</v>
      </c>
    </row>
    <row r="70" spans="1:15" s="15" customFormat="1" ht="21" customHeight="1" outlineLevel="1">
      <c r="A70" s="4203">
        <v>7</v>
      </c>
      <c r="B70" s="29">
        <v>44685</v>
      </c>
      <c r="C70" s="4204" t="s">
        <v>22</v>
      </c>
      <c r="D70" s="4204"/>
      <c r="E70" s="4208"/>
      <c r="F70" s="4209"/>
      <c r="G70" s="4208"/>
      <c r="H70" s="4209"/>
      <c r="I70" s="337"/>
      <c r="J70" s="4204"/>
      <c r="K70" s="11">
        <v>1</v>
      </c>
      <c r="L70" s="34" t="s">
        <v>1372</v>
      </c>
      <c r="M70" s="4208" t="s">
        <v>2542</v>
      </c>
      <c r="N70" s="4204"/>
      <c r="O70" s="4211">
        <f t="shared" si="2"/>
        <v>115</v>
      </c>
    </row>
    <row r="71" spans="1:15" s="15" customFormat="1" ht="21" customHeight="1" outlineLevel="1">
      <c r="A71" s="4203">
        <v>8</v>
      </c>
      <c r="B71" s="29">
        <v>44685</v>
      </c>
      <c r="C71" s="4204" t="s">
        <v>22</v>
      </c>
      <c r="D71" s="4204"/>
      <c r="E71" s="4208"/>
      <c r="F71" s="4209"/>
      <c r="G71" s="4208"/>
      <c r="H71" s="4209"/>
      <c r="I71" s="337"/>
      <c r="J71" s="4204"/>
      <c r="K71" s="11">
        <v>1</v>
      </c>
      <c r="L71" s="34" t="s">
        <v>1372</v>
      </c>
      <c r="M71" s="4208" t="s">
        <v>1376</v>
      </c>
      <c r="N71" s="4204"/>
      <c r="O71" s="4211">
        <f t="shared" si="2"/>
        <v>114</v>
      </c>
    </row>
    <row r="72" spans="1:15" s="15" customFormat="1" ht="21" customHeight="1" outlineLevel="1">
      <c r="A72" s="4203">
        <v>9</v>
      </c>
      <c r="B72" s="29">
        <v>44685</v>
      </c>
      <c r="C72" s="4204" t="s">
        <v>22</v>
      </c>
      <c r="D72" s="4204"/>
      <c r="E72" s="4208"/>
      <c r="F72" s="4209"/>
      <c r="G72" s="4208"/>
      <c r="H72" s="4209"/>
      <c r="I72" s="337"/>
      <c r="J72" s="4204"/>
      <c r="K72" s="11">
        <v>1</v>
      </c>
      <c r="L72" s="34" t="s">
        <v>1372</v>
      </c>
      <c r="M72" s="4208" t="s">
        <v>1381</v>
      </c>
      <c r="N72" s="4204"/>
      <c r="O72" s="4211">
        <f t="shared" si="2"/>
        <v>113</v>
      </c>
    </row>
    <row r="73" spans="1:15" s="15" customFormat="1" ht="21" customHeight="1" outlineLevel="1">
      <c r="A73" s="4203">
        <v>10</v>
      </c>
      <c r="B73" s="29">
        <v>44685</v>
      </c>
      <c r="C73" s="4204" t="s">
        <v>22</v>
      </c>
      <c r="D73" s="4204"/>
      <c r="E73" s="4208"/>
      <c r="F73" s="4209"/>
      <c r="G73" s="4208"/>
      <c r="H73" s="4209"/>
      <c r="I73" s="337"/>
      <c r="J73" s="4204"/>
      <c r="K73" s="11">
        <v>1</v>
      </c>
      <c r="L73" s="34" t="s">
        <v>1372</v>
      </c>
      <c r="M73" s="4208" t="s">
        <v>1978</v>
      </c>
      <c r="N73" s="4204"/>
      <c r="O73" s="4211">
        <f t="shared" si="2"/>
        <v>112</v>
      </c>
    </row>
    <row r="74" spans="1:15" s="15" customFormat="1" ht="21" customHeight="1" outlineLevel="1">
      <c r="A74" s="4203">
        <v>11</v>
      </c>
      <c r="B74" s="29">
        <v>44685</v>
      </c>
      <c r="C74" s="4204" t="s">
        <v>22</v>
      </c>
      <c r="D74" s="4204"/>
      <c r="E74" s="4208"/>
      <c r="F74" s="4209"/>
      <c r="G74" s="4208"/>
      <c r="H74" s="4209"/>
      <c r="I74" s="337"/>
      <c r="J74" s="4204"/>
      <c r="K74" s="11">
        <v>1</v>
      </c>
      <c r="L74" s="34" t="s">
        <v>1372</v>
      </c>
      <c r="M74" s="4208" t="s">
        <v>1374</v>
      </c>
      <c r="N74" s="4204"/>
      <c r="O74" s="4211">
        <f t="shared" si="2"/>
        <v>111</v>
      </c>
    </row>
    <row r="75" spans="1:15" s="15" customFormat="1" ht="21" customHeight="1" outlineLevel="1">
      <c r="A75" s="4246">
        <v>12</v>
      </c>
      <c r="B75" s="29">
        <v>44688</v>
      </c>
      <c r="C75" s="4247" t="s">
        <v>22</v>
      </c>
      <c r="D75" s="4247"/>
      <c r="E75" s="4249"/>
      <c r="F75" s="4250"/>
      <c r="G75" s="4249"/>
      <c r="H75" s="4250"/>
      <c r="I75" s="337"/>
      <c r="J75" s="4247"/>
      <c r="K75" s="11">
        <v>1</v>
      </c>
      <c r="L75" s="34" t="s">
        <v>1372</v>
      </c>
      <c r="M75" s="4249" t="s">
        <v>2542</v>
      </c>
      <c r="N75" s="4247"/>
      <c r="O75" s="4251">
        <f t="shared" si="2"/>
        <v>110</v>
      </c>
    </row>
    <row r="76" spans="1:15" s="15" customFormat="1" ht="21" customHeight="1" outlineLevel="1">
      <c r="A76" s="4246">
        <v>13</v>
      </c>
      <c r="B76" s="29">
        <v>44688</v>
      </c>
      <c r="C76" s="4247" t="s">
        <v>22</v>
      </c>
      <c r="D76" s="4247"/>
      <c r="E76" s="4249"/>
      <c r="F76" s="4250"/>
      <c r="G76" s="4249"/>
      <c r="H76" s="4250"/>
      <c r="I76" s="337"/>
      <c r="J76" s="4247"/>
      <c r="K76" s="11">
        <v>1</v>
      </c>
      <c r="L76" s="34" t="s">
        <v>1372</v>
      </c>
      <c r="M76" s="4249" t="s">
        <v>2674</v>
      </c>
      <c r="N76" s="4247"/>
      <c r="O76" s="4251">
        <f t="shared" si="2"/>
        <v>109</v>
      </c>
    </row>
    <row r="77" spans="1:15" s="26" customFormat="1" ht="21" customHeight="1">
      <c r="A77" s="68"/>
      <c r="B77" s="69"/>
      <c r="C77" s="939"/>
      <c r="D77" s="941">
        <f>SUM(D64:D65)</f>
        <v>0</v>
      </c>
      <c r="E77" s="4360"/>
      <c r="F77" s="4361"/>
      <c r="G77" s="4364"/>
      <c r="H77" s="4365"/>
      <c r="I77" s="31"/>
      <c r="J77" s="927"/>
      <c r="K77" s="589">
        <f>SUM(K64:K76)</f>
        <v>12</v>
      </c>
      <c r="L77" s="34"/>
      <c r="M77" s="927"/>
      <c r="N77" s="927"/>
      <c r="O77" s="942"/>
    </row>
    <row r="78" spans="1:15" s="15" customFormat="1" ht="21" customHeight="1">
      <c r="A78" s="74"/>
      <c r="B78" s="75"/>
      <c r="C78" s="76"/>
      <c r="D78" s="4479"/>
      <c r="E78" s="4479"/>
      <c r="F78" s="4479"/>
      <c r="G78" s="4479"/>
      <c r="H78" s="4479"/>
      <c r="I78" s="4479"/>
      <c r="J78" s="4479"/>
      <c r="K78" s="4479"/>
      <c r="L78" s="4479"/>
      <c r="M78" s="4479"/>
      <c r="N78" s="4479"/>
      <c r="O78" s="4480"/>
    </row>
    <row r="79" spans="1:15" s="50" customFormat="1" ht="21" customHeight="1" thickBot="1">
      <c r="A79" s="77" t="s">
        <v>2</v>
      </c>
      <c r="B79" s="66"/>
      <c r="C79" s="67" t="s">
        <v>3</v>
      </c>
      <c r="D79" s="4366" t="s">
        <v>1873</v>
      </c>
      <c r="E79" s="4366"/>
      <c r="F79" s="4366"/>
      <c r="G79" s="4366"/>
      <c r="H79" s="4366"/>
      <c r="I79" s="4366"/>
      <c r="J79" s="4366"/>
      <c r="K79" s="4366"/>
      <c r="L79" s="4366"/>
      <c r="M79" s="4366"/>
      <c r="N79" s="4366"/>
      <c r="O79" s="4467"/>
    </row>
    <row r="80" spans="1:15" s="15" customFormat="1" ht="21" customHeight="1">
      <c r="A80" s="4324" t="s">
        <v>10</v>
      </c>
      <c r="B80" s="4362" t="s">
        <v>11</v>
      </c>
      <c r="C80" s="4329" t="s">
        <v>23</v>
      </c>
      <c r="D80" s="4331" t="s">
        <v>12</v>
      </c>
      <c r="E80" s="4332"/>
      <c r="F80" s="4332"/>
      <c r="G80" s="4332"/>
      <c r="H80" s="4332"/>
      <c r="I80" s="4332"/>
      <c r="J80" s="4333"/>
      <c r="K80" s="4334" t="s">
        <v>13</v>
      </c>
      <c r="L80" s="4335"/>
      <c r="M80" s="4335"/>
      <c r="N80" s="4335"/>
      <c r="O80" s="4336"/>
    </row>
    <row r="81" spans="1:15" s="50" customFormat="1" ht="21" customHeight="1">
      <c r="A81" s="4325"/>
      <c r="B81" s="4328"/>
      <c r="C81" s="4330"/>
      <c r="D81" s="4337" t="s">
        <v>14</v>
      </c>
      <c r="E81" s="4338"/>
      <c r="F81" s="4338"/>
      <c r="G81" s="4338"/>
      <c r="H81" s="4339"/>
      <c r="I81" s="4340" t="s">
        <v>15</v>
      </c>
      <c r="J81" s="4340"/>
      <c r="K81" s="4340" t="s">
        <v>16</v>
      </c>
      <c r="L81" s="4340" t="s">
        <v>17</v>
      </c>
      <c r="M81" s="4340" t="s">
        <v>18</v>
      </c>
      <c r="N81" s="4340"/>
      <c r="O81" s="4342" t="s">
        <v>19</v>
      </c>
    </row>
    <row r="82" spans="1:15" s="15" customFormat="1" ht="21" customHeight="1">
      <c r="A82" s="4326"/>
      <c r="B82" s="4354"/>
      <c r="C82" s="4341"/>
      <c r="D82" s="27" t="s">
        <v>16</v>
      </c>
      <c r="E82" s="4358" t="s">
        <v>20</v>
      </c>
      <c r="F82" s="4359"/>
      <c r="G82" s="4358" t="s">
        <v>21</v>
      </c>
      <c r="H82" s="4359"/>
      <c r="I82" s="4341"/>
      <c r="J82" s="4341"/>
      <c r="K82" s="4341"/>
      <c r="L82" s="4341"/>
      <c r="M82" s="4341"/>
      <c r="N82" s="4341"/>
      <c r="O82" s="4363"/>
    </row>
    <row r="83" spans="1:15" s="15" customFormat="1" ht="21" customHeight="1" outlineLevel="1">
      <c r="A83" s="28">
        <v>1</v>
      </c>
      <c r="B83" s="29">
        <v>44682</v>
      </c>
      <c r="C83" s="30" t="s">
        <v>22</v>
      </c>
      <c r="D83" s="30"/>
      <c r="E83" s="4360"/>
      <c r="F83" s="4361"/>
      <c r="G83" s="4364"/>
      <c r="H83" s="4365"/>
      <c r="I83" s="33"/>
      <c r="J83" s="30"/>
      <c r="K83" s="70"/>
      <c r="L83" s="34"/>
      <c r="M83" s="30"/>
      <c r="N83" s="30"/>
      <c r="O83" s="7">
        <v>115</v>
      </c>
    </row>
    <row r="84" spans="1:15" s="15" customFormat="1" ht="21" customHeight="1" outlineLevel="1">
      <c r="A84" s="2309">
        <v>2</v>
      </c>
      <c r="B84" s="29">
        <v>44688</v>
      </c>
      <c r="C84" s="2310" t="s">
        <v>22</v>
      </c>
      <c r="D84" s="2310"/>
      <c r="E84" s="4360"/>
      <c r="F84" s="4361"/>
      <c r="G84" s="4364"/>
      <c r="H84" s="4365"/>
      <c r="I84" s="337"/>
      <c r="J84" s="2310"/>
      <c r="K84" s="11">
        <v>1</v>
      </c>
      <c r="L84" s="34" t="s">
        <v>1372</v>
      </c>
      <c r="M84" s="2310" t="s">
        <v>3014</v>
      </c>
      <c r="N84" s="2310"/>
      <c r="O84" s="2311">
        <f>+O83-K84</f>
        <v>114</v>
      </c>
    </row>
    <row r="85" spans="1:15" s="15" customFormat="1" ht="21" customHeight="1" outlineLevel="1">
      <c r="A85" s="4246">
        <v>3</v>
      </c>
      <c r="B85" s="29">
        <v>44688</v>
      </c>
      <c r="C85" s="4247" t="s">
        <v>22</v>
      </c>
      <c r="D85" s="2310"/>
      <c r="E85" s="2307"/>
      <c r="F85" s="2308"/>
      <c r="G85" s="4364"/>
      <c r="H85" s="4365"/>
      <c r="I85" s="337"/>
      <c r="J85" s="2310"/>
      <c r="K85" s="11">
        <v>1</v>
      </c>
      <c r="L85" s="34" t="s">
        <v>1372</v>
      </c>
      <c r="M85" s="2310" t="s">
        <v>1374</v>
      </c>
      <c r="N85" s="2310"/>
      <c r="O85" s="4251">
        <f t="shared" ref="O85:O89" si="3">+O84-K85</f>
        <v>113</v>
      </c>
    </row>
    <row r="86" spans="1:15" s="15" customFormat="1" ht="21" customHeight="1" outlineLevel="1">
      <c r="A86" s="4246">
        <v>4</v>
      </c>
      <c r="B86" s="29">
        <v>44688</v>
      </c>
      <c r="C86" s="4247" t="s">
        <v>22</v>
      </c>
      <c r="D86" s="2310"/>
      <c r="E86" s="2307"/>
      <c r="F86" s="2308"/>
      <c r="G86" s="4364"/>
      <c r="H86" s="4365"/>
      <c r="I86" s="337"/>
      <c r="J86" s="2310"/>
      <c r="K86" s="11">
        <v>1</v>
      </c>
      <c r="L86" s="34" t="s">
        <v>1372</v>
      </c>
      <c r="M86" s="2310" t="s">
        <v>1875</v>
      </c>
      <c r="N86" s="2310"/>
      <c r="O86" s="4251">
        <f t="shared" si="3"/>
        <v>112</v>
      </c>
    </row>
    <row r="87" spans="1:15" s="15" customFormat="1" ht="21" customHeight="1" outlineLevel="1">
      <c r="A87" s="4246">
        <v>5</v>
      </c>
      <c r="B87" s="29">
        <v>44688</v>
      </c>
      <c r="C87" s="4247" t="s">
        <v>22</v>
      </c>
      <c r="D87" s="2310"/>
      <c r="E87" s="2307"/>
      <c r="F87" s="2308"/>
      <c r="G87" s="4364"/>
      <c r="H87" s="4365"/>
      <c r="I87" s="337"/>
      <c r="J87" s="2310"/>
      <c r="K87" s="11">
        <v>1</v>
      </c>
      <c r="L87" s="34" t="s">
        <v>1372</v>
      </c>
      <c r="M87" s="2310" t="s">
        <v>2969</v>
      </c>
      <c r="N87" s="2310"/>
      <c r="O87" s="4251">
        <f t="shared" si="3"/>
        <v>111</v>
      </c>
    </row>
    <row r="88" spans="1:15" s="15" customFormat="1" ht="21" customHeight="1" outlineLevel="1">
      <c r="A88" s="4246">
        <v>6</v>
      </c>
      <c r="B88" s="29">
        <v>44688</v>
      </c>
      <c r="C88" s="4247" t="s">
        <v>22</v>
      </c>
      <c r="D88" s="3885"/>
      <c r="E88" s="3882"/>
      <c r="F88" s="3883"/>
      <c r="G88" s="4364"/>
      <c r="H88" s="4365"/>
      <c r="I88" s="337"/>
      <c r="J88" s="3885"/>
      <c r="K88" s="11">
        <v>1</v>
      </c>
      <c r="L88" s="34" t="s">
        <v>1372</v>
      </c>
      <c r="M88" s="2310" t="s">
        <v>3015</v>
      </c>
      <c r="N88" s="2310"/>
      <c r="O88" s="4251">
        <f t="shared" si="3"/>
        <v>110</v>
      </c>
    </row>
    <row r="89" spans="1:15" s="15" customFormat="1" ht="21" customHeight="1" outlineLevel="1">
      <c r="A89" s="4246">
        <v>7</v>
      </c>
      <c r="B89" s="29">
        <v>44688</v>
      </c>
      <c r="C89" s="4247" t="s">
        <v>22</v>
      </c>
      <c r="D89" s="3885"/>
      <c r="E89" s="3882"/>
      <c r="F89" s="3883"/>
      <c r="G89" s="4364"/>
      <c r="H89" s="4365"/>
      <c r="I89" s="337"/>
      <c r="J89" s="3885"/>
      <c r="K89" s="11">
        <v>1</v>
      </c>
      <c r="L89" s="34" t="s">
        <v>1372</v>
      </c>
      <c r="M89" s="2310" t="s">
        <v>2944</v>
      </c>
      <c r="N89" s="2310"/>
      <c r="O89" s="4251">
        <f t="shared" si="3"/>
        <v>109</v>
      </c>
    </row>
    <row r="90" spans="1:15" s="15" customFormat="1" ht="21" customHeight="1">
      <c r="A90" s="30"/>
      <c r="B90" s="29"/>
      <c r="C90" s="30"/>
      <c r="D90" s="990">
        <f>SUM(D83:D89)</f>
        <v>0</v>
      </c>
      <c r="E90" s="4360"/>
      <c r="F90" s="4361"/>
      <c r="G90" s="4348"/>
      <c r="H90" s="4349"/>
      <c r="I90" s="28"/>
      <c r="J90" s="78"/>
      <c r="K90" s="589">
        <f>SUM(K83:K89)</f>
        <v>6</v>
      </c>
      <c r="L90" s="30"/>
      <c r="M90" s="28"/>
      <c r="N90" s="78"/>
      <c r="O90" s="79"/>
    </row>
    <row r="91" spans="1:15" s="26" customFormat="1" ht="21" customHeight="1">
      <c r="A91" s="52"/>
      <c r="B91" s="53"/>
      <c r="C91" s="54"/>
      <c r="D91" s="54"/>
      <c r="E91" s="62"/>
      <c r="F91" s="62"/>
      <c r="G91" s="54"/>
      <c r="H91" s="54"/>
      <c r="I91" s="41"/>
      <c r="J91" s="80"/>
      <c r="K91" s="81"/>
      <c r="L91" s="54"/>
      <c r="M91" s="54"/>
      <c r="N91" s="54"/>
      <c r="O91" s="82"/>
    </row>
    <row r="92" spans="1:15" s="26" customFormat="1" ht="21" customHeight="1" thickBot="1">
      <c r="A92" s="77" t="s">
        <v>2</v>
      </c>
      <c r="B92" s="66"/>
      <c r="C92" s="67" t="s">
        <v>3</v>
      </c>
      <c r="D92" s="4366" t="s">
        <v>545</v>
      </c>
      <c r="E92" s="4366"/>
      <c r="F92" s="4366"/>
      <c r="G92" s="4366"/>
      <c r="H92" s="4366"/>
      <c r="I92" s="4366"/>
      <c r="J92" s="4366"/>
      <c r="K92" s="4366"/>
      <c r="L92" s="4366"/>
      <c r="M92" s="4366"/>
      <c r="N92" s="4366"/>
      <c r="O92" s="4467"/>
    </row>
    <row r="93" spans="1:15" s="15" customFormat="1" ht="21" customHeight="1">
      <c r="A93" s="4324" t="s">
        <v>10</v>
      </c>
      <c r="B93" s="4362" t="s">
        <v>11</v>
      </c>
      <c r="C93" s="4329" t="s">
        <v>23</v>
      </c>
      <c r="D93" s="4331" t="s">
        <v>12</v>
      </c>
      <c r="E93" s="4332"/>
      <c r="F93" s="4332"/>
      <c r="G93" s="4332"/>
      <c r="H93" s="4332"/>
      <c r="I93" s="4332"/>
      <c r="J93" s="4333"/>
      <c r="K93" s="4334" t="s">
        <v>13</v>
      </c>
      <c r="L93" s="4335"/>
      <c r="M93" s="4335"/>
      <c r="N93" s="4335"/>
      <c r="O93" s="4336"/>
    </row>
    <row r="94" spans="1:15" s="15" customFormat="1" ht="21" customHeight="1">
      <c r="A94" s="4325"/>
      <c r="B94" s="4328"/>
      <c r="C94" s="4330"/>
      <c r="D94" s="4337" t="s">
        <v>14</v>
      </c>
      <c r="E94" s="4338"/>
      <c r="F94" s="4338"/>
      <c r="G94" s="4338"/>
      <c r="H94" s="4339"/>
      <c r="I94" s="4340" t="s">
        <v>15</v>
      </c>
      <c r="J94" s="4340"/>
      <c r="K94" s="4340" t="s">
        <v>16</v>
      </c>
      <c r="L94" s="4340" t="s">
        <v>17</v>
      </c>
      <c r="M94" s="4340" t="s">
        <v>18</v>
      </c>
      <c r="N94" s="4340"/>
      <c r="O94" s="4342" t="s">
        <v>19</v>
      </c>
    </row>
    <row r="95" spans="1:15" s="15" customFormat="1" ht="21" customHeight="1">
      <c r="A95" s="4326"/>
      <c r="B95" s="4354"/>
      <c r="C95" s="4341"/>
      <c r="D95" s="27" t="s">
        <v>16</v>
      </c>
      <c r="E95" s="4358" t="s">
        <v>20</v>
      </c>
      <c r="F95" s="4359"/>
      <c r="G95" s="4358" t="s">
        <v>21</v>
      </c>
      <c r="H95" s="4359"/>
      <c r="I95" s="4341"/>
      <c r="J95" s="4341"/>
      <c r="K95" s="4341"/>
      <c r="L95" s="4341"/>
      <c r="M95" s="4341"/>
      <c r="N95" s="4341"/>
      <c r="O95" s="4363"/>
    </row>
    <row r="96" spans="1:15" s="15" customFormat="1" ht="21" customHeight="1">
      <c r="A96" s="28">
        <v>1</v>
      </c>
      <c r="B96" s="29">
        <v>44682</v>
      </c>
      <c r="C96" s="30" t="s">
        <v>22</v>
      </c>
      <c r="D96" s="30"/>
      <c r="E96" s="4360" t="s">
        <v>306</v>
      </c>
      <c r="F96" s="4361"/>
      <c r="G96" s="4364" t="s">
        <v>307</v>
      </c>
      <c r="H96" s="4365"/>
      <c r="I96" s="33" t="s">
        <v>1441</v>
      </c>
      <c r="J96" s="30"/>
      <c r="K96" s="11"/>
      <c r="L96" s="34"/>
      <c r="M96" s="30"/>
      <c r="N96" s="30"/>
      <c r="O96" s="7">
        <v>7</v>
      </c>
    </row>
    <row r="97" spans="1:15" s="15" customFormat="1" ht="21" customHeight="1">
      <c r="A97" s="2347"/>
      <c r="B97" s="29"/>
      <c r="C97" s="2348"/>
      <c r="D97" s="2348"/>
      <c r="E97" s="2341"/>
      <c r="F97" s="2342"/>
      <c r="G97" s="2343"/>
      <c r="H97" s="2344"/>
      <c r="I97" s="337"/>
      <c r="J97" s="2348"/>
      <c r="K97" s="11"/>
      <c r="L97" s="34"/>
      <c r="M97" s="2348"/>
      <c r="N97" s="2348"/>
      <c r="O97" s="2349"/>
    </row>
    <row r="98" spans="1:15" s="15" customFormat="1" ht="21" customHeight="1">
      <c r="A98" s="2347"/>
      <c r="B98" s="29"/>
      <c r="C98" s="2348"/>
      <c r="D98" s="2348"/>
      <c r="E98" s="2341"/>
      <c r="F98" s="2342"/>
      <c r="G98" s="2343"/>
      <c r="H98" s="2344"/>
      <c r="I98" s="337"/>
      <c r="J98" s="2348"/>
      <c r="K98" s="11"/>
      <c r="L98" s="34"/>
      <c r="M98" s="2348"/>
      <c r="N98" s="2348"/>
      <c r="O98" s="2349"/>
    </row>
    <row r="99" spans="1:15" s="15" customFormat="1" ht="21" customHeight="1">
      <c r="A99" s="30"/>
      <c r="B99" s="29"/>
      <c r="C99" s="30"/>
      <c r="D99" s="990">
        <f>SUM(D96:D96)</f>
        <v>0</v>
      </c>
      <c r="E99" s="4360"/>
      <c r="F99" s="4361"/>
      <c r="G99" s="4348"/>
      <c r="H99" s="4349"/>
      <c r="I99" s="28"/>
      <c r="J99" s="78"/>
      <c r="K99" s="427">
        <f>SUM(K96:K98)</f>
        <v>0</v>
      </c>
      <c r="L99" s="30"/>
      <c r="M99" s="28"/>
      <c r="N99" s="78"/>
      <c r="O99" s="79"/>
    </row>
    <row r="100" spans="1:15" s="72" customFormat="1" ht="21" customHeight="1">
      <c r="A100" s="98"/>
      <c r="B100" s="75"/>
      <c r="C100" s="76"/>
      <c r="D100" s="4479"/>
      <c r="E100" s="4479"/>
      <c r="F100" s="4479"/>
      <c r="G100" s="4479"/>
      <c r="H100" s="4479"/>
      <c r="I100" s="4479"/>
      <c r="J100" s="4479"/>
      <c r="K100" s="4479"/>
      <c r="L100" s="4479"/>
      <c r="M100" s="4479"/>
      <c r="N100" s="4479"/>
      <c r="O100" s="4480"/>
    </row>
    <row r="101" spans="1:15" s="72" customFormat="1" ht="21" customHeight="1" thickBot="1">
      <c r="A101" s="65" t="s">
        <v>2</v>
      </c>
      <c r="B101" s="66"/>
      <c r="C101" s="67" t="s">
        <v>3</v>
      </c>
      <c r="D101" s="4366" t="s">
        <v>550</v>
      </c>
      <c r="E101" s="4366"/>
      <c r="F101" s="4366"/>
      <c r="G101" s="4366"/>
      <c r="H101" s="4366"/>
      <c r="I101" s="4366"/>
      <c r="J101" s="4366"/>
      <c r="K101" s="4366"/>
      <c r="L101" s="4366"/>
      <c r="M101" s="4366"/>
      <c r="N101" s="4366"/>
      <c r="O101" s="4467"/>
    </row>
    <row r="102" spans="1:15" s="72" customFormat="1" ht="21" customHeight="1">
      <c r="A102" s="4324" t="s">
        <v>10</v>
      </c>
      <c r="B102" s="4362" t="s">
        <v>11</v>
      </c>
      <c r="C102" s="4329" t="s">
        <v>23</v>
      </c>
      <c r="D102" s="4331" t="s">
        <v>12</v>
      </c>
      <c r="E102" s="4332"/>
      <c r="F102" s="4332"/>
      <c r="G102" s="4332"/>
      <c r="H102" s="4332"/>
      <c r="I102" s="4332"/>
      <c r="J102" s="4333"/>
      <c r="K102" s="4334" t="s">
        <v>13</v>
      </c>
      <c r="L102" s="4335"/>
      <c r="M102" s="4335"/>
      <c r="N102" s="4335"/>
      <c r="O102" s="4336"/>
    </row>
    <row r="103" spans="1:15" s="72" customFormat="1" ht="21" customHeight="1">
      <c r="A103" s="4325"/>
      <c r="B103" s="4328"/>
      <c r="C103" s="4330"/>
      <c r="D103" s="4337" t="s">
        <v>14</v>
      </c>
      <c r="E103" s="4338"/>
      <c r="F103" s="4338"/>
      <c r="G103" s="4338"/>
      <c r="H103" s="4339"/>
      <c r="I103" s="4340" t="s">
        <v>15</v>
      </c>
      <c r="J103" s="4340"/>
      <c r="K103" s="4340" t="s">
        <v>16</v>
      </c>
      <c r="L103" s="4340" t="s">
        <v>17</v>
      </c>
      <c r="M103" s="4340" t="s">
        <v>18</v>
      </c>
      <c r="N103" s="4340"/>
      <c r="O103" s="4342" t="s">
        <v>19</v>
      </c>
    </row>
    <row r="104" spans="1:15" s="72" customFormat="1" ht="21" customHeight="1">
      <c r="A104" s="4326"/>
      <c r="B104" s="4354"/>
      <c r="C104" s="4341"/>
      <c r="D104" s="27" t="s">
        <v>16</v>
      </c>
      <c r="E104" s="4358" t="s">
        <v>20</v>
      </c>
      <c r="F104" s="4359"/>
      <c r="G104" s="4358" t="s">
        <v>21</v>
      </c>
      <c r="H104" s="4359"/>
      <c r="I104" s="4341"/>
      <c r="J104" s="4341"/>
      <c r="K104" s="4341"/>
      <c r="L104" s="4341"/>
      <c r="M104" s="4341"/>
      <c r="N104" s="4341"/>
      <c r="O104" s="4363"/>
    </row>
    <row r="105" spans="1:15" s="72" customFormat="1" ht="21" customHeight="1" outlineLevel="1">
      <c r="A105" s="28">
        <v>1</v>
      </c>
      <c r="B105" s="29">
        <v>44682</v>
      </c>
      <c r="C105" s="30" t="s">
        <v>23</v>
      </c>
      <c r="D105" s="30"/>
      <c r="E105" s="4360"/>
      <c r="F105" s="4361"/>
      <c r="G105" s="4364" t="s">
        <v>57</v>
      </c>
      <c r="H105" s="4365"/>
      <c r="I105" s="33" t="s">
        <v>1441</v>
      </c>
      <c r="J105" s="30"/>
      <c r="K105" s="11"/>
      <c r="L105" s="34"/>
      <c r="M105" s="30"/>
      <c r="N105" s="30"/>
      <c r="O105" s="7">
        <v>0</v>
      </c>
    </row>
    <row r="106" spans="1:15" s="72" customFormat="1" ht="21" customHeight="1" outlineLevel="1">
      <c r="A106" s="595"/>
      <c r="B106" s="29"/>
      <c r="C106" s="735"/>
      <c r="D106" s="709"/>
      <c r="E106" s="4360"/>
      <c r="F106" s="4361"/>
      <c r="G106" s="4364"/>
      <c r="H106" s="4365"/>
      <c r="I106" s="93"/>
      <c r="J106" s="92"/>
      <c r="K106" s="11"/>
      <c r="L106" s="92"/>
      <c r="M106" s="92"/>
      <c r="N106" s="92"/>
      <c r="O106" s="711"/>
    </row>
    <row r="107" spans="1:15" s="72" customFormat="1" ht="21" customHeight="1">
      <c r="A107" s="99"/>
      <c r="B107" s="29"/>
      <c r="C107" s="100"/>
      <c r="D107" s="700">
        <f>SUM(D105:D106)</f>
        <v>0</v>
      </c>
      <c r="E107" s="101"/>
      <c r="F107" s="102"/>
      <c r="G107" s="4350"/>
      <c r="H107" s="4351"/>
      <c r="I107" s="100"/>
      <c r="J107" s="100"/>
      <c r="K107" s="427">
        <f>SUM(K105:K106)</f>
        <v>0</v>
      </c>
      <c r="L107" s="100"/>
      <c r="M107" s="100"/>
      <c r="N107" s="100"/>
      <c r="O107" s="103"/>
    </row>
    <row r="108" spans="1:15" s="15" customFormat="1" ht="21" customHeight="1">
      <c r="A108" s="1331"/>
      <c r="B108" s="53"/>
      <c r="C108" s="54"/>
      <c r="D108" s="1333"/>
      <c r="E108" s="1332"/>
      <c r="F108" s="1332"/>
      <c r="G108" s="1333"/>
      <c r="H108" s="1333"/>
      <c r="I108" s="107"/>
      <c r="J108" s="108"/>
      <c r="K108" s="109"/>
      <c r="L108" s="1333"/>
      <c r="M108" s="1333"/>
      <c r="N108" s="1333"/>
      <c r="O108" s="1332"/>
    </row>
    <row r="109" spans="1:15" s="15" customFormat="1" ht="21" customHeight="1" thickBot="1">
      <c r="A109" s="65" t="s">
        <v>2</v>
      </c>
      <c r="B109" s="66"/>
      <c r="C109" s="67" t="s">
        <v>3</v>
      </c>
      <c r="D109" s="4323" t="s">
        <v>1496</v>
      </c>
      <c r="E109" s="4323"/>
      <c r="F109" s="4323"/>
      <c r="G109" s="4323"/>
      <c r="H109" s="4323"/>
      <c r="I109" s="4323"/>
      <c r="J109" s="4323"/>
      <c r="K109" s="4323"/>
      <c r="L109" s="4323"/>
      <c r="M109" s="4323"/>
      <c r="N109" s="4323"/>
      <c r="O109" s="4470"/>
    </row>
    <row r="110" spans="1:15" s="110" customFormat="1" ht="21" customHeight="1">
      <c r="A110" s="4324" t="s">
        <v>10</v>
      </c>
      <c r="B110" s="4362" t="s">
        <v>11</v>
      </c>
      <c r="C110" s="4329" t="s">
        <v>23</v>
      </c>
      <c r="D110" s="4331" t="s">
        <v>12</v>
      </c>
      <c r="E110" s="4332"/>
      <c r="F110" s="4332"/>
      <c r="G110" s="4332"/>
      <c r="H110" s="4332"/>
      <c r="I110" s="4332"/>
      <c r="J110" s="4333"/>
      <c r="K110" s="4334" t="s">
        <v>13</v>
      </c>
      <c r="L110" s="4335"/>
      <c r="M110" s="4335"/>
      <c r="N110" s="4335"/>
      <c r="O110" s="4336"/>
    </row>
    <row r="111" spans="1:15" s="41" customFormat="1" ht="21" customHeight="1">
      <c r="A111" s="4325"/>
      <c r="B111" s="4328"/>
      <c r="C111" s="4330"/>
      <c r="D111" s="4337" t="s">
        <v>14</v>
      </c>
      <c r="E111" s="4338"/>
      <c r="F111" s="4338"/>
      <c r="G111" s="4338"/>
      <c r="H111" s="4339"/>
      <c r="I111" s="4340" t="s">
        <v>352</v>
      </c>
      <c r="J111" s="4340"/>
      <c r="K111" s="4340" t="s">
        <v>16</v>
      </c>
      <c r="L111" s="4340" t="s">
        <v>17</v>
      </c>
      <c r="M111" s="4340" t="s">
        <v>18</v>
      </c>
      <c r="N111" s="4340"/>
      <c r="O111" s="4342" t="s">
        <v>19</v>
      </c>
    </row>
    <row r="112" spans="1:15" s="26" customFormat="1" ht="21" customHeight="1">
      <c r="A112" s="4326"/>
      <c r="B112" s="4354"/>
      <c r="C112" s="4341"/>
      <c r="D112" s="1327" t="s">
        <v>16</v>
      </c>
      <c r="E112" s="4358" t="s">
        <v>20</v>
      </c>
      <c r="F112" s="4359"/>
      <c r="G112" s="4358" t="s">
        <v>21</v>
      </c>
      <c r="H112" s="4359"/>
      <c r="I112" s="4341"/>
      <c r="J112" s="4341"/>
      <c r="K112" s="4341"/>
      <c r="L112" s="4341"/>
      <c r="M112" s="4341"/>
      <c r="N112" s="4341"/>
      <c r="O112" s="4363"/>
    </row>
    <row r="113" spans="1:15" s="26" customFormat="1" ht="21" customHeight="1" outlineLevel="1">
      <c r="A113" s="1329">
        <v>1</v>
      </c>
      <c r="B113" s="29">
        <v>44682</v>
      </c>
      <c r="C113" s="1330" t="s">
        <v>23</v>
      </c>
      <c r="D113" s="1330"/>
      <c r="E113" s="4360"/>
      <c r="F113" s="4361"/>
      <c r="G113" s="4364" t="s">
        <v>57</v>
      </c>
      <c r="H113" s="4365"/>
      <c r="I113" s="35"/>
      <c r="J113" s="8"/>
      <c r="K113" s="11"/>
      <c r="L113" s="1330"/>
      <c r="M113" s="1330"/>
      <c r="N113" s="1330"/>
      <c r="O113" s="1328">
        <v>0</v>
      </c>
    </row>
    <row r="114" spans="1:15" s="26" customFormat="1" ht="21" customHeight="1" outlineLevel="1">
      <c r="A114" s="3086"/>
      <c r="B114" s="29"/>
      <c r="C114" s="3087"/>
      <c r="D114" s="3087"/>
      <c r="E114" s="4360"/>
      <c r="F114" s="4361"/>
      <c r="G114" s="4364"/>
      <c r="H114" s="4365"/>
      <c r="I114" s="35"/>
      <c r="J114" s="8"/>
      <c r="K114" s="11"/>
      <c r="L114" s="3087"/>
      <c r="M114" s="3087"/>
      <c r="N114" s="3087"/>
      <c r="O114" s="3089"/>
    </row>
    <row r="115" spans="1:15" s="50" customFormat="1" ht="21" customHeight="1">
      <c r="A115" s="28"/>
      <c r="B115" s="29"/>
      <c r="C115" s="28"/>
      <c r="D115" s="799">
        <f>SUM(D113:D114)</f>
        <v>0</v>
      </c>
      <c r="E115" s="4360"/>
      <c r="F115" s="4361"/>
      <c r="G115" s="4350"/>
      <c r="H115" s="4351"/>
      <c r="I115" s="78"/>
      <c r="J115" s="78"/>
      <c r="K115" s="427">
        <f>SUM(K113:K114)</f>
        <v>0</v>
      </c>
      <c r="L115" s="30"/>
      <c r="M115" s="30"/>
      <c r="N115" s="78"/>
      <c r="O115" s="7"/>
    </row>
    <row r="116" spans="1:15" s="43" customFormat="1" ht="21" customHeight="1">
      <c r="A116" s="52"/>
      <c r="B116" s="53"/>
      <c r="C116" s="52"/>
      <c r="D116" s="111"/>
      <c r="E116" s="56"/>
      <c r="F116" s="56"/>
      <c r="G116" s="111"/>
      <c r="H116" s="111"/>
      <c r="I116" s="111"/>
      <c r="J116" s="111"/>
      <c r="K116" s="109"/>
      <c r="L116" s="55"/>
      <c r="M116" s="55"/>
      <c r="N116" s="111"/>
      <c r="O116" s="56"/>
    </row>
    <row r="117" spans="1:15" s="72" customFormat="1" ht="21" customHeight="1" thickBot="1">
      <c r="A117" s="65" t="s">
        <v>2</v>
      </c>
      <c r="B117" s="66"/>
      <c r="C117" s="67" t="s">
        <v>3</v>
      </c>
      <c r="D117" s="4323" t="s">
        <v>2550</v>
      </c>
      <c r="E117" s="4323"/>
      <c r="F117" s="4323"/>
      <c r="G117" s="4323"/>
      <c r="H117" s="4323"/>
      <c r="I117" s="4323"/>
      <c r="J117" s="4323"/>
      <c r="K117" s="4323"/>
      <c r="L117" s="4323"/>
      <c r="M117" s="4323"/>
      <c r="N117" s="4323"/>
      <c r="O117" s="4470"/>
    </row>
    <row r="118" spans="1:15" s="72" customFormat="1" ht="21" customHeight="1">
      <c r="A118" s="4324" t="s">
        <v>10</v>
      </c>
      <c r="B118" s="4362" t="s">
        <v>11</v>
      </c>
      <c r="C118" s="4329" t="s">
        <v>23</v>
      </c>
      <c r="D118" s="4331" t="s">
        <v>12</v>
      </c>
      <c r="E118" s="4332"/>
      <c r="F118" s="4332"/>
      <c r="G118" s="4332"/>
      <c r="H118" s="4332"/>
      <c r="I118" s="4332"/>
      <c r="J118" s="4333"/>
      <c r="K118" s="4334" t="s">
        <v>13</v>
      </c>
      <c r="L118" s="4335"/>
      <c r="M118" s="4335"/>
      <c r="N118" s="4335"/>
      <c r="O118" s="4336"/>
    </row>
    <row r="119" spans="1:15" s="72" customFormat="1" ht="21" customHeight="1">
      <c r="A119" s="4325"/>
      <c r="B119" s="4328"/>
      <c r="C119" s="4330"/>
      <c r="D119" s="4337" t="s">
        <v>14</v>
      </c>
      <c r="E119" s="4338"/>
      <c r="F119" s="4338"/>
      <c r="G119" s="4338"/>
      <c r="H119" s="4339"/>
      <c r="I119" s="4340" t="s">
        <v>15</v>
      </c>
      <c r="J119" s="4340"/>
      <c r="K119" s="4340" t="s">
        <v>16</v>
      </c>
      <c r="L119" s="4340" t="s">
        <v>17</v>
      </c>
      <c r="M119" s="4340" t="s">
        <v>18</v>
      </c>
      <c r="N119" s="4340"/>
      <c r="O119" s="4342" t="s">
        <v>19</v>
      </c>
    </row>
    <row r="120" spans="1:15" s="72" customFormat="1" ht="21" customHeight="1">
      <c r="A120" s="4326"/>
      <c r="B120" s="4354"/>
      <c r="C120" s="4341"/>
      <c r="D120" s="27" t="s">
        <v>16</v>
      </c>
      <c r="E120" s="4358" t="s">
        <v>20</v>
      </c>
      <c r="F120" s="4359"/>
      <c r="G120" s="4358" t="s">
        <v>21</v>
      </c>
      <c r="H120" s="4359"/>
      <c r="I120" s="4341"/>
      <c r="J120" s="4341"/>
      <c r="K120" s="4341"/>
      <c r="L120" s="4341"/>
      <c r="M120" s="4341"/>
      <c r="N120" s="4341"/>
      <c r="O120" s="4363"/>
    </row>
    <row r="121" spans="1:15" s="72" customFormat="1" ht="21" customHeight="1" outlineLevel="1">
      <c r="A121" s="381">
        <v>1</v>
      </c>
      <c r="B121" s="29">
        <v>44682</v>
      </c>
      <c r="C121" s="379" t="s">
        <v>23</v>
      </c>
      <c r="D121" s="379"/>
      <c r="E121" s="4360"/>
      <c r="F121" s="4361"/>
      <c r="G121" s="4364" t="s">
        <v>57</v>
      </c>
      <c r="H121" s="4365"/>
      <c r="I121" s="31"/>
      <c r="J121" s="8"/>
      <c r="K121" s="11"/>
      <c r="L121" s="379"/>
      <c r="M121" s="379"/>
      <c r="N121" s="379"/>
      <c r="O121" s="380">
        <v>0</v>
      </c>
    </row>
    <row r="122" spans="1:15" s="72" customFormat="1" ht="21" customHeight="1" outlineLevel="1">
      <c r="A122" s="4029"/>
      <c r="B122" s="124"/>
      <c r="C122" s="4042"/>
      <c r="D122" s="4029"/>
      <c r="E122" s="4031"/>
      <c r="F122" s="4032"/>
      <c r="G122" s="4033"/>
      <c r="H122" s="4034"/>
      <c r="I122" s="4042"/>
      <c r="J122" s="4042"/>
      <c r="K122" s="4042"/>
      <c r="L122" s="4042"/>
      <c r="M122" s="4042"/>
      <c r="N122" s="4030"/>
      <c r="O122" s="4039"/>
    </row>
    <row r="123" spans="1:15" s="72" customFormat="1" ht="21" customHeight="1">
      <c r="A123" s="28"/>
      <c r="B123" s="29"/>
      <c r="C123" s="30"/>
      <c r="D123" s="678">
        <f>SUM(D121:D121)</f>
        <v>0</v>
      </c>
      <c r="E123" s="44"/>
      <c r="F123" s="45"/>
      <c r="G123" s="37"/>
      <c r="H123" s="38"/>
      <c r="I123" s="31"/>
      <c r="J123" s="8"/>
      <c r="K123" s="427">
        <f>SUM(K122:K122)</f>
        <v>0</v>
      </c>
      <c r="L123" s="30"/>
      <c r="M123" s="30"/>
      <c r="N123" s="30"/>
      <c r="O123" s="7"/>
    </row>
    <row r="124" spans="1:15" s="72" customFormat="1" ht="21" customHeight="1">
      <c r="A124" s="1147"/>
      <c r="B124" s="53"/>
      <c r="C124" s="54"/>
      <c r="D124" s="54"/>
      <c r="E124" s="62"/>
      <c r="F124" s="1145"/>
      <c r="G124" s="1146"/>
      <c r="H124" s="1146"/>
      <c r="I124" s="237"/>
      <c r="J124" s="1146"/>
      <c r="K124" s="109"/>
      <c r="L124" s="59"/>
      <c r="M124" s="1146"/>
      <c r="N124" s="1146"/>
      <c r="O124" s="1145"/>
    </row>
    <row r="125" spans="1:15" s="41" customFormat="1" ht="21" customHeight="1" thickBot="1">
      <c r="A125" s="65" t="s">
        <v>2</v>
      </c>
      <c r="B125" s="66"/>
      <c r="C125" s="67" t="s">
        <v>3</v>
      </c>
      <c r="D125" s="4366" t="s">
        <v>984</v>
      </c>
      <c r="E125" s="4366"/>
      <c r="F125" s="4323"/>
      <c r="G125" s="4323"/>
      <c r="H125" s="4323"/>
      <c r="I125" s="4323"/>
      <c r="J125" s="4323"/>
      <c r="K125" s="4323"/>
      <c r="L125" s="4323"/>
      <c r="M125" s="4323"/>
      <c r="N125" s="4323"/>
      <c r="O125" s="4470"/>
    </row>
    <row r="126" spans="1:15" s="15" customFormat="1" ht="21" customHeight="1">
      <c r="A126" s="4324" t="s">
        <v>10</v>
      </c>
      <c r="B126" s="4362" t="s">
        <v>11</v>
      </c>
      <c r="C126" s="4329" t="s">
        <v>23</v>
      </c>
      <c r="D126" s="4331" t="s">
        <v>12</v>
      </c>
      <c r="E126" s="4332"/>
      <c r="F126" s="4332"/>
      <c r="G126" s="4332"/>
      <c r="H126" s="4332"/>
      <c r="I126" s="4332"/>
      <c r="J126" s="4333"/>
      <c r="K126" s="4334" t="s">
        <v>13</v>
      </c>
      <c r="L126" s="4335"/>
      <c r="M126" s="4335"/>
      <c r="N126" s="4335"/>
      <c r="O126" s="4336"/>
    </row>
    <row r="127" spans="1:15" s="42" customFormat="1" ht="21" customHeight="1">
      <c r="A127" s="4325"/>
      <c r="B127" s="4328"/>
      <c r="C127" s="4330"/>
      <c r="D127" s="4337" t="s">
        <v>14</v>
      </c>
      <c r="E127" s="4338"/>
      <c r="F127" s="4338"/>
      <c r="G127" s="4338"/>
      <c r="H127" s="4339"/>
      <c r="I127" s="4340" t="s">
        <v>15</v>
      </c>
      <c r="J127" s="4340"/>
      <c r="K127" s="4340" t="s">
        <v>16</v>
      </c>
      <c r="L127" s="4340" t="s">
        <v>17</v>
      </c>
      <c r="M127" s="4340" t="s">
        <v>18</v>
      </c>
      <c r="N127" s="4340"/>
      <c r="O127" s="4342" t="s">
        <v>19</v>
      </c>
    </row>
    <row r="128" spans="1:15" s="41" customFormat="1" ht="21" customHeight="1">
      <c r="A128" s="4326"/>
      <c r="B128" s="4354"/>
      <c r="C128" s="4341"/>
      <c r="D128" s="27" t="s">
        <v>16</v>
      </c>
      <c r="E128" s="4358" t="s">
        <v>20</v>
      </c>
      <c r="F128" s="4359"/>
      <c r="G128" s="4358" t="s">
        <v>21</v>
      </c>
      <c r="H128" s="4359"/>
      <c r="I128" s="4341"/>
      <c r="J128" s="4341"/>
      <c r="K128" s="4341"/>
      <c r="L128" s="4341"/>
      <c r="M128" s="4341"/>
      <c r="N128" s="4341"/>
      <c r="O128" s="4363"/>
    </row>
    <row r="129" spans="1:15" s="26" customFormat="1" ht="21" customHeight="1" outlineLevel="1">
      <c r="A129" s="112">
        <v>1</v>
      </c>
      <c r="B129" s="113">
        <v>44682</v>
      </c>
      <c r="C129" s="30" t="s">
        <v>23</v>
      </c>
      <c r="D129" s="78"/>
      <c r="E129" s="4350"/>
      <c r="F129" s="4351"/>
      <c r="G129" s="4364"/>
      <c r="H129" s="4365"/>
      <c r="I129" s="33"/>
      <c r="J129" s="100"/>
      <c r="K129" s="1758"/>
      <c r="L129" s="100"/>
      <c r="M129" s="100"/>
      <c r="N129" s="100"/>
      <c r="O129" s="7">
        <v>0</v>
      </c>
    </row>
    <row r="130" spans="1:15" s="26" customFormat="1" ht="21" customHeight="1" outlineLevel="1">
      <c r="A130" s="3128"/>
      <c r="B130" s="113"/>
      <c r="C130" s="3127"/>
      <c r="D130" s="3126"/>
      <c r="E130" s="3120"/>
      <c r="F130" s="3121"/>
      <c r="G130" s="3122"/>
      <c r="H130" s="3123"/>
      <c r="I130" s="337"/>
      <c r="J130" s="3068"/>
      <c r="K130" s="3068"/>
      <c r="L130" s="3068"/>
      <c r="M130" s="3068"/>
      <c r="N130" s="3068"/>
      <c r="O130" s="3129"/>
    </row>
    <row r="131" spans="1:15" s="43" customFormat="1" ht="21" customHeight="1">
      <c r="A131" s="404"/>
      <c r="B131" s="29"/>
      <c r="C131" s="405"/>
      <c r="D131" s="516">
        <f>SUM(D129:D129)</f>
        <v>0</v>
      </c>
      <c r="E131" s="4401"/>
      <c r="F131" s="4401"/>
      <c r="G131" s="4347"/>
      <c r="H131" s="4347"/>
      <c r="I131" s="405"/>
      <c r="J131" s="405"/>
      <c r="K131" s="427">
        <f>SUM(K129:K130)</f>
        <v>0</v>
      </c>
      <c r="L131" s="34"/>
      <c r="M131" s="34"/>
      <c r="N131" s="405"/>
      <c r="O131" s="406"/>
    </row>
    <row r="132" spans="1:15" s="43" customFormat="1" ht="21" customHeight="1">
      <c r="A132" s="408"/>
      <c r="B132" s="53"/>
      <c r="C132" s="408"/>
      <c r="D132" s="104"/>
      <c r="E132" s="62"/>
      <c r="F132" s="62"/>
      <c r="G132" s="104"/>
      <c r="H132" s="104"/>
      <c r="I132" s="104"/>
      <c r="J132" s="104"/>
      <c r="K132" s="81"/>
      <c r="L132" s="54"/>
      <c r="M132" s="54"/>
      <c r="N132" s="104"/>
      <c r="O132" s="62"/>
    </row>
    <row r="133" spans="1:15" s="43" customFormat="1" ht="21" customHeight="1" thickBot="1">
      <c r="A133" s="87" t="s">
        <v>2</v>
      </c>
      <c r="B133" s="88"/>
      <c r="C133" s="89" t="s">
        <v>3</v>
      </c>
      <c r="D133" s="4411" t="s">
        <v>1411</v>
      </c>
      <c r="E133" s="4411"/>
      <c r="F133" s="4411"/>
      <c r="G133" s="4411"/>
      <c r="H133" s="4411"/>
      <c r="I133" s="4411"/>
      <c r="J133" s="4411"/>
      <c r="K133" s="4411"/>
      <c r="L133" s="4411"/>
      <c r="M133" s="4411"/>
      <c r="N133" s="4411"/>
      <c r="O133" s="4411"/>
    </row>
    <row r="134" spans="1:15" s="43" customFormat="1" ht="21" customHeight="1">
      <c r="A134" s="4446" t="s">
        <v>10</v>
      </c>
      <c r="B134" s="4381" t="s">
        <v>11</v>
      </c>
      <c r="C134" s="4383" t="s">
        <v>23</v>
      </c>
      <c r="D134" s="4381" t="s">
        <v>12</v>
      </c>
      <c r="E134" s="4381"/>
      <c r="F134" s="4381"/>
      <c r="G134" s="4381"/>
      <c r="H134" s="4381"/>
      <c r="I134" s="4381"/>
      <c r="J134" s="4381"/>
      <c r="K134" s="4383" t="s">
        <v>13</v>
      </c>
      <c r="L134" s="4383"/>
      <c r="M134" s="4383"/>
      <c r="N134" s="4383"/>
      <c r="O134" s="4383"/>
    </row>
    <row r="135" spans="1:15" s="15" customFormat="1" ht="21" customHeight="1">
      <c r="A135" s="4447"/>
      <c r="B135" s="4381"/>
      <c r="C135" s="4383"/>
      <c r="D135" s="4381" t="s">
        <v>14</v>
      </c>
      <c r="E135" s="4381"/>
      <c r="F135" s="4381"/>
      <c r="G135" s="4381"/>
      <c r="H135" s="4381"/>
      <c r="I135" s="4383" t="s">
        <v>15</v>
      </c>
      <c r="J135" s="4383"/>
      <c r="K135" s="4383" t="s">
        <v>16</v>
      </c>
      <c r="L135" s="4383" t="s">
        <v>17</v>
      </c>
      <c r="M135" s="4383" t="s">
        <v>18</v>
      </c>
      <c r="N135" s="4383"/>
      <c r="O135" s="4391" t="s">
        <v>19</v>
      </c>
    </row>
    <row r="136" spans="1:15" s="50" customFormat="1" ht="21" customHeight="1">
      <c r="A136" s="4448"/>
      <c r="B136" s="4381"/>
      <c r="C136" s="4383"/>
      <c r="D136" s="27" t="s">
        <v>16</v>
      </c>
      <c r="E136" s="4383" t="s">
        <v>20</v>
      </c>
      <c r="F136" s="4383"/>
      <c r="G136" s="4383" t="s">
        <v>21</v>
      </c>
      <c r="H136" s="4383"/>
      <c r="I136" s="4383"/>
      <c r="J136" s="4383"/>
      <c r="K136" s="4383"/>
      <c r="L136" s="4383"/>
      <c r="M136" s="4383"/>
      <c r="N136" s="4383"/>
      <c r="O136" s="4391"/>
    </row>
    <row r="137" spans="1:15" s="15" customFormat="1" ht="21" customHeight="1" outlineLevel="1">
      <c r="A137" s="28">
        <v>1</v>
      </c>
      <c r="B137" s="29">
        <v>44682</v>
      </c>
      <c r="C137" s="28" t="s">
        <v>23</v>
      </c>
      <c r="D137" s="28"/>
      <c r="E137" s="4364" t="s">
        <v>2970</v>
      </c>
      <c r="F137" s="4365"/>
      <c r="G137" s="4364" t="s">
        <v>2972</v>
      </c>
      <c r="H137" s="4365"/>
      <c r="I137" s="33" t="s">
        <v>1446</v>
      </c>
      <c r="J137" s="78"/>
      <c r="K137" s="78"/>
      <c r="L137" s="28" t="s">
        <v>2974</v>
      </c>
      <c r="M137" s="28"/>
      <c r="N137" s="78"/>
      <c r="O137" s="79">
        <v>26</v>
      </c>
    </row>
    <row r="138" spans="1:15" s="15" customFormat="1" ht="21" customHeight="1" outlineLevel="1">
      <c r="A138" s="4203">
        <v>2</v>
      </c>
      <c r="B138" s="29">
        <v>44685</v>
      </c>
      <c r="C138" s="4203" t="s">
        <v>23</v>
      </c>
      <c r="D138" s="4203"/>
      <c r="E138" s="4208"/>
      <c r="F138" s="4209"/>
      <c r="G138" s="4208"/>
      <c r="H138" s="4209"/>
      <c r="I138" s="337"/>
      <c r="J138" s="4212"/>
      <c r="K138" s="4203">
        <v>1</v>
      </c>
      <c r="L138" s="4203" t="s">
        <v>1372</v>
      </c>
      <c r="M138" s="4203" t="s">
        <v>2946</v>
      </c>
      <c r="N138" s="4212"/>
      <c r="O138" s="79">
        <f>+O137-K138</f>
        <v>25</v>
      </c>
    </row>
    <row r="139" spans="1:15" s="15" customFormat="1" ht="21" customHeight="1" outlineLevel="1">
      <c r="A139" s="4203">
        <v>3</v>
      </c>
      <c r="B139" s="29">
        <v>44685</v>
      </c>
      <c r="C139" s="4203" t="s">
        <v>23</v>
      </c>
      <c r="D139" s="4203"/>
      <c r="E139" s="4208"/>
      <c r="F139" s="4209"/>
      <c r="G139" s="4208"/>
      <c r="H139" s="4209"/>
      <c r="I139" s="337"/>
      <c r="J139" s="4212"/>
      <c r="K139" s="4203">
        <v>1</v>
      </c>
      <c r="L139" s="4203" t="s">
        <v>1372</v>
      </c>
      <c r="M139" s="4203" t="s">
        <v>1377</v>
      </c>
      <c r="N139" s="4212"/>
      <c r="O139" s="79">
        <f t="shared" ref="O139:O140" si="4">+O138-K139</f>
        <v>24</v>
      </c>
    </row>
    <row r="140" spans="1:15" s="15" customFormat="1" ht="21" customHeight="1" outlineLevel="1">
      <c r="A140" s="1919"/>
      <c r="B140" s="29"/>
      <c r="C140" s="1919"/>
      <c r="D140" s="1681"/>
      <c r="E140" s="4364"/>
      <c r="F140" s="4365"/>
      <c r="G140" s="4364"/>
      <c r="H140" s="4365"/>
      <c r="I140" s="337"/>
      <c r="J140" s="1680"/>
      <c r="K140" s="4203">
        <v>1</v>
      </c>
      <c r="L140" s="1919" t="s">
        <v>1372</v>
      </c>
      <c r="M140" s="1681" t="s">
        <v>1978</v>
      </c>
      <c r="N140" s="1680"/>
      <c r="O140" s="79">
        <f t="shared" si="4"/>
        <v>23</v>
      </c>
    </row>
    <row r="141" spans="1:15" s="15" customFormat="1" ht="21" customHeight="1" outlineLevel="1">
      <c r="A141" s="4183"/>
      <c r="B141" s="29"/>
      <c r="C141" s="4183"/>
      <c r="D141" s="4183"/>
      <c r="E141" s="4185"/>
      <c r="F141" s="4186"/>
      <c r="G141" s="4185"/>
      <c r="H141" s="4186"/>
      <c r="I141" s="337"/>
      <c r="J141" s="4187"/>
      <c r="K141" s="4183"/>
      <c r="L141" s="4183"/>
      <c r="M141" s="4183"/>
      <c r="N141" s="4187"/>
      <c r="O141" s="79"/>
    </row>
    <row r="142" spans="1:15" s="43" customFormat="1" ht="21" customHeight="1">
      <c r="A142" s="68"/>
      <c r="B142" s="116"/>
      <c r="C142" s="30"/>
      <c r="D142" s="516">
        <f>SUM(D137:D141)</f>
        <v>0</v>
      </c>
      <c r="E142" s="4360"/>
      <c r="F142" s="4361"/>
      <c r="G142" s="4364"/>
      <c r="H142" s="4365"/>
      <c r="I142" s="30"/>
      <c r="J142" s="30"/>
      <c r="K142" s="427">
        <f>SUM(K137:K140)</f>
        <v>3</v>
      </c>
      <c r="L142" s="31"/>
      <c r="M142" s="31"/>
      <c r="N142" s="30"/>
      <c r="O142" s="117"/>
    </row>
    <row r="143" spans="1:15" s="43" customFormat="1" ht="21" customHeight="1">
      <c r="A143" s="408"/>
      <c r="B143" s="53"/>
      <c r="C143" s="408"/>
      <c r="D143" s="104"/>
      <c r="E143" s="62"/>
      <c r="F143" s="62"/>
      <c r="G143" s="104"/>
      <c r="H143" s="104"/>
      <c r="I143" s="104"/>
      <c r="J143" s="104"/>
      <c r="K143" s="81"/>
      <c r="L143" s="54"/>
      <c r="M143" s="54"/>
      <c r="N143" s="104"/>
      <c r="O143" s="62"/>
    </row>
    <row r="144" spans="1:15" s="43" customFormat="1" ht="21" customHeight="1" thickBot="1">
      <c r="A144" s="65" t="s">
        <v>2</v>
      </c>
      <c r="B144" s="66"/>
      <c r="C144" s="67" t="s">
        <v>3</v>
      </c>
      <c r="D144" s="4323" t="s">
        <v>488</v>
      </c>
      <c r="E144" s="4323"/>
      <c r="F144" s="4323"/>
      <c r="G144" s="4323"/>
      <c r="H144" s="4323"/>
      <c r="I144" s="4323"/>
      <c r="J144" s="4323"/>
      <c r="K144" s="4323"/>
      <c r="L144" s="4323"/>
      <c r="M144" s="4323"/>
      <c r="N144" s="4323"/>
      <c r="O144" s="4470"/>
    </row>
    <row r="145" spans="1:15" s="43" customFormat="1" ht="21" customHeight="1">
      <c r="A145" s="4324" t="s">
        <v>10</v>
      </c>
      <c r="B145" s="4362" t="s">
        <v>11</v>
      </c>
      <c r="C145" s="4329" t="s">
        <v>23</v>
      </c>
      <c r="D145" s="4331" t="s">
        <v>12</v>
      </c>
      <c r="E145" s="4332"/>
      <c r="F145" s="4332"/>
      <c r="G145" s="4332"/>
      <c r="H145" s="4332"/>
      <c r="I145" s="4332"/>
      <c r="J145" s="4333"/>
      <c r="K145" s="4334" t="s">
        <v>13</v>
      </c>
      <c r="L145" s="4335"/>
      <c r="M145" s="4335"/>
      <c r="N145" s="4335"/>
      <c r="O145" s="4336"/>
    </row>
    <row r="146" spans="1:15" s="43" customFormat="1" ht="21" customHeight="1">
      <c r="A146" s="4325"/>
      <c r="B146" s="4328"/>
      <c r="C146" s="4330"/>
      <c r="D146" s="4337" t="s">
        <v>14</v>
      </c>
      <c r="E146" s="4338"/>
      <c r="F146" s="4338"/>
      <c r="G146" s="4338"/>
      <c r="H146" s="4339"/>
      <c r="I146" s="4340" t="s">
        <v>15</v>
      </c>
      <c r="J146" s="4340"/>
      <c r="K146" s="4340" t="s">
        <v>16</v>
      </c>
      <c r="L146" s="4340" t="s">
        <v>17</v>
      </c>
      <c r="M146" s="4340" t="s">
        <v>18</v>
      </c>
      <c r="N146" s="4340"/>
      <c r="O146" s="4342" t="s">
        <v>19</v>
      </c>
    </row>
    <row r="147" spans="1:15" s="43" customFormat="1" ht="21" customHeight="1">
      <c r="A147" s="4326"/>
      <c r="B147" s="4354"/>
      <c r="C147" s="4341"/>
      <c r="D147" s="27" t="s">
        <v>16</v>
      </c>
      <c r="E147" s="4358" t="s">
        <v>20</v>
      </c>
      <c r="F147" s="4359"/>
      <c r="G147" s="4358" t="s">
        <v>21</v>
      </c>
      <c r="H147" s="4359"/>
      <c r="I147" s="4341"/>
      <c r="J147" s="4341"/>
      <c r="K147" s="4341"/>
      <c r="L147" s="4341"/>
      <c r="M147" s="4341"/>
      <c r="N147" s="4341"/>
      <c r="O147" s="4363"/>
    </row>
    <row r="148" spans="1:15" s="43" customFormat="1" ht="21" customHeight="1" outlineLevel="1">
      <c r="A148" s="320">
        <v>1</v>
      </c>
      <c r="B148" s="29">
        <v>44682</v>
      </c>
      <c r="C148" s="320" t="s">
        <v>23</v>
      </c>
      <c r="D148" s="320"/>
      <c r="E148" s="4360"/>
      <c r="F148" s="4361"/>
      <c r="G148" s="4348" t="s">
        <v>57</v>
      </c>
      <c r="H148" s="4349"/>
      <c r="I148" s="320" t="s">
        <v>1441</v>
      </c>
      <c r="J148" s="320"/>
      <c r="K148" s="320"/>
      <c r="L148" s="320"/>
      <c r="M148" s="320"/>
      <c r="N148" s="320"/>
      <c r="O148" s="79">
        <v>28</v>
      </c>
    </row>
    <row r="149" spans="1:15" s="43" customFormat="1" ht="21" customHeight="1" outlineLevel="1">
      <c r="A149" s="2939"/>
      <c r="B149" s="29"/>
      <c r="C149" s="2939"/>
      <c r="D149" s="2939"/>
      <c r="E149" s="2940"/>
      <c r="F149" s="2941"/>
      <c r="G149" s="2937"/>
      <c r="H149" s="2938"/>
      <c r="I149" s="2939"/>
      <c r="J149" s="2939"/>
      <c r="K149" s="2939"/>
      <c r="L149" s="2939"/>
      <c r="M149" s="2939"/>
      <c r="N149" s="2939"/>
      <c r="O149" s="79"/>
    </row>
    <row r="150" spans="1:15" s="50" customFormat="1" ht="21" customHeight="1">
      <c r="A150" s="321"/>
      <c r="B150" s="92"/>
      <c r="C150" s="90"/>
      <c r="D150" s="686">
        <f>SUM(D148:D149)</f>
        <v>0</v>
      </c>
      <c r="E150" s="316"/>
      <c r="F150" s="317"/>
      <c r="G150" s="4348"/>
      <c r="H150" s="4349"/>
      <c r="I150" s="90"/>
      <c r="J150" s="90"/>
      <c r="K150" s="429">
        <f>SUM(K148:K149)</f>
        <v>0</v>
      </c>
      <c r="L150" s="90"/>
      <c r="M150" s="90"/>
      <c r="N150" s="90"/>
      <c r="O150" s="79"/>
    </row>
    <row r="151" spans="1:15" s="43" customFormat="1" ht="21" customHeight="1">
      <c r="A151" s="60"/>
      <c r="B151" s="71"/>
      <c r="C151" s="54"/>
      <c r="D151" s="54"/>
      <c r="E151" s="62"/>
      <c r="F151" s="62"/>
      <c r="G151" s="54"/>
      <c r="H151" s="54"/>
      <c r="I151" s="54"/>
      <c r="J151" s="54"/>
      <c r="K151" s="81"/>
      <c r="L151" s="64"/>
      <c r="M151" s="41"/>
      <c r="N151" s="54"/>
      <c r="O151" s="62"/>
    </row>
    <row r="152" spans="1:15" s="43" customFormat="1" ht="21" customHeight="1" thickBot="1">
      <c r="A152" s="65" t="s">
        <v>2</v>
      </c>
      <c r="B152" s="66"/>
      <c r="C152" s="67" t="s">
        <v>3</v>
      </c>
      <c r="D152" s="4366" t="s">
        <v>485</v>
      </c>
      <c r="E152" s="4366"/>
      <c r="F152" s="4366"/>
      <c r="G152" s="4366"/>
      <c r="H152" s="4366"/>
      <c r="I152" s="4366"/>
      <c r="J152" s="4366"/>
      <c r="K152" s="4366"/>
      <c r="L152" s="4366"/>
      <c r="M152" s="4366"/>
      <c r="N152" s="4366"/>
      <c r="O152" s="4467"/>
    </row>
    <row r="153" spans="1:15" s="43" customFormat="1" ht="21" customHeight="1">
      <c r="A153" s="4324" t="s">
        <v>10</v>
      </c>
      <c r="B153" s="4362" t="s">
        <v>11</v>
      </c>
      <c r="C153" s="4329" t="s">
        <v>23</v>
      </c>
      <c r="D153" s="4331" t="s">
        <v>12</v>
      </c>
      <c r="E153" s="4332"/>
      <c r="F153" s="4332"/>
      <c r="G153" s="4332"/>
      <c r="H153" s="4332"/>
      <c r="I153" s="4332"/>
      <c r="J153" s="4333"/>
      <c r="K153" s="4334" t="s">
        <v>13</v>
      </c>
      <c r="L153" s="4335"/>
      <c r="M153" s="4335"/>
      <c r="N153" s="4335"/>
      <c r="O153" s="4336"/>
    </row>
    <row r="154" spans="1:15" s="43" customFormat="1" ht="21" customHeight="1">
      <c r="A154" s="4325"/>
      <c r="B154" s="4328"/>
      <c r="C154" s="4330"/>
      <c r="D154" s="4337" t="s">
        <v>14</v>
      </c>
      <c r="E154" s="4338"/>
      <c r="F154" s="4338"/>
      <c r="G154" s="4338"/>
      <c r="H154" s="4339"/>
      <c r="I154" s="4340" t="s">
        <v>15</v>
      </c>
      <c r="J154" s="4340"/>
      <c r="K154" s="4340" t="s">
        <v>16</v>
      </c>
      <c r="L154" s="4340" t="s">
        <v>17</v>
      </c>
      <c r="M154" s="4340" t="s">
        <v>18</v>
      </c>
      <c r="N154" s="4340"/>
      <c r="O154" s="4342" t="s">
        <v>19</v>
      </c>
    </row>
    <row r="155" spans="1:15" s="43" customFormat="1" ht="21" customHeight="1">
      <c r="A155" s="4326"/>
      <c r="B155" s="4354"/>
      <c r="C155" s="4341"/>
      <c r="D155" s="27" t="s">
        <v>16</v>
      </c>
      <c r="E155" s="4358" t="s">
        <v>20</v>
      </c>
      <c r="F155" s="4359"/>
      <c r="G155" s="4358" t="s">
        <v>21</v>
      </c>
      <c r="H155" s="4359"/>
      <c r="I155" s="4341"/>
      <c r="J155" s="4341"/>
      <c r="K155" s="4341"/>
      <c r="L155" s="4341"/>
      <c r="M155" s="4341"/>
      <c r="N155" s="4341"/>
      <c r="O155" s="4363"/>
    </row>
    <row r="156" spans="1:15" s="43" customFormat="1" ht="21" customHeight="1" outlineLevel="1">
      <c r="A156" s="28">
        <v>1</v>
      </c>
      <c r="B156" s="29">
        <v>44682</v>
      </c>
      <c r="C156" s="30" t="s">
        <v>25</v>
      </c>
      <c r="D156" s="30"/>
      <c r="E156" s="4364"/>
      <c r="F156" s="4365"/>
      <c r="G156" s="4364" t="s">
        <v>57</v>
      </c>
      <c r="H156" s="4365"/>
      <c r="I156" s="28" t="s">
        <v>1441</v>
      </c>
      <c r="J156" s="30"/>
      <c r="K156" s="70"/>
      <c r="L156" s="34"/>
      <c r="M156" s="30"/>
      <c r="N156" s="30"/>
      <c r="O156" s="7">
        <v>7</v>
      </c>
    </row>
    <row r="157" spans="1:15" s="43" customFormat="1" ht="21" customHeight="1" outlineLevel="1">
      <c r="A157" s="4143"/>
      <c r="B157" s="830"/>
      <c r="C157" s="4144"/>
      <c r="D157" s="4144"/>
      <c r="E157" s="4137"/>
      <c r="F157" s="4138"/>
      <c r="G157" s="4137"/>
      <c r="H157" s="4138"/>
      <c r="I157" s="4144"/>
      <c r="J157" s="4144"/>
      <c r="K157" s="11"/>
      <c r="L157" s="34"/>
      <c r="M157" s="34"/>
      <c r="N157" s="4144"/>
      <c r="O157" s="4148"/>
    </row>
    <row r="158" spans="1:15" s="43" customFormat="1" ht="21" customHeight="1">
      <c r="A158" s="68"/>
      <c r="B158" s="831"/>
      <c r="C158" s="30"/>
      <c r="D158" s="678">
        <f>SUM(D156:D156)</f>
        <v>0</v>
      </c>
      <c r="E158" s="4360"/>
      <c r="F158" s="4361"/>
      <c r="G158" s="4360"/>
      <c r="H158" s="4361"/>
      <c r="I158" s="30"/>
      <c r="J158" s="30"/>
      <c r="K158" s="427">
        <f>SUM(K156:K157)</f>
        <v>0</v>
      </c>
      <c r="L158" s="34"/>
      <c r="M158" s="34"/>
      <c r="N158" s="30"/>
      <c r="O158" s="7"/>
    </row>
    <row r="159" spans="1:15" s="43" customFormat="1" ht="21" customHeight="1">
      <c r="A159" s="60"/>
      <c r="B159" s="71"/>
      <c r="C159" s="54"/>
      <c r="D159" s="54"/>
      <c r="E159" s="62"/>
      <c r="F159" s="62"/>
      <c r="G159" s="62"/>
      <c r="H159" s="62"/>
      <c r="I159" s="54"/>
      <c r="J159" s="54"/>
      <c r="K159" s="81"/>
      <c r="L159" s="64"/>
      <c r="M159" s="64"/>
      <c r="N159" s="54"/>
      <c r="O159" s="62"/>
    </row>
    <row r="160" spans="1:15" s="43" customFormat="1" ht="21" customHeight="1" thickBot="1">
      <c r="A160" s="65" t="s">
        <v>2</v>
      </c>
      <c r="B160" s="66"/>
      <c r="C160" s="67" t="s">
        <v>3</v>
      </c>
      <c r="D160" s="4366" t="s">
        <v>1666</v>
      </c>
      <c r="E160" s="4366"/>
      <c r="F160" s="4366"/>
      <c r="G160" s="4366"/>
      <c r="H160" s="4366"/>
      <c r="I160" s="4366"/>
      <c r="J160" s="4366"/>
      <c r="K160" s="4366"/>
      <c r="L160" s="4366"/>
      <c r="M160" s="4366"/>
      <c r="N160" s="4366"/>
      <c r="O160" s="4467"/>
    </row>
    <row r="161" spans="1:15" s="43" customFormat="1" ht="21" customHeight="1">
      <c r="A161" s="4324" t="s">
        <v>10</v>
      </c>
      <c r="B161" s="4362" t="s">
        <v>11</v>
      </c>
      <c r="C161" s="4329" t="s">
        <v>23</v>
      </c>
      <c r="D161" s="4331" t="s">
        <v>12</v>
      </c>
      <c r="E161" s="4332"/>
      <c r="F161" s="4332"/>
      <c r="G161" s="4332"/>
      <c r="H161" s="4332"/>
      <c r="I161" s="4332"/>
      <c r="J161" s="4333"/>
      <c r="K161" s="4334" t="s">
        <v>13</v>
      </c>
      <c r="L161" s="4335"/>
      <c r="M161" s="4335"/>
      <c r="N161" s="4335"/>
      <c r="O161" s="4336"/>
    </row>
    <row r="162" spans="1:15" s="43" customFormat="1" ht="21" customHeight="1">
      <c r="A162" s="4325"/>
      <c r="B162" s="4328"/>
      <c r="C162" s="4330"/>
      <c r="D162" s="4337" t="s">
        <v>14</v>
      </c>
      <c r="E162" s="4338"/>
      <c r="F162" s="4338"/>
      <c r="G162" s="4338"/>
      <c r="H162" s="4339"/>
      <c r="I162" s="4340" t="s">
        <v>15</v>
      </c>
      <c r="J162" s="4340"/>
      <c r="K162" s="4340" t="s">
        <v>16</v>
      </c>
      <c r="L162" s="4340" t="s">
        <v>17</v>
      </c>
      <c r="M162" s="4340" t="s">
        <v>18</v>
      </c>
      <c r="N162" s="4340"/>
      <c r="O162" s="4342" t="s">
        <v>19</v>
      </c>
    </row>
    <row r="163" spans="1:15" s="43" customFormat="1" ht="21" customHeight="1">
      <c r="A163" s="4326"/>
      <c r="B163" s="4354"/>
      <c r="C163" s="4341"/>
      <c r="D163" s="27" t="s">
        <v>16</v>
      </c>
      <c r="E163" s="4358" t="s">
        <v>20</v>
      </c>
      <c r="F163" s="4359"/>
      <c r="G163" s="4358" t="s">
        <v>21</v>
      </c>
      <c r="H163" s="4359"/>
      <c r="I163" s="4341"/>
      <c r="J163" s="4341"/>
      <c r="K163" s="4341"/>
      <c r="L163" s="4341"/>
      <c r="M163" s="4341"/>
      <c r="N163" s="4341"/>
      <c r="O163" s="4363"/>
    </row>
    <row r="164" spans="1:15" s="26" customFormat="1" ht="21" customHeight="1" outlineLevel="1">
      <c r="A164" s="514">
        <v>1</v>
      </c>
      <c r="B164" s="29">
        <v>44682</v>
      </c>
      <c r="C164" s="513" t="s">
        <v>22</v>
      </c>
      <c r="D164" s="513"/>
      <c r="E164" s="510"/>
      <c r="F164" s="511"/>
      <c r="G164" s="4364" t="s">
        <v>57</v>
      </c>
      <c r="H164" s="4365"/>
      <c r="I164" s="337"/>
      <c r="J164" s="513"/>
      <c r="K164" s="11"/>
      <c r="L164" s="513"/>
      <c r="M164" s="513"/>
      <c r="N164" s="513"/>
      <c r="O164" s="512">
        <v>0</v>
      </c>
    </row>
    <row r="165" spans="1:15" s="26" customFormat="1" ht="21" customHeight="1">
      <c r="A165" s="28"/>
      <c r="B165" s="121"/>
      <c r="C165" s="28"/>
      <c r="D165" s="678">
        <f>SUM(D164:D164)</f>
        <v>0</v>
      </c>
      <c r="E165" s="4360"/>
      <c r="F165" s="4361"/>
      <c r="G165" s="4364"/>
      <c r="H165" s="4365"/>
      <c r="I165" s="78"/>
      <c r="J165" s="30"/>
      <c r="K165" s="427">
        <f>SUM(K164:K164)</f>
        <v>0</v>
      </c>
      <c r="L165" s="34"/>
      <c r="M165" s="30"/>
      <c r="N165" s="30"/>
      <c r="O165" s="2418"/>
    </row>
    <row r="166" spans="1:15" s="26" customFormat="1" ht="21" customHeight="1">
      <c r="A166" s="52"/>
      <c r="B166" s="122"/>
      <c r="C166" s="52"/>
      <c r="D166" s="54"/>
      <c r="E166" s="62"/>
      <c r="F166" s="62"/>
      <c r="G166" s="54"/>
      <c r="H166" s="54"/>
      <c r="I166" s="104"/>
      <c r="J166" s="54"/>
      <c r="K166" s="81"/>
      <c r="L166" s="64"/>
      <c r="M166" s="54"/>
      <c r="N166" s="54"/>
      <c r="O166" s="82"/>
    </row>
    <row r="167" spans="1:15" s="26" customFormat="1" ht="21" customHeight="1" thickBot="1">
      <c r="A167" s="65" t="s">
        <v>2</v>
      </c>
      <c r="B167" s="66"/>
      <c r="C167" s="67" t="s">
        <v>3</v>
      </c>
      <c r="D167" s="4366" t="s">
        <v>1876</v>
      </c>
      <c r="E167" s="4366"/>
      <c r="F167" s="4366"/>
      <c r="G167" s="4366"/>
      <c r="H167" s="4366"/>
      <c r="I167" s="4366"/>
      <c r="J167" s="4366"/>
      <c r="K167" s="4366"/>
      <c r="L167" s="4366"/>
      <c r="M167" s="4366"/>
      <c r="N167" s="4366"/>
      <c r="O167" s="4467"/>
    </row>
    <row r="168" spans="1:15" s="26" customFormat="1" ht="21" customHeight="1">
      <c r="A168" s="4324" t="s">
        <v>10</v>
      </c>
      <c r="B168" s="4362" t="s">
        <v>11</v>
      </c>
      <c r="C168" s="4329" t="s">
        <v>23</v>
      </c>
      <c r="D168" s="4331" t="s">
        <v>12</v>
      </c>
      <c r="E168" s="4332"/>
      <c r="F168" s="4332"/>
      <c r="G168" s="4332"/>
      <c r="H168" s="4332"/>
      <c r="I168" s="4332"/>
      <c r="J168" s="4333"/>
      <c r="K168" s="4334" t="s">
        <v>13</v>
      </c>
      <c r="L168" s="4335"/>
      <c r="M168" s="4335"/>
      <c r="N168" s="4335"/>
      <c r="O168" s="4336"/>
    </row>
    <row r="169" spans="1:15" s="26" customFormat="1" ht="21" customHeight="1">
      <c r="A169" s="4325"/>
      <c r="B169" s="4328"/>
      <c r="C169" s="4330"/>
      <c r="D169" s="4337" t="s">
        <v>14</v>
      </c>
      <c r="E169" s="4338"/>
      <c r="F169" s="4338"/>
      <c r="G169" s="4338"/>
      <c r="H169" s="4339"/>
      <c r="I169" s="4340" t="s">
        <v>15</v>
      </c>
      <c r="J169" s="4340"/>
      <c r="K169" s="4340" t="s">
        <v>16</v>
      </c>
      <c r="L169" s="4340" t="s">
        <v>17</v>
      </c>
      <c r="M169" s="4340" t="s">
        <v>18</v>
      </c>
      <c r="N169" s="4340"/>
      <c r="O169" s="4342" t="s">
        <v>19</v>
      </c>
    </row>
    <row r="170" spans="1:15" s="26" customFormat="1" ht="21" customHeight="1">
      <c r="A170" s="4326"/>
      <c r="B170" s="4354"/>
      <c r="C170" s="4341"/>
      <c r="D170" s="27" t="s">
        <v>16</v>
      </c>
      <c r="E170" s="4358" t="s">
        <v>20</v>
      </c>
      <c r="F170" s="4359"/>
      <c r="G170" s="4358" t="s">
        <v>21</v>
      </c>
      <c r="H170" s="4359"/>
      <c r="I170" s="4341"/>
      <c r="J170" s="4341"/>
      <c r="K170" s="4341"/>
      <c r="L170" s="4341"/>
      <c r="M170" s="4341"/>
      <c r="N170" s="4341"/>
      <c r="O170" s="4363"/>
    </row>
    <row r="171" spans="1:15" s="26" customFormat="1" ht="21" customHeight="1">
      <c r="A171" s="28">
        <v>1</v>
      </c>
      <c r="B171" s="29">
        <v>44682</v>
      </c>
      <c r="C171" s="30" t="s">
        <v>23</v>
      </c>
      <c r="D171" s="30"/>
      <c r="E171" s="4360"/>
      <c r="F171" s="4361"/>
      <c r="G171" s="4364" t="s">
        <v>57</v>
      </c>
      <c r="H171" s="4365"/>
      <c r="I171" s="35"/>
      <c r="J171" s="8"/>
      <c r="K171" s="11"/>
      <c r="L171" s="30"/>
      <c r="M171" s="30"/>
      <c r="N171" s="78"/>
      <c r="O171" s="79">
        <v>76</v>
      </c>
    </row>
    <row r="172" spans="1:15" s="26" customFormat="1" ht="21" customHeight="1">
      <c r="A172" s="3959"/>
      <c r="B172" s="29"/>
      <c r="C172" s="3960"/>
      <c r="D172" s="3960"/>
      <c r="E172" s="3957"/>
      <c r="F172" s="3958"/>
      <c r="G172" s="3955"/>
      <c r="H172" s="3956"/>
      <c r="I172" s="35"/>
      <c r="J172" s="8"/>
      <c r="K172" s="11"/>
      <c r="L172" s="3960"/>
      <c r="M172" s="3965"/>
      <c r="N172" s="3963"/>
      <c r="O172" s="79"/>
    </row>
    <row r="173" spans="1:15" s="26" customFormat="1" ht="21" customHeight="1">
      <c r="A173" s="28"/>
      <c r="B173" s="69"/>
      <c r="C173" s="1111"/>
      <c r="D173" s="516">
        <f>SUM(D171:D171)</f>
        <v>0</v>
      </c>
      <c r="E173" s="4360"/>
      <c r="F173" s="4361"/>
      <c r="G173" s="4364"/>
      <c r="H173" s="4365"/>
      <c r="I173" s="30"/>
      <c r="J173" s="30"/>
      <c r="K173" s="427">
        <f>SUM(K171:K172)</f>
        <v>0</v>
      </c>
      <c r="L173" s="69"/>
      <c r="M173" s="2234"/>
      <c r="N173" s="30"/>
      <c r="O173" s="7"/>
    </row>
    <row r="174" spans="1:15" s="41" customFormat="1" ht="21" customHeight="1">
      <c r="A174" s="60"/>
      <c r="B174" s="122"/>
      <c r="C174" s="54"/>
      <c r="D174" s="54"/>
      <c r="E174" s="62"/>
      <c r="F174" s="62"/>
      <c r="G174" s="54"/>
      <c r="H174" s="54"/>
      <c r="I174" s="54"/>
      <c r="J174" s="54"/>
      <c r="K174" s="63"/>
      <c r="L174" s="64"/>
      <c r="M174" s="54"/>
      <c r="N174" s="54"/>
      <c r="O174" s="62"/>
    </row>
    <row r="175" spans="1:15" s="72" customFormat="1" ht="21" customHeight="1" thickBot="1">
      <c r="A175" s="77" t="s">
        <v>2</v>
      </c>
      <c r="B175" s="66"/>
      <c r="C175" s="67" t="s">
        <v>3</v>
      </c>
      <c r="D175" s="4366" t="s">
        <v>1541</v>
      </c>
      <c r="E175" s="4366"/>
      <c r="F175" s="4366"/>
      <c r="G175" s="4366"/>
      <c r="H175" s="4366"/>
      <c r="I175" s="4366"/>
      <c r="J175" s="4366"/>
      <c r="K175" s="4366"/>
      <c r="L175" s="4366"/>
      <c r="M175" s="4366"/>
      <c r="N175" s="4366"/>
      <c r="O175" s="4366"/>
    </row>
    <row r="176" spans="1:15" s="72" customFormat="1" ht="21" customHeight="1">
      <c r="A176" s="4324" t="s">
        <v>10</v>
      </c>
      <c r="B176" s="4362" t="s">
        <v>11</v>
      </c>
      <c r="C176" s="4329" t="s">
        <v>23</v>
      </c>
      <c r="D176" s="4331" t="s">
        <v>12</v>
      </c>
      <c r="E176" s="4332"/>
      <c r="F176" s="4332"/>
      <c r="G176" s="4332"/>
      <c r="H176" s="4332"/>
      <c r="I176" s="4332"/>
      <c r="J176" s="4333"/>
      <c r="K176" s="4334" t="s">
        <v>13</v>
      </c>
      <c r="L176" s="4335"/>
      <c r="M176" s="4335"/>
      <c r="N176" s="4335"/>
      <c r="O176" s="4336"/>
    </row>
    <row r="177" spans="1:15" ht="21" customHeight="1">
      <c r="A177" s="4325"/>
      <c r="B177" s="4328"/>
      <c r="C177" s="4330"/>
      <c r="D177" s="4337" t="s">
        <v>14</v>
      </c>
      <c r="E177" s="4338"/>
      <c r="F177" s="4338"/>
      <c r="G177" s="4338"/>
      <c r="H177" s="4339"/>
      <c r="I177" s="4340" t="s">
        <v>15</v>
      </c>
      <c r="J177" s="4340"/>
      <c r="K177" s="4340" t="s">
        <v>16</v>
      </c>
      <c r="L177" s="4340" t="s">
        <v>17</v>
      </c>
      <c r="M177" s="4340" t="s">
        <v>18</v>
      </c>
      <c r="N177" s="4340"/>
      <c r="O177" s="4342" t="s">
        <v>19</v>
      </c>
    </row>
    <row r="178" spans="1:15" s="72" customFormat="1" ht="21" customHeight="1">
      <c r="A178" s="4326"/>
      <c r="B178" s="4354"/>
      <c r="C178" s="4341"/>
      <c r="D178" s="27" t="s">
        <v>16</v>
      </c>
      <c r="E178" s="4358" t="s">
        <v>20</v>
      </c>
      <c r="F178" s="4359"/>
      <c r="G178" s="4358" t="s">
        <v>21</v>
      </c>
      <c r="H178" s="4359"/>
      <c r="I178" s="4341"/>
      <c r="J178" s="4341"/>
      <c r="K178" s="4341"/>
      <c r="L178" s="4341"/>
      <c r="M178" s="4341"/>
      <c r="N178" s="4341"/>
      <c r="O178" s="4363"/>
    </row>
    <row r="179" spans="1:15" s="72" customFormat="1" ht="21" customHeight="1">
      <c r="A179" s="106">
        <v>1</v>
      </c>
      <c r="B179" s="29">
        <v>44682</v>
      </c>
      <c r="C179" s="90" t="s">
        <v>23</v>
      </c>
      <c r="D179" s="30"/>
      <c r="E179" s="4360" t="s">
        <v>2970</v>
      </c>
      <c r="F179" s="4361"/>
      <c r="G179" s="4364" t="s">
        <v>2972</v>
      </c>
      <c r="H179" s="4365"/>
      <c r="I179" s="28" t="s">
        <v>1446</v>
      </c>
      <c r="J179" s="30"/>
      <c r="K179" s="70"/>
      <c r="L179" s="34" t="s">
        <v>57</v>
      </c>
      <c r="M179" s="30"/>
      <c r="N179" s="30"/>
      <c r="O179" s="105">
        <v>105</v>
      </c>
    </row>
    <row r="180" spans="1:15" s="72" customFormat="1" ht="21" customHeight="1">
      <c r="A180" s="3812">
        <v>3</v>
      </c>
      <c r="B180" s="29">
        <v>44685</v>
      </c>
      <c r="C180" s="3813" t="s">
        <v>23</v>
      </c>
      <c r="D180" s="3807"/>
      <c r="E180" s="3802"/>
      <c r="F180" s="3803"/>
      <c r="G180" s="3800"/>
      <c r="H180" s="3801"/>
      <c r="I180" s="3804"/>
      <c r="J180" s="3807"/>
      <c r="K180" s="11">
        <v>1</v>
      </c>
      <c r="L180" s="34" t="s">
        <v>1372</v>
      </c>
      <c r="M180" s="3807" t="s">
        <v>2025</v>
      </c>
      <c r="N180" s="3807"/>
      <c r="O180" s="3802">
        <f>+O179-K180</f>
        <v>104</v>
      </c>
    </row>
    <row r="181" spans="1:15" s="72" customFormat="1" ht="21" customHeight="1">
      <c r="A181" s="4216">
        <v>5</v>
      </c>
      <c r="B181" s="29">
        <v>44685</v>
      </c>
      <c r="C181" s="4217" t="s">
        <v>23</v>
      </c>
      <c r="D181" s="3807"/>
      <c r="E181" s="3802"/>
      <c r="F181" s="3803"/>
      <c r="G181" s="3800"/>
      <c r="H181" s="3801"/>
      <c r="I181" s="3804"/>
      <c r="J181" s="3807"/>
      <c r="K181" s="11">
        <v>1</v>
      </c>
      <c r="L181" s="34" t="s">
        <v>1372</v>
      </c>
      <c r="M181" s="3807" t="s">
        <v>2973</v>
      </c>
      <c r="N181" s="3807"/>
      <c r="O181" s="4206">
        <f t="shared" ref="O181:O189" si="5">+O180-K181</f>
        <v>103</v>
      </c>
    </row>
    <row r="182" spans="1:15" s="72" customFormat="1" ht="21" customHeight="1">
      <c r="A182" s="4216">
        <v>7</v>
      </c>
      <c r="B182" s="29">
        <v>44685</v>
      </c>
      <c r="C182" s="4217" t="s">
        <v>23</v>
      </c>
      <c r="D182" s="3807"/>
      <c r="E182" s="3802"/>
      <c r="F182" s="3803"/>
      <c r="G182" s="3800"/>
      <c r="H182" s="3801"/>
      <c r="I182" s="3804"/>
      <c r="J182" s="3807"/>
      <c r="K182" s="11">
        <v>1</v>
      </c>
      <c r="L182" s="34" t="s">
        <v>1372</v>
      </c>
      <c r="M182" s="3807" t="s">
        <v>2913</v>
      </c>
      <c r="N182" s="3807"/>
      <c r="O182" s="4206">
        <f t="shared" si="5"/>
        <v>102</v>
      </c>
    </row>
    <row r="183" spans="1:15" s="72" customFormat="1" ht="21" customHeight="1">
      <c r="A183" s="4216">
        <v>9</v>
      </c>
      <c r="B183" s="29">
        <v>44685</v>
      </c>
      <c r="C183" s="4217" t="s">
        <v>23</v>
      </c>
      <c r="D183" s="3807"/>
      <c r="E183" s="3802"/>
      <c r="F183" s="3803"/>
      <c r="G183" s="3800"/>
      <c r="H183" s="3801"/>
      <c r="I183" s="3804"/>
      <c r="J183" s="3807"/>
      <c r="K183" s="11">
        <v>1</v>
      </c>
      <c r="L183" s="34" t="s">
        <v>1372</v>
      </c>
      <c r="M183" s="3807" t="s">
        <v>1979</v>
      </c>
      <c r="N183" s="3807"/>
      <c r="O183" s="4206">
        <f t="shared" si="5"/>
        <v>101</v>
      </c>
    </row>
    <row r="184" spans="1:15" s="72" customFormat="1" ht="21" customHeight="1">
      <c r="A184" s="4216">
        <v>11</v>
      </c>
      <c r="B184" s="29">
        <v>44685</v>
      </c>
      <c r="C184" s="4217" t="s">
        <v>23</v>
      </c>
      <c r="D184" s="3807"/>
      <c r="E184" s="3802"/>
      <c r="F184" s="3803"/>
      <c r="G184" s="3800"/>
      <c r="H184" s="3801"/>
      <c r="I184" s="3804"/>
      <c r="J184" s="3807"/>
      <c r="K184" s="11">
        <v>1</v>
      </c>
      <c r="L184" s="34" t="s">
        <v>1372</v>
      </c>
      <c r="M184" s="3807" t="s">
        <v>1881</v>
      </c>
      <c r="N184" s="3807"/>
      <c r="O184" s="4206">
        <f t="shared" si="5"/>
        <v>100</v>
      </c>
    </row>
    <row r="185" spans="1:15" s="72" customFormat="1" ht="21" customHeight="1">
      <c r="A185" s="4216">
        <v>13</v>
      </c>
      <c r="B185" s="29">
        <v>44685</v>
      </c>
      <c r="C185" s="4217" t="s">
        <v>23</v>
      </c>
      <c r="D185" s="3807"/>
      <c r="E185" s="3802"/>
      <c r="F185" s="3803"/>
      <c r="G185" s="3800"/>
      <c r="H185" s="3801"/>
      <c r="I185" s="3804"/>
      <c r="J185" s="3807"/>
      <c r="K185" s="11">
        <v>1</v>
      </c>
      <c r="L185" s="34" t="s">
        <v>1372</v>
      </c>
      <c r="M185" s="3807" t="s">
        <v>2946</v>
      </c>
      <c r="N185" s="3807"/>
      <c r="O185" s="4206">
        <f t="shared" si="5"/>
        <v>99</v>
      </c>
    </row>
    <row r="186" spans="1:15" s="72" customFormat="1" ht="21" customHeight="1">
      <c r="A186" s="4216">
        <v>15</v>
      </c>
      <c r="B186" s="29">
        <v>44685</v>
      </c>
      <c r="C186" s="4217" t="s">
        <v>23</v>
      </c>
      <c r="D186" s="3851"/>
      <c r="E186" s="3848"/>
      <c r="F186" s="3849"/>
      <c r="G186" s="3846"/>
      <c r="H186" s="3847"/>
      <c r="I186" s="3850"/>
      <c r="J186" s="3851"/>
      <c r="K186" s="11">
        <v>1</v>
      </c>
      <c r="L186" s="34" t="s">
        <v>1372</v>
      </c>
      <c r="M186" s="3851" t="s">
        <v>2947</v>
      </c>
      <c r="N186" s="3851"/>
      <c r="O186" s="4206">
        <f t="shared" si="5"/>
        <v>98</v>
      </c>
    </row>
    <row r="187" spans="1:15" s="72" customFormat="1" ht="21" customHeight="1">
      <c r="A187" s="4216">
        <v>17</v>
      </c>
      <c r="B187" s="29">
        <v>44685</v>
      </c>
      <c r="C187" s="4217" t="s">
        <v>23</v>
      </c>
      <c r="D187" s="3851"/>
      <c r="E187" s="3848"/>
      <c r="F187" s="3849"/>
      <c r="G187" s="3846"/>
      <c r="H187" s="3847"/>
      <c r="I187" s="3850"/>
      <c r="J187" s="3851"/>
      <c r="K187" s="11">
        <v>1</v>
      </c>
      <c r="L187" s="34" t="s">
        <v>1372</v>
      </c>
      <c r="M187" s="3851" t="s">
        <v>2948</v>
      </c>
      <c r="N187" s="3851"/>
      <c r="O187" s="4206">
        <f t="shared" si="5"/>
        <v>97</v>
      </c>
    </row>
    <row r="188" spans="1:15" s="72" customFormat="1" ht="21" customHeight="1">
      <c r="A188" s="4216">
        <v>19</v>
      </c>
      <c r="B188" s="29">
        <v>44685</v>
      </c>
      <c r="C188" s="4217" t="s">
        <v>23</v>
      </c>
      <c r="D188" s="3851"/>
      <c r="E188" s="3848"/>
      <c r="F188" s="3849"/>
      <c r="G188" s="3846"/>
      <c r="H188" s="3847"/>
      <c r="I188" s="3850"/>
      <c r="J188" s="3851"/>
      <c r="K188" s="11">
        <v>1</v>
      </c>
      <c r="L188" s="34" t="s">
        <v>1372</v>
      </c>
      <c r="M188" s="3851" t="s">
        <v>2949</v>
      </c>
      <c r="N188" s="3851"/>
      <c r="O188" s="4206">
        <f t="shared" si="5"/>
        <v>96</v>
      </c>
    </row>
    <row r="189" spans="1:15" s="72" customFormat="1" ht="21" customHeight="1">
      <c r="A189" s="4216">
        <v>21</v>
      </c>
      <c r="B189" s="29">
        <v>44685</v>
      </c>
      <c r="C189" s="4217" t="s">
        <v>23</v>
      </c>
      <c r="D189" s="3851"/>
      <c r="E189" s="3848"/>
      <c r="F189" s="3849"/>
      <c r="G189" s="3846"/>
      <c r="H189" s="3847"/>
      <c r="I189" s="3850"/>
      <c r="J189" s="3851"/>
      <c r="K189" s="11">
        <v>1</v>
      </c>
      <c r="L189" s="34" t="s">
        <v>1372</v>
      </c>
      <c r="M189" s="3851" t="s">
        <v>2950</v>
      </c>
      <c r="N189" s="3851"/>
      <c r="O189" s="4206">
        <f t="shared" si="5"/>
        <v>95</v>
      </c>
    </row>
    <row r="190" spans="1:15" s="43" customFormat="1" ht="21" customHeight="1">
      <c r="A190" s="938"/>
      <c r="B190" s="29"/>
      <c r="C190" s="30"/>
      <c r="D190" s="516">
        <f>SUM(D179:D179)</f>
        <v>0</v>
      </c>
      <c r="E190" s="44"/>
      <c r="F190" s="45"/>
      <c r="G190" s="37"/>
      <c r="H190" s="38"/>
      <c r="I190" s="31"/>
      <c r="J190" s="8"/>
      <c r="K190" s="427">
        <f>SUM(K179:K189)</f>
        <v>10</v>
      </c>
      <c r="L190" s="1111"/>
      <c r="M190" s="30"/>
      <c r="N190" s="30"/>
      <c r="O190" s="7"/>
    </row>
    <row r="191" spans="1:15" s="72" customFormat="1" ht="21" customHeight="1">
      <c r="A191" s="408"/>
      <c r="B191" s="53"/>
      <c r="C191" s="408"/>
      <c r="D191" s="54"/>
      <c r="E191" s="62"/>
      <c r="F191" s="62"/>
      <c r="G191" s="54"/>
      <c r="H191" s="54"/>
      <c r="I191" s="408"/>
      <c r="J191" s="54"/>
      <c r="K191" s="63"/>
      <c r="L191" s="64"/>
      <c r="M191" s="54"/>
      <c r="N191" s="54"/>
      <c r="O191" s="62"/>
    </row>
    <row r="192" spans="1:15" s="72" customFormat="1" ht="21" customHeight="1" thickBot="1">
      <c r="A192" s="77" t="s">
        <v>2</v>
      </c>
      <c r="B192" s="66"/>
      <c r="C192" s="67" t="s">
        <v>3</v>
      </c>
      <c r="D192" s="4323" t="s">
        <v>1664</v>
      </c>
      <c r="E192" s="4323"/>
      <c r="F192" s="4323"/>
      <c r="G192" s="4323"/>
      <c r="H192" s="4323"/>
      <c r="I192" s="4323"/>
      <c r="J192" s="4323"/>
      <c r="K192" s="4323"/>
      <c r="L192" s="4323"/>
      <c r="M192" s="4323"/>
      <c r="N192" s="4323"/>
      <c r="O192" s="4323"/>
    </row>
    <row r="193" spans="1:15" s="72" customFormat="1" ht="21" customHeight="1">
      <c r="A193" s="4324" t="s">
        <v>10</v>
      </c>
      <c r="B193" s="4362" t="s">
        <v>11</v>
      </c>
      <c r="C193" s="4329" t="s">
        <v>23</v>
      </c>
      <c r="D193" s="4331" t="s">
        <v>12</v>
      </c>
      <c r="E193" s="4332"/>
      <c r="F193" s="4332"/>
      <c r="G193" s="4332"/>
      <c r="H193" s="4332"/>
      <c r="I193" s="4332"/>
      <c r="J193" s="4333"/>
      <c r="K193" s="4334" t="s">
        <v>13</v>
      </c>
      <c r="L193" s="4335"/>
      <c r="M193" s="4335"/>
      <c r="N193" s="4335"/>
      <c r="O193" s="4336"/>
    </row>
    <row r="194" spans="1:15" s="72" customFormat="1" ht="21" customHeight="1">
      <c r="A194" s="4325"/>
      <c r="B194" s="4328"/>
      <c r="C194" s="4330"/>
      <c r="D194" s="4337" t="s">
        <v>14</v>
      </c>
      <c r="E194" s="4338"/>
      <c r="F194" s="4338"/>
      <c r="G194" s="4338"/>
      <c r="H194" s="4339"/>
      <c r="I194" s="4340" t="s">
        <v>15</v>
      </c>
      <c r="J194" s="4340"/>
      <c r="K194" s="4340" t="s">
        <v>16</v>
      </c>
      <c r="L194" s="4340" t="s">
        <v>17</v>
      </c>
      <c r="M194" s="4340" t="s">
        <v>18</v>
      </c>
      <c r="N194" s="4340"/>
      <c r="O194" s="4342" t="s">
        <v>19</v>
      </c>
    </row>
    <row r="195" spans="1:15" s="72" customFormat="1" ht="21" customHeight="1">
      <c r="A195" s="4326"/>
      <c r="B195" s="4354"/>
      <c r="C195" s="4341"/>
      <c r="D195" s="27" t="s">
        <v>16</v>
      </c>
      <c r="E195" s="4358" t="s">
        <v>20</v>
      </c>
      <c r="F195" s="4359"/>
      <c r="G195" s="4358" t="s">
        <v>21</v>
      </c>
      <c r="H195" s="4359"/>
      <c r="I195" s="4341"/>
      <c r="J195" s="4341"/>
      <c r="K195" s="4341"/>
      <c r="L195" s="4341"/>
      <c r="M195" s="4341"/>
      <c r="N195" s="4341"/>
      <c r="O195" s="4363"/>
    </row>
    <row r="196" spans="1:15" s="72" customFormat="1" ht="21" customHeight="1" outlineLevel="1">
      <c r="A196" s="28">
        <v>1</v>
      </c>
      <c r="B196" s="29">
        <v>44682</v>
      </c>
      <c r="C196" s="28" t="s">
        <v>31</v>
      </c>
      <c r="D196" s="30"/>
      <c r="E196" s="4360"/>
      <c r="F196" s="4361"/>
      <c r="G196" s="4364" t="s">
        <v>57</v>
      </c>
      <c r="H196" s="4365"/>
      <c r="I196" s="28" t="s">
        <v>1441</v>
      </c>
      <c r="J196" s="30"/>
      <c r="K196" s="70"/>
      <c r="L196" s="34"/>
      <c r="M196" s="78"/>
      <c r="N196" s="30"/>
      <c r="O196" s="7">
        <v>29</v>
      </c>
    </row>
    <row r="197" spans="1:15" s="72" customFormat="1" ht="21" customHeight="1">
      <c r="A197" s="872"/>
      <c r="B197" s="29"/>
      <c r="C197" s="872"/>
      <c r="D197" s="516">
        <f>SUM(D196:D196)</f>
        <v>0</v>
      </c>
      <c r="E197" s="4360"/>
      <c r="F197" s="4361"/>
      <c r="G197" s="4364"/>
      <c r="H197" s="4365"/>
      <c r="I197" s="872"/>
      <c r="J197" s="874"/>
      <c r="K197" s="427">
        <f>SUM(K196:K196)</f>
        <v>0</v>
      </c>
      <c r="L197" s="34"/>
      <c r="M197" s="872"/>
      <c r="N197" s="874"/>
      <c r="O197" s="873"/>
    </row>
    <row r="198" spans="1:15" s="72" customFormat="1" ht="21" customHeight="1">
      <c r="A198" s="875"/>
      <c r="B198" s="53"/>
      <c r="C198" s="875"/>
      <c r="D198" s="54"/>
      <c r="E198" s="62"/>
      <c r="F198" s="62"/>
      <c r="G198" s="54"/>
      <c r="H198" s="54"/>
      <c r="I198" s="875"/>
      <c r="J198" s="54"/>
      <c r="K198" s="63"/>
      <c r="L198" s="64"/>
      <c r="M198" s="54"/>
      <c r="N198" s="54"/>
      <c r="O198" s="62"/>
    </row>
    <row r="199" spans="1:15" s="72" customFormat="1" ht="21" customHeight="1" thickBot="1">
      <c r="A199" s="77" t="s">
        <v>2</v>
      </c>
      <c r="B199" s="66"/>
      <c r="C199" s="67" t="s">
        <v>3</v>
      </c>
      <c r="D199" s="4366" t="s">
        <v>560</v>
      </c>
      <c r="E199" s="4366"/>
      <c r="F199" s="4366"/>
      <c r="G199" s="4366"/>
      <c r="H199" s="4366"/>
      <c r="I199" s="4366"/>
      <c r="J199" s="4366"/>
      <c r="K199" s="4366"/>
      <c r="L199" s="4366"/>
      <c r="M199" s="4366"/>
      <c r="N199" s="4366"/>
      <c r="O199" s="4366"/>
    </row>
    <row r="200" spans="1:15" s="72" customFormat="1" ht="21" customHeight="1">
      <c r="A200" s="4324" t="s">
        <v>10</v>
      </c>
      <c r="B200" s="4362" t="s">
        <v>11</v>
      </c>
      <c r="C200" s="4329" t="s">
        <v>23</v>
      </c>
      <c r="D200" s="4331" t="s">
        <v>12</v>
      </c>
      <c r="E200" s="4332"/>
      <c r="F200" s="4332"/>
      <c r="G200" s="4332"/>
      <c r="H200" s="4332"/>
      <c r="I200" s="4332"/>
      <c r="J200" s="4333"/>
      <c r="K200" s="4334" t="s">
        <v>13</v>
      </c>
      <c r="L200" s="4335"/>
      <c r="M200" s="4335"/>
      <c r="N200" s="4335"/>
      <c r="O200" s="4336"/>
    </row>
    <row r="201" spans="1:15" s="15" customFormat="1" ht="21" customHeight="1">
      <c r="A201" s="4325"/>
      <c r="B201" s="4328"/>
      <c r="C201" s="4330"/>
      <c r="D201" s="4337" t="s">
        <v>14</v>
      </c>
      <c r="E201" s="4338"/>
      <c r="F201" s="4338"/>
      <c r="G201" s="4338"/>
      <c r="H201" s="4339"/>
      <c r="I201" s="4340" t="s">
        <v>15</v>
      </c>
      <c r="J201" s="4340"/>
      <c r="K201" s="4340" t="s">
        <v>16</v>
      </c>
      <c r="L201" s="4340" t="s">
        <v>17</v>
      </c>
      <c r="M201" s="4340" t="s">
        <v>18</v>
      </c>
      <c r="N201" s="4340"/>
      <c r="O201" s="4356" t="s">
        <v>19</v>
      </c>
    </row>
    <row r="202" spans="1:15" s="15" customFormat="1" ht="21" customHeight="1">
      <c r="A202" s="4326"/>
      <c r="B202" s="4354"/>
      <c r="C202" s="4341"/>
      <c r="D202" s="27" t="s">
        <v>16</v>
      </c>
      <c r="E202" s="4358" t="s">
        <v>20</v>
      </c>
      <c r="F202" s="4359"/>
      <c r="G202" s="4358" t="s">
        <v>21</v>
      </c>
      <c r="H202" s="4359"/>
      <c r="I202" s="4341"/>
      <c r="J202" s="4341"/>
      <c r="K202" s="4341"/>
      <c r="L202" s="4341"/>
      <c r="M202" s="4341"/>
      <c r="N202" s="4341"/>
      <c r="O202" s="4357"/>
    </row>
    <row r="203" spans="1:15" s="15" customFormat="1" ht="21" customHeight="1" outlineLevel="1">
      <c r="A203" s="28">
        <v>1</v>
      </c>
      <c r="B203" s="29">
        <v>44682</v>
      </c>
      <c r="C203" s="90" t="s">
        <v>31</v>
      </c>
      <c r="D203" s="30"/>
      <c r="E203" s="4360"/>
      <c r="F203" s="4361"/>
      <c r="G203" s="4364" t="s">
        <v>57</v>
      </c>
      <c r="H203" s="4365"/>
      <c r="I203" s="28" t="s">
        <v>1441</v>
      </c>
      <c r="J203" s="30"/>
      <c r="K203" s="11"/>
      <c r="L203" s="34"/>
      <c r="M203" s="30"/>
      <c r="N203" s="30"/>
      <c r="O203" s="7">
        <v>0</v>
      </c>
    </row>
    <row r="204" spans="1:15" s="43" customFormat="1" ht="21" customHeight="1">
      <c r="A204" s="28"/>
      <c r="B204" s="29"/>
      <c r="C204" s="28"/>
      <c r="D204" s="516">
        <f>SUM(D203:D203)</f>
        <v>0</v>
      </c>
      <c r="E204" s="4360"/>
      <c r="F204" s="4361"/>
      <c r="G204" s="4364"/>
      <c r="H204" s="4365"/>
      <c r="I204" s="28"/>
      <c r="J204" s="30"/>
      <c r="K204" s="427">
        <f>SUM(K203:K203)</f>
        <v>0</v>
      </c>
      <c r="L204" s="34"/>
      <c r="M204" s="30"/>
      <c r="N204" s="30"/>
      <c r="O204" s="7"/>
    </row>
    <row r="205" spans="1:15" s="72" customFormat="1" ht="21" customHeight="1">
      <c r="A205" s="246"/>
      <c r="B205" s="53"/>
      <c r="C205" s="246"/>
      <c r="D205" s="54"/>
      <c r="E205" s="62"/>
      <c r="F205" s="62"/>
      <c r="G205" s="54"/>
      <c r="H205" s="54"/>
      <c r="I205" s="246"/>
      <c r="J205" s="54"/>
      <c r="K205" s="63"/>
      <c r="L205" s="64"/>
      <c r="M205" s="54"/>
      <c r="N205" s="54"/>
      <c r="O205" s="62"/>
    </row>
    <row r="206" spans="1:15" s="43" customFormat="1" ht="21.75" customHeight="1" thickBot="1">
      <c r="A206" s="77" t="s">
        <v>2</v>
      </c>
      <c r="B206" s="66"/>
      <c r="C206" s="67" t="s">
        <v>3</v>
      </c>
      <c r="D206" s="4323" t="s">
        <v>561</v>
      </c>
      <c r="E206" s="4323"/>
      <c r="F206" s="4323"/>
      <c r="G206" s="4323"/>
      <c r="H206" s="4323"/>
      <c r="I206" s="4323"/>
      <c r="J206" s="4323"/>
      <c r="K206" s="4323"/>
      <c r="L206" s="4323"/>
      <c r="M206" s="4323"/>
      <c r="N206" s="4323"/>
      <c r="O206" s="4323"/>
    </row>
    <row r="207" spans="1:15" s="43" customFormat="1" ht="21.75" customHeight="1">
      <c r="A207" s="4324" t="s">
        <v>10</v>
      </c>
      <c r="B207" s="4362" t="s">
        <v>11</v>
      </c>
      <c r="C207" s="4329" t="s">
        <v>23</v>
      </c>
      <c r="D207" s="4331" t="s">
        <v>12</v>
      </c>
      <c r="E207" s="4332"/>
      <c r="F207" s="4332"/>
      <c r="G207" s="4332"/>
      <c r="H207" s="4332"/>
      <c r="I207" s="4332"/>
      <c r="J207" s="4333"/>
      <c r="K207" s="4334" t="s">
        <v>13</v>
      </c>
      <c r="L207" s="4335"/>
      <c r="M207" s="4335"/>
      <c r="N207" s="4335"/>
      <c r="O207" s="4336"/>
    </row>
    <row r="208" spans="1:15" s="43" customFormat="1" ht="21.75" customHeight="1">
      <c r="A208" s="4325"/>
      <c r="B208" s="4328"/>
      <c r="C208" s="4330"/>
      <c r="D208" s="4337" t="s">
        <v>14</v>
      </c>
      <c r="E208" s="4338"/>
      <c r="F208" s="4338"/>
      <c r="G208" s="4338"/>
      <c r="H208" s="4339"/>
      <c r="I208" s="4340" t="s">
        <v>15</v>
      </c>
      <c r="J208" s="4340"/>
      <c r="K208" s="4340" t="s">
        <v>16</v>
      </c>
      <c r="L208" s="4340" t="s">
        <v>17</v>
      </c>
      <c r="M208" s="4340" t="s">
        <v>18</v>
      </c>
      <c r="N208" s="4340"/>
      <c r="O208" s="4356" t="s">
        <v>19</v>
      </c>
    </row>
    <row r="209" spans="1:15" s="43" customFormat="1" ht="21.75" customHeight="1">
      <c r="A209" s="4326"/>
      <c r="B209" s="4354"/>
      <c r="C209" s="4341"/>
      <c r="D209" s="389" t="s">
        <v>16</v>
      </c>
      <c r="E209" s="4358" t="s">
        <v>20</v>
      </c>
      <c r="F209" s="4359"/>
      <c r="G209" s="4358" t="s">
        <v>21</v>
      </c>
      <c r="H209" s="4359"/>
      <c r="I209" s="4341"/>
      <c r="J209" s="4341"/>
      <c r="K209" s="4341"/>
      <c r="L209" s="4341"/>
      <c r="M209" s="4341"/>
      <c r="N209" s="4341"/>
      <c r="O209" s="4357"/>
    </row>
    <row r="210" spans="1:15" s="43" customFormat="1" ht="21.75" customHeight="1">
      <c r="A210" s="913">
        <v>1</v>
      </c>
      <c r="B210" s="29">
        <v>44682</v>
      </c>
      <c r="C210" s="90" t="s">
        <v>23</v>
      </c>
      <c r="D210" s="385"/>
      <c r="E210" s="4364"/>
      <c r="F210" s="4365"/>
      <c r="G210" s="4364" t="s">
        <v>57</v>
      </c>
      <c r="H210" s="4365"/>
      <c r="I210" s="90" t="s">
        <v>1441</v>
      </c>
      <c r="J210" s="90"/>
      <c r="K210" s="90"/>
      <c r="L210" s="90"/>
      <c r="M210" s="90"/>
      <c r="N210" s="100"/>
      <c r="O210" s="79">
        <v>3</v>
      </c>
    </row>
    <row r="211" spans="1:15" s="43" customFormat="1" ht="21.75" customHeight="1">
      <c r="A211" s="4161"/>
      <c r="B211" s="29"/>
      <c r="C211" s="4164"/>
      <c r="D211" s="4160"/>
      <c r="E211" s="4156"/>
      <c r="F211" s="4157"/>
      <c r="G211" s="4156"/>
      <c r="H211" s="4157"/>
      <c r="I211" s="4164"/>
      <c r="J211" s="4164"/>
      <c r="K211" s="4164"/>
      <c r="L211" s="4164"/>
      <c r="M211" s="4164"/>
      <c r="N211" s="4163"/>
      <c r="O211" s="79"/>
    </row>
    <row r="212" spans="1:15" s="43" customFormat="1" ht="21.75" customHeight="1">
      <c r="A212" s="99"/>
      <c r="B212" s="29"/>
      <c r="C212" s="90"/>
      <c r="D212" s="889"/>
      <c r="E212" s="4364"/>
      <c r="F212" s="4365"/>
      <c r="G212" s="4364"/>
      <c r="H212" s="4365"/>
      <c r="I212" s="90"/>
      <c r="J212" s="90"/>
      <c r="K212" s="430">
        <f>SUM(K210:K211)</f>
        <v>0</v>
      </c>
      <c r="L212" s="90"/>
      <c r="M212" s="90"/>
      <c r="N212" s="100"/>
      <c r="O212" s="79"/>
    </row>
    <row r="213" spans="1:15" s="72" customFormat="1" ht="18.75" customHeight="1">
      <c r="A213" s="764"/>
      <c r="B213" s="53"/>
      <c r="C213" s="764"/>
      <c r="D213" s="54"/>
      <c r="E213" s="54"/>
      <c r="F213" s="54"/>
      <c r="G213" s="54"/>
      <c r="H213" s="54"/>
      <c r="I213" s="764"/>
      <c r="J213" s="54"/>
      <c r="K213" s="81"/>
      <c r="L213" s="64"/>
      <c r="M213" s="54"/>
      <c r="N213" s="54"/>
      <c r="O213" s="62"/>
    </row>
    <row r="214" spans="1:15" s="72" customFormat="1" ht="18.75" customHeight="1" thickBot="1">
      <c r="A214" s="77" t="s">
        <v>2</v>
      </c>
      <c r="B214" s="66"/>
      <c r="C214" s="67" t="s">
        <v>3</v>
      </c>
      <c r="D214" s="4366" t="s">
        <v>536</v>
      </c>
      <c r="E214" s="4366"/>
      <c r="F214" s="4366"/>
      <c r="G214" s="4366"/>
      <c r="H214" s="4366"/>
      <c r="I214" s="4366"/>
      <c r="J214" s="4366"/>
      <c r="K214" s="4366"/>
      <c r="L214" s="4366"/>
      <c r="M214" s="4366"/>
      <c r="N214" s="4366"/>
      <c r="O214" s="4366"/>
    </row>
    <row r="215" spans="1:15" s="72" customFormat="1" ht="18.75" customHeight="1">
      <c r="A215" s="4324" t="s">
        <v>10</v>
      </c>
      <c r="B215" s="4362" t="s">
        <v>11</v>
      </c>
      <c r="C215" s="4329" t="s">
        <v>23</v>
      </c>
      <c r="D215" s="4331">
        <v>6</v>
      </c>
      <c r="E215" s="4332"/>
      <c r="F215" s="4332"/>
      <c r="G215" s="4332"/>
      <c r="H215" s="4332"/>
      <c r="I215" s="4332"/>
      <c r="J215" s="4333"/>
      <c r="K215" s="4334" t="s">
        <v>13</v>
      </c>
      <c r="L215" s="4335"/>
      <c r="M215" s="4335"/>
      <c r="N215" s="4335"/>
      <c r="O215" s="4336"/>
    </row>
    <row r="216" spans="1:15" s="72" customFormat="1" ht="18.75" customHeight="1">
      <c r="A216" s="4325"/>
      <c r="B216" s="4328"/>
      <c r="C216" s="4330"/>
      <c r="D216" s="4337" t="s">
        <v>14</v>
      </c>
      <c r="E216" s="4338"/>
      <c r="F216" s="4338"/>
      <c r="G216" s="4338"/>
      <c r="H216" s="4339"/>
      <c r="I216" s="4340" t="s">
        <v>15</v>
      </c>
      <c r="J216" s="4340"/>
      <c r="K216" s="4340" t="s">
        <v>16</v>
      </c>
      <c r="L216" s="4340" t="s">
        <v>17</v>
      </c>
      <c r="M216" s="4340" t="s">
        <v>18</v>
      </c>
      <c r="N216" s="4340"/>
      <c r="O216" s="4356" t="s">
        <v>19</v>
      </c>
    </row>
    <row r="217" spans="1:15" s="72" customFormat="1" ht="26.25" customHeight="1">
      <c r="A217" s="4326"/>
      <c r="B217" s="4354"/>
      <c r="C217" s="4341"/>
      <c r="D217" s="761" t="s">
        <v>16</v>
      </c>
      <c r="E217" s="4358" t="s">
        <v>20</v>
      </c>
      <c r="F217" s="4359"/>
      <c r="G217" s="4358" t="s">
        <v>21</v>
      </c>
      <c r="H217" s="4359"/>
      <c r="I217" s="4341"/>
      <c r="J217" s="4341"/>
      <c r="K217" s="4341"/>
      <c r="L217" s="4341"/>
      <c r="M217" s="4341"/>
      <c r="N217" s="4341"/>
      <c r="O217" s="4357"/>
    </row>
    <row r="218" spans="1:15" s="72" customFormat="1" ht="18.75" customHeight="1">
      <c r="A218" s="762">
        <v>1</v>
      </c>
      <c r="B218" s="29">
        <v>44682</v>
      </c>
      <c r="C218" s="90" t="s">
        <v>23</v>
      </c>
      <c r="D218" s="760"/>
      <c r="E218" s="4364"/>
      <c r="F218" s="4365"/>
      <c r="G218" s="4364" t="s">
        <v>57</v>
      </c>
      <c r="H218" s="4365"/>
      <c r="I218" s="762" t="s">
        <v>1441</v>
      </c>
      <c r="J218" s="760"/>
      <c r="K218" s="11"/>
      <c r="L218" s="34"/>
      <c r="M218" s="760"/>
      <c r="N218" s="760"/>
      <c r="O218" s="763">
        <v>0</v>
      </c>
    </row>
    <row r="219" spans="1:15" s="72" customFormat="1" ht="18.75" customHeight="1">
      <c r="A219" s="3110"/>
      <c r="B219" s="29"/>
      <c r="C219" s="3068"/>
      <c r="D219" s="3111"/>
      <c r="E219" s="3108"/>
      <c r="F219" s="3109"/>
      <c r="G219" s="3108"/>
      <c r="H219" s="3109"/>
      <c r="I219" s="3110"/>
      <c r="J219" s="3111"/>
      <c r="K219" s="11"/>
      <c r="L219" s="34"/>
      <c r="M219" s="3111"/>
      <c r="N219" s="3111"/>
      <c r="O219" s="3113"/>
    </row>
    <row r="220" spans="1:15" s="72" customFormat="1" ht="18.75" customHeight="1">
      <c r="A220" s="762"/>
      <c r="B220" s="29"/>
      <c r="C220" s="90"/>
      <c r="D220" s="678">
        <f>SUM(D218:D218)</f>
        <v>0</v>
      </c>
      <c r="E220" s="758"/>
      <c r="F220" s="759"/>
      <c r="G220" s="758"/>
      <c r="H220" s="759"/>
      <c r="I220" s="762"/>
      <c r="J220" s="760"/>
      <c r="K220" s="589">
        <f>SUM(K218:K219)</f>
        <v>0</v>
      </c>
      <c r="L220" s="34"/>
      <c r="M220" s="760"/>
      <c r="N220" s="760"/>
      <c r="O220" s="763"/>
    </row>
    <row r="221" spans="1:15" s="72" customFormat="1" ht="18.75" customHeight="1">
      <c r="A221" s="764"/>
      <c r="B221" s="53"/>
      <c r="C221" s="764"/>
      <c r="D221" s="54"/>
      <c r="E221" s="54"/>
      <c r="F221" s="54"/>
      <c r="G221" s="54"/>
      <c r="H221" s="54"/>
      <c r="I221" s="764"/>
      <c r="J221" s="54"/>
      <c r="K221" s="81"/>
      <c r="L221" s="64"/>
      <c r="M221" s="54"/>
      <c r="N221" s="54"/>
      <c r="O221" s="62"/>
    </row>
    <row r="222" spans="1:15" s="72" customFormat="1" ht="18.75" customHeight="1" thickBot="1">
      <c r="A222" s="77" t="s">
        <v>2</v>
      </c>
      <c r="B222" s="66"/>
      <c r="C222" s="67" t="s">
        <v>3</v>
      </c>
      <c r="D222" s="4366" t="s">
        <v>1872</v>
      </c>
      <c r="E222" s="4366"/>
      <c r="F222" s="4366"/>
      <c r="G222" s="4366"/>
      <c r="H222" s="4366"/>
      <c r="I222" s="4366"/>
      <c r="J222" s="4366"/>
      <c r="K222" s="4366"/>
      <c r="L222" s="4366"/>
      <c r="M222" s="4366"/>
      <c r="N222" s="4366"/>
      <c r="O222" s="4366"/>
    </row>
    <row r="223" spans="1:15" s="72" customFormat="1" ht="18.75" customHeight="1">
      <c r="A223" s="4324" t="s">
        <v>10</v>
      </c>
      <c r="B223" s="4362" t="s">
        <v>11</v>
      </c>
      <c r="C223" s="4329" t="s">
        <v>23</v>
      </c>
      <c r="D223" s="4331" t="s">
        <v>12</v>
      </c>
      <c r="E223" s="4332"/>
      <c r="F223" s="4332"/>
      <c r="G223" s="4332"/>
      <c r="H223" s="4332"/>
      <c r="I223" s="4332"/>
      <c r="J223" s="4333"/>
      <c r="K223" s="4334" t="s">
        <v>13</v>
      </c>
      <c r="L223" s="4335"/>
      <c r="M223" s="4335"/>
      <c r="N223" s="4335"/>
      <c r="O223" s="4336"/>
    </row>
    <row r="224" spans="1:15" s="72" customFormat="1" ht="18.75" customHeight="1">
      <c r="A224" s="4325"/>
      <c r="B224" s="4328"/>
      <c r="C224" s="4330"/>
      <c r="D224" s="4337" t="s">
        <v>14</v>
      </c>
      <c r="E224" s="4338"/>
      <c r="F224" s="4338"/>
      <c r="G224" s="4338"/>
      <c r="H224" s="4339"/>
      <c r="I224" s="4340" t="s">
        <v>15</v>
      </c>
      <c r="J224" s="4340"/>
      <c r="K224" s="4340" t="s">
        <v>16</v>
      </c>
      <c r="L224" s="4340" t="s">
        <v>17</v>
      </c>
      <c r="M224" s="4340" t="s">
        <v>18</v>
      </c>
      <c r="N224" s="4340"/>
      <c r="O224" s="4356" t="s">
        <v>19</v>
      </c>
    </row>
    <row r="225" spans="1:15" s="72" customFormat="1" ht="18.75" customHeight="1">
      <c r="A225" s="4326"/>
      <c r="B225" s="4354"/>
      <c r="C225" s="4341"/>
      <c r="D225" s="736" t="s">
        <v>16</v>
      </c>
      <c r="E225" s="4358" t="s">
        <v>20</v>
      </c>
      <c r="F225" s="4359"/>
      <c r="G225" s="4358" t="s">
        <v>21</v>
      </c>
      <c r="H225" s="4359"/>
      <c r="I225" s="4341"/>
      <c r="J225" s="4341"/>
      <c r="K225" s="4341"/>
      <c r="L225" s="4341"/>
      <c r="M225" s="4341"/>
      <c r="N225" s="4341"/>
      <c r="O225" s="4357"/>
    </row>
    <row r="226" spans="1:15" s="72" customFormat="1" ht="18.75" customHeight="1" outlineLevel="1">
      <c r="A226" s="737">
        <v>1</v>
      </c>
      <c r="B226" s="29">
        <v>44682</v>
      </c>
      <c r="C226" s="90" t="s">
        <v>23</v>
      </c>
      <c r="D226" s="735"/>
      <c r="E226" s="4364"/>
      <c r="F226" s="4365"/>
      <c r="G226" s="4468"/>
      <c r="H226" s="4469"/>
      <c r="I226" s="737"/>
      <c r="J226" s="735"/>
      <c r="K226" s="70"/>
      <c r="L226" s="34"/>
      <c r="M226" s="735"/>
      <c r="N226" s="735"/>
      <c r="O226" s="734">
        <v>177</v>
      </c>
    </row>
    <row r="227" spans="1:15" s="72" customFormat="1" ht="18.75" customHeight="1" outlineLevel="1">
      <c r="A227" s="4129"/>
      <c r="B227" s="29"/>
      <c r="C227" s="4136"/>
      <c r="D227" s="4130"/>
      <c r="E227" s="4133"/>
      <c r="F227" s="4134"/>
      <c r="G227" s="4133"/>
      <c r="H227" s="4134"/>
      <c r="I227" s="4129"/>
      <c r="J227" s="4130"/>
      <c r="K227" s="11"/>
      <c r="L227" s="34"/>
      <c r="M227" s="4130"/>
      <c r="N227" s="4130"/>
      <c r="O227" s="4135"/>
    </row>
    <row r="228" spans="1:15" s="72" customFormat="1" ht="18.75" customHeight="1" outlineLevel="1">
      <c r="A228" s="4158"/>
      <c r="B228" s="29"/>
      <c r="C228" s="4164"/>
      <c r="D228" s="4159"/>
      <c r="E228" s="4156"/>
      <c r="F228" s="4157"/>
      <c r="G228" s="4156"/>
      <c r="H228" s="4157"/>
      <c r="I228" s="4158"/>
      <c r="J228" s="4159"/>
      <c r="K228" s="11"/>
      <c r="L228" s="34"/>
      <c r="M228" s="4159"/>
      <c r="N228" s="4159"/>
      <c r="O228" s="4162"/>
    </row>
    <row r="229" spans="1:15" s="72" customFormat="1" ht="18.75" customHeight="1">
      <c r="A229" s="737"/>
      <c r="B229" s="29"/>
      <c r="C229" s="90"/>
      <c r="D229" s="678">
        <f>SUM(D226:D226)</f>
        <v>0</v>
      </c>
      <c r="E229" s="732"/>
      <c r="F229" s="733"/>
      <c r="G229" s="4364"/>
      <c r="H229" s="4365"/>
      <c r="I229" s="737"/>
      <c r="J229" s="735"/>
      <c r="K229" s="589">
        <f>SUM(K226:K228)</f>
        <v>0</v>
      </c>
      <c r="L229" s="34"/>
      <c r="M229" s="735"/>
      <c r="N229" s="735"/>
      <c r="O229" s="4051"/>
    </row>
    <row r="230" spans="1:15" s="72" customFormat="1" ht="18.75" customHeight="1">
      <c r="A230" s="1121"/>
      <c r="B230" s="53"/>
      <c r="C230" s="1121"/>
      <c r="D230" s="54"/>
      <c r="E230" s="54"/>
      <c r="F230" s="54"/>
      <c r="G230" s="54"/>
      <c r="H230" s="54"/>
      <c r="I230" s="1121"/>
      <c r="J230" s="54"/>
      <c r="K230" s="81"/>
      <c r="L230" s="64"/>
      <c r="M230" s="54"/>
      <c r="N230" s="54"/>
      <c r="O230" s="62"/>
    </row>
    <row r="231" spans="1:15" s="72" customFormat="1" ht="21" customHeight="1" thickBot="1">
      <c r="A231" s="77" t="s">
        <v>2</v>
      </c>
      <c r="B231" s="66"/>
      <c r="C231" s="67" t="s">
        <v>3</v>
      </c>
      <c r="D231" s="4366" t="s">
        <v>2744</v>
      </c>
      <c r="E231" s="4366"/>
      <c r="F231" s="4366"/>
      <c r="G231" s="4366"/>
      <c r="H231" s="4366"/>
      <c r="I231" s="4366"/>
      <c r="J231" s="4366"/>
      <c r="K231" s="4366"/>
      <c r="L231" s="4366"/>
      <c r="M231" s="4366"/>
      <c r="N231" s="4366"/>
      <c r="O231" s="4366"/>
    </row>
    <row r="232" spans="1:15" s="72" customFormat="1" ht="21" customHeight="1">
      <c r="A232" s="4324" t="s">
        <v>10</v>
      </c>
      <c r="B232" s="4362" t="s">
        <v>11</v>
      </c>
      <c r="C232" s="4329" t="s">
        <v>23</v>
      </c>
      <c r="D232" s="4331" t="s">
        <v>12</v>
      </c>
      <c r="E232" s="4332"/>
      <c r="F232" s="4332"/>
      <c r="G232" s="4332"/>
      <c r="H232" s="4332"/>
      <c r="I232" s="4332"/>
      <c r="J232" s="4333"/>
      <c r="K232" s="4334" t="s">
        <v>13</v>
      </c>
      <c r="L232" s="4335"/>
      <c r="M232" s="4335"/>
      <c r="N232" s="4335"/>
      <c r="O232" s="4336"/>
    </row>
    <row r="233" spans="1:15" s="72" customFormat="1" ht="21" customHeight="1">
      <c r="A233" s="4325"/>
      <c r="B233" s="4328"/>
      <c r="C233" s="4330"/>
      <c r="D233" s="4337"/>
      <c r="E233" s="4338"/>
      <c r="F233" s="4338"/>
      <c r="G233" s="4338"/>
      <c r="H233" s="4339"/>
      <c r="I233" s="4340" t="s">
        <v>15</v>
      </c>
      <c r="J233" s="4340"/>
      <c r="K233" s="4340" t="s">
        <v>16</v>
      </c>
      <c r="L233" s="4340" t="s">
        <v>17</v>
      </c>
      <c r="M233" s="4340" t="s">
        <v>18</v>
      </c>
      <c r="N233" s="4340"/>
      <c r="O233" s="4356" t="s">
        <v>19</v>
      </c>
    </row>
    <row r="234" spans="1:15" s="72" customFormat="1" ht="21" customHeight="1">
      <c r="A234" s="4326"/>
      <c r="B234" s="4354"/>
      <c r="C234" s="4341"/>
      <c r="D234" s="340" t="s">
        <v>16</v>
      </c>
      <c r="E234" s="4358" t="s">
        <v>20</v>
      </c>
      <c r="F234" s="4359"/>
      <c r="G234" s="4358" t="s">
        <v>21</v>
      </c>
      <c r="H234" s="4359"/>
      <c r="I234" s="4341"/>
      <c r="J234" s="4341"/>
      <c r="K234" s="4341"/>
      <c r="L234" s="4341"/>
      <c r="M234" s="4341"/>
      <c r="N234" s="4341"/>
      <c r="O234" s="4357"/>
    </row>
    <row r="235" spans="1:15" s="72" customFormat="1" ht="21" customHeight="1" outlineLevel="1">
      <c r="A235" s="2823">
        <v>1</v>
      </c>
      <c r="B235" s="29">
        <v>44682</v>
      </c>
      <c r="C235" s="90" t="s">
        <v>23</v>
      </c>
      <c r="D235" s="346"/>
      <c r="E235" s="4364" t="s">
        <v>331</v>
      </c>
      <c r="F235" s="4365"/>
      <c r="G235" s="4364" t="s">
        <v>188</v>
      </c>
      <c r="H235" s="4365"/>
      <c r="I235" s="347" t="s">
        <v>1441</v>
      </c>
      <c r="J235" s="346"/>
      <c r="K235" s="11"/>
      <c r="L235" s="34"/>
      <c r="M235" s="346"/>
      <c r="N235" s="346"/>
      <c r="O235" s="341">
        <v>29</v>
      </c>
    </row>
    <row r="236" spans="1:15" s="72" customFormat="1" ht="21" customHeight="1" outlineLevel="1">
      <c r="A236" s="4143"/>
      <c r="B236" s="29"/>
      <c r="C236" s="4150"/>
      <c r="D236" s="2824"/>
      <c r="E236" s="2818"/>
      <c r="F236" s="2819"/>
      <c r="G236" s="2818"/>
      <c r="H236" s="2819"/>
      <c r="I236" s="2823"/>
      <c r="J236" s="2824"/>
      <c r="K236" s="11"/>
      <c r="L236" s="34"/>
      <c r="M236" s="2824"/>
      <c r="N236" s="2824"/>
      <c r="O236" s="4148"/>
    </row>
    <row r="237" spans="1:15" s="72" customFormat="1" ht="21" customHeight="1" outlineLevel="1">
      <c r="A237" s="4143"/>
      <c r="B237" s="29"/>
      <c r="C237" s="4150"/>
      <c r="D237" s="4144"/>
      <c r="E237" s="4141"/>
      <c r="F237" s="4142"/>
      <c r="G237" s="4141"/>
      <c r="H237" s="4142"/>
      <c r="I237" s="4143"/>
      <c r="J237" s="4144"/>
      <c r="K237" s="11"/>
      <c r="L237" s="34"/>
      <c r="M237" s="4144"/>
      <c r="N237" s="4144"/>
      <c r="O237" s="4148"/>
    </row>
    <row r="238" spans="1:15" s="72" customFormat="1" ht="21" customHeight="1">
      <c r="A238" s="347"/>
      <c r="B238" s="29"/>
      <c r="C238" s="90"/>
      <c r="D238" s="516">
        <f>SUM(D235:D235)</f>
        <v>0</v>
      </c>
      <c r="E238" s="344"/>
      <c r="F238" s="345"/>
      <c r="G238" s="344"/>
      <c r="H238" s="345"/>
      <c r="I238" s="347"/>
      <c r="J238" s="346"/>
      <c r="K238" s="427">
        <f>SUM(K235:K236)</f>
        <v>0</v>
      </c>
      <c r="L238" s="34"/>
      <c r="M238" s="346"/>
      <c r="N238" s="346"/>
      <c r="O238" s="341"/>
    </row>
    <row r="239" spans="1:15" s="72" customFormat="1" ht="21" customHeight="1">
      <c r="A239" s="408"/>
      <c r="B239" s="53"/>
      <c r="C239" s="408"/>
      <c r="D239" s="54"/>
      <c r="E239" s="62"/>
      <c r="F239" s="62"/>
      <c r="G239" s="54"/>
      <c r="H239" s="54"/>
      <c r="I239" s="408"/>
      <c r="J239" s="54"/>
      <c r="K239" s="63"/>
      <c r="L239" s="64"/>
      <c r="M239" s="54"/>
      <c r="N239" s="54"/>
      <c r="O239" s="62"/>
    </row>
    <row r="240" spans="1:15" s="72" customFormat="1" ht="21" customHeight="1" thickBot="1">
      <c r="A240" s="77" t="s">
        <v>2</v>
      </c>
      <c r="B240" s="66"/>
      <c r="C240" s="67" t="s">
        <v>3</v>
      </c>
      <c r="D240" s="4366" t="s">
        <v>588</v>
      </c>
      <c r="E240" s="4366"/>
      <c r="F240" s="4366"/>
      <c r="G240" s="4366"/>
      <c r="H240" s="4366"/>
      <c r="I240" s="4366"/>
      <c r="J240" s="4366"/>
      <c r="K240" s="4366"/>
      <c r="L240" s="4366"/>
      <c r="M240" s="4366"/>
      <c r="N240" s="4366"/>
      <c r="O240" s="4366"/>
    </row>
    <row r="241" spans="1:15" s="72" customFormat="1" ht="21" customHeight="1">
      <c r="A241" s="4324" t="s">
        <v>10</v>
      </c>
      <c r="B241" s="4362" t="s">
        <v>11</v>
      </c>
      <c r="C241" s="4329" t="s">
        <v>23</v>
      </c>
      <c r="D241" s="4331" t="s">
        <v>12</v>
      </c>
      <c r="E241" s="4332"/>
      <c r="F241" s="4332"/>
      <c r="G241" s="4332"/>
      <c r="H241" s="4332"/>
      <c r="I241" s="4332"/>
      <c r="J241" s="4333"/>
      <c r="K241" s="4334" t="s">
        <v>13</v>
      </c>
      <c r="L241" s="4335"/>
      <c r="M241" s="4335"/>
      <c r="N241" s="4335"/>
      <c r="O241" s="4336"/>
    </row>
    <row r="242" spans="1:15" s="72" customFormat="1" ht="21" customHeight="1">
      <c r="A242" s="4325"/>
      <c r="B242" s="4328"/>
      <c r="C242" s="4330"/>
      <c r="D242" s="4337" t="s">
        <v>14</v>
      </c>
      <c r="E242" s="4338"/>
      <c r="F242" s="4338"/>
      <c r="G242" s="4338"/>
      <c r="H242" s="4339"/>
      <c r="I242" s="4340" t="s">
        <v>15</v>
      </c>
      <c r="J242" s="4340"/>
      <c r="K242" s="4340" t="s">
        <v>16</v>
      </c>
      <c r="L242" s="4340" t="s">
        <v>17</v>
      </c>
      <c r="M242" s="4340" t="s">
        <v>18</v>
      </c>
      <c r="N242" s="4340"/>
      <c r="O242" s="4356" t="s">
        <v>19</v>
      </c>
    </row>
    <row r="243" spans="1:15" s="72" customFormat="1" ht="30" customHeight="1">
      <c r="A243" s="4326"/>
      <c r="B243" s="4354"/>
      <c r="C243" s="4341"/>
      <c r="D243" s="282" t="s">
        <v>16</v>
      </c>
      <c r="E243" s="4358" t="s">
        <v>20</v>
      </c>
      <c r="F243" s="4359"/>
      <c r="G243" s="4358" t="s">
        <v>21</v>
      </c>
      <c r="H243" s="4359"/>
      <c r="I243" s="4341"/>
      <c r="J243" s="4341"/>
      <c r="K243" s="4341"/>
      <c r="L243" s="4341"/>
      <c r="M243" s="4341"/>
      <c r="N243" s="4341"/>
      <c r="O243" s="4357"/>
    </row>
    <row r="244" spans="1:15" s="72" customFormat="1" ht="21" customHeight="1" outlineLevel="1">
      <c r="A244" s="28">
        <v>1</v>
      </c>
      <c r="B244" s="29">
        <v>44682</v>
      </c>
      <c r="C244" s="90" t="s">
        <v>546</v>
      </c>
      <c r="D244" s="30"/>
      <c r="E244" s="4364" t="s">
        <v>331</v>
      </c>
      <c r="F244" s="4365"/>
      <c r="G244" s="4364" t="s">
        <v>188</v>
      </c>
      <c r="H244" s="4365"/>
      <c r="I244" s="28" t="s">
        <v>1441</v>
      </c>
      <c r="J244" s="30"/>
      <c r="K244" s="70"/>
      <c r="L244" s="34"/>
      <c r="M244" s="30"/>
      <c r="N244" s="30"/>
      <c r="O244" s="7">
        <v>0</v>
      </c>
    </row>
    <row r="245" spans="1:15" s="72" customFormat="1" ht="21" customHeight="1" outlineLevel="1">
      <c r="A245" s="1140"/>
      <c r="B245" s="29"/>
      <c r="C245" s="90"/>
      <c r="D245" s="1141"/>
      <c r="E245" s="1142"/>
      <c r="F245" s="1143"/>
      <c r="G245" s="1142"/>
      <c r="H245" s="1143"/>
      <c r="I245" s="1140"/>
      <c r="J245" s="1141"/>
      <c r="K245" s="70"/>
      <c r="L245" s="34"/>
      <c r="M245" s="1141"/>
      <c r="N245" s="1141"/>
      <c r="O245" s="1144"/>
    </row>
    <row r="246" spans="1:15" s="72" customFormat="1" ht="21" customHeight="1">
      <c r="A246" s="1001"/>
      <c r="B246" s="29"/>
      <c r="C246" s="90"/>
      <c r="D246" s="1002"/>
      <c r="E246" s="4364"/>
      <c r="F246" s="4365"/>
      <c r="G246" s="4364"/>
      <c r="H246" s="4365"/>
      <c r="I246" s="1001"/>
      <c r="J246" s="1002"/>
      <c r="K246" s="597">
        <f>SUM(K244:K245)</f>
        <v>0</v>
      </c>
      <c r="L246" s="34"/>
      <c r="M246" s="1002"/>
      <c r="N246" s="1002"/>
      <c r="O246" s="1004"/>
    </row>
    <row r="247" spans="1:15" s="72" customFormat="1" ht="21" customHeight="1">
      <c r="A247" s="286"/>
      <c r="B247" s="53"/>
      <c r="C247" s="286"/>
      <c r="D247" s="54"/>
      <c r="E247" s="62"/>
      <c r="F247" s="62"/>
      <c r="G247" s="54"/>
      <c r="H247" s="54"/>
      <c r="I247" s="286"/>
      <c r="J247" s="54"/>
      <c r="K247" s="63"/>
      <c r="L247" s="64"/>
      <c r="M247" s="54"/>
      <c r="N247" s="54"/>
      <c r="O247" s="62"/>
    </row>
    <row r="248" spans="1:15" s="72" customFormat="1" ht="21" customHeight="1" thickBot="1">
      <c r="A248" s="77" t="s">
        <v>2</v>
      </c>
      <c r="B248" s="66"/>
      <c r="C248" s="67" t="s">
        <v>3</v>
      </c>
      <c r="D248" s="4366" t="s">
        <v>589</v>
      </c>
      <c r="E248" s="4366"/>
      <c r="F248" s="4366"/>
      <c r="G248" s="4366"/>
      <c r="H248" s="4366"/>
      <c r="I248" s="4366"/>
      <c r="J248" s="4366"/>
      <c r="K248" s="4366"/>
      <c r="L248" s="4366"/>
      <c r="M248" s="4366"/>
      <c r="N248" s="4366"/>
      <c r="O248" s="4366"/>
    </row>
    <row r="249" spans="1:15" s="72" customFormat="1" ht="21" customHeight="1">
      <c r="A249" s="4324" t="s">
        <v>10</v>
      </c>
      <c r="B249" s="4362" t="s">
        <v>11</v>
      </c>
      <c r="C249" s="4329" t="s">
        <v>23</v>
      </c>
      <c r="D249" s="4331" t="s">
        <v>12</v>
      </c>
      <c r="E249" s="4332"/>
      <c r="F249" s="4332"/>
      <c r="G249" s="4332"/>
      <c r="H249" s="4332"/>
      <c r="I249" s="4332"/>
      <c r="J249" s="4333"/>
      <c r="K249" s="4334" t="s">
        <v>13</v>
      </c>
      <c r="L249" s="4335"/>
      <c r="M249" s="4335"/>
      <c r="N249" s="4335"/>
      <c r="O249" s="4336"/>
    </row>
    <row r="250" spans="1:15" s="72" customFormat="1" ht="21" customHeight="1">
      <c r="A250" s="4325"/>
      <c r="B250" s="4328"/>
      <c r="C250" s="4330"/>
      <c r="D250" s="4337" t="s">
        <v>14</v>
      </c>
      <c r="E250" s="4338"/>
      <c r="F250" s="4338"/>
      <c r="G250" s="4338"/>
      <c r="H250" s="4339"/>
      <c r="I250" s="4340" t="s">
        <v>15</v>
      </c>
      <c r="J250" s="4340"/>
      <c r="K250" s="4340" t="s">
        <v>16</v>
      </c>
      <c r="L250" s="4340" t="s">
        <v>17</v>
      </c>
      <c r="M250" s="4340" t="s">
        <v>18</v>
      </c>
      <c r="N250" s="4340"/>
      <c r="O250" s="4356" t="s">
        <v>19</v>
      </c>
    </row>
    <row r="251" spans="1:15" s="15" customFormat="1" ht="30.75" customHeight="1">
      <c r="A251" s="4326"/>
      <c r="B251" s="4354"/>
      <c r="C251" s="4341"/>
      <c r="D251" s="282" t="s">
        <v>16</v>
      </c>
      <c r="E251" s="4358" t="s">
        <v>20</v>
      </c>
      <c r="F251" s="4359"/>
      <c r="G251" s="4358" t="s">
        <v>21</v>
      </c>
      <c r="H251" s="4359"/>
      <c r="I251" s="4341"/>
      <c r="J251" s="4341"/>
      <c r="K251" s="4341"/>
      <c r="L251" s="4341"/>
      <c r="M251" s="4341"/>
      <c r="N251" s="4341"/>
      <c r="O251" s="4357"/>
    </row>
    <row r="252" spans="1:15" s="123" customFormat="1" ht="21" customHeight="1" outlineLevel="1">
      <c r="A252" s="693">
        <v>1</v>
      </c>
      <c r="B252" s="29">
        <v>44682</v>
      </c>
      <c r="C252" s="90" t="s">
        <v>23</v>
      </c>
      <c r="D252" s="30"/>
      <c r="E252" s="4364"/>
      <c r="F252" s="4365"/>
      <c r="G252" s="4364"/>
      <c r="H252" s="4365"/>
      <c r="I252" s="285" t="s">
        <v>1441</v>
      </c>
      <c r="J252" s="30"/>
      <c r="K252" s="70"/>
      <c r="L252" s="34"/>
      <c r="M252" s="30"/>
      <c r="N252" s="30"/>
      <c r="O252" s="7">
        <v>50</v>
      </c>
    </row>
    <row r="253" spans="1:15" s="72" customFormat="1" ht="21" customHeight="1">
      <c r="A253" s="28"/>
      <c r="B253" s="29"/>
      <c r="C253" s="90"/>
      <c r="D253" s="30"/>
      <c r="E253" s="4364"/>
      <c r="F253" s="4365"/>
      <c r="G253" s="4364"/>
      <c r="H253" s="4365"/>
      <c r="I253" s="334"/>
      <c r="J253" s="30"/>
      <c r="K253" s="597">
        <f>SUM(K252:K252)</f>
        <v>0</v>
      </c>
      <c r="L253" s="34"/>
      <c r="M253" s="30"/>
      <c r="N253" s="30"/>
      <c r="O253" s="7"/>
    </row>
    <row r="254" spans="1:15" s="72" customFormat="1" ht="21" customHeight="1">
      <c r="A254" s="286"/>
      <c r="B254" s="53"/>
      <c r="C254" s="286"/>
      <c r="D254" s="54"/>
      <c r="E254" s="62"/>
      <c r="F254" s="62"/>
      <c r="G254" s="54"/>
      <c r="H254" s="54"/>
      <c r="I254" s="286"/>
      <c r="J254" s="54"/>
      <c r="K254" s="63"/>
      <c r="L254" s="64"/>
      <c r="M254" s="54"/>
      <c r="N254" s="54"/>
      <c r="O254" s="62"/>
    </row>
    <row r="255" spans="1:15" s="15" customFormat="1" ht="21" customHeight="1" thickBot="1">
      <c r="A255" s="77" t="s">
        <v>2</v>
      </c>
      <c r="B255" s="66"/>
      <c r="C255" s="67" t="s">
        <v>3</v>
      </c>
      <c r="D255" s="4366" t="s">
        <v>2463</v>
      </c>
      <c r="E255" s="4366"/>
      <c r="F255" s="4366"/>
      <c r="G255" s="4366"/>
      <c r="H255" s="4366"/>
      <c r="I255" s="4366"/>
      <c r="J255" s="4366"/>
      <c r="K255" s="4366"/>
      <c r="L255" s="4366"/>
      <c r="M255" s="4366"/>
      <c r="N255" s="4366"/>
      <c r="O255" s="4366"/>
    </row>
    <row r="256" spans="1:15" s="15" customFormat="1" ht="21" customHeight="1">
      <c r="A256" s="4324" t="s">
        <v>10</v>
      </c>
      <c r="B256" s="4362" t="s">
        <v>11</v>
      </c>
      <c r="C256" s="4329" t="s">
        <v>23</v>
      </c>
      <c r="D256" s="4331" t="s">
        <v>12</v>
      </c>
      <c r="E256" s="4332"/>
      <c r="F256" s="4332"/>
      <c r="G256" s="4332"/>
      <c r="H256" s="4332"/>
      <c r="I256" s="4332"/>
      <c r="J256" s="4333"/>
      <c r="K256" s="4334" t="s">
        <v>13</v>
      </c>
      <c r="L256" s="4335"/>
      <c r="M256" s="4335"/>
      <c r="N256" s="4335"/>
      <c r="O256" s="4336"/>
    </row>
    <row r="257" spans="1:15" s="123" customFormat="1" ht="21" customHeight="1">
      <c r="A257" s="4325"/>
      <c r="B257" s="4328"/>
      <c r="C257" s="4330"/>
      <c r="D257" s="4337" t="s">
        <v>14</v>
      </c>
      <c r="E257" s="4338"/>
      <c r="F257" s="4338"/>
      <c r="G257" s="4338"/>
      <c r="H257" s="4339"/>
      <c r="I257" s="4340" t="s">
        <v>15</v>
      </c>
      <c r="J257" s="4340"/>
      <c r="K257" s="4340" t="s">
        <v>16</v>
      </c>
      <c r="L257" s="4340" t="s">
        <v>17</v>
      </c>
      <c r="M257" s="4340" t="s">
        <v>18</v>
      </c>
      <c r="N257" s="4340"/>
      <c r="O257" s="4356" t="s">
        <v>19</v>
      </c>
    </row>
    <row r="258" spans="1:15" s="72" customFormat="1" ht="30" customHeight="1">
      <c r="A258" s="4326"/>
      <c r="B258" s="4354"/>
      <c r="C258" s="4341"/>
      <c r="D258" s="282" t="s">
        <v>16</v>
      </c>
      <c r="E258" s="4358" t="s">
        <v>20</v>
      </c>
      <c r="F258" s="4359"/>
      <c r="G258" s="4358" t="s">
        <v>21</v>
      </c>
      <c r="H258" s="4359"/>
      <c r="I258" s="4341"/>
      <c r="J258" s="4341"/>
      <c r="K258" s="4341"/>
      <c r="L258" s="4341"/>
      <c r="M258" s="4341"/>
      <c r="N258" s="4341"/>
      <c r="O258" s="4357"/>
    </row>
    <row r="259" spans="1:15" s="72" customFormat="1" ht="21" customHeight="1">
      <c r="A259" s="28">
        <v>1</v>
      </c>
      <c r="B259" s="29">
        <v>44682</v>
      </c>
      <c r="C259" s="90" t="s">
        <v>31</v>
      </c>
      <c r="D259" s="30"/>
      <c r="E259" s="4364" t="s">
        <v>331</v>
      </c>
      <c r="F259" s="4365"/>
      <c r="G259" s="4364" t="s">
        <v>188</v>
      </c>
      <c r="H259" s="4365"/>
      <c r="I259" s="28" t="s">
        <v>1441</v>
      </c>
      <c r="J259" s="30"/>
      <c r="K259" s="11"/>
      <c r="L259" s="34"/>
      <c r="M259" s="30"/>
      <c r="N259" s="30"/>
      <c r="O259" s="7">
        <v>0</v>
      </c>
    </row>
    <row r="260" spans="1:15" s="72" customFormat="1" ht="21" customHeight="1">
      <c r="A260" s="28"/>
      <c r="B260" s="29"/>
      <c r="C260" s="90"/>
      <c r="D260" s="678">
        <f>SUM(D259:D259)</f>
        <v>0</v>
      </c>
      <c r="E260" s="37"/>
      <c r="F260" s="38"/>
      <c r="G260" s="37"/>
      <c r="H260" s="38"/>
      <c r="I260" s="28"/>
      <c r="J260" s="30"/>
      <c r="K260" s="427">
        <f>SUM(K259:K259)</f>
        <v>0</v>
      </c>
      <c r="L260" s="34"/>
      <c r="M260" s="30"/>
      <c r="N260" s="30"/>
      <c r="O260" s="7"/>
    </row>
    <row r="261" spans="1:15" s="72" customFormat="1" ht="21" customHeight="1">
      <c r="A261" s="1204"/>
      <c r="B261" s="53"/>
      <c r="C261" s="1204"/>
      <c r="D261" s="54"/>
      <c r="E261" s="54"/>
      <c r="F261" s="54"/>
      <c r="G261" s="54"/>
      <c r="H261" s="54"/>
      <c r="I261" s="1204"/>
      <c r="J261" s="54"/>
      <c r="K261" s="63"/>
      <c r="L261" s="64"/>
      <c r="M261" s="54"/>
      <c r="N261" s="54"/>
      <c r="O261" s="62"/>
    </row>
    <row r="262" spans="1:15" s="72" customFormat="1" ht="21" customHeight="1" thickBot="1">
      <c r="A262" s="77" t="s">
        <v>2</v>
      </c>
      <c r="B262" s="66"/>
      <c r="C262" s="67" t="s">
        <v>3</v>
      </c>
      <c r="D262" s="4366" t="s">
        <v>1248</v>
      </c>
      <c r="E262" s="4482"/>
      <c r="F262" s="4482"/>
      <c r="G262" s="4482"/>
      <c r="H262" s="4482"/>
      <c r="I262" s="4482"/>
      <c r="J262" s="4482"/>
      <c r="K262" s="4482"/>
      <c r="L262" s="4482"/>
      <c r="M262" s="4482"/>
      <c r="N262" s="4482"/>
      <c r="O262" s="4482"/>
    </row>
    <row r="263" spans="1:15" s="72" customFormat="1" ht="21" customHeight="1">
      <c r="A263" s="4324" t="s">
        <v>10</v>
      </c>
      <c r="B263" s="4362" t="s">
        <v>11</v>
      </c>
      <c r="C263" s="4329" t="s">
        <v>23</v>
      </c>
      <c r="D263" s="4331" t="s">
        <v>12</v>
      </c>
      <c r="E263" s="4332"/>
      <c r="F263" s="4332"/>
      <c r="G263" s="4332"/>
      <c r="H263" s="4332"/>
      <c r="I263" s="4332"/>
      <c r="J263" s="4333"/>
      <c r="K263" s="4334" t="s">
        <v>13</v>
      </c>
      <c r="L263" s="4335"/>
      <c r="M263" s="4335"/>
      <c r="N263" s="4335"/>
      <c r="O263" s="4336"/>
    </row>
    <row r="264" spans="1:15" s="72" customFormat="1" ht="21" customHeight="1">
      <c r="A264" s="4325"/>
      <c r="B264" s="4328"/>
      <c r="C264" s="4330"/>
      <c r="D264" s="4337" t="s">
        <v>14</v>
      </c>
      <c r="E264" s="4338"/>
      <c r="F264" s="4338"/>
      <c r="G264" s="4338"/>
      <c r="H264" s="4339"/>
      <c r="I264" s="4340" t="s">
        <v>15</v>
      </c>
      <c r="J264" s="4340"/>
      <c r="K264" s="4340" t="s">
        <v>16</v>
      </c>
      <c r="L264" s="4340" t="s">
        <v>17</v>
      </c>
      <c r="M264" s="4340" t="s">
        <v>18</v>
      </c>
      <c r="N264" s="4340"/>
      <c r="O264" s="4356" t="s">
        <v>19</v>
      </c>
    </row>
    <row r="265" spans="1:15" s="72" customFormat="1" ht="21" customHeight="1">
      <c r="A265" s="4326"/>
      <c r="B265" s="4354"/>
      <c r="C265" s="4341"/>
      <c r="D265" s="27" t="s">
        <v>16</v>
      </c>
      <c r="E265" s="4358" t="s">
        <v>20</v>
      </c>
      <c r="F265" s="4359"/>
      <c r="G265" s="4358" t="s">
        <v>21</v>
      </c>
      <c r="H265" s="4359"/>
      <c r="I265" s="4341"/>
      <c r="J265" s="4341"/>
      <c r="K265" s="4341"/>
      <c r="L265" s="4341"/>
      <c r="M265" s="4341"/>
      <c r="N265" s="4341"/>
      <c r="O265" s="4357"/>
    </row>
    <row r="266" spans="1:15" s="72" customFormat="1" ht="21" customHeight="1" outlineLevel="1">
      <c r="A266" s="112">
        <v>1</v>
      </c>
      <c r="B266" s="124">
        <v>44682</v>
      </c>
      <c r="C266" s="90" t="s">
        <v>23</v>
      </c>
      <c r="D266" s="28"/>
      <c r="E266" s="4348" t="s">
        <v>317</v>
      </c>
      <c r="F266" s="4349"/>
      <c r="G266" s="4348" t="s">
        <v>314</v>
      </c>
      <c r="H266" s="4349"/>
      <c r="I266" s="90" t="s">
        <v>1441</v>
      </c>
      <c r="J266" s="90"/>
      <c r="K266" s="90"/>
      <c r="L266" s="90"/>
      <c r="M266" s="90"/>
      <c r="N266" s="90"/>
      <c r="O266" s="127">
        <v>0</v>
      </c>
    </row>
    <row r="267" spans="1:15" s="72" customFormat="1" ht="21" customHeight="1" outlineLevel="1">
      <c r="A267" s="910"/>
      <c r="B267" s="124"/>
      <c r="C267" s="90"/>
      <c r="D267" s="904"/>
      <c r="E267" s="4348"/>
      <c r="F267" s="4349"/>
      <c r="G267" s="4348"/>
      <c r="H267" s="4349"/>
      <c r="I267" s="90"/>
      <c r="J267" s="90"/>
      <c r="K267" s="90"/>
      <c r="L267" s="90"/>
      <c r="M267" s="90"/>
      <c r="N267" s="90"/>
      <c r="O267" s="127"/>
    </row>
    <row r="268" spans="1:15" s="72" customFormat="1" ht="21" customHeight="1">
      <c r="A268" s="910"/>
      <c r="B268" s="124"/>
      <c r="C268" s="90"/>
      <c r="D268" s="896">
        <f>SUM(D266:D267)</f>
        <v>0</v>
      </c>
      <c r="E268" s="4348"/>
      <c r="F268" s="4349"/>
      <c r="G268" s="4348"/>
      <c r="H268" s="4349"/>
      <c r="I268" s="90"/>
      <c r="J268" s="90"/>
      <c r="K268" s="430">
        <f>SUM(K266:K267)</f>
        <v>0</v>
      </c>
      <c r="L268" s="90"/>
      <c r="M268" s="90"/>
      <c r="N268" s="90"/>
      <c r="O268" s="127"/>
    </row>
    <row r="269" spans="1:15" s="72" customFormat="1" ht="21" customHeight="1">
      <c r="A269" s="957"/>
      <c r="B269" s="53"/>
      <c r="C269" s="957"/>
      <c r="D269" s="54"/>
      <c r="E269" s="4481"/>
      <c r="F269" s="4481"/>
      <c r="G269" s="4483"/>
      <c r="H269" s="4483"/>
      <c r="I269" s="957"/>
      <c r="J269" s="54"/>
      <c r="K269" s="63"/>
      <c r="L269" s="64"/>
      <c r="M269" s="54"/>
      <c r="N269" s="54"/>
      <c r="O269" s="62"/>
    </row>
    <row r="270" spans="1:15" s="72" customFormat="1" ht="21" customHeight="1" thickBot="1">
      <c r="A270" s="77" t="s">
        <v>2</v>
      </c>
      <c r="B270" s="66"/>
      <c r="C270" s="67" t="s">
        <v>3</v>
      </c>
      <c r="D270" s="4366" t="s">
        <v>370</v>
      </c>
      <c r="E270" s="4366"/>
      <c r="F270" s="4366"/>
      <c r="G270" s="4366"/>
      <c r="H270" s="4366"/>
      <c r="I270" s="4366"/>
      <c r="J270" s="4366"/>
      <c r="K270" s="4366"/>
      <c r="L270" s="4366"/>
      <c r="M270" s="4366"/>
      <c r="N270" s="4366"/>
      <c r="O270" s="4366"/>
    </row>
    <row r="271" spans="1:15" s="72" customFormat="1" ht="21" customHeight="1">
      <c r="A271" s="4324" t="s">
        <v>10</v>
      </c>
      <c r="B271" s="4362" t="s">
        <v>11</v>
      </c>
      <c r="C271" s="4329" t="s">
        <v>23</v>
      </c>
      <c r="D271" s="4331" t="s">
        <v>12</v>
      </c>
      <c r="E271" s="4332"/>
      <c r="F271" s="4332"/>
      <c r="G271" s="4332"/>
      <c r="H271" s="4332"/>
      <c r="I271" s="4332"/>
      <c r="J271" s="4333"/>
      <c r="K271" s="4334" t="s">
        <v>13</v>
      </c>
      <c r="L271" s="4335"/>
      <c r="M271" s="4335"/>
      <c r="N271" s="4335"/>
      <c r="O271" s="4336"/>
    </row>
    <row r="272" spans="1:15" s="72" customFormat="1" ht="21" customHeight="1">
      <c r="A272" s="4325"/>
      <c r="B272" s="4328"/>
      <c r="C272" s="4330"/>
      <c r="D272" s="4337" t="s">
        <v>14</v>
      </c>
      <c r="E272" s="4338"/>
      <c r="F272" s="4338"/>
      <c r="G272" s="4338"/>
      <c r="H272" s="4339"/>
      <c r="I272" s="4340" t="s">
        <v>15</v>
      </c>
      <c r="J272" s="4340"/>
      <c r="K272" s="4340" t="s">
        <v>16</v>
      </c>
      <c r="L272" s="4340" t="s">
        <v>17</v>
      </c>
      <c r="M272" s="4340" t="s">
        <v>18</v>
      </c>
      <c r="N272" s="4340"/>
      <c r="O272" s="4356" t="s">
        <v>19</v>
      </c>
    </row>
    <row r="273" spans="1:15" s="72" customFormat="1" ht="21" customHeight="1">
      <c r="A273" s="4326"/>
      <c r="B273" s="4354"/>
      <c r="C273" s="4341"/>
      <c r="D273" s="27" t="s">
        <v>16</v>
      </c>
      <c r="E273" s="4358" t="s">
        <v>20</v>
      </c>
      <c r="F273" s="4359"/>
      <c r="G273" s="4358" t="s">
        <v>21</v>
      </c>
      <c r="H273" s="4359"/>
      <c r="I273" s="4341"/>
      <c r="J273" s="4341"/>
      <c r="K273" s="4341"/>
      <c r="L273" s="4341"/>
      <c r="M273" s="4341"/>
      <c r="N273" s="4341"/>
      <c r="O273" s="4357"/>
    </row>
    <row r="274" spans="1:15" s="72" customFormat="1" ht="21" customHeight="1">
      <c r="A274" s="28">
        <v>1</v>
      </c>
      <c r="B274" s="124">
        <v>44682</v>
      </c>
      <c r="C274" s="90" t="s">
        <v>23</v>
      </c>
      <c r="D274" s="28"/>
      <c r="E274" s="4348" t="s">
        <v>317</v>
      </c>
      <c r="F274" s="4349"/>
      <c r="G274" s="4348" t="s">
        <v>318</v>
      </c>
      <c r="H274" s="4349"/>
      <c r="I274" s="90" t="s">
        <v>1441</v>
      </c>
      <c r="J274" s="100"/>
      <c r="K274" s="100"/>
      <c r="L274" s="100"/>
      <c r="M274" s="100"/>
      <c r="N274" s="100"/>
      <c r="O274" s="127">
        <v>0</v>
      </c>
    </row>
    <row r="275" spans="1:15" s="72" customFormat="1" ht="21" customHeight="1">
      <c r="A275" s="28"/>
      <c r="B275" s="29"/>
      <c r="C275" s="90"/>
      <c r="D275" s="30"/>
      <c r="E275" s="4364"/>
      <c r="F275" s="4365"/>
      <c r="G275" s="4364"/>
      <c r="H275" s="4365"/>
      <c r="I275" s="28"/>
      <c r="J275" s="30"/>
      <c r="K275" s="427">
        <f>SUM(K274:K274)</f>
        <v>0</v>
      </c>
      <c r="L275" s="34"/>
      <c r="M275" s="30"/>
      <c r="N275" s="30"/>
      <c r="O275" s="7"/>
    </row>
    <row r="276" spans="1:15" s="72" customFormat="1" ht="21" customHeight="1">
      <c r="A276" s="54"/>
      <c r="B276" s="122"/>
      <c r="C276" s="1833"/>
      <c r="D276" s="1833"/>
      <c r="E276" s="1836"/>
      <c r="F276" s="1836"/>
      <c r="G276" s="1836"/>
      <c r="H276" s="1836"/>
      <c r="I276" s="1836"/>
      <c r="J276" s="1836"/>
      <c r="K276" s="1833"/>
      <c r="L276" s="1833"/>
      <c r="M276" s="1833"/>
      <c r="N276" s="1836"/>
      <c r="O276" s="82"/>
    </row>
    <row r="277" spans="1:15" s="72" customFormat="1" ht="21" customHeight="1" thickBot="1">
      <c r="A277" s="77" t="s">
        <v>2</v>
      </c>
      <c r="B277" s="66"/>
      <c r="C277" s="67" t="s">
        <v>3</v>
      </c>
      <c r="D277" s="4366" t="s">
        <v>535</v>
      </c>
      <c r="E277" s="4366"/>
      <c r="F277" s="4366"/>
      <c r="G277" s="4366"/>
      <c r="H277" s="4366"/>
      <c r="I277" s="4366"/>
      <c r="J277" s="4366"/>
      <c r="K277" s="4366"/>
      <c r="L277" s="4366"/>
      <c r="M277" s="4366"/>
      <c r="N277" s="4366"/>
      <c r="O277" s="4366"/>
    </row>
    <row r="278" spans="1:15" s="72" customFormat="1" ht="21" customHeight="1">
      <c r="A278" s="4324" t="s">
        <v>10</v>
      </c>
      <c r="B278" s="4362" t="s">
        <v>11</v>
      </c>
      <c r="C278" s="4329" t="s">
        <v>23</v>
      </c>
      <c r="D278" s="4331" t="s">
        <v>12</v>
      </c>
      <c r="E278" s="4332"/>
      <c r="F278" s="4332"/>
      <c r="G278" s="4332"/>
      <c r="H278" s="4332"/>
      <c r="I278" s="4332"/>
      <c r="J278" s="4333"/>
      <c r="K278" s="4334" t="s">
        <v>13</v>
      </c>
      <c r="L278" s="4335"/>
      <c r="M278" s="4335"/>
      <c r="N278" s="4335"/>
      <c r="O278" s="4336"/>
    </row>
    <row r="279" spans="1:15" s="72" customFormat="1" ht="21" customHeight="1">
      <c r="A279" s="4325"/>
      <c r="B279" s="4328"/>
      <c r="C279" s="4330"/>
      <c r="D279" s="4337" t="s">
        <v>14</v>
      </c>
      <c r="E279" s="4338"/>
      <c r="F279" s="4338"/>
      <c r="G279" s="4338"/>
      <c r="H279" s="4339"/>
      <c r="I279" s="4340" t="s">
        <v>15</v>
      </c>
      <c r="J279" s="4340"/>
      <c r="K279" s="4340" t="s">
        <v>16</v>
      </c>
      <c r="L279" s="4340" t="s">
        <v>17</v>
      </c>
      <c r="M279" s="4340" t="s">
        <v>18</v>
      </c>
      <c r="N279" s="4340"/>
      <c r="O279" s="4342" t="s">
        <v>19</v>
      </c>
    </row>
    <row r="280" spans="1:15" s="72" customFormat="1" ht="21" customHeight="1">
      <c r="A280" s="4326"/>
      <c r="B280" s="4354"/>
      <c r="C280" s="4341"/>
      <c r="D280" s="27" t="s">
        <v>16</v>
      </c>
      <c r="E280" s="4358" t="s">
        <v>20</v>
      </c>
      <c r="F280" s="4359"/>
      <c r="G280" s="4358" t="s">
        <v>21</v>
      </c>
      <c r="H280" s="4359"/>
      <c r="I280" s="4341"/>
      <c r="J280" s="4341"/>
      <c r="K280" s="4341"/>
      <c r="L280" s="4341"/>
      <c r="M280" s="4341"/>
      <c r="N280" s="4341"/>
      <c r="O280" s="4363"/>
    </row>
    <row r="281" spans="1:15" s="72" customFormat="1" ht="21" customHeight="1">
      <c r="A281" s="28">
        <v>1</v>
      </c>
      <c r="B281" s="29">
        <v>44682</v>
      </c>
      <c r="C281" s="90" t="s">
        <v>71</v>
      </c>
      <c r="D281" s="30"/>
      <c r="E281" s="4430" t="s">
        <v>313</v>
      </c>
      <c r="F281" s="4431"/>
      <c r="G281" s="4364" t="s">
        <v>312</v>
      </c>
      <c r="H281" s="4365"/>
      <c r="I281" s="30" t="s">
        <v>1441</v>
      </c>
      <c r="J281" s="30"/>
      <c r="K281" s="70"/>
      <c r="L281" s="34"/>
      <c r="M281" s="30"/>
      <c r="N281" s="30"/>
      <c r="O281" s="44">
        <v>3</v>
      </c>
    </row>
    <row r="282" spans="1:15" s="72" customFormat="1" ht="21" customHeight="1">
      <c r="A282" s="28"/>
      <c r="B282" s="29"/>
      <c r="C282" s="90"/>
      <c r="D282" s="30"/>
      <c r="E282" s="129"/>
      <c r="F282" s="130"/>
      <c r="G282" s="4364"/>
      <c r="H282" s="4365"/>
      <c r="I282" s="30"/>
      <c r="J282" s="30"/>
      <c r="K282" s="427">
        <f>SUM(K281:K281)</f>
        <v>0</v>
      </c>
      <c r="L282" s="34"/>
      <c r="M282" s="30"/>
      <c r="N282" s="30"/>
      <c r="O282" s="44"/>
    </row>
    <row r="283" spans="1:15" s="72" customFormat="1" ht="21" customHeight="1">
      <c r="A283" s="408"/>
      <c r="B283" s="53"/>
      <c r="C283" s="408"/>
      <c r="D283" s="81"/>
      <c r="E283" s="62"/>
      <c r="F283" s="62"/>
      <c r="G283" s="54"/>
      <c r="H283" s="54"/>
      <c r="I283" s="54"/>
      <c r="J283" s="54"/>
      <c r="K283" s="63"/>
      <c r="L283" s="64"/>
      <c r="M283" s="54"/>
      <c r="N283" s="54"/>
      <c r="O283" s="62"/>
    </row>
    <row r="284" spans="1:15" s="72" customFormat="1" ht="21" customHeight="1" thickBot="1">
      <c r="A284" s="77" t="s">
        <v>2</v>
      </c>
      <c r="B284" s="66"/>
      <c r="C284" s="67" t="s">
        <v>3</v>
      </c>
      <c r="D284" s="4366" t="s">
        <v>841</v>
      </c>
      <c r="E284" s="4366"/>
      <c r="F284" s="4366"/>
      <c r="G284" s="4366"/>
      <c r="H284" s="4366"/>
      <c r="I284" s="4366"/>
      <c r="J284" s="4366"/>
      <c r="K284" s="4366"/>
      <c r="L284" s="4366"/>
      <c r="M284" s="4366"/>
      <c r="N284" s="4366"/>
      <c r="O284" s="4366"/>
    </row>
    <row r="285" spans="1:15" s="72" customFormat="1" ht="21" customHeight="1">
      <c r="A285" s="4324" t="s">
        <v>10</v>
      </c>
      <c r="B285" s="4362" t="s">
        <v>11</v>
      </c>
      <c r="C285" s="4329" t="s">
        <v>23</v>
      </c>
      <c r="D285" s="4331" t="s">
        <v>12</v>
      </c>
      <c r="E285" s="4332"/>
      <c r="F285" s="4332"/>
      <c r="G285" s="4332"/>
      <c r="H285" s="4332"/>
      <c r="I285" s="4332"/>
      <c r="J285" s="4333"/>
      <c r="K285" s="4334" t="s">
        <v>13</v>
      </c>
      <c r="L285" s="4335"/>
      <c r="M285" s="4335"/>
      <c r="N285" s="4335"/>
      <c r="O285" s="4336"/>
    </row>
    <row r="286" spans="1:15" s="72" customFormat="1" ht="21" customHeight="1">
      <c r="A286" s="4325"/>
      <c r="B286" s="4328"/>
      <c r="C286" s="4330"/>
      <c r="D286" s="4337" t="s">
        <v>14</v>
      </c>
      <c r="E286" s="4338"/>
      <c r="F286" s="4338"/>
      <c r="G286" s="4338"/>
      <c r="H286" s="4339"/>
      <c r="I286" s="4340" t="s">
        <v>15</v>
      </c>
      <c r="J286" s="4340"/>
      <c r="K286" s="4340" t="s">
        <v>16</v>
      </c>
      <c r="L286" s="4340" t="s">
        <v>17</v>
      </c>
      <c r="M286" s="4340" t="s">
        <v>18</v>
      </c>
      <c r="N286" s="4340"/>
      <c r="O286" s="4342" t="s">
        <v>19</v>
      </c>
    </row>
    <row r="287" spans="1:15" s="72" customFormat="1" ht="21" customHeight="1">
      <c r="A287" s="4326"/>
      <c r="B287" s="4354"/>
      <c r="C287" s="4341"/>
      <c r="D287" s="27" t="s">
        <v>16</v>
      </c>
      <c r="E287" s="4358" t="s">
        <v>20</v>
      </c>
      <c r="F287" s="4359"/>
      <c r="G287" s="4358" t="s">
        <v>21</v>
      </c>
      <c r="H287" s="4359"/>
      <c r="I287" s="4341"/>
      <c r="J287" s="4341"/>
      <c r="K287" s="4341"/>
      <c r="L287" s="4341"/>
      <c r="M287" s="4341"/>
      <c r="N287" s="4341"/>
      <c r="O287" s="4363"/>
    </row>
    <row r="288" spans="1:15" s="72" customFormat="1" ht="21" customHeight="1" outlineLevel="1">
      <c r="A288" s="28">
        <v>1</v>
      </c>
      <c r="B288" s="29">
        <v>44682</v>
      </c>
      <c r="C288" s="90" t="s">
        <v>23</v>
      </c>
      <c r="D288" s="30"/>
      <c r="E288" s="4360"/>
      <c r="F288" s="4361"/>
      <c r="G288" s="4364" t="s">
        <v>57</v>
      </c>
      <c r="H288" s="4365"/>
      <c r="I288" s="30"/>
      <c r="J288" s="30"/>
      <c r="K288" s="70"/>
      <c r="L288" s="34"/>
      <c r="M288" s="30"/>
      <c r="N288" s="30"/>
      <c r="O288" s="44">
        <v>0</v>
      </c>
    </row>
    <row r="289" spans="1:16" s="72" customFormat="1" ht="21" customHeight="1" outlineLevel="1">
      <c r="A289" s="2469"/>
      <c r="B289" s="29"/>
      <c r="C289" s="2234"/>
      <c r="D289" s="2470"/>
      <c r="E289" s="2467"/>
      <c r="F289" s="2468"/>
      <c r="G289" s="2465"/>
      <c r="H289" s="2466"/>
      <c r="I289" s="2470"/>
      <c r="J289" s="2470"/>
      <c r="K289" s="70"/>
      <c r="L289" s="34"/>
      <c r="M289" s="2470"/>
      <c r="N289" s="2470"/>
      <c r="O289" s="2467"/>
    </row>
    <row r="290" spans="1:16" s="72" customFormat="1" ht="21" customHeight="1">
      <c r="A290" s="28"/>
      <c r="B290" s="131"/>
      <c r="C290" s="28"/>
      <c r="D290" s="941">
        <f>SUM(D288:D288)</f>
        <v>0</v>
      </c>
      <c r="E290" s="4364"/>
      <c r="F290" s="4365"/>
      <c r="G290" s="4364"/>
      <c r="H290" s="4365"/>
      <c r="I290" s="30"/>
      <c r="J290" s="30"/>
      <c r="K290" s="427">
        <f>SUM(K288:K289)</f>
        <v>0</v>
      </c>
      <c r="L290" s="34"/>
      <c r="M290" s="30"/>
      <c r="N290" s="30"/>
      <c r="O290" s="7"/>
    </row>
    <row r="291" spans="1:16" s="72" customFormat="1" ht="21" customHeight="1">
      <c r="A291" s="981"/>
      <c r="B291" s="132"/>
      <c r="C291" s="981"/>
      <c r="D291" s="54"/>
      <c r="E291" s="62"/>
      <c r="F291" s="62"/>
      <c r="G291" s="54"/>
      <c r="H291" s="54"/>
      <c r="I291" s="981"/>
      <c r="J291" s="54"/>
      <c r="K291" s="63"/>
      <c r="L291" s="64"/>
      <c r="M291" s="54"/>
      <c r="N291" s="54"/>
      <c r="O291" s="62"/>
      <c r="P291" s="62"/>
    </row>
    <row r="292" spans="1:16" s="72" customFormat="1" ht="21" customHeight="1" thickBot="1">
      <c r="A292" s="77" t="s">
        <v>2</v>
      </c>
      <c r="B292" s="66"/>
      <c r="C292" s="67" t="s">
        <v>3</v>
      </c>
      <c r="D292" s="4366" t="s">
        <v>782</v>
      </c>
      <c r="E292" s="4366"/>
      <c r="F292" s="4366"/>
      <c r="G292" s="4366"/>
      <c r="H292" s="4366"/>
      <c r="I292" s="4366"/>
      <c r="J292" s="4366"/>
      <c r="K292" s="4366"/>
      <c r="L292" s="4366"/>
      <c r="M292" s="4366"/>
      <c r="N292" s="4366"/>
      <c r="O292" s="4366"/>
    </row>
    <row r="293" spans="1:16" s="72" customFormat="1" ht="21" customHeight="1">
      <c r="A293" s="4324" t="s">
        <v>10</v>
      </c>
      <c r="B293" s="4362" t="s">
        <v>11</v>
      </c>
      <c r="C293" s="4329" t="s">
        <v>23</v>
      </c>
      <c r="D293" s="4331" t="s">
        <v>12</v>
      </c>
      <c r="E293" s="4332"/>
      <c r="F293" s="4332"/>
      <c r="G293" s="4332"/>
      <c r="H293" s="4332"/>
      <c r="I293" s="4332"/>
      <c r="J293" s="4333"/>
      <c r="K293" s="4334" t="s">
        <v>13</v>
      </c>
      <c r="L293" s="4335"/>
      <c r="M293" s="4335"/>
      <c r="N293" s="4335"/>
      <c r="O293" s="4336"/>
    </row>
    <row r="294" spans="1:16" s="72" customFormat="1" ht="21" customHeight="1">
      <c r="A294" s="4325"/>
      <c r="B294" s="4328"/>
      <c r="C294" s="4330"/>
      <c r="D294" s="4337" t="s">
        <v>14</v>
      </c>
      <c r="E294" s="4338"/>
      <c r="F294" s="4338"/>
      <c r="G294" s="4338"/>
      <c r="H294" s="4339"/>
      <c r="I294" s="4340" t="s">
        <v>15</v>
      </c>
      <c r="J294" s="4340"/>
      <c r="K294" s="4340" t="s">
        <v>16</v>
      </c>
      <c r="L294" s="4340" t="s">
        <v>17</v>
      </c>
      <c r="M294" s="4340" t="s">
        <v>18</v>
      </c>
      <c r="N294" s="4340"/>
      <c r="O294" s="4342" t="s">
        <v>19</v>
      </c>
    </row>
    <row r="295" spans="1:16" s="72" customFormat="1" ht="21" customHeight="1">
      <c r="A295" s="4326"/>
      <c r="B295" s="4354"/>
      <c r="C295" s="4341"/>
      <c r="D295" s="1248" t="s">
        <v>16</v>
      </c>
      <c r="E295" s="4358" t="s">
        <v>20</v>
      </c>
      <c r="F295" s="4359"/>
      <c r="G295" s="4358" t="s">
        <v>21</v>
      </c>
      <c r="H295" s="4359"/>
      <c r="I295" s="4341"/>
      <c r="J295" s="4341"/>
      <c r="K295" s="4341"/>
      <c r="L295" s="4341"/>
      <c r="M295" s="4341"/>
      <c r="N295" s="4341"/>
      <c r="O295" s="4363"/>
    </row>
    <row r="296" spans="1:16" s="72" customFormat="1" ht="21" customHeight="1" outlineLevel="1">
      <c r="A296" s="1246">
        <v>1</v>
      </c>
      <c r="B296" s="29">
        <v>44682</v>
      </c>
      <c r="C296" s="1246" t="s">
        <v>23</v>
      </c>
      <c r="D296" s="11"/>
      <c r="E296" s="4364"/>
      <c r="F296" s="4365"/>
      <c r="G296" s="4364"/>
      <c r="H296" s="4365"/>
      <c r="I296" s="1247" t="s">
        <v>1441</v>
      </c>
      <c r="J296" s="1247"/>
      <c r="K296" s="70"/>
      <c r="L296" s="34"/>
      <c r="M296" s="1247"/>
      <c r="N296" s="1247"/>
      <c r="O296" s="1249">
        <v>0</v>
      </c>
    </row>
    <row r="297" spans="1:16" s="72" customFormat="1" ht="21" customHeight="1" outlineLevel="1">
      <c r="A297" s="2469"/>
      <c r="B297" s="29"/>
      <c r="C297" s="2469"/>
      <c r="D297" s="11"/>
      <c r="E297" s="2465"/>
      <c r="F297" s="2466"/>
      <c r="G297" s="2465"/>
      <c r="H297" s="2466"/>
      <c r="I297" s="2470"/>
      <c r="J297" s="2470"/>
      <c r="K297" s="70"/>
      <c r="L297" s="34"/>
      <c r="M297" s="2470"/>
      <c r="N297" s="2470"/>
      <c r="O297" s="2471"/>
    </row>
    <row r="298" spans="1:16" s="72" customFormat="1" ht="21" customHeight="1">
      <c r="A298" s="1246"/>
      <c r="B298" s="29"/>
      <c r="C298" s="1246"/>
      <c r="D298" s="972">
        <f>SUM(D296:D296)</f>
        <v>0</v>
      </c>
      <c r="E298" s="1241"/>
      <c r="F298" s="1242"/>
      <c r="G298" s="1241"/>
      <c r="H298" s="1242"/>
      <c r="I298" s="1247"/>
      <c r="J298" s="1247"/>
      <c r="K298" s="428">
        <f>SUM(K296:K297)</f>
        <v>0</v>
      </c>
      <c r="L298" s="34"/>
      <c r="M298" s="1247"/>
      <c r="N298" s="1247"/>
      <c r="O298" s="1249"/>
    </row>
    <row r="299" spans="1:16" s="72" customFormat="1" ht="21" customHeight="1">
      <c r="A299" s="1250"/>
      <c r="B299" s="132"/>
      <c r="C299" s="1250"/>
      <c r="D299" s="54"/>
      <c r="E299" s="62"/>
      <c r="F299" s="62"/>
      <c r="G299" s="54"/>
      <c r="H299" s="54"/>
      <c r="I299" s="1250"/>
      <c r="J299" s="54"/>
      <c r="K299" s="63"/>
      <c r="L299" s="64"/>
      <c r="M299" s="54"/>
      <c r="N299" s="54"/>
      <c r="O299" s="62"/>
      <c r="P299" s="62"/>
    </row>
    <row r="300" spans="1:16" s="72" customFormat="1" ht="21" customHeight="1" thickBot="1">
      <c r="A300" s="77" t="s">
        <v>2</v>
      </c>
      <c r="B300" s="66"/>
      <c r="C300" s="67" t="s">
        <v>3</v>
      </c>
      <c r="D300" s="4366" t="s">
        <v>778</v>
      </c>
      <c r="E300" s="4366"/>
      <c r="F300" s="4366"/>
      <c r="G300" s="4366"/>
      <c r="H300" s="4366"/>
      <c r="I300" s="4366"/>
      <c r="J300" s="4366"/>
      <c r="K300" s="4366"/>
      <c r="L300" s="4366"/>
      <c r="M300" s="4366"/>
      <c r="N300" s="4366"/>
      <c r="O300" s="4366"/>
    </row>
    <row r="301" spans="1:16" s="72" customFormat="1" ht="21" customHeight="1">
      <c r="A301" s="4324" t="s">
        <v>10</v>
      </c>
      <c r="B301" s="4362" t="s">
        <v>11</v>
      </c>
      <c r="C301" s="4329" t="s">
        <v>23</v>
      </c>
      <c r="D301" s="4331" t="s">
        <v>12</v>
      </c>
      <c r="E301" s="4332"/>
      <c r="F301" s="4332"/>
      <c r="G301" s="4332"/>
      <c r="H301" s="4332"/>
      <c r="I301" s="4332"/>
      <c r="J301" s="4333"/>
      <c r="K301" s="4334" t="s">
        <v>13</v>
      </c>
      <c r="L301" s="4335"/>
      <c r="M301" s="4335"/>
      <c r="N301" s="4335"/>
      <c r="O301" s="4336"/>
    </row>
    <row r="302" spans="1:16" s="72" customFormat="1" ht="21" customHeight="1">
      <c r="A302" s="4325"/>
      <c r="B302" s="4328"/>
      <c r="C302" s="4330"/>
      <c r="D302" s="4337" t="s">
        <v>14</v>
      </c>
      <c r="E302" s="4338"/>
      <c r="F302" s="4338"/>
      <c r="G302" s="4338"/>
      <c r="H302" s="4339"/>
      <c r="I302" s="4340" t="s">
        <v>15</v>
      </c>
      <c r="J302" s="4340"/>
      <c r="K302" s="4340" t="s">
        <v>16</v>
      </c>
      <c r="L302" s="4340" t="s">
        <v>17</v>
      </c>
      <c r="M302" s="4340" t="s">
        <v>18</v>
      </c>
      <c r="N302" s="4340"/>
      <c r="O302" s="4342" t="s">
        <v>19</v>
      </c>
    </row>
    <row r="303" spans="1:16" s="72" customFormat="1" ht="21" customHeight="1">
      <c r="A303" s="4326"/>
      <c r="B303" s="4354"/>
      <c r="C303" s="4341"/>
      <c r="D303" s="1248" t="s">
        <v>16</v>
      </c>
      <c r="E303" s="4358" t="s">
        <v>20</v>
      </c>
      <c r="F303" s="4359"/>
      <c r="G303" s="4358" t="s">
        <v>21</v>
      </c>
      <c r="H303" s="4359"/>
      <c r="I303" s="4341"/>
      <c r="J303" s="4341"/>
      <c r="K303" s="4341"/>
      <c r="L303" s="4341"/>
      <c r="M303" s="4341"/>
      <c r="N303" s="4341"/>
      <c r="O303" s="4363"/>
    </row>
    <row r="304" spans="1:16" s="72" customFormat="1" ht="21" customHeight="1" outlineLevel="1">
      <c r="A304" s="1246">
        <v>1</v>
      </c>
      <c r="B304" s="29">
        <v>44682</v>
      </c>
      <c r="C304" s="1246" t="s">
        <v>23</v>
      </c>
      <c r="D304" s="11"/>
      <c r="E304" s="4364" t="s">
        <v>777</v>
      </c>
      <c r="F304" s="4365"/>
      <c r="G304" s="4364" t="s">
        <v>768</v>
      </c>
      <c r="H304" s="4365"/>
      <c r="I304" s="1247" t="s">
        <v>1441</v>
      </c>
      <c r="J304" s="1247"/>
      <c r="K304" s="70"/>
      <c r="L304" s="34"/>
      <c r="M304" s="1247"/>
      <c r="N304" s="1247"/>
      <c r="O304" s="1249">
        <v>0</v>
      </c>
    </row>
    <row r="305" spans="1:16" s="72" customFormat="1" ht="21" customHeight="1" outlineLevel="1">
      <c r="A305" s="1246"/>
      <c r="B305" s="29"/>
      <c r="C305" s="1246"/>
      <c r="D305" s="11"/>
      <c r="E305" s="1241"/>
      <c r="F305" s="1242"/>
      <c r="G305" s="1241"/>
      <c r="H305" s="1242"/>
      <c r="I305" s="1247"/>
      <c r="J305" s="1247"/>
      <c r="K305" s="70"/>
      <c r="L305" s="34"/>
      <c r="M305" s="1247"/>
      <c r="N305" s="1247"/>
      <c r="O305" s="1249"/>
    </row>
    <row r="306" spans="1:16" s="72" customFormat="1" ht="21" customHeight="1">
      <c r="A306" s="1246"/>
      <c r="B306" s="29"/>
      <c r="C306" s="1246"/>
      <c r="D306" s="972">
        <f>SUM(D304:D305)</f>
        <v>0</v>
      </c>
      <c r="E306" s="1241"/>
      <c r="F306" s="1242"/>
      <c r="G306" s="1241"/>
      <c r="H306" s="1242"/>
      <c r="I306" s="1247"/>
      <c r="J306" s="1247"/>
      <c r="K306" s="428">
        <f>SUM(K304:K305)</f>
        <v>0</v>
      </c>
      <c r="L306" s="34"/>
      <c r="M306" s="1247"/>
      <c r="N306" s="1247"/>
      <c r="O306" s="1249"/>
    </row>
    <row r="307" spans="1:16" s="72" customFormat="1" ht="21" customHeight="1">
      <c r="A307" s="1250"/>
      <c r="B307" s="132"/>
      <c r="C307" s="1250"/>
      <c r="D307" s="54"/>
      <c r="E307" s="62"/>
      <c r="F307" s="62"/>
      <c r="G307" s="54"/>
      <c r="H307" s="54"/>
      <c r="I307" s="1250"/>
      <c r="J307" s="54"/>
      <c r="K307" s="63"/>
      <c r="L307" s="64"/>
      <c r="M307" s="54"/>
      <c r="N307" s="54"/>
      <c r="O307" s="62"/>
      <c r="P307" s="62"/>
    </row>
    <row r="308" spans="1:16" s="72" customFormat="1" ht="21" customHeight="1" thickBot="1">
      <c r="A308" s="77" t="s">
        <v>2</v>
      </c>
      <c r="B308" s="66"/>
      <c r="C308" s="67" t="s">
        <v>3</v>
      </c>
      <c r="D308" s="4366" t="s">
        <v>779</v>
      </c>
      <c r="E308" s="4366"/>
      <c r="F308" s="4366"/>
      <c r="G308" s="4366"/>
      <c r="H308" s="4366"/>
      <c r="I308" s="4366"/>
      <c r="J308" s="4366"/>
      <c r="K308" s="4366"/>
      <c r="L308" s="4366"/>
      <c r="M308" s="4366"/>
      <c r="N308" s="4366"/>
      <c r="O308" s="4366"/>
    </row>
    <row r="309" spans="1:16" s="72" customFormat="1" ht="21" customHeight="1">
      <c r="A309" s="4324" t="s">
        <v>10</v>
      </c>
      <c r="B309" s="4362" t="s">
        <v>11</v>
      </c>
      <c r="C309" s="4329" t="s">
        <v>23</v>
      </c>
      <c r="D309" s="4331" t="s">
        <v>12</v>
      </c>
      <c r="E309" s="4332"/>
      <c r="F309" s="4332"/>
      <c r="G309" s="4332"/>
      <c r="H309" s="4332"/>
      <c r="I309" s="4332"/>
      <c r="J309" s="4333"/>
      <c r="K309" s="4334" t="s">
        <v>13</v>
      </c>
      <c r="L309" s="4335"/>
      <c r="M309" s="4335"/>
      <c r="N309" s="4335"/>
      <c r="O309" s="4336"/>
    </row>
    <row r="310" spans="1:16" s="72" customFormat="1" ht="21" customHeight="1">
      <c r="A310" s="4325"/>
      <c r="B310" s="4328"/>
      <c r="C310" s="4330"/>
      <c r="D310" s="4337" t="s">
        <v>14</v>
      </c>
      <c r="E310" s="4338"/>
      <c r="F310" s="4338"/>
      <c r="G310" s="4338"/>
      <c r="H310" s="4339"/>
      <c r="I310" s="4340" t="s">
        <v>15</v>
      </c>
      <c r="J310" s="4340"/>
      <c r="K310" s="4340" t="s">
        <v>16</v>
      </c>
      <c r="L310" s="4340" t="s">
        <v>17</v>
      </c>
      <c r="M310" s="4340" t="s">
        <v>18</v>
      </c>
      <c r="N310" s="4340"/>
      <c r="O310" s="4342" t="s">
        <v>19</v>
      </c>
    </row>
    <row r="311" spans="1:16" s="72" customFormat="1" ht="21" customHeight="1">
      <c r="A311" s="4326"/>
      <c r="B311" s="4354"/>
      <c r="C311" s="4341"/>
      <c r="D311" s="1248" t="s">
        <v>16</v>
      </c>
      <c r="E311" s="4358" t="s">
        <v>20</v>
      </c>
      <c r="F311" s="4359"/>
      <c r="G311" s="4358" t="s">
        <v>21</v>
      </c>
      <c r="H311" s="4359"/>
      <c r="I311" s="4341"/>
      <c r="J311" s="4341"/>
      <c r="K311" s="4341"/>
      <c r="L311" s="4341"/>
      <c r="M311" s="4341"/>
      <c r="N311" s="4341"/>
      <c r="O311" s="4363"/>
    </row>
    <row r="312" spans="1:16" s="72" customFormat="1" ht="21" customHeight="1" outlineLevel="1">
      <c r="A312" s="1246">
        <v>1</v>
      </c>
      <c r="B312" s="29">
        <v>44682</v>
      </c>
      <c r="C312" s="1246" t="s">
        <v>23</v>
      </c>
      <c r="D312" s="11"/>
      <c r="E312" s="4364"/>
      <c r="F312" s="4365"/>
      <c r="G312" s="4364"/>
      <c r="H312" s="4365"/>
      <c r="I312" s="1247" t="s">
        <v>1441</v>
      </c>
      <c r="J312" s="1247"/>
      <c r="K312" s="70"/>
      <c r="L312" s="34"/>
      <c r="M312" s="1247"/>
      <c r="N312" s="1247"/>
      <c r="O312" s="1249">
        <v>0</v>
      </c>
    </row>
    <row r="313" spans="1:16" s="72" customFormat="1" ht="21" customHeight="1" outlineLevel="1">
      <c r="A313" s="1246"/>
      <c r="B313" s="29"/>
      <c r="C313" s="1246"/>
      <c r="D313" s="11"/>
      <c r="E313" s="1241"/>
      <c r="F313" s="1242"/>
      <c r="G313" s="1241"/>
      <c r="H313" s="1242"/>
      <c r="I313" s="1247"/>
      <c r="J313" s="1247"/>
      <c r="K313" s="70"/>
      <c r="L313" s="34"/>
      <c r="M313" s="1247"/>
      <c r="N313" s="1247"/>
      <c r="O313" s="1249"/>
    </row>
    <row r="314" spans="1:16" s="72" customFormat="1" ht="21" customHeight="1">
      <c r="A314" s="1246"/>
      <c r="B314" s="29"/>
      <c r="C314" s="1246"/>
      <c r="D314" s="972">
        <f>SUM(D312:D313)</f>
        <v>0</v>
      </c>
      <c r="E314" s="1241"/>
      <c r="F314" s="1242"/>
      <c r="G314" s="1241"/>
      <c r="H314" s="1242"/>
      <c r="I314" s="1247"/>
      <c r="J314" s="1247"/>
      <c r="K314" s="428">
        <f>SUM(K312:K313)</f>
        <v>0</v>
      </c>
      <c r="L314" s="34"/>
      <c r="M314" s="1247"/>
      <c r="N314" s="1247"/>
      <c r="O314" s="1249"/>
    </row>
    <row r="315" spans="1:16" s="72" customFormat="1" ht="21" customHeight="1">
      <c r="A315" s="1250"/>
      <c r="B315" s="132"/>
      <c r="C315" s="1250"/>
      <c r="D315" s="54"/>
      <c r="E315" s="62"/>
      <c r="F315" s="62"/>
      <c r="G315" s="54"/>
      <c r="H315" s="54"/>
      <c r="I315" s="1250"/>
      <c r="J315" s="54"/>
      <c r="K315" s="63"/>
      <c r="L315" s="64"/>
      <c r="M315" s="54"/>
      <c r="N315" s="54"/>
      <c r="O315" s="62"/>
      <c r="P315" s="62"/>
    </row>
    <row r="316" spans="1:16" s="72" customFormat="1" ht="21" customHeight="1" thickBot="1">
      <c r="A316" s="77" t="s">
        <v>2</v>
      </c>
      <c r="B316" s="66"/>
      <c r="C316" s="67" t="s">
        <v>3</v>
      </c>
      <c r="D316" s="4366" t="s">
        <v>780</v>
      </c>
      <c r="E316" s="4366"/>
      <c r="F316" s="4366"/>
      <c r="G316" s="4366"/>
      <c r="H316" s="4366"/>
      <c r="I316" s="4366"/>
      <c r="J316" s="4366"/>
      <c r="K316" s="4366"/>
      <c r="L316" s="4366"/>
      <c r="M316" s="4366"/>
      <c r="N316" s="4366"/>
      <c r="O316" s="4366"/>
    </row>
    <row r="317" spans="1:16" s="72" customFormat="1" ht="21" customHeight="1">
      <c r="A317" s="4324" t="s">
        <v>10</v>
      </c>
      <c r="B317" s="4362" t="s">
        <v>11</v>
      </c>
      <c r="C317" s="4329" t="s">
        <v>23</v>
      </c>
      <c r="D317" s="4331" t="s">
        <v>12</v>
      </c>
      <c r="E317" s="4332"/>
      <c r="F317" s="4332"/>
      <c r="G317" s="4332"/>
      <c r="H317" s="4332"/>
      <c r="I317" s="4332"/>
      <c r="J317" s="4333"/>
      <c r="K317" s="4334" t="s">
        <v>13</v>
      </c>
      <c r="L317" s="4335"/>
      <c r="M317" s="4335"/>
      <c r="N317" s="4335"/>
      <c r="O317" s="4336"/>
    </row>
    <row r="318" spans="1:16" s="72" customFormat="1" ht="21" customHeight="1">
      <c r="A318" s="4325"/>
      <c r="B318" s="4328"/>
      <c r="C318" s="4330"/>
      <c r="D318" s="4337" t="s">
        <v>14</v>
      </c>
      <c r="E318" s="4338"/>
      <c r="F318" s="4338"/>
      <c r="G318" s="4338"/>
      <c r="H318" s="4339"/>
      <c r="I318" s="4340" t="s">
        <v>15</v>
      </c>
      <c r="J318" s="4340"/>
      <c r="K318" s="4340" t="s">
        <v>16</v>
      </c>
      <c r="L318" s="4340" t="s">
        <v>17</v>
      </c>
      <c r="M318" s="4340" t="s">
        <v>18</v>
      </c>
      <c r="N318" s="4340"/>
      <c r="O318" s="4342" t="s">
        <v>19</v>
      </c>
    </row>
    <row r="319" spans="1:16" s="72" customFormat="1" ht="21" customHeight="1">
      <c r="A319" s="4326"/>
      <c r="B319" s="4354"/>
      <c r="C319" s="4341"/>
      <c r="D319" s="1248" t="s">
        <v>16</v>
      </c>
      <c r="E319" s="4358" t="s">
        <v>20</v>
      </c>
      <c r="F319" s="4359"/>
      <c r="G319" s="4358" t="s">
        <v>21</v>
      </c>
      <c r="H319" s="4359"/>
      <c r="I319" s="4341"/>
      <c r="J319" s="4341"/>
      <c r="K319" s="4341"/>
      <c r="L319" s="4341"/>
      <c r="M319" s="4341"/>
      <c r="N319" s="4341"/>
      <c r="O319" s="4363"/>
    </row>
    <row r="320" spans="1:16" s="72" customFormat="1" ht="21" customHeight="1" outlineLevel="1">
      <c r="A320" s="1246">
        <v>1</v>
      </c>
      <c r="B320" s="29">
        <v>44682</v>
      </c>
      <c r="C320" s="1246" t="s">
        <v>23</v>
      </c>
      <c r="D320" s="11"/>
      <c r="E320" s="4364" t="s">
        <v>777</v>
      </c>
      <c r="F320" s="4365"/>
      <c r="G320" s="4364" t="s">
        <v>768</v>
      </c>
      <c r="H320" s="4365"/>
      <c r="I320" s="1247" t="s">
        <v>1441</v>
      </c>
      <c r="J320" s="1247"/>
      <c r="K320" s="70"/>
      <c r="L320" s="34"/>
      <c r="M320" s="1247"/>
      <c r="N320" s="1247"/>
      <c r="O320" s="1249">
        <v>2</v>
      </c>
    </row>
    <row r="321" spans="1:16" s="72" customFormat="1" ht="21" customHeight="1" outlineLevel="1">
      <c r="A321" s="1246"/>
      <c r="B321" s="29"/>
      <c r="C321" s="1246"/>
      <c r="D321" s="11"/>
      <c r="E321" s="1241"/>
      <c r="F321" s="1242"/>
      <c r="G321" s="1241"/>
      <c r="H321" s="1242"/>
      <c r="I321" s="1247"/>
      <c r="J321" s="1247"/>
      <c r="K321" s="70"/>
      <c r="L321" s="34"/>
      <c r="M321" s="1247"/>
      <c r="N321" s="1247"/>
      <c r="O321" s="1249"/>
    </row>
    <row r="322" spans="1:16" s="72" customFormat="1" ht="21" customHeight="1">
      <c r="A322" s="1246"/>
      <c r="B322" s="29"/>
      <c r="C322" s="1246"/>
      <c r="D322" s="972">
        <f>SUM(D320:D321)</f>
        <v>0</v>
      </c>
      <c r="E322" s="1241"/>
      <c r="F322" s="1242"/>
      <c r="G322" s="1241"/>
      <c r="H322" s="1242"/>
      <c r="I322" s="1247"/>
      <c r="J322" s="1247"/>
      <c r="K322" s="428">
        <f>SUM(K320:K321)</f>
        <v>0</v>
      </c>
      <c r="L322" s="34"/>
      <c r="M322" s="1247"/>
      <c r="N322" s="1247"/>
      <c r="O322" s="1249"/>
    </row>
    <row r="323" spans="1:16" s="72" customFormat="1" ht="21" customHeight="1">
      <c r="A323" s="1250"/>
      <c r="B323" s="132"/>
      <c r="C323" s="1250"/>
      <c r="D323" s="54"/>
      <c r="E323" s="62"/>
      <c r="F323" s="62"/>
      <c r="G323" s="54"/>
      <c r="H323" s="54"/>
      <c r="I323" s="1250"/>
      <c r="J323" s="54"/>
      <c r="K323" s="63"/>
      <c r="L323" s="64"/>
      <c r="M323" s="54"/>
      <c r="N323" s="54"/>
      <c r="O323" s="62"/>
      <c r="P323" s="62"/>
    </row>
    <row r="324" spans="1:16" s="110" customFormat="1" ht="21" customHeight="1" thickBot="1">
      <c r="A324" s="77" t="s">
        <v>2</v>
      </c>
      <c r="B324" s="66"/>
      <c r="C324" s="67" t="s">
        <v>3</v>
      </c>
      <c r="D324" s="4323" t="s">
        <v>2519</v>
      </c>
      <c r="E324" s="4323"/>
      <c r="F324" s="4323"/>
      <c r="G324" s="4323"/>
      <c r="H324" s="4323"/>
      <c r="I324" s="4323"/>
      <c r="J324" s="4323"/>
      <c r="K324" s="4323"/>
      <c r="L324" s="4323"/>
      <c r="M324" s="4323"/>
      <c r="N324" s="4323"/>
      <c r="O324" s="4323"/>
    </row>
    <row r="325" spans="1:16" s="110" customFormat="1" ht="21" customHeight="1">
      <c r="A325" s="4324" t="s">
        <v>10</v>
      </c>
      <c r="B325" s="4362" t="s">
        <v>11</v>
      </c>
      <c r="C325" s="4329" t="s">
        <v>23</v>
      </c>
      <c r="D325" s="4331" t="s">
        <v>12</v>
      </c>
      <c r="E325" s="4332"/>
      <c r="F325" s="4332"/>
      <c r="G325" s="4332"/>
      <c r="H325" s="4332"/>
      <c r="I325" s="4332"/>
      <c r="J325" s="4333"/>
      <c r="K325" s="4334" t="s">
        <v>13</v>
      </c>
      <c r="L325" s="4335"/>
      <c r="M325" s="4335"/>
      <c r="N325" s="4335"/>
      <c r="O325" s="4336"/>
    </row>
    <row r="326" spans="1:16" s="182" customFormat="1" ht="21" customHeight="1">
      <c r="A326" s="4325"/>
      <c r="B326" s="4328"/>
      <c r="C326" s="4330"/>
      <c r="D326" s="4337" t="s">
        <v>14</v>
      </c>
      <c r="E326" s="4338"/>
      <c r="F326" s="4338"/>
      <c r="G326" s="4338"/>
      <c r="H326" s="4339"/>
      <c r="I326" s="4340" t="s">
        <v>15</v>
      </c>
      <c r="J326" s="4340"/>
      <c r="K326" s="4340" t="s">
        <v>16</v>
      </c>
      <c r="L326" s="4340" t="s">
        <v>17</v>
      </c>
      <c r="M326" s="4340" t="s">
        <v>18</v>
      </c>
      <c r="N326" s="4340"/>
      <c r="O326" s="4342" t="s">
        <v>19</v>
      </c>
    </row>
    <row r="327" spans="1:16" s="182" customFormat="1" ht="21" customHeight="1">
      <c r="A327" s="4326"/>
      <c r="B327" s="4354"/>
      <c r="C327" s="4341"/>
      <c r="D327" s="27" t="s">
        <v>16</v>
      </c>
      <c r="E327" s="4358" t="s">
        <v>20</v>
      </c>
      <c r="F327" s="4359"/>
      <c r="G327" s="4358" t="s">
        <v>21</v>
      </c>
      <c r="H327" s="4359"/>
      <c r="I327" s="4341"/>
      <c r="J327" s="4341"/>
      <c r="K327" s="4341"/>
      <c r="L327" s="4341"/>
      <c r="M327" s="4341"/>
      <c r="N327" s="4341"/>
      <c r="O327" s="4363"/>
    </row>
    <row r="328" spans="1:16" s="182" customFormat="1" ht="21" customHeight="1" outlineLevel="1">
      <c r="A328" s="30">
        <v>1</v>
      </c>
      <c r="B328" s="185">
        <v>44682</v>
      </c>
      <c r="C328" s="30" t="s">
        <v>23</v>
      </c>
      <c r="D328" s="2"/>
      <c r="E328" s="4360"/>
      <c r="F328" s="4361"/>
      <c r="G328" s="4364"/>
      <c r="H328" s="4365"/>
      <c r="I328" s="30"/>
      <c r="J328" s="30"/>
      <c r="K328" s="70"/>
      <c r="L328" s="28"/>
      <c r="M328" s="30"/>
      <c r="N328" s="30"/>
      <c r="O328" s="79">
        <v>39</v>
      </c>
    </row>
    <row r="329" spans="1:16" s="182" customFormat="1" ht="21" customHeight="1" outlineLevel="1">
      <c r="A329" s="1193"/>
      <c r="B329" s="185"/>
      <c r="C329" s="1193"/>
      <c r="D329" s="2"/>
      <c r="E329" s="4360"/>
      <c r="F329" s="4361"/>
      <c r="G329" s="4364"/>
      <c r="H329" s="4365"/>
      <c r="I329" s="1193"/>
      <c r="J329" s="1193"/>
      <c r="K329" s="11"/>
      <c r="L329" s="1196"/>
      <c r="M329" s="1193"/>
      <c r="N329" s="1193"/>
      <c r="O329" s="79"/>
    </row>
    <row r="330" spans="1:16" s="182" customFormat="1" ht="21" customHeight="1" outlineLevel="1">
      <c r="A330" s="3257"/>
      <c r="B330" s="185"/>
      <c r="C330" s="3257"/>
      <c r="D330" s="2"/>
      <c r="E330" s="3251"/>
      <c r="F330" s="3252"/>
      <c r="G330" s="3253"/>
      <c r="H330" s="3254"/>
      <c r="I330" s="3257"/>
      <c r="J330" s="3257"/>
      <c r="K330" s="11"/>
      <c r="L330" s="3255"/>
      <c r="M330" s="3257"/>
      <c r="N330" s="3257"/>
      <c r="O330" s="79"/>
    </row>
    <row r="331" spans="1:16" s="161" customFormat="1" ht="21" customHeight="1">
      <c r="A331" s="318"/>
      <c r="B331" s="187"/>
      <c r="C331" s="319"/>
      <c r="D331" s="700">
        <f>SUM(D328:D329)</f>
        <v>0</v>
      </c>
      <c r="E331" s="316"/>
      <c r="F331" s="317"/>
      <c r="G331" s="4348"/>
      <c r="H331" s="4349"/>
      <c r="I331" s="320"/>
      <c r="J331" s="320"/>
      <c r="K331" s="427">
        <f>SUM(K328:K330)</f>
        <v>0</v>
      </c>
      <c r="L331" s="320"/>
      <c r="M331" s="320"/>
      <c r="N331" s="320"/>
      <c r="O331" s="79"/>
    </row>
    <row r="332" spans="1:16" s="72" customFormat="1" ht="21" customHeight="1">
      <c r="A332" s="86"/>
      <c r="B332" s="61"/>
      <c r="C332" s="54"/>
      <c r="D332" s="109"/>
      <c r="E332" s="238"/>
      <c r="F332" s="238"/>
      <c r="G332" s="238"/>
      <c r="H332" s="238"/>
      <c r="I332" s="57"/>
      <c r="J332" s="55"/>
      <c r="K332" s="109"/>
      <c r="L332" s="59"/>
      <c r="M332" s="55"/>
      <c r="N332" s="55"/>
      <c r="O332" s="56"/>
    </row>
    <row r="333" spans="1:16" s="72" customFormat="1" ht="21" customHeight="1" thickBot="1">
      <c r="A333" s="77" t="s">
        <v>2</v>
      </c>
      <c r="B333" s="66"/>
      <c r="C333" s="67" t="s">
        <v>3</v>
      </c>
      <c r="D333" s="4323" t="s">
        <v>632</v>
      </c>
      <c r="E333" s="4323"/>
      <c r="F333" s="4323"/>
      <c r="G333" s="4323"/>
      <c r="H333" s="4323"/>
      <c r="I333" s="4323"/>
      <c r="J333" s="4323"/>
      <c r="K333" s="4323"/>
      <c r="L333" s="4323"/>
      <c r="M333" s="4323"/>
      <c r="N333" s="4323"/>
      <c r="O333" s="4323"/>
    </row>
    <row r="334" spans="1:16" s="72" customFormat="1" ht="21" customHeight="1">
      <c r="A334" s="4324" t="s">
        <v>10</v>
      </c>
      <c r="B334" s="4362" t="s">
        <v>11</v>
      </c>
      <c r="C334" s="4329" t="s">
        <v>23</v>
      </c>
      <c r="D334" s="4331" t="s">
        <v>12</v>
      </c>
      <c r="E334" s="4332"/>
      <c r="F334" s="4332"/>
      <c r="G334" s="4332"/>
      <c r="H334" s="4332"/>
      <c r="I334" s="4332"/>
      <c r="J334" s="4333"/>
      <c r="K334" s="4334" t="s">
        <v>13</v>
      </c>
      <c r="L334" s="4335"/>
      <c r="M334" s="4335"/>
      <c r="N334" s="4335"/>
      <c r="O334" s="4336"/>
    </row>
    <row r="335" spans="1:16" s="72" customFormat="1" ht="21" customHeight="1">
      <c r="A335" s="4325"/>
      <c r="B335" s="4328"/>
      <c r="C335" s="4330"/>
      <c r="D335" s="4337" t="s">
        <v>14</v>
      </c>
      <c r="E335" s="4338"/>
      <c r="F335" s="4338"/>
      <c r="G335" s="4338"/>
      <c r="H335" s="4339"/>
      <c r="I335" s="4340" t="s">
        <v>15</v>
      </c>
      <c r="J335" s="4340"/>
      <c r="K335" s="4340" t="s">
        <v>16</v>
      </c>
      <c r="L335" s="4340" t="s">
        <v>17</v>
      </c>
      <c r="M335" s="4340" t="s">
        <v>18</v>
      </c>
      <c r="N335" s="4340"/>
      <c r="O335" s="4342" t="s">
        <v>19</v>
      </c>
    </row>
    <row r="336" spans="1:16" s="72" customFormat="1" ht="21" customHeight="1">
      <c r="A336" s="4326"/>
      <c r="B336" s="4354"/>
      <c r="C336" s="4341"/>
      <c r="D336" s="311" t="s">
        <v>16</v>
      </c>
      <c r="E336" s="4358" t="s">
        <v>20</v>
      </c>
      <c r="F336" s="4359"/>
      <c r="G336" s="4358" t="s">
        <v>21</v>
      </c>
      <c r="H336" s="4359"/>
      <c r="I336" s="4341"/>
      <c r="J336" s="4341"/>
      <c r="K336" s="4341"/>
      <c r="L336" s="4341"/>
      <c r="M336" s="4341"/>
      <c r="N336" s="4341"/>
      <c r="O336" s="4363"/>
    </row>
    <row r="337" spans="1:15" s="72" customFormat="1" ht="21" customHeight="1">
      <c r="A337" s="312">
        <v>1</v>
      </c>
      <c r="B337" s="185">
        <v>44682</v>
      </c>
      <c r="C337" s="312" t="s">
        <v>23</v>
      </c>
      <c r="D337" s="2"/>
      <c r="E337" s="4360" t="s">
        <v>334</v>
      </c>
      <c r="F337" s="4361"/>
      <c r="G337" s="4364" t="s">
        <v>335</v>
      </c>
      <c r="H337" s="4365"/>
      <c r="I337" s="312" t="s">
        <v>1441</v>
      </c>
      <c r="J337" s="312"/>
      <c r="K337" s="11"/>
      <c r="L337" s="313"/>
      <c r="M337" s="312"/>
      <c r="N337" s="312"/>
      <c r="O337" s="79">
        <v>0</v>
      </c>
    </row>
    <row r="338" spans="1:15" s="72" customFormat="1" ht="21" customHeight="1">
      <c r="A338" s="2470"/>
      <c r="B338" s="185"/>
      <c r="C338" s="2470"/>
      <c r="D338" s="2"/>
      <c r="E338" s="2467"/>
      <c r="F338" s="2468"/>
      <c r="G338" s="2465"/>
      <c r="H338" s="2466"/>
      <c r="I338" s="2470"/>
      <c r="J338" s="2470"/>
      <c r="K338" s="11"/>
      <c r="L338" s="2469"/>
      <c r="M338" s="2470"/>
      <c r="N338" s="2470"/>
      <c r="O338" s="79"/>
    </row>
    <row r="339" spans="1:15" s="72" customFormat="1" ht="21" customHeight="1">
      <c r="A339" s="312"/>
      <c r="B339" s="185"/>
      <c r="C339" s="312"/>
      <c r="D339" s="2"/>
      <c r="E339" s="307"/>
      <c r="F339" s="308"/>
      <c r="G339" s="309"/>
      <c r="H339" s="310"/>
      <c r="I339" s="312"/>
      <c r="J339" s="312"/>
      <c r="K339" s="427">
        <f>SUM(K337:K337)</f>
        <v>0</v>
      </c>
      <c r="L339" s="313"/>
      <c r="M339" s="312"/>
      <c r="N339" s="312"/>
      <c r="O339" s="79"/>
    </row>
    <row r="340" spans="1:15" s="72" customFormat="1" ht="21" customHeight="1">
      <c r="A340" s="54"/>
      <c r="B340" s="726"/>
      <c r="C340" s="54"/>
      <c r="D340" s="1010"/>
      <c r="E340" s="2059"/>
      <c r="F340" s="2059"/>
      <c r="G340" s="2058"/>
      <c r="H340" s="2058"/>
      <c r="I340" s="2058"/>
      <c r="J340" s="2058"/>
      <c r="K340" s="109"/>
      <c r="L340" s="238"/>
      <c r="M340" s="2058"/>
      <c r="N340" s="2058"/>
      <c r="O340" s="194"/>
    </row>
    <row r="341" spans="1:15" s="72" customFormat="1" ht="21" customHeight="1" thickBot="1">
      <c r="A341" s="77" t="s">
        <v>2</v>
      </c>
      <c r="B341" s="66"/>
      <c r="C341" s="67" t="s">
        <v>3</v>
      </c>
      <c r="D341" s="4323" t="s">
        <v>633</v>
      </c>
      <c r="E341" s="4323"/>
      <c r="F341" s="4323"/>
      <c r="G341" s="4323"/>
      <c r="H341" s="4323"/>
      <c r="I341" s="4323"/>
      <c r="J341" s="4323"/>
      <c r="K341" s="4323"/>
      <c r="L341" s="4323"/>
      <c r="M341" s="4323"/>
      <c r="N341" s="4323"/>
      <c r="O341" s="4323"/>
    </row>
    <row r="342" spans="1:15" s="72" customFormat="1" ht="21" customHeight="1">
      <c r="A342" s="4324" t="s">
        <v>10</v>
      </c>
      <c r="B342" s="4362" t="s">
        <v>11</v>
      </c>
      <c r="C342" s="4329" t="s">
        <v>23</v>
      </c>
      <c r="D342" s="4331" t="s">
        <v>12</v>
      </c>
      <c r="E342" s="4332"/>
      <c r="F342" s="4332"/>
      <c r="G342" s="4332"/>
      <c r="H342" s="4332"/>
      <c r="I342" s="4332"/>
      <c r="J342" s="4333"/>
      <c r="K342" s="4334" t="s">
        <v>13</v>
      </c>
      <c r="L342" s="4335"/>
      <c r="M342" s="4335"/>
      <c r="N342" s="4335"/>
      <c r="O342" s="4336"/>
    </row>
    <row r="343" spans="1:15" s="72" customFormat="1" ht="21" customHeight="1">
      <c r="A343" s="4325"/>
      <c r="B343" s="4328"/>
      <c r="C343" s="4330"/>
      <c r="D343" s="4337" t="s">
        <v>14</v>
      </c>
      <c r="E343" s="4338"/>
      <c r="F343" s="4338"/>
      <c r="G343" s="4338"/>
      <c r="H343" s="4339"/>
      <c r="I343" s="4340" t="s">
        <v>15</v>
      </c>
      <c r="J343" s="4340"/>
      <c r="K343" s="4340" t="s">
        <v>16</v>
      </c>
      <c r="L343" s="4340" t="s">
        <v>17</v>
      </c>
      <c r="M343" s="4340" t="s">
        <v>18</v>
      </c>
      <c r="N343" s="4340"/>
      <c r="O343" s="4342" t="s">
        <v>19</v>
      </c>
    </row>
    <row r="344" spans="1:15" s="72" customFormat="1" ht="21" customHeight="1">
      <c r="A344" s="4326"/>
      <c r="B344" s="4354"/>
      <c r="C344" s="4341"/>
      <c r="D344" s="311" t="s">
        <v>16</v>
      </c>
      <c r="E344" s="4358" t="s">
        <v>20</v>
      </c>
      <c r="F344" s="4359"/>
      <c r="G344" s="4358" t="s">
        <v>21</v>
      </c>
      <c r="H344" s="4359"/>
      <c r="I344" s="4341"/>
      <c r="J344" s="4341"/>
      <c r="K344" s="4341"/>
      <c r="L344" s="4341"/>
      <c r="M344" s="4341"/>
      <c r="N344" s="4341"/>
      <c r="O344" s="4363"/>
    </row>
    <row r="345" spans="1:15" s="72" customFormat="1" ht="21" customHeight="1" outlineLevel="1">
      <c r="A345" s="312">
        <v>1</v>
      </c>
      <c r="B345" s="185">
        <v>44682</v>
      </c>
      <c r="C345" s="312" t="s">
        <v>23</v>
      </c>
      <c r="D345" s="2"/>
      <c r="E345" s="4360" t="s">
        <v>333</v>
      </c>
      <c r="F345" s="4361"/>
      <c r="G345" s="4364" t="s">
        <v>1441</v>
      </c>
      <c r="H345" s="4365"/>
      <c r="I345" s="312" t="s">
        <v>1441</v>
      </c>
      <c r="J345" s="312"/>
      <c r="K345" s="11"/>
      <c r="L345" s="313"/>
      <c r="M345" s="312"/>
      <c r="N345" s="312"/>
      <c r="O345" s="79">
        <v>20</v>
      </c>
    </row>
    <row r="346" spans="1:15" s="72" customFormat="1" ht="21" customHeight="1" outlineLevel="1">
      <c r="A346" s="1002"/>
      <c r="B346" s="185"/>
      <c r="C346" s="1002"/>
      <c r="D346" s="2"/>
      <c r="E346" s="4360"/>
      <c r="F346" s="4361"/>
      <c r="G346" s="4364"/>
      <c r="H346" s="4365"/>
      <c r="I346" s="1002"/>
      <c r="J346" s="1002"/>
      <c r="K346" s="11"/>
      <c r="L346" s="1001"/>
      <c r="M346" s="1002"/>
      <c r="N346" s="1002"/>
      <c r="O346" s="79"/>
    </row>
    <row r="347" spans="1:15" s="72" customFormat="1" ht="21" customHeight="1">
      <c r="A347" s="1002"/>
      <c r="B347" s="185"/>
      <c r="C347" s="1002"/>
      <c r="D347" s="1005">
        <f>SUM(D345:D346)</f>
        <v>0</v>
      </c>
      <c r="E347" s="4360"/>
      <c r="F347" s="4361"/>
      <c r="G347" s="4364"/>
      <c r="H347" s="4365"/>
      <c r="I347" s="1002"/>
      <c r="J347" s="1002"/>
      <c r="K347" s="427">
        <f>SUM(K345:K346)</f>
        <v>0</v>
      </c>
      <c r="L347" s="1001"/>
      <c r="M347" s="1002"/>
      <c r="N347" s="1002"/>
      <c r="O347" s="79"/>
    </row>
    <row r="348" spans="1:15" s="161" customFormat="1" ht="21" customHeight="1">
      <c r="A348" s="62"/>
      <c r="B348" s="193"/>
      <c r="C348" s="314"/>
      <c r="D348" s="238"/>
      <c r="E348" s="238"/>
      <c r="F348" s="238"/>
      <c r="G348" s="238"/>
      <c r="H348" s="238"/>
      <c r="I348" s="238"/>
      <c r="J348" s="238"/>
      <c r="K348" s="109"/>
      <c r="L348" s="238"/>
      <c r="M348" s="238"/>
      <c r="N348" s="238"/>
      <c r="O348" s="194"/>
    </row>
    <row r="349" spans="1:15" s="72" customFormat="1" ht="21" customHeight="1" thickBot="1">
      <c r="A349" s="77" t="s">
        <v>2</v>
      </c>
      <c r="B349" s="66"/>
      <c r="C349" s="67" t="s">
        <v>3</v>
      </c>
      <c r="D349" s="4323" t="s">
        <v>634</v>
      </c>
      <c r="E349" s="4323"/>
      <c r="F349" s="4323"/>
      <c r="G349" s="4323"/>
      <c r="H349" s="4323"/>
      <c r="I349" s="4323"/>
      <c r="J349" s="4323"/>
      <c r="K349" s="4323"/>
      <c r="L349" s="4323"/>
      <c r="M349" s="4323"/>
      <c r="N349" s="4323"/>
      <c r="O349" s="4323"/>
    </row>
    <row r="350" spans="1:15" s="72" customFormat="1" ht="21" customHeight="1">
      <c r="A350" s="4324" t="s">
        <v>10</v>
      </c>
      <c r="B350" s="4362" t="s">
        <v>11</v>
      </c>
      <c r="C350" s="4329" t="s">
        <v>23</v>
      </c>
      <c r="D350" s="4331" t="s">
        <v>12</v>
      </c>
      <c r="E350" s="4332"/>
      <c r="F350" s="4332"/>
      <c r="G350" s="4332"/>
      <c r="H350" s="4332"/>
      <c r="I350" s="4332"/>
      <c r="J350" s="4333"/>
      <c r="K350" s="4334" t="s">
        <v>13</v>
      </c>
      <c r="L350" s="4335"/>
      <c r="M350" s="4335"/>
      <c r="N350" s="4335"/>
      <c r="O350" s="4336"/>
    </row>
    <row r="351" spans="1:15" s="72" customFormat="1" ht="21" customHeight="1">
      <c r="A351" s="4325"/>
      <c r="B351" s="4328"/>
      <c r="C351" s="4330"/>
      <c r="D351" s="4337" t="s">
        <v>14</v>
      </c>
      <c r="E351" s="4338"/>
      <c r="F351" s="4338"/>
      <c r="G351" s="4338"/>
      <c r="H351" s="4339"/>
      <c r="I351" s="4340" t="s">
        <v>15</v>
      </c>
      <c r="J351" s="4340"/>
      <c r="K351" s="4340" t="s">
        <v>16</v>
      </c>
      <c r="L351" s="4340" t="s">
        <v>17</v>
      </c>
      <c r="M351" s="4340" t="s">
        <v>18</v>
      </c>
      <c r="N351" s="4340"/>
      <c r="O351" s="4342" t="s">
        <v>19</v>
      </c>
    </row>
    <row r="352" spans="1:15" s="72" customFormat="1" ht="21" customHeight="1">
      <c r="A352" s="4326"/>
      <c r="B352" s="4354"/>
      <c r="C352" s="4341"/>
      <c r="D352" s="311" t="s">
        <v>16</v>
      </c>
      <c r="E352" s="4358" t="s">
        <v>20</v>
      </c>
      <c r="F352" s="4359"/>
      <c r="G352" s="4358" t="s">
        <v>21</v>
      </c>
      <c r="H352" s="4359"/>
      <c r="I352" s="4341"/>
      <c r="J352" s="4341"/>
      <c r="K352" s="4341"/>
      <c r="L352" s="4341"/>
      <c r="M352" s="4341"/>
      <c r="N352" s="4341"/>
      <c r="O352" s="4363"/>
    </row>
    <row r="353" spans="1:15" s="72" customFormat="1" ht="21" customHeight="1">
      <c r="A353" s="312">
        <v>1</v>
      </c>
      <c r="B353" s="185">
        <v>44682</v>
      </c>
      <c r="C353" s="312" t="s">
        <v>23</v>
      </c>
      <c r="D353" s="2"/>
      <c r="E353" s="4360" t="s">
        <v>333</v>
      </c>
      <c r="F353" s="4361"/>
      <c r="G353" s="4364" t="s">
        <v>1441</v>
      </c>
      <c r="H353" s="4365"/>
      <c r="I353" s="312" t="s">
        <v>1441</v>
      </c>
      <c r="J353" s="312"/>
      <c r="K353" s="70"/>
      <c r="L353" s="313"/>
      <c r="M353" s="312"/>
      <c r="N353" s="312"/>
      <c r="O353" s="79">
        <v>0</v>
      </c>
    </row>
    <row r="354" spans="1:15" s="72" customFormat="1" ht="21" customHeight="1">
      <c r="A354" s="2470"/>
      <c r="B354" s="185"/>
      <c r="C354" s="2470"/>
      <c r="D354" s="2"/>
      <c r="E354" s="4360"/>
      <c r="F354" s="4361"/>
      <c r="G354" s="4364"/>
      <c r="H354" s="4365"/>
      <c r="I354" s="2470"/>
      <c r="J354" s="2470"/>
      <c r="K354" s="70"/>
      <c r="L354" s="2469"/>
      <c r="M354" s="2470"/>
      <c r="N354" s="2470"/>
      <c r="O354" s="79"/>
    </row>
    <row r="355" spans="1:15" s="72" customFormat="1" ht="21" customHeight="1">
      <c r="A355" s="2470"/>
      <c r="B355" s="185"/>
      <c r="C355" s="2470"/>
      <c r="D355" s="2472">
        <f>SUM(D353:D354)</f>
        <v>0</v>
      </c>
      <c r="E355" s="4360"/>
      <c r="F355" s="4361"/>
      <c r="G355" s="4364"/>
      <c r="H355" s="4365"/>
      <c r="I355" s="2470"/>
      <c r="J355" s="2470"/>
      <c r="K355" s="597">
        <f>SUM(K353:K354)</f>
        <v>0</v>
      </c>
      <c r="L355" s="2469"/>
      <c r="M355" s="2470"/>
      <c r="N355" s="2470"/>
      <c r="O355" s="79"/>
    </row>
    <row r="356" spans="1:15" s="161" customFormat="1" ht="21" customHeight="1">
      <c r="A356" s="62"/>
      <c r="B356" s="193"/>
      <c r="C356" s="314"/>
      <c r="D356" s="238"/>
      <c r="E356" s="238"/>
      <c r="F356" s="238"/>
      <c r="G356" s="238"/>
      <c r="H356" s="238"/>
      <c r="I356" s="238"/>
      <c r="J356" s="238"/>
      <c r="K356" s="109"/>
      <c r="L356" s="238"/>
      <c r="M356" s="238"/>
      <c r="N356" s="238"/>
      <c r="O356" s="194"/>
    </row>
    <row r="357" spans="1:15" ht="21" customHeight="1" thickBot="1">
      <c r="A357" s="77" t="s">
        <v>2</v>
      </c>
      <c r="B357" s="66"/>
      <c r="C357" s="67" t="s">
        <v>3</v>
      </c>
      <c r="D357" s="4323" t="s">
        <v>1004</v>
      </c>
      <c r="E357" s="4323"/>
      <c r="F357" s="4323"/>
      <c r="G357" s="4323"/>
      <c r="H357" s="4323"/>
      <c r="I357" s="4323"/>
      <c r="J357" s="4323"/>
      <c r="K357" s="4323"/>
      <c r="L357" s="4323"/>
      <c r="M357" s="4323"/>
      <c r="N357" s="4323"/>
      <c r="O357" s="4323"/>
    </row>
    <row r="358" spans="1:15" ht="21" customHeight="1">
      <c r="A358" s="4324" t="s">
        <v>10</v>
      </c>
      <c r="B358" s="4362" t="s">
        <v>11</v>
      </c>
      <c r="C358" s="4329" t="s">
        <v>23</v>
      </c>
      <c r="D358" s="4331" t="s">
        <v>12</v>
      </c>
      <c r="E358" s="4332"/>
      <c r="F358" s="4332"/>
      <c r="G358" s="4332"/>
      <c r="H358" s="4332"/>
      <c r="I358" s="4332"/>
      <c r="J358" s="4333"/>
      <c r="K358" s="4334" t="s">
        <v>13</v>
      </c>
      <c r="L358" s="4335"/>
      <c r="M358" s="4335"/>
      <c r="N358" s="4335"/>
      <c r="O358" s="4336"/>
    </row>
    <row r="359" spans="1:15" ht="21" customHeight="1">
      <c r="A359" s="4325"/>
      <c r="B359" s="4328"/>
      <c r="C359" s="4330"/>
      <c r="D359" s="4337" t="s">
        <v>14</v>
      </c>
      <c r="E359" s="4338"/>
      <c r="F359" s="4338"/>
      <c r="G359" s="4338"/>
      <c r="H359" s="4339"/>
      <c r="I359" s="4340" t="s">
        <v>15</v>
      </c>
      <c r="J359" s="4340"/>
      <c r="K359" s="4340" t="s">
        <v>16</v>
      </c>
      <c r="L359" s="4340" t="s">
        <v>17</v>
      </c>
      <c r="M359" s="4340" t="s">
        <v>18</v>
      </c>
      <c r="N359" s="4340"/>
      <c r="O359" s="4342" t="s">
        <v>19</v>
      </c>
    </row>
    <row r="360" spans="1:15" ht="21" customHeight="1">
      <c r="A360" s="4326"/>
      <c r="B360" s="4354"/>
      <c r="C360" s="4341"/>
      <c r="D360" s="27" t="s">
        <v>16</v>
      </c>
      <c r="E360" s="4358" t="s">
        <v>20</v>
      </c>
      <c r="F360" s="4359"/>
      <c r="G360" s="4358" t="s">
        <v>21</v>
      </c>
      <c r="H360" s="4359"/>
      <c r="I360" s="4341"/>
      <c r="J360" s="4341"/>
      <c r="K360" s="4341"/>
      <c r="L360" s="4341"/>
      <c r="M360" s="4341"/>
      <c r="N360" s="4341"/>
      <c r="O360" s="4363"/>
    </row>
    <row r="361" spans="1:15" ht="21" customHeight="1" outlineLevel="1">
      <c r="A361" s="28">
        <v>1</v>
      </c>
      <c r="B361" s="124">
        <v>44682</v>
      </c>
      <c r="C361" s="28" t="s">
        <v>108</v>
      </c>
      <c r="D361" s="184"/>
      <c r="E361" s="4360"/>
      <c r="F361" s="4361"/>
      <c r="G361" s="4364" t="s">
        <v>57</v>
      </c>
      <c r="H361" s="4365"/>
      <c r="I361" s="31" t="s">
        <v>1441</v>
      </c>
      <c r="J361" s="30"/>
      <c r="K361" s="11"/>
      <c r="L361" s="28"/>
      <c r="M361" s="30"/>
      <c r="N361" s="30"/>
      <c r="O361" s="7">
        <v>0</v>
      </c>
    </row>
    <row r="362" spans="1:15" ht="18.75" customHeight="1" outlineLevel="1">
      <c r="A362" s="953"/>
      <c r="B362" s="124"/>
      <c r="C362" s="953"/>
      <c r="D362" s="28"/>
      <c r="E362" s="101"/>
      <c r="F362" s="102"/>
      <c r="G362" s="4348"/>
      <c r="H362" s="4349"/>
      <c r="I362" s="90"/>
      <c r="J362" s="100"/>
      <c r="K362" s="90"/>
      <c r="L362" s="90"/>
      <c r="M362" s="90"/>
      <c r="N362" s="100"/>
      <c r="O362" s="128"/>
    </row>
    <row r="363" spans="1:15" ht="21" customHeight="1">
      <c r="A363" s="334"/>
      <c r="B363" s="131"/>
      <c r="C363" s="334"/>
      <c r="D363" s="587">
        <f>SUM(D361:D362)</f>
        <v>0</v>
      </c>
      <c r="E363" s="326"/>
      <c r="F363" s="327"/>
      <c r="G363" s="322"/>
      <c r="H363" s="323"/>
      <c r="I363" s="31"/>
      <c r="J363" s="330"/>
      <c r="K363" s="427">
        <f>SUM(K361:K362)</f>
        <v>0</v>
      </c>
      <c r="L363" s="334"/>
      <c r="M363" s="330"/>
      <c r="N363" s="330"/>
      <c r="O363" s="328"/>
    </row>
    <row r="364" spans="1:15" s="43" customFormat="1" ht="21" customHeight="1">
      <c r="A364" s="2060"/>
      <c r="B364" s="132"/>
      <c r="C364" s="2060"/>
      <c r="D364" s="2059"/>
      <c r="E364" s="2059"/>
      <c r="F364" s="2059"/>
      <c r="G364" s="2058"/>
      <c r="H364" s="2058"/>
      <c r="I364" s="57"/>
      <c r="J364" s="2058"/>
      <c r="K364" s="109"/>
      <c r="L364" s="238"/>
      <c r="M364" s="2058"/>
      <c r="N364" s="2058"/>
      <c r="O364" s="2059"/>
    </row>
    <row r="365" spans="1:15" s="43" customFormat="1" ht="21" customHeight="1" thickBot="1">
      <c r="A365" s="77" t="s">
        <v>838</v>
      </c>
      <c r="B365" s="66"/>
      <c r="C365" s="67" t="s">
        <v>3</v>
      </c>
      <c r="D365" s="4323" t="s">
        <v>1898</v>
      </c>
      <c r="E365" s="4323"/>
      <c r="F365" s="4323"/>
      <c r="G365" s="4323"/>
      <c r="H365" s="4323"/>
      <c r="I365" s="4323"/>
      <c r="J365" s="4323"/>
      <c r="K365" s="4323"/>
      <c r="L365" s="4323"/>
      <c r="M365" s="4323"/>
      <c r="N365" s="4323"/>
      <c r="O365" s="4323"/>
    </row>
    <row r="366" spans="1:15" s="43" customFormat="1" ht="21" customHeight="1">
      <c r="A366" s="4324" t="s">
        <v>10</v>
      </c>
      <c r="B366" s="4362" t="s">
        <v>11</v>
      </c>
      <c r="C366" s="4329" t="s">
        <v>23</v>
      </c>
      <c r="D366" s="4331" t="s">
        <v>12</v>
      </c>
      <c r="E366" s="4332"/>
      <c r="F366" s="4332"/>
      <c r="G366" s="4332"/>
      <c r="H366" s="4332"/>
      <c r="I366" s="4332"/>
      <c r="J366" s="4333"/>
      <c r="K366" s="4334" t="s">
        <v>13</v>
      </c>
      <c r="L366" s="4335"/>
      <c r="M366" s="4335"/>
      <c r="N366" s="4335"/>
      <c r="O366" s="4336"/>
    </row>
    <row r="367" spans="1:15" s="43" customFormat="1" ht="21" customHeight="1">
      <c r="A367" s="4325"/>
      <c r="B367" s="4328"/>
      <c r="C367" s="4330"/>
      <c r="D367" s="4337" t="s">
        <v>14</v>
      </c>
      <c r="E367" s="4338"/>
      <c r="F367" s="4338"/>
      <c r="G367" s="4338"/>
      <c r="H367" s="4339"/>
      <c r="I367" s="4340" t="s">
        <v>15</v>
      </c>
      <c r="J367" s="4340"/>
      <c r="K367" s="4340" t="s">
        <v>16</v>
      </c>
      <c r="L367" s="4340" t="s">
        <v>17</v>
      </c>
      <c r="M367" s="4340" t="s">
        <v>18</v>
      </c>
      <c r="N367" s="4340"/>
      <c r="O367" s="4342" t="s">
        <v>19</v>
      </c>
    </row>
    <row r="368" spans="1:15" s="43" customFormat="1" ht="21" customHeight="1">
      <c r="A368" s="4326"/>
      <c r="B368" s="4354"/>
      <c r="C368" s="4341"/>
      <c r="D368" s="1400" t="s">
        <v>16</v>
      </c>
      <c r="E368" s="4358" t="s">
        <v>20</v>
      </c>
      <c r="F368" s="4359"/>
      <c r="G368" s="4358" t="s">
        <v>21</v>
      </c>
      <c r="H368" s="4359"/>
      <c r="I368" s="4341"/>
      <c r="J368" s="4341"/>
      <c r="K368" s="4341"/>
      <c r="L368" s="4341"/>
      <c r="M368" s="4341"/>
      <c r="N368" s="4341"/>
      <c r="O368" s="4363"/>
    </row>
    <row r="369" spans="1:15" s="43" customFormat="1" ht="21" customHeight="1" outlineLevel="1">
      <c r="A369" s="1397">
        <v>1</v>
      </c>
      <c r="B369" s="121">
        <v>44682</v>
      </c>
      <c r="C369" s="1398" t="s">
        <v>23</v>
      </c>
      <c r="D369" s="1399"/>
      <c r="E369" s="4360"/>
      <c r="F369" s="4361"/>
      <c r="G369" s="4348"/>
      <c r="H369" s="4349"/>
      <c r="I369" s="1399"/>
      <c r="J369" s="90"/>
      <c r="K369" s="100"/>
      <c r="L369" s="90"/>
      <c r="M369" s="90"/>
      <c r="N369" s="90"/>
      <c r="O369" s="79">
        <v>10</v>
      </c>
    </row>
    <row r="370" spans="1:15" s="43" customFormat="1" ht="21" customHeight="1" outlineLevel="1">
      <c r="A370" s="3961"/>
      <c r="B370" s="121"/>
      <c r="C370" s="3960"/>
      <c r="D370" s="3959"/>
      <c r="E370" s="3957"/>
      <c r="F370" s="3958"/>
      <c r="G370" s="3953"/>
      <c r="H370" s="3954"/>
      <c r="I370" s="3959"/>
      <c r="J370" s="3965"/>
      <c r="K370" s="3962"/>
      <c r="L370" s="3965"/>
      <c r="M370" s="3965"/>
      <c r="N370" s="3965"/>
      <c r="O370" s="79"/>
    </row>
    <row r="371" spans="1:15" s="43" customFormat="1" ht="21" customHeight="1">
      <c r="A371" s="1397"/>
      <c r="B371" s="121"/>
      <c r="C371" s="1398"/>
      <c r="D371" s="798">
        <f>SUM(D369:D369)</f>
        <v>0</v>
      </c>
      <c r="E371" s="4360"/>
      <c r="F371" s="4361"/>
      <c r="G371" s="4348"/>
      <c r="H371" s="4349"/>
      <c r="I371" s="1399"/>
      <c r="J371" s="90"/>
      <c r="K371" s="431">
        <f>SUM(K369:K370)</f>
        <v>0</v>
      </c>
      <c r="L371" s="90"/>
      <c r="M371" s="90"/>
      <c r="N371" s="90"/>
      <c r="O371" s="79"/>
    </row>
    <row r="372" spans="1:15" s="43" customFormat="1" ht="21" customHeight="1">
      <c r="A372" s="62"/>
      <c r="B372" s="122"/>
      <c r="C372" s="54"/>
      <c r="D372" s="1401"/>
      <c r="E372" s="62"/>
      <c r="F372" s="62"/>
      <c r="G372" s="1401"/>
      <c r="H372" s="1401"/>
      <c r="I372" s="1401"/>
      <c r="J372" s="1401"/>
      <c r="K372" s="1402"/>
      <c r="L372" s="1401"/>
      <c r="M372" s="1401"/>
      <c r="N372" s="1401"/>
      <c r="O372" s="82"/>
    </row>
    <row r="373" spans="1:15" s="43" customFormat="1" ht="21" customHeight="1" thickBot="1">
      <c r="A373" s="77" t="s">
        <v>2</v>
      </c>
      <c r="B373" s="66"/>
      <c r="C373" s="67" t="s">
        <v>3</v>
      </c>
      <c r="D373" s="4323" t="s">
        <v>858</v>
      </c>
      <c r="E373" s="4323"/>
      <c r="F373" s="4323"/>
      <c r="G373" s="4323"/>
      <c r="H373" s="4323"/>
      <c r="I373" s="4323"/>
      <c r="J373" s="4323"/>
      <c r="K373" s="4323"/>
      <c r="L373" s="4323"/>
      <c r="M373" s="4323"/>
      <c r="N373" s="4323"/>
      <c r="O373" s="4323"/>
    </row>
    <row r="374" spans="1:15" s="43" customFormat="1" ht="21" customHeight="1">
      <c r="A374" s="4324" t="s">
        <v>10</v>
      </c>
      <c r="B374" s="4362" t="s">
        <v>11</v>
      </c>
      <c r="C374" s="4329" t="s">
        <v>23</v>
      </c>
      <c r="D374" s="4331" t="s">
        <v>12</v>
      </c>
      <c r="E374" s="4332"/>
      <c r="F374" s="4332"/>
      <c r="G374" s="4332"/>
      <c r="H374" s="4332"/>
      <c r="I374" s="4332"/>
      <c r="J374" s="4333"/>
      <c r="K374" s="4334" t="s">
        <v>13</v>
      </c>
      <c r="L374" s="4335"/>
      <c r="M374" s="4335"/>
      <c r="N374" s="4335"/>
      <c r="O374" s="4336"/>
    </row>
    <row r="375" spans="1:15" s="43" customFormat="1" ht="21" customHeight="1">
      <c r="A375" s="4325"/>
      <c r="B375" s="4328"/>
      <c r="C375" s="4330"/>
      <c r="D375" s="4337" t="s">
        <v>14</v>
      </c>
      <c r="E375" s="4338"/>
      <c r="F375" s="4338"/>
      <c r="G375" s="4338"/>
      <c r="H375" s="4339"/>
      <c r="I375" s="4340" t="s">
        <v>15</v>
      </c>
      <c r="J375" s="4340"/>
      <c r="K375" s="4340" t="s">
        <v>16</v>
      </c>
      <c r="L375" s="4340" t="s">
        <v>17</v>
      </c>
      <c r="M375" s="4340" t="s">
        <v>18</v>
      </c>
      <c r="N375" s="4340"/>
      <c r="O375" s="4342" t="s">
        <v>19</v>
      </c>
    </row>
    <row r="376" spans="1:15" s="43" customFormat="1" ht="21" customHeight="1">
      <c r="A376" s="4326"/>
      <c r="B376" s="4354"/>
      <c r="C376" s="4341"/>
      <c r="D376" s="1400" t="s">
        <v>16</v>
      </c>
      <c r="E376" s="4358" t="s">
        <v>20</v>
      </c>
      <c r="F376" s="4359"/>
      <c r="G376" s="4358" t="s">
        <v>21</v>
      </c>
      <c r="H376" s="4359"/>
      <c r="I376" s="4341"/>
      <c r="J376" s="4341"/>
      <c r="K376" s="4341"/>
      <c r="L376" s="4341"/>
      <c r="M376" s="4341"/>
      <c r="N376" s="4341"/>
      <c r="O376" s="4363"/>
    </row>
    <row r="377" spans="1:15" s="43" customFormat="1" ht="21" customHeight="1" outlineLevel="1">
      <c r="A377" s="1397">
        <v>1</v>
      </c>
      <c r="B377" s="121">
        <v>44682</v>
      </c>
      <c r="C377" s="1398" t="s">
        <v>23</v>
      </c>
      <c r="D377" s="1399"/>
      <c r="E377" s="4360" t="s">
        <v>854</v>
      </c>
      <c r="F377" s="4361"/>
      <c r="G377" s="4348" t="s">
        <v>786</v>
      </c>
      <c r="H377" s="4349"/>
      <c r="I377" s="1399" t="s">
        <v>1441</v>
      </c>
      <c r="J377" s="90"/>
      <c r="K377" s="100"/>
      <c r="L377" s="90"/>
      <c r="M377" s="90"/>
      <c r="N377" s="90"/>
      <c r="O377" s="79">
        <v>6</v>
      </c>
    </row>
    <row r="378" spans="1:15" s="43" customFormat="1" ht="21" customHeight="1" outlineLevel="1">
      <c r="A378" s="2651"/>
      <c r="B378" s="121"/>
      <c r="C378" s="2646"/>
      <c r="D378" s="2645"/>
      <c r="E378" s="2649"/>
      <c r="F378" s="2650"/>
      <c r="G378" s="2647"/>
      <c r="H378" s="2648"/>
      <c r="I378" s="2645"/>
      <c r="J378" s="2234"/>
      <c r="K378" s="100"/>
      <c r="L378" s="2234"/>
      <c r="M378" s="2234"/>
      <c r="N378" s="2234"/>
      <c r="O378" s="79"/>
    </row>
    <row r="379" spans="1:15" s="43" customFormat="1" ht="21" customHeight="1" outlineLevel="1">
      <c r="A379" s="1449"/>
      <c r="B379" s="121"/>
      <c r="C379" s="1448"/>
      <c r="D379" s="1447"/>
      <c r="E379" s="1443"/>
      <c r="F379" s="1444"/>
      <c r="G379" s="1445"/>
      <c r="H379" s="1446"/>
      <c r="I379" s="1447"/>
      <c r="J379" s="90"/>
      <c r="K379" s="100"/>
      <c r="L379" s="2234"/>
      <c r="M379" s="2234"/>
      <c r="N379" s="90"/>
      <c r="O379" s="79"/>
    </row>
    <row r="380" spans="1:15" s="43" customFormat="1" ht="21" customHeight="1">
      <c r="A380" s="1397"/>
      <c r="B380" s="121"/>
      <c r="C380" s="1398"/>
      <c r="D380" s="798">
        <f>SUM(D377:D377)</f>
        <v>0</v>
      </c>
      <c r="E380" s="4360"/>
      <c r="F380" s="4361"/>
      <c r="G380" s="4348"/>
      <c r="H380" s="4349"/>
      <c r="I380" s="1399"/>
      <c r="J380" s="90"/>
      <c r="K380" s="431">
        <f>SUM(K377:K379)</f>
        <v>0</v>
      </c>
      <c r="L380" s="90"/>
      <c r="M380" s="90"/>
      <c r="N380" s="90"/>
      <c r="O380" s="79"/>
    </row>
    <row r="381" spans="1:15" s="43" customFormat="1" ht="21" customHeight="1">
      <c r="A381" s="62"/>
      <c r="B381" s="122"/>
      <c r="C381" s="54"/>
      <c r="D381" s="1864"/>
      <c r="E381" s="62"/>
      <c r="F381" s="62"/>
      <c r="G381" s="1864"/>
      <c r="H381" s="1864"/>
      <c r="I381" s="1864"/>
      <c r="J381" s="1864"/>
      <c r="K381" s="1863"/>
      <c r="L381" s="1864"/>
      <c r="M381" s="1864"/>
      <c r="N381" s="1864"/>
      <c r="O381" s="82"/>
    </row>
    <row r="382" spans="1:15" s="43" customFormat="1" ht="21" customHeight="1" thickBot="1">
      <c r="A382" s="77" t="s">
        <v>2</v>
      </c>
      <c r="B382" s="66"/>
      <c r="C382" s="67" t="s">
        <v>3</v>
      </c>
      <c r="D382" s="4323" t="s">
        <v>1040</v>
      </c>
      <c r="E382" s="4323"/>
      <c r="F382" s="4323"/>
      <c r="G382" s="4323"/>
      <c r="H382" s="4323"/>
      <c r="I382" s="4323"/>
      <c r="J382" s="4323"/>
      <c r="K382" s="4323"/>
      <c r="L382" s="4323"/>
      <c r="M382" s="4323"/>
      <c r="N382" s="4323"/>
      <c r="O382" s="4323"/>
    </row>
    <row r="383" spans="1:15" s="43" customFormat="1" ht="21" customHeight="1">
      <c r="A383" s="4324" t="s">
        <v>10</v>
      </c>
      <c r="B383" s="4362" t="s">
        <v>11</v>
      </c>
      <c r="C383" s="4329" t="s">
        <v>23</v>
      </c>
      <c r="D383" s="4331" t="s">
        <v>12</v>
      </c>
      <c r="E383" s="4332"/>
      <c r="F383" s="4332"/>
      <c r="G383" s="4332"/>
      <c r="H383" s="4332"/>
      <c r="I383" s="4332"/>
      <c r="J383" s="4333"/>
      <c r="K383" s="4334" t="s">
        <v>13</v>
      </c>
      <c r="L383" s="4335"/>
      <c r="M383" s="4335"/>
      <c r="N383" s="4335"/>
      <c r="O383" s="4336"/>
    </row>
    <row r="384" spans="1:15" s="43" customFormat="1" ht="21" customHeight="1">
      <c r="A384" s="4325"/>
      <c r="B384" s="4328"/>
      <c r="C384" s="4330"/>
      <c r="D384" s="4337" t="s">
        <v>14</v>
      </c>
      <c r="E384" s="4338"/>
      <c r="F384" s="4338"/>
      <c r="G384" s="4338"/>
      <c r="H384" s="4339"/>
      <c r="I384" s="4340" t="s">
        <v>15</v>
      </c>
      <c r="J384" s="4340"/>
      <c r="K384" s="4340" t="s">
        <v>16</v>
      </c>
      <c r="L384" s="4340" t="s">
        <v>17</v>
      </c>
      <c r="M384" s="4340" t="s">
        <v>18</v>
      </c>
      <c r="N384" s="4340"/>
      <c r="O384" s="4342" t="s">
        <v>19</v>
      </c>
    </row>
    <row r="385" spans="1:15" s="43" customFormat="1" ht="21" customHeight="1">
      <c r="A385" s="4326"/>
      <c r="B385" s="4354"/>
      <c r="C385" s="4341"/>
      <c r="D385" s="1862" t="s">
        <v>16</v>
      </c>
      <c r="E385" s="4358" t="s">
        <v>20</v>
      </c>
      <c r="F385" s="4359"/>
      <c r="G385" s="4358" t="s">
        <v>21</v>
      </c>
      <c r="H385" s="4359"/>
      <c r="I385" s="4341"/>
      <c r="J385" s="4341"/>
      <c r="K385" s="4341"/>
      <c r="L385" s="4341"/>
      <c r="M385" s="4341"/>
      <c r="N385" s="4341"/>
      <c r="O385" s="4363"/>
    </row>
    <row r="386" spans="1:15" s="43" customFormat="1" ht="21" customHeight="1" outlineLevel="1">
      <c r="A386" s="1861">
        <v>1</v>
      </c>
      <c r="B386" s="121">
        <v>44682</v>
      </c>
      <c r="C386" s="1858" t="s">
        <v>23</v>
      </c>
      <c r="D386" s="1857"/>
      <c r="E386" s="4360"/>
      <c r="F386" s="4361"/>
      <c r="G386" s="4348" t="s">
        <v>57</v>
      </c>
      <c r="H386" s="4349"/>
      <c r="I386" s="1857"/>
      <c r="J386" s="1865"/>
      <c r="K386" s="100"/>
      <c r="L386" s="1865"/>
      <c r="M386" s="1865"/>
      <c r="N386" s="1865"/>
      <c r="O386" s="79">
        <v>2</v>
      </c>
    </row>
    <row r="387" spans="1:15" s="43" customFormat="1" ht="21" customHeight="1" outlineLevel="1">
      <c r="A387" s="1861">
        <v>2</v>
      </c>
      <c r="B387" s="121">
        <v>44684</v>
      </c>
      <c r="C387" s="1858" t="s">
        <v>23</v>
      </c>
      <c r="D387" s="1857"/>
      <c r="E387" s="4360"/>
      <c r="F387" s="4361"/>
      <c r="G387" s="4348"/>
      <c r="H387" s="4349"/>
      <c r="I387" s="1857"/>
      <c r="J387" s="1865"/>
      <c r="K387" s="100">
        <v>2</v>
      </c>
      <c r="L387" s="1865" t="s">
        <v>1390</v>
      </c>
      <c r="M387" s="1865" t="s">
        <v>1801</v>
      </c>
      <c r="N387" s="1865"/>
      <c r="O387" s="79">
        <f>+O386-K387</f>
        <v>0</v>
      </c>
    </row>
    <row r="388" spans="1:15" s="43" customFormat="1" ht="21" customHeight="1" outlineLevel="1">
      <c r="A388" s="1917"/>
      <c r="B388" s="121"/>
      <c r="C388" s="1909"/>
      <c r="D388" s="1914"/>
      <c r="E388" s="1915"/>
      <c r="F388" s="1916"/>
      <c r="G388" s="1912"/>
      <c r="H388" s="1913"/>
      <c r="I388" s="1914"/>
      <c r="J388" s="1918"/>
      <c r="K388" s="100"/>
      <c r="L388" s="1918"/>
      <c r="M388" s="1918"/>
      <c r="N388" s="1918"/>
      <c r="O388" s="79"/>
    </row>
    <row r="389" spans="1:15" s="43" customFormat="1" ht="21" customHeight="1">
      <c r="A389" s="1861"/>
      <c r="B389" s="121"/>
      <c r="C389" s="1858"/>
      <c r="D389" s="798">
        <f>SUM(D386:D387)</f>
        <v>0</v>
      </c>
      <c r="E389" s="4360"/>
      <c r="F389" s="4361"/>
      <c r="G389" s="4348"/>
      <c r="H389" s="4349"/>
      <c r="I389" s="1857"/>
      <c r="J389" s="1865"/>
      <c r="K389" s="1860">
        <f>SUM(K386:K388)</f>
        <v>2</v>
      </c>
      <c r="L389" s="1865"/>
      <c r="M389" s="1865"/>
      <c r="N389" s="1865"/>
      <c r="O389" s="79"/>
    </row>
    <row r="390" spans="1:15" s="43" customFormat="1" ht="21" customHeight="1">
      <c r="A390" s="62"/>
      <c r="B390" s="122"/>
      <c r="C390" s="54"/>
      <c r="D390" s="1864"/>
      <c r="E390" s="62"/>
      <c r="F390" s="62"/>
      <c r="G390" s="1864"/>
      <c r="H390" s="1864"/>
      <c r="I390" s="1864"/>
      <c r="J390" s="1864"/>
      <c r="K390" s="1863"/>
      <c r="L390" s="1864"/>
      <c r="M390" s="1864"/>
      <c r="N390" s="1864"/>
      <c r="O390" s="82"/>
    </row>
    <row r="391" spans="1:15" s="43" customFormat="1" ht="21" customHeight="1" thickBot="1">
      <c r="A391" s="77" t="s">
        <v>2</v>
      </c>
      <c r="B391" s="66"/>
      <c r="C391" s="67" t="s">
        <v>3</v>
      </c>
      <c r="D391" s="4323" t="s">
        <v>1041</v>
      </c>
      <c r="E391" s="4323"/>
      <c r="F391" s="4323"/>
      <c r="G391" s="4323"/>
      <c r="H391" s="4323"/>
      <c r="I391" s="4323"/>
      <c r="J391" s="4323"/>
      <c r="K391" s="4323"/>
      <c r="L391" s="4323"/>
      <c r="M391" s="4323"/>
      <c r="N391" s="4323"/>
      <c r="O391" s="4323"/>
    </row>
    <row r="392" spans="1:15" s="43" customFormat="1" ht="21" customHeight="1">
      <c r="A392" s="4324" t="s">
        <v>10</v>
      </c>
      <c r="B392" s="4362" t="s">
        <v>11</v>
      </c>
      <c r="C392" s="4329" t="s">
        <v>23</v>
      </c>
      <c r="D392" s="4331" t="s">
        <v>12</v>
      </c>
      <c r="E392" s="4332"/>
      <c r="F392" s="4332"/>
      <c r="G392" s="4332"/>
      <c r="H392" s="4332"/>
      <c r="I392" s="4332"/>
      <c r="J392" s="4333"/>
      <c r="K392" s="4334" t="s">
        <v>13</v>
      </c>
      <c r="L392" s="4335"/>
      <c r="M392" s="4335"/>
      <c r="N392" s="4335"/>
      <c r="O392" s="4336"/>
    </row>
    <row r="393" spans="1:15" s="43" customFormat="1" ht="21" customHeight="1">
      <c r="A393" s="4325"/>
      <c r="B393" s="4328"/>
      <c r="C393" s="4330"/>
      <c r="D393" s="4337" t="s">
        <v>14</v>
      </c>
      <c r="E393" s="4338"/>
      <c r="F393" s="4338"/>
      <c r="G393" s="4338"/>
      <c r="H393" s="4339"/>
      <c r="I393" s="4340" t="s">
        <v>15</v>
      </c>
      <c r="J393" s="4340"/>
      <c r="K393" s="4340" t="s">
        <v>16</v>
      </c>
      <c r="L393" s="4340" t="s">
        <v>17</v>
      </c>
      <c r="M393" s="4340" t="s">
        <v>18</v>
      </c>
      <c r="N393" s="4340"/>
      <c r="O393" s="4342" t="s">
        <v>19</v>
      </c>
    </row>
    <row r="394" spans="1:15" s="43" customFormat="1" ht="21" customHeight="1">
      <c r="A394" s="4326"/>
      <c r="B394" s="4354"/>
      <c r="C394" s="4341"/>
      <c r="D394" s="1879" t="s">
        <v>16</v>
      </c>
      <c r="E394" s="4358" t="s">
        <v>20</v>
      </c>
      <c r="F394" s="4359"/>
      <c r="G394" s="4358" t="s">
        <v>21</v>
      </c>
      <c r="H394" s="4359"/>
      <c r="I394" s="4341"/>
      <c r="J394" s="4341"/>
      <c r="K394" s="4341"/>
      <c r="L394" s="4341"/>
      <c r="M394" s="4341"/>
      <c r="N394" s="4341"/>
      <c r="O394" s="4363"/>
    </row>
    <row r="395" spans="1:15" s="43" customFormat="1" ht="21" customHeight="1" outlineLevel="1">
      <c r="A395" s="1880">
        <v>1</v>
      </c>
      <c r="B395" s="121">
        <v>44682</v>
      </c>
      <c r="C395" s="1876" t="s">
        <v>44</v>
      </c>
      <c r="D395" s="1875"/>
      <c r="E395" s="4360"/>
      <c r="F395" s="4361"/>
      <c r="G395" s="4348" t="s">
        <v>57</v>
      </c>
      <c r="H395" s="4349"/>
      <c r="I395" s="1875"/>
      <c r="J395" s="1883"/>
      <c r="K395" s="100"/>
      <c r="L395" s="1883"/>
      <c r="M395" s="1883"/>
      <c r="N395" s="1883"/>
      <c r="O395" s="79">
        <v>10</v>
      </c>
    </row>
    <row r="396" spans="1:15" s="43" customFormat="1" ht="21" customHeight="1">
      <c r="A396" s="1880"/>
      <c r="B396" s="121"/>
      <c r="C396" s="1876"/>
      <c r="D396" s="798">
        <f>SUM(D395:D395)</f>
        <v>0</v>
      </c>
      <c r="E396" s="4360"/>
      <c r="F396" s="4361"/>
      <c r="G396" s="4348"/>
      <c r="H396" s="4349"/>
      <c r="I396" s="1875"/>
      <c r="J396" s="1883"/>
      <c r="K396" s="817">
        <f>SUM(K395:K395)</f>
        <v>0</v>
      </c>
      <c r="L396" s="1883"/>
      <c r="M396" s="1883"/>
      <c r="N396" s="1883"/>
      <c r="O396" s="79"/>
    </row>
    <row r="397" spans="1:15" s="43" customFormat="1" ht="21" customHeight="1">
      <c r="A397" s="62"/>
      <c r="B397" s="122"/>
      <c r="C397" s="54"/>
      <c r="D397" s="1881"/>
      <c r="E397" s="62"/>
      <c r="F397" s="62"/>
      <c r="G397" s="1881"/>
      <c r="H397" s="1881"/>
      <c r="I397" s="1881"/>
      <c r="J397" s="1881"/>
      <c r="K397" s="1882"/>
      <c r="L397" s="1881"/>
      <c r="M397" s="1881"/>
      <c r="N397" s="1881"/>
      <c r="O397" s="82"/>
    </row>
    <row r="398" spans="1:15" s="72" customFormat="1" ht="21" customHeight="1" thickBot="1">
      <c r="A398" s="77" t="s">
        <v>2</v>
      </c>
      <c r="B398" s="66"/>
      <c r="C398" s="67" t="s">
        <v>3</v>
      </c>
      <c r="D398" s="4366" t="s">
        <v>2156</v>
      </c>
      <c r="E398" s="4366"/>
      <c r="F398" s="4366"/>
      <c r="G398" s="4366"/>
      <c r="H398" s="4366"/>
      <c r="I398" s="4366"/>
      <c r="J398" s="4366"/>
      <c r="K398" s="4366"/>
      <c r="L398" s="4366"/>
      <c r="M398" s="4366"/>
      <c r="N398" s="4366"/>
      <c r="O398" s="4366"/>
    </row>
    <row r="399" spans="1:15" s="72" customFormat="1" ht="21" customHeight="1">
      <c r="A399" s="4324" t="s">
        <v>10</v>
      </c>
      <c r="B399" s="4362" t="s">
        <v>11</v>
      </c>
      <c r="C399" s="4329" t="s">
        <v>23</v>
      </c>
      <c r="D399" s="4331" t="s">
        <v>12</v>
      </c>
      <c r="E399" s="4332"/>
      <c r="F399" s="4332"/>
      <c r="G399" s="4332"/>
      <c r="H399" s="4332"/>
      <c r="I399" s="4332"/>
      <c r="J399" s="4333"/>
      <c r="K399" s="4334" t="s">
        <v>13</v>
      </c>
      <c r="L399" s="4335"/>
      <c r="M399" s="4335"/>
      <c r="N399" s="4335"/>
      <c r="O399" s="4336"/>
    </row>
    <row r="400" spans="1:15" s="72" customFormat="1" ht="21" customHeight="1">
      <c r="A400" s="4325"/>
      <c r="B400" s="4328"/>
      <c r="C400" s="4330"/>
      <c r="D400" s="4337" t="s">
        <v>14</v>
      </c>
      <c r="E400" s="4338"/>
      <c r="F400" s="4338"/>
      <c r="G400" s="4338"/>
      <c r="H400" s="4339"/>
      <c r="I400" s="4340" t="s">
        <v>15</v>
      </c>
      <c r="J400" s="4340"/>
      <c r="K400" s="4340" t="s">
        <v>16</v>
      </c>
      <c r="L400" s="4340" t="s">
        <v>17</v>
      </c>
      <c r="M400" s="4340" t="s">
        <v>18</v>
      </c>
      <c r="N400" s="4340"/>
      <c r="O400" s="4356" t="s">
        <v>838</v>
      </c>
    </row>
    <row r="401" spans="1:15" s="72" customFormat="1" ht="21" customHeight="1">
      <c r="A401" s="4326"/>
      <c r="B401" s="4354"/>
      <c r="C401" s="4341"/>
      <c r="D401" s="1879" t="s">
        <v>16</v>
      </c>
      <c r="E401" s="4358" t="s">
        <v>20</v>
      </c>
      <c r="F401" s="4359"/>
      <c r="G401" s="4358" t="s">
        <v>21</v>
      </c>
      <c r="H401" s="4359"/>
      <c r="I401" s="4341"/>
      <c r="J401" s="4341"/>
      <c r="K401" s="4341"/>
      <c r="L401" s="4341"/>
      <c r="M401" s="4341"/>
      <c r="N401" s="4341"/>
      <c r="O401" s="4357"/>
    </row>
    <row r="402" spans="1:15" s="72" customFormat="1" ht="21" customHeight="1" outlineLevel="1">
      <c r="A402" s="1875">
        <v>1</v>
      </c>
      <c r="B402" s="29">
        <v>44682</v>
      </c>
      <c r="C402" s="1883" t="s">
        <v>23</v>
      </c>
      <c r="D402" s="1876"/>
      <c r="E402" s="1877"/>
      <c r="F402" s="1878"/>
      <c r="G402" s="4364"/>
      <c r="H402" s="4365"/>
      <c r="I402" s="1875"/>
      <c r="J402" s="1876"/>
      <c r="K402" s="11"/>
      <c r="L402" s="34"/>
      <c r="M402" s="1876"/>
      <c r="N402" s="1876"/>
      <c r="O402" s="1880">
        <v>0</v>
      </c>
    </row>
    <row r="403" spans="1:15" s="72" customFormat="1" ht="24.75" customHeight="1" outlineLevel="1">
      <c r="A403" s="2363"/>
      <c r="B403" s="29"/>
      <c r="C403" s="2234"/>
      <c r="D403" s="2364"/>
      <c r="E403" s="4360"/>
      <c r="F403" s="4361"/>
      <c r="G403" s="4364"/>
      <c r="H403" s="4365"/>
      <c r="I403" s="2363"/>
      <c r="J403" s="2364"/>
      <c r="K403" s="11"/>
      <c r="L403" s="34"/>
      <c r="M403" s="3572"/>
      <c r="N403" s="2364"/>
      <c r="O403" s="4004"/>
    </row>
    <row r="404" spans="1:15" s="72" customFormat="1" ht="21" customHeight="1" outlineLevel="1">
      <c r="A404" s="2552"/>
      <c r="B404" s="29"/>
      <c r="C404" s="2234"/>
      <c r="D404" s="2364"/>
      <c r="E404" s="4360"/>
      <c r="F404" s="4361"/>
      <c r="G404" s="4364"/>
      <c r="H404" s="4365"/>
      <c r="I404" s="2363"/>
      <c r="J404" s="2364"/>
      <c r="K404" s="11"/>
      <c r="L404" s="34"/>
      <c r="M404" s="3572"/>
      <c r="N404" s="2364"/>
      <c r="O404" s="4135"/>
    </row>
    <row r="405" spans="1:15" s="72" customFormat="1" ht="18.75" customHeight="1">
      <c r="A405" s="1875"/>
      <c r="B405" s="29"/>
      <c r="C405" s="1883"/>
      <c r="D405" s="678">
        <f>SUM(D402:D404)</f>
        <v>0</v>
      </c>
      <c r="E405" s="1873"/>
      <c r="F405" s="1874"/>
      <c r="G405" s="4364"/>
      <c r="H405" s="4365"/>
      <c r="I405" s="1875"/>
      <c r="J405" s="1876"/>
      <c r="K405" s="427">
        <f>SUM(K402:K404)</f>
        <v>0</v>
      </c>
      <c r="L405" s="34"/>
      <c r="M405" s="1876"/>
      <c r="N405" s="1876"/>
      <c r="O405" s="1880"/>
    </row>
    <row r="406" spans="1:15" s="72" customFormat="1" ht="18.75" customHeight="1">
      <c r="A406" s="1931"/>
      <c r="B406" s="53"/>
      <c r="C406" s="1931"/>
      <c r="D406" s="54"/>
      <c r="E406" s="54"/>
      <c r="F406" s="54"/>
      <c r="G406" s="54"/>
      <c r="H406" s="54"/>
      <c r="I406" s="1931"/>
      <c r="J406" s="54"/>
      <c r="K406" s="81"/>
      <c r="L406" s="64"/>
      <c r="M406" s="54"/>
      <c r="N406" s="54"/>
      <c r="O406" s="62"/>
    </row>
    <row r="407" spans="1:15" s="72" customFormat="1" ht="21" customHeight="1" thickBot="1">
      <c r="A407" s="77" t="s">
        <v>2</v>
      </c>
      <c r="B407" s="66"/>
      <c r="C407" s="67" t="s">
        <v>3</v>
      </c>
      <c r="D407" s="4323" t="s">
        <v>1054</v>
      </c>
      <c r="E407" s="4323"/>
      <c r="F407" s="4323"/>
      <c r="G407" s="4323"/>
      <c r="H407" s="4323"/>
      <c r="I407" s="4323"/>
      <c r="J407" s="4323"/>
      <c r="K407" s="4323"/>
      <c r="L407" s="4323"/>
      <c r="M407" s="4323"/>
      <c r="N407" s="4323"/>
      <c r="O407" s="4323"/>
    </row>
    <row r="408" spans="1:15" s="72" customFormat="1" ht="21" customHeight="1">
      <c r="A408" s="4324" t="s">
        <v>10</v>
      </c>
      <c r="B408" s="4362" t="s">
        <v>11</v>
      </c>
      <c r="C408" s="4329" t="s">
        <v>23</v>
      </c>
      <c r="D408" s="4331" t="s">
        <v>12</v>
      </c>
      <c r="E408" s="4332"/>
      <c r="F408" s="4332"/>
      <c r="G408" s="4332"/>
      <c r="H408" s="4332"/>
      <c r="I408" s="4332"/>
      <c r="J408" s="4333"/>
      <c r="K408" s="4334" t="s">
        <v>13</v>
      </c>
      <c r="L408" s="4335"/>
      <c r="M408" s="4335"/>
      <c r="N408" s="4335"/>
      <c r="O408" s="4336"/>
    </row>
    <row r="409" spans="1:15" s="72" customFormat="1" ht="21" customHeight="1">
      <c r="A409" s="4325"/>
      <c r="B409" s="4328"/>
      <c r="C409" s="4330"/>
      <c r="D409" s="4337" t="s">
        <v>14</v>
      </c>
      <c r="E409" s="4338"/>
      <c r="F409" s="4338"/>
      <c r="G409" s="4338"/>
      <c r="H409" s="4339"/>
      <c r="I409" s="4340" t="s">
        <v>15</v>
      </c>
      <c r="J409" s="4340"/>
      <c r="K409" s="4340" t="s">
        <v>16</v>
      </c>
      <c r="L409" s="4340" t="s">
        <v>17</v>
      </c>
      <c r="M409" s="4340" t="s">
        <v>18</v>
      </c>
      <c r="N409" s="4340"/>
      <c r="O409" s="4342" t="s">
        <v>19</v>
      </c>
    </row>
    <row r="410" spans="1:15" s="72" customFormat="1" ht="21" customHeight="1">
      <c r="A410" s="4326"/>
      <c r="B410" s="4354"/>
      <c r="C410" s="4341"/>
      <c r="D410" s="1929" t="s">
        <v>16</v>
      </c>
      <c r="E410" s="4358" t="s">
        <v>20</v>
      </c>
      <c r="F410" s="4359"/>
      <c r="G410" s="4358" t="s">
        <v>21</v>
      </c>
      <c r="H410" s="4359"/>
      <c r="I410" s="4341"/>
      <c r="J410" s="4341"/>
      <c r="K410" s="4341"/>
      <c r="L410" s="4341"/>
      <c r="M410" s="4341"/>
      <c r="N410" s="4341"/>
      <c r="O410" s="4363"/>
    </row>
    <row r="411" spans="1:15" s="43" customFormat="1" ht="21" customHeight="1" outlineLevel="1">
      <c r="A411" s="1930">
        <v>1</v>
      </c>
      <c r="B411" s="121">
        <v>44593</v>
      </c>
      <c r="C411" s="1921" t="s">
        <v>23</v>
      </c>
      <c r="D411" s="1926"/>
      <c r="E411" s="4360"/>
      <c r="F411" s="4361"/>
      <c r="G411" s="4348"/>
      <c r="H411" s="4349"/>
      <c r="I411" s="1926"/>
      <c r="J411" s="1934"/>
      <c r="K411" s="100"/>
      <c r="L411" s="1934"/>
      <c r="M411" s="1934"/>
      <c r="N411" s="1934"/>
      <c r="O411" s="79">
        <v>0</v>
      </c>
    </row>
    <row r="412" spans="1:15" s="43" customFormat="1" ht="21" customHeight="1" outlineLevel="1">
      <c r="A412" s="1930"/>
      <c r="B412" s="121"/>
      <c r="C412" s="1921"/>
      <c r="D412" s="1926"/>
      <c r="E412" s="4360"/>
      <c r="F412" s="4361"/>
      <c r="G412" s="4348"/>
      <c r="H412" s="4349"/>
      <c r="I412" s="1926"/>
      <c r="J412" s="1934"/>
      <c r="K412" s="100"/>
      <c r="L412" s="1934"/>
      <c r="M412" s="1934"/>
      <c r="N412" s="1934"/>
      <c r="O412" s="79"/>
    </row>
    <row r="413" spans="1:15" s="43" customFormat="1" ht="21" customHeight="1" outlineLevel="1">
      <c r="A413" s="2906"/>
      <c r="B413" s="121"/>
      <c r="C413" s="2905"/>
      <c r="D413" s="2903"/>
      <c r="E413" s="2901"/>
      <c r="F413" s="2902"/>
      <c r="G413" s="2895"/>
      <c r="H413" s="2896"/>
      <c r="I413" s="2903"/>
      <c r="J413" s="2910"/>
      <c r="K413" s="100"/>
      <c r="L413" s="2910"/>
      <c r="M413" s="2910"/>
      <c r="N413" s="2910"/>
      <c r="O413" s="79"/>
    </row>
    <row r="414" spans="1:15" s="43" customFormat="1" ht="21" customHeight="1">
      <c r="A414" s="1930"/>
      <c r="B414" s="121"/>
      <c r="C414" s="1921"/>
      <c r="D414" s="686">
        <f>SUM(D412:D412)</f>
        <v>0</v>
      </c>
      <c r="E414" s="1927"/>
      <c r="F414" s="1928"/>
      <c r="G414" s="1923"/>
      <c r="H414" s="1924"/>
      <c r="I414" s="1926"/>
      <c r="J414" s="1934"/>
      <c r="K414" s="431">
        <f>SUM(K412:K413)</f>
        <v>0</v>
      </c>
      <c r="L414" s="1934"/>
      <c r="M414" s="1934"/>
      <c r="N414" s="1934"/>
      <c r="O414" s="79"/>
    </row>
    <row r="415" spans="1:15" s="43" customFormat="1" ht="21" customHeight="1">
      <c r="A415" s="62"/>
      <c r="B415" s="122"/>
      <c r="C415" s="54"/>
      <c r="D415" s="1931"/>
      <c r="E415" s="62"/>
      <c r="F415" s="62"/>
      <c r="G415" s="1931"/>
      <c r="H415" s="1931"/>
      <c r="I415" s="1931"/>
      <c r="J415" s="1931"/>
      <c r="K415" s="1933"/>
      <c r="L415" s="1931"/>
      <c r="M415" s="1931"/>
      <c r="N415" s="1931"/>
      <c r="O415" s="82"/>
    </row>
    <row r="416" spans="1:15" s="72" customFormat="1" ht="21" customHeight="1" thickBot="1">
      <c r="A416" s="77" t="s">
        <v>2</v>
      </c>
      <c r="B416" s="66"/>
      <c r="C416" s="67" t="s">
        <v>3</v>
      </c>
      <c r="D416" s="4323" t="s">
        <v>1368</v>
      </c>
      <c r="E416" s="4323"/>
      <c r="F416" s="4323"/>
      <c r="G416" s="4323"/>
      <c r="H416" s="4323"/>
      <c r="I416" s="4323"/>
      <c r="J416" s="4323"/>
      <c r="K416" s="4323"/>
      <c r="L416" s="4323"/>
      <c r="M416" s="4323"/>
      <c r="N416" s="4323"/>
      <c r="O416" s="4323"/>
    </row>
    <row r="417" spans="1:15" s="72" customFormat="1" ht="21" customHeight="1">
      <c r="A417" s="4324" t="s">
        <v>10</v>
      </c>
      <c r="B417" s="4362" t="s">
        <v>11</v>
      </c>
      <c r="C417" s="4329" t="s">
        <v>23</v>
      </c>
      <c r="D417" s="4331" t="s">
        <v>12</v>
      </c>
      <c r="E417" s="4332"/>
      <c r="F417" s="4332"/>
      <c r="G417" s="4332"/>
      <c r="H417" s="4332"/>
      <c r="I417" s="4332"/>
      <c r="J417" s="4333"/>
      <c r="K417" s="4334" t="s">
        <v>13</v>
      </c>
      <c r="L417" s="4335"/>
      <c r="M417" s="4335"/>
      <c r="N417" s="4335"/>
      <c r="O417" s="4336"/>
    </row>
    <row r="418" spans="1:15" s="72" customFormat="1" ht="21" customHeight="1">
      <c r="A418" s="4325"/>
      <c r="B418" s="4328"/>
      <c r="C418" s="4330"/>
      <c r="D418" s="4337" t="s">
        <v>14</v>
      </c>
      <c r="E418" s="4338"/>
      <c r="F418" s="4338"/>
      <c r="G418" s="4338"/>
      <c r="H418" s="4339"/>
      <c r="I418" s="4340" t="s">
        <v>15</v>
      </c>
      <c r="J418" s="4340"/>
      <c r="K418" s="4340" t="s">
        <v>16</v>
      </c>
      <c r="L418" s="4340" t="s">
        <v>17</v>
      </c>
      <c r="M418" s="4340" t="s">
        <v>18</v>
      </c>
      <c r="N418" s="4340"/>
      <c r="O418" s="4342" t="s">
        <v>19</v>
      </c>
    </row>
    <row r="419" spans="1:15" s="72" customFormat="1" ht="21" customHeight="1">
      <c r="A419" s="4326"/>
      <c r="B419" s="4354"/>
      <c r="C419" s="4341"/>
      <c r="D419" s="1929" t="s">
        <v>16</v>
      </c>
      <c r="E419" s="4358" t="s">
        <v>20</v>
      </c>
      <c r="F419" s="4359"/>
      <c r="G419" s="4358" t="s">
        <v>21</v>
      </c>
      <c r="H419" s="4359"/>
      <c r="I419" s="4341"/>
      <c r="J419" s="4341"/>
      <c r="K419" s="4341"/>
      <c r="L419" s="4341"/>
      <c r="M419" s="4341"/>
      <c r="N419" s="4341"/>
      <c r="O419" s="4363"/>
    </row>
    <row r="420" spans="1:15" s="43" customFormat="1" ht="21" customHeight="1" outlineLevel="1">
      <c r="A420" s="1930">
        <v>1</v>
      </c>
      <c r="B420" s="121">
        <v>44682</v>
      </c>
      <c r="C420" s="1921" t="s">
        <v>182</v>
      </c>
      <c r="D420" s="1926"/>
      <c r="E420" s="4360"/>
      <c r="F420" s="4361"/>
      <c r="G420" s="4348"/>
      <c r="H420" s="4349"/>
      <c r="I420" s="1926"/>
      <c r="J420" s="1934"/>
      <c r="K420" s="100"/>
      <c r="L420" s="1934"/>
      <c r="M420" s="1934"/>
      <c r="N420" s="1934"/>
      <c r="O420" s="79">
        <v>0</v>
      </c>
    </row>
    <row r="421" spans="1:15" s="43" customFormat="1" ht="21" customHeight="1" outlineLevel="1">
      <c r="A421" s="4162"/>
      <c r="B421" s="121"/>
      <c r="C421" s="4159"/>
      <c r="D421" s="4158"/>
      <c r="E421" s="4152"/>
      <c r="F421" s="4153"/>
      <c r="G421" s="4154"/>
      <c r="H421" s="4155"/>
      <c r="I421" s="4158"/>
      <c r="J421" s="4164"/>
      <c r="K421" s="4163"/>
      <c r="L421" s="4164"/>
      <c r="M421" s="4164"/>
      <c r="N421" s="4164"/>
      <c r="O421" s="79"/>
    </row>
    <row r="422" spans="1:15" s="43" customFormat="1" ht="21" customHeight="1">
      <c r="A422" s="1930"/>
      <c r="B422" s="121"/>
      <c r="C422" s="1921"/>
      <c r="D422" s="686"/>
      <c r="E422" s="1927"/>
      <c r="F422" s="1928"/>
      <c r="G422" s="1923"/>
      <c r="H422" s="1924"/>
      <c r="I422" s="1926"/>
      <c r="J422" s="1934"/>
      <c r="K422" s="431">
        <f>SUM(K420:K421)</f>
        <v>0</v>
      </c>
      <c r="L422" s="1934"/>
      <c r="M422" s="1934"/>
      <c r="N422" s="1934"/>
      <c r="O422" s="79"/>
    </row>
    <row r="423" spans="1:15" s="72" customFormat="1" ht="18.75" customHeight="1">
      <c r="A423" s="1931"/>
      <c r="B423" s="53"/>
      <c r="C423" s="1931"/>
      <c r="D423" s="54"/>
      <c r="E423" s="54"/>
      <c r="F423" s="54"/>
      <c r="G423" s="54"/>
      <c r="H423" s="54"/>
      <c r="I423" s="1931"/>
      <c r="J423" s="54"/>
      <c r="K423" s="81"/>
      <c r="L423" s="64"/>
      <c r="M423" s="54"/>
      <c r="N423" s="54"/>
      <c r="O423" s="62"/>
    </row>
    <row r="424" spans="1:15" s="72" customFormat="1" ht="21" customHeight="1" thickBot="1">
      <c r="A424" s="77" t="s">
        <v>2</v>
      </c>
      <c r="B424" s="66"/>
      <c r="C424" s="67" t="s">
        <v>3</v>
      </c>
      <c r="D424" s="4323" t="s">
        <v>1055</v>
      </c>
      <c r="E424" s="4323"/>
      <c r="F424" s="4323"/>
      <c r="G424" s="4323"/>
      <c r="H424" s="4323"/>
      <c r="I424" s="4323"/>
      <c r="J424" s="4323"/>
      <c r="K424" s="4323"/>
      <c r="L424" s="4323"/>
      <c r="M424" s="4323"/>
      <c r="N424" s="4323"/>
      <c r="O424" s="4323"/>
    </row>
    <row r="425" spans="1:15" s="72" customFormat="1" ht="21" customHeight="1">
      <c r="A425" s="4324" t="s">
        <v>10</v>
      </c>
      <c r="B425" s="4362" t="s">
        <v>11</v>
      </c>
      <c r="C425" s="4329" t="s">
        <v>23</v>
      </c>
      <c r="D425" s="4331" t="s">
        <v>12</v>
      </c>
      <c r="E425" s="4332"/>
      <c r="F425" s="4332"/>
      <c r="G425" s="4332"/>
      <c r="H425" s="4332"/>
      <c r="I425" s="4332"/>
      <c r="J425" s="4333"/>
      <c r="K425" s="4334" t="s">
        <v>13</v>
      </c>
      <c r="L425" s="4335"/>
      <c r="M425" s="4335"/>
      <c r="N425" s="4335"/>
      <c r="O425" s="4336"/>
    </row>
    <row r="426" spans="1:15" s="72" customFormat="1" ht="21" customHeight="1">
      <c r="A426" s="4325"/>
      <c r="B426" s="4328"/>
      <c r="C426" s="4330"/>
      <c r="D426" s="4337" t="s">
        <v>14</v>
      </c>
      <c r="E426" s="4338"/>
      <c r="F426" s="4338"/>
      <c r="G426" s="4338"/>
      <c r="H426" s="4339"/>
      <c r="I426" s="4340" t="s">
        <v>15</v>
      </c>
      <c r="J426" s="4340"/>
      <c r="K426" s="4340" t="s">
        <v>16</v>
      </c>
      <c r="L426" s="4340" t="s">
        <v>17</v>
      </c>
      <c r="M426" s="4340" t="s">
        <v>18</v>
      </c>
      <c r="N426" s="4340"/>
      <c r="O426" s="4342" t="s">
        <v>19</v>
      </c>
    </row>
    <row r="427" spans="1:15" s="72" customFormat="1" ht="21" customHeight="1">
      <c r="A427" s="4326"/>
      <c r="B427" s="4354"/>
      <c r="C427" s="4341"/>
      <c r="D427" s="1929" t="s">
        <v>16</v>
      </c>
      <c r="E427" s="4358" t="s">
        <v>20</v>
      </c>
      <c r="F427" s="4359"/>
      <c r="G427" s="4358" t="s">
        <v>21</v>
      </c>
      <c r="H427" s="4359"/>
      <c r="I427" s="4341"/>
      <c r="J427" s="4341"/>
      <c r="K427" s="4341"/>
      <c r="L427" s="4341"/>
      <c r="M427" s="4341"/>
      <c r="N427" s="4341"/>
      <c r="O427" s="4363"/>
    </row>
    <row r="428" spans="1:15" s="43" customFormat="1" ht="21" customHeight="1" outlineLevel="1">
      <c r="A428" s="1930">
        <v>1</v>
      </c>
      <c r="B428" s="121">
        <v>44682</v>
      </c>
      <c r="C428" s="1921" t="s">
        <v>94</v>
      </c>
      <c r="D428" s="1926"/>
      <c r="E428" s="4360"/>
      <c r="F428" s="4361"/>
      <c r="G428" s="4348"/>
      <c r="H428" s="4349"/>
      <c r="I428" s="1926"/>
      <c r="J428" s="1934"/>
      <c r="K428" s="100"/>
      <c r="L428" s="1934"/>
      <c r="M428" s="1934"/>
      <c r="N428" s="1934"/>
      <c r="O428" s="79">
        <v>0</v>
      </c>
    </row>
    <row r="429" spans="1:15" s="43" customFormat="1" ht="21" customHeight="1" outlineLevel="1">
      <c r="A429" s="1930"/>
      <c r="B429" s="121"/>
      <c r="C429" s="1921"/>
      <c r="D429" s="1926"/>
      <c r="E429" s="4360"/>
      <c r="F429" s="4361"/>
      <c r="G429" s="4348"/>
      <c r="H429" s="4349"/>
      <c r="I429" s="1926"/>
      <c r="J429" s="1934"/>
      <c r="K429" s="100"/>
      <c r="L429" s="1934"/>
      <c r="M429" s="1934"/>
      <c r="N429" s="1934"/>
      <c r="O429" s="79"/>
    </row>
    <row r="430" spans="1:15" s="43" customFormat="1" ht="21" customHeight="1" outlineLevel="1">
      <c r="A430" s="2443"/>
      <c r="B430" s="121"/>
      <c r="C430" s="2442"/>
      <c r="D430" s="2441"/>
      <c r="E430" s="4360"/>
      <c r="F430" s="4361"/>
      <c r="G430" s="4348"/>
      <c r="H430" s="4349"/>
      <c r="I430" s="2441"/>
      <c r="J430" s="2234"/>
      <c r="K430" s="100"/>
      <c r="L430" s="2234"/>
      <c r="M430" s="2234"/>
      <c r="N430" s="2234"/>
      <c r="O430" s="79"/>
    </row>
    <row r="431" spans="1:15" s="43" customFormat="1" ht="21" customHeight="1" outlineLevel="1">
      <c r="A431" s="3223"/>
      <c r="B431" s="121"/>
      <c r="C431" s="3220"/>
      <c r="D431" s="3219"/>
      <c r="E431" s="3213"/>
      <c r="F431" s="3214"/>
      <c r="G431" s="3215"/>
      <c r="H431" s="3216"/>
      <c r="I431" s="3219"/>
      <c r="J431" s="3068"/>
      <c r="K431" s="3225"/>
      <c r="L431" s="3068"/>
      <c r="M431" s="3068"/>
      <c r="N431" s="3068"/>
      <c r="O431" s="79"/>
    </row>
    <row r="432" spans="1:15" s="43" customFormat="1" ht="21" customHeight="1">
      <c r="A432" s="1930"/>
      <c r="B432" s="121"/>
      <c r="C432" s="1921"/>
      <c r="D432" s="686">
        <f>SUM(D429:D429)</f>
        <v>0</v>
      </c>
      <c r="E432" s="4360"/>
      <c r="F432" s="4361"/>
      <c r="G432" s="4348"/>
      <c r="H432" s="4349"/>
      <c r="I432" s="1926"/>
      <c r="J432" s="1934"/>
      <c r="K432" s="431">
        <f>SUM(K428:K430)</f>
        <v>0</v>
      </c>
      <c r="L432" s="1934"/>
      <c r="M432" s="1934"/>
      <c r="N432" s="1934"/>
      <c r="O432" s="79"/>
    </row>
    <row r="433" spans="1:15" s="43" customFormat="1" ht="21" customHeight="1">
      <c r="A433" s="62"/>
      <c r="B433" s="122"/>
      <c r="C433" s="54"/>
      <c r="D433" s="238"/>
      <c r="E433" s="1932"/>
      <c r="F433" s="1932"/>
      <c r="G433" s="238"/>
      <c r="H433" s="238"/>
      <c r="I433" s="238"/>
      <c r="J433" s="1931"/>
      <c r="K433" s="1933"/>
      <c r="L433" s="1931"/>
      <c r="M433" s="1931"/>
      <c r="N433" s="1931"/>
      <c r="O433" s="194"/>
    </row>
    <row r="434" spans="1:15" ht="21" customHeight="1" thickBot="1">
      <c r="A434" s="77" t="s">
        <v>2</v>
      </c>
      <c r="B434" s="66"/>
      <c r="C434" s="67" t="s">
        <v>3</v>
      </c>
      <c r="D434" s="4323" t="s">
        <v>1864</v>
      </c>
      <c r="E434" s="4323"/>
      <c r="F434" s="4323"/>
      <c r="G434" s="4323"/>
      <c r="H434" s="4323"/>
      <c r="I434" s="4323"/>
      <c r="J434" s="4323"/>
      <c r="K434" s="4323"/>
      <c r="L434" s="4323"/>
      <c r="M434" s="4323"/>
      <c r="N434" s="4323"/>
      <c r="O434" s="4323"/>
    </row>
    <row r="435" spans="1:15" ht="21" customHeight="1">
      <c r="A435" s="4324" t="s">
        <v>10</v>
      </c>
      <c r="B435" s="4362" t="s">
        <v>11</v>
      </c>
      <c r="C435" s="4329" t="s">
        <v>23</v>
      </c>
      <c r="D435" s="4331" t="s">
        <v>12</v>
      </c>
      <c r="E435" s="4332"/>
      <c r="F435" s="4332"/>
      <c r="G435" s="4332"/>
      <c r="H435" s="4332"/>
      <c r="I435" s="4332"/>
      <c r="J435" s="4333"/>
      <c r="K435" s="4334" t="s">
        <v>13</v>
      </c>
      <c r="L435" s="4335"/>
      <c r="M435" s="4335"/>
      <c r="N435" s="4335"/>
      <c r="O435" s="4336"/>
    </row>
    <row r="436" spans="1:15" ht="21" customHeight="1">
      <c r="A436" s="4325"/>
      <c r="B436" s="4328"/>
      <c r="C436" s="4330"/>
      <c r="D436" s="4337" t="s">
        <v>14</v>
      </c>
      <c r="E436" s="4338"/>
      <c r="F436" s="4338"/>
      <c r="G436" s="4338"/>
      <c r="H436" s="4339"/>
      <c r="I436" s="4340" t="s">
        <v>15</v>
      </c>
      <c r="J436" s="4340"/>
      <c r="K436" s="4340" t="s">
        <v>16</v>
      </c>
      <c r="L436" s="4340" t="s">
        <v>17</v>
      </c>
      <c r="M436" s="4340" t="s">
        <v>18</v>
      </c>
      <c r="N436" s="4340"/>
      <c r="O436" s="4342" t="s">
        <v>19</v>
      </c>
    </row>
    <row r="437" spans="1:15" ht="21" customHeight="1">
      <c r="A437" s="4326"/>
      <c r="B437" s="4354"/>
      <c r="C437" s="4341"/>
      <c r="D437" s="1828" t="s">
        <v>16</v>
      </c>
      <c r="E437" s="4358" t="s">
        <v>20</v>
      </c>
      <c r="F437" s="4359"/>
      <c r="G437" s="4358" t="s">
        <v>21</v>
      </c>
      <c r="H437" s="4359"/>
      <c r="I437" s="4341"/>
      <c r="J437" s="4341"/>
      <c r="K437" s="4341"/>
      <c r="L437" s="4341"/>
      <c r="M437" s="4341"/>
      <c r="N437" s="4341"/>
      <c r="O437" s="4363"/>
    </row>
    <row r="438" spans="1:15" ht="21" customHeight="1" outlineLevel="1">
      <c r="A438" s="1822">
        <v>1</v>
      </c>
      <c r="B438" s="124">
        <v>44682</v>
      </c>
      <c r="C438" s="1822" t="s">
        <v>108</v>
      </c>
      <c r="D438" s="184"/>
      <c r="E438" s="4360"/>
      <c r="F438" s="4361"/>
      <c r="G438" s="4364" t="s">
        <v>57</v>
      </c>
      <c r="H438" s="4365"/>
      <c r="I438" s="31"/>
      <c r="J438" s="1829"/>
      <c r="K438" s="11"/>
      <c r="L438" s="1822"/>
      <c r="M438" s="1829"/>
      <c r="N438" s="1829"/>
      <c r="O438" s="1832">
        <v>42</v>
      </c>
    </row>
    <row r="439" spans="1:15" ht="21" customHeight="1">
      <c r="A439" s="1822"/>
      <c r="B439" s="131"/>
      <c r="C439" s="1822"/>
      <c r="D439" s="587">
        <f>SUM(D438:D438)</f>
        <v>0</v>
      </c>
      <c r="E439" s="1823"/>
      <c r="F439" s="1824"/>
      <c r="G439" s="1825"/>
      <c r="H439" s="1826"/>
      <c r="I439" s="31"/>
      <c r="J439" s="1829"/>
      <c r="K439" s="427">
        <f>SUM(K438:K438)</f>
        <v>0</v>
      </c>
      <c r="L439" s="1822"/>
      <c r="M439" s="1829"/>
      <c r="N439" s="1829"/>
      <c r="O439" s="1832"/>
    </row>
    <row r="440" spans="1:15" s="72" customFormat="1" ht="21" customHeight="1">
      <c r="A440" s="54"/>
      <c r="B440" s="122"/>
      <c r="C440" s="682"/>
      <c r="D440" s="682"/>
      <c r="E440" s="683"/>
      <c r="F440" s="683"/>
      <c r="G440" s="683"/>
      <c r="H440" s="683"/>
      <c r="I440" s="683"/>
      <c r="J440" s="683"/>
      <c r="K440" s="682"/>
      <c r="L440" s="682"/>
      <c r="M440" s="682"/>
      <c r="N440" s="683"/>
      <c r="O440" s="82"/>
    </row>
    <row r="441" spans="1:15" s="72" customFormat="1" ht="21" customHeight="1" thickBot="1">
      <c r="A441" s="77" t="s">
        <v>2</v>
      </c>
      <c r="B441" s="66"/>
      <c r="C441" s="67" t="s">
        <v>3</v>
      </c>
      <c r="D441" s="4366" t="s">
        <v>1403</v>
      </c>
      <c r="E441" s="4366"/>
      <c r="F441" s="4366"/>
      <c r="G441" s="4366"/>
      <c r="H441" s="4366"/>
      <c r="I441" s="4366"/>
      <c r="J441" s="4366"/>
      <c r="K441" s="4366"/>
      <c r="L441" s="4366"/>
      <c r="M441" s="4366"/>
      <c r="N441" s="4366"/>
      <c r="O441" s="4366"/>
    </row>
    <row r="442" spans="1:15" s="72" customFormat="1" ht="21" customHeight="1">
      <c r="A442" s="4324" t="s">
        <v>10</v>
      </c>
      <c r="B442" s="4362" t="s">
        <v>11</v>
      </c>
      <c r="C442" s="4329" t="s">
        <v>23</v>
      </c>
      <c r="D442" s="4331" t="s">
        <v>12</v>
      </c>
      <c r="E442" s="4332"/>
      <c r="F442" s="4332"/>
      <c r="G442" s="4332"/>
      <c r="H442" s="4332"/>
      <c r="I442" s="4332"/>
      <c r="J442" s="4333"/>
      <c r="K442" s="4334" t="s">
        <v>13</v>
      </c>
      <c r="L442" s="4335"/>
      <c r="M442" s="4335"/>
      <c r="N442" s="4335"/>
      <c r="O442" s="4336"/>
    </row>
    <row r="443" spans="1:15" s="72" customFormat="1" ht="21" customHeight="1">
      <c r="A443" s="4325"/>
      <c r="B443" s="4328"/>
      <c r="C443" s="4330"/>
      <c r="D443" s="4337" t="s">
        <v>14</v>
      </c>
      <c r="E443" s="4338"/>
      <c r="F443" s="4338"/>
      <c r="G443" s="4338"/>
      <c r="H443" s="4339"/>
      <c r="I443" s="4340" t="s">
        <v>15</v>
      </c>
      <c r="J443" s="4340"/>
      <c r="K443" s="4340" t="s">
        <v>16</v>
      </c>
      <c r="L443" s="4340" t="s">
        <v>17</v>
      </c>
      <c r="M443" s="4340" t="s">
        <v>18</v>
      </c>
      <c r="N443" s="4340"/>
      <c r="O443" s="4342" t="s">
        <v>19</v>
      </c>
    </row>
    <row r="444" spans="1:15" s="72" customFormat="1" ht="21" customHeight="1">
      <c r="A444" s="4326"/>
      <c r="B444" s="4354"/>
      <c r="C444" s="4341"/>
      <c r="D444" s="1828" t="s">
        <v>16</v>
      </c>
      <c r="E444" s="4358" t="s">
        <v>20</v>
      </c>
      <c r="F444" s="4359"/>
      <c r="G444" s="4358" t="s">
        <v>21</v>
      </c>
      <c r="H444" s="4359"/>
      <c r="I444" s="4341"/>
      <c r="J444" s="4341"/>
      <c r="K444" s="4341"/>
      <c r="L444" s="4341"/>
      <c r="M444" s="4341"/>
      <c r="N444" s="4341"/>
      <c r="O444" s="4363"/>
    </row>
    <row r="445" spans="1:15" s="72" customFormat="1" ht="21" customHeight="1" outlineLevel="1">
      <c r="A445" s="1834">
        <v>1</v>
      </c>
      <c r="B445" s="124">
        <v>44682</v>
      </c>
      <c r="C445" s="1837" t="s">
        <v>23</v>
      </c>
      <c r="D445" s="1822"/>
      <c r="E445" s="4348"/>
      <c r="F445" s="4349"/>
      <c r="G445" s="4364" t="s">
        <v>57</v>
      </c>
      <c r="H445" s="4365"/>
      <c r="I445" s="1837"/>
      <c r="J445" s="1837"/>
      <c r="K445" s="1837"/>
      <c r="L445" s="1837"/>
      <c r="M445" s="1837"/>
      <c r="N445" s="1837"/>
      <c r="O445" s="128">
        <v>7</v>
      </c>
    </row>
    <row r="446" spans="1:15" s="72" customFormat="1" ht="21" customHeight="1" outlineLevel="1">
      <c r="A446" s="1834">
        <v>2</v>
      </c>
      <c r="B446" s="124">
        <v>44687</v>
      </c>
      <c r="C446" s="1837" t="s">
        <v>23</v>
      </c>
      <c r="D446" s="1822"/>
      <c r="E446" s="4348"/>
      <c r="F446" s="4349"/>
      <c r="G446" s="4348"/>
      <c r="H446" s="4349"/>
      <c r="I446" s="1837"/>
      <c r="J446" s="1837"/>
      <c r="K446" s="1837">
        <v>1</v>
      </c>
      <c r="L446" s="1837" t="s">
        <v>1398</v>
      </c>
      <c r="M446" s="1837" t="s">
        <v>1881</v>
      </c>
      <c r="N446" s="1837"/>
      <c r="O446" s="128">
        <f>+O445-K446</f>
        <v>6</v>
      </c>
    </row>
    <row r="447" spans="1:15" s="72" customFormat="1" ht="21" customHeight="1" outlineLevel="1">
      <c r="A447" s="1920"/>
      <c r="B447" s="124"/>
      <c r="C447" s="2234"/>
      <c r="D447" s="2408"/>
      <c r="E447" s="4348"/>
      <c r="F447" s="4349"/>
      <c r="G447" s="4348"/>
      <c r="H447" s="4349"/>
      <c r="I447" s="2234"/>
      <c r="J447" s="2234"/>
      <c r="K447" s="2234"/>
      <c r="L447" s="3767"/>
      <c r="M447" s="3767"/>
      <c r="N447" s="2234"/>
      <c r="O447" s="128"/>
    </row>
    <row r="448" spans="1:15" s="72" customFormat="1" ht="21" customHeight="1">
      <c r="A448" s="1834"/>
      <c r="B448" s="124"/>
      <c r="C448" s="1837"/>
      <c r="D448" s="686">
        <f>SUM(D445:D447)</f>
        <v>0</v>
      </c>
      <c r="E448" s="1830"/>
      <c r="F448" s="1831"/>
      <c r="G448" s="1830"/>
      <c r="H448" s="1831"/>
      <c r="I448" s="100"/>
      <c r="J448" s="100"/>
      <c r="K448" s="430">
        <f>SUM(K445:K447)</f>
        <v>1</v>
      </c>
      <c r="L448" s="1837"/>
      <c r="M448" s="1837"/>
      <c r="N448" s="100"/>
      <c r="O448" s="128"/>
    </row>
    <row r="449" spans="1:15" s="72" customFormat="1" ht="21" customHeight="1">
      <c r="A449" s="54"/>
      <c r="B449" s="122"/>
      <c r="C449" s="1969"/>
      <c r="D449" s="1969"/>
      <c r="E449" s="1971"/>
      <c r="F449" s="1971"/>
      <c r="G449" s="1971"/>
      <c r="H449" s="1971"/>
      <c r="I449" s="1971"/>
      <c r="J449" s="1971"/>
      <c r="K449" s="1969"/>
      <c r="L449" s="1969"/>
      <c r="M449" s="1969"/>
      <c r="N449" s="1971"/>
      <c r="O449" s="82"/>
    </row>
    <row r="450" spans="1:15" s="72" customFormat="1" ht="21" customHeight="1" thickBot="1">
      <c r="A450" s="77" t="s">
        <v>2</v>
      </c>
      <c r="B450" s="66"/>
      <c r="C450" s="67" t="s">
        <v>3</v>
      </c>
      <c r="D450" s="4366" t="s">
        <v>1063</v>
      </c>
      <c r="E450" s="4366"/>
      <c r="F450" s="4366"/>
      <c r="G450" s="4366"/>
      <c r="H450" s="4366"/>
      <c r="I450" s="4366"/>
      <c r="J450" s="4366"/>
      <c r="K450" s="4366"/>
      <c r="L450" s="4366"/>
      <c r="M450" s="4366"/>
      <c r="N450" s="4366"/>
      <c r="O450" s="4366"/>
    </row>
    <row r="451" spans="1:15" s="72" customFormat="1" ht="21" customHeight="1">
      <c r="A451" s="4324" t="s">
        <v>10</v>
      </c>
      <c r="B451" s="4362" t="s">
        <v>11</v>
      </c>
      <c r="C451" s="4329" t="s">
        <v>23</v>
      </c>
      <c r="D451" s="4331" t="s">
        <v>12</v>
      </c>
      <c r="E451" s="4332"/>
      <c r="F451" s="4332"/>
      <c r="G451" s="4332"/>
      <c r="H451" s="4332"/>
      <c r="I451" s="4332"/>
      <c r="J451" s="4333"/>
      <c r="K451" s="4334" t="s">
        <v>13</v>
      </c>
      <c r="L451" s="4335"/>
      <c r="M451" s="4335"/>
      <c r="N451" s="4335"/>
      <c r="O451" s="4336"/>
    </row>
    <row r="452" spans="1:15" s="72" customFormat="1" ht="21" customHeight="1">
      <c r="A452" s="4325"/>
      <c r="B452" s="4328"/>
      <c r="C452" s="4330"/>
      <c r="D452" s="4337" t="s">
        <v>14</v>
      </c>
      <c r="E452" s="4338"/>
      <c r="F452" s="4338"/>
      <c r="G452" s="4338"/>
      <c r="H452" s="4339"/>
      <c r="I452" s="4340" t="s">
        <v>15</v>
      </c>
      <c r="J452" s="4340"/>
      <c r="K452" s="4340" t="s">
        <v>16</v>
      </c>
      <c r="L452" s="4340" t="s">
        <v>17</v>
      </c>
      <c r="M452" s="4340" t="s">
        <v>18</v>
      </c>
      <c r="N452" s="4340"/>
      <c r="O452" s="4342" t="s">
        <v>19</v>
      </c>
    </row>
    <row r="453" spans="1:15" s="72" customFormat="1" ht="21" customHeight="1">
      <c r="A453" s="4326"/>
      <c r="B453" s="4354"/>
      <c r="C453" s="4341"/>
      <c r="D453" s="1966" t="s">
        <v>16</v>
      </c>
      <c r="E453" s="4358" t="s">
        <v>20</v>
      </c>
      <c r="F453" s="4359"/>
      <c r="G453" s="4358" t="s">
        <v>21</v>
      </c>
      <c r="H453" s="4359"/>
      <c r="I453" s="4341"/>
      <c r="J453" s="4341"/>
      <c r="K453" s="4341"/>
      <c r="L453" s="4341"/>
      <c r="M453" s="4341"/>
      <c r="N453" s="4341"/>
      <c r="O453" s="4363"/>
    </row>
    <row r="454" spans="1:15" s="72" customFormat="1" ht="21" customHeight="1" outlineLevel="1">
      <c r="A454" s="1920">
        <v>1</v>
      </c>
      <c r="B454" s="124">
        <v>44682</v>
      </c>
      <c r="C454" s="1960" t="s">
        <v>23</v>
      </c>
      <c r="D454" s="1964"/>
      <c r="E454" s="4348"/>
      <c r="F454" s="4349"/>
      <c r="G454" s="4364"/>
      <c r="H454" s="4365"/>
      <c r="I454" s="1960"/>
      <c r="J454" s="1960"/>
      <c r="K454" s="1960"/>
      <c r="L454" s="1960"/>
      <c r="M454" s="1960"/>
      <c r="N454" s="1960"/>
      <c r="O454" s="128">
        <v>0</v>
      </c>
    </row>
    <row r="455" spans="1:15" s="72" customFormat="1" ht="21" customHeight="1">
      <c r="A455" s="1920"/>
      <c r="B455" s="124"/>
      <c r="C455" s="1960"/>
      <c r="D455" s="686">
        <f>SUM(D454:D454)</f>
        <v>0</v>
      </c>
      <c r="E455" s="1967"/>
      <c r="F455" s="1968"/>
      <c r="G455" s="1967"/>
      <c r="H455" s="1968"/>
      <c r="I455" s="100"/>
      <c r="J455" s="100"/>
      <c r="K455" s="430"/>
      <c r="L455" s="1960"/>
      <c r="M455" s="1960"/>
      <c r="N455" s="100"/>
      <c r="O455" s="128"/>
    </row>
    <row r="456" spans="1:15" s="72" customFormat="1" ht="21" customHeight="1">
      <c r="A456" s="54"/>
      <c r="B456" s="122"/>
      <c r="C456" s="1969"/>
      <c r="D456" s="1969"/>
      <c r="E456" s="1971"/>
      <c r="F456" s="1971"/>
      <c r="G456" s="1971"/>
      <c r="H456" s="1971"/>
      <c r="I456" s="1971"/>
      <c r="J456" s="1971"/>
      <c r="K456" s="1969"/>
      <c r="L456" s="1969"/>
      <c r="M456" s="1969"/>
      <c r="N456" s="1971"/>
      <c r="O456" s="82"/>
    </row>
    <row r="457" spans="1:15" s="72" customFormat="1" ht="21" customHeight="1" thickBot="1">
      <c r="A457" s="77" t="s">
        <v>2</v>
      </c>
      <c r="B457" s="66"/>
      <c r="C457" s="67" t="s">
        <v>3</v>
      </c>
      <c r="D457" s="4366" t="s">
        <v>1874</v>
      </c>
      <c r="E457" s="4366"/>
      <c r="F457" s="4366"/>
      <c r="G457" s="4366"/>
      <c r="H457" s="4366"/>
      <c r="I457" s="4366"/>
      <c r="J457" s="4366"/>
      <c r="K457" s="4366"/>
      <c r="L457" s="4366"/>
      <c r="M457" s="4366"/>
      <c r="N457" s="4366"/>
      <c r="O457" s="4366"/>
    </row>
    <row r="458" spans="1:15" s="72" customFormat="1" ht="21" customHeight="1">
      <c r="A458" s="4324" t="s">
        <v>10</v>
      </c>
      <c r="B458" s="4362" t="s">
        <v>11</v>
      </c>
      <c r="C458" s="4329" t="s">
        <v>23</v>
      </c>
      <c r="D458" s="4331" t="s">
        <v>12</v>
      </c>
      <c r="E458" s="4332"/>
      <c r="F458" s="4332"/>
      <c r="G458" s="4332"/>
      <c r="H458" s="4332"/>
      <c r="I458" s="4332"/>
      <c r="J458" s="4333"/>
      <c r="K458" s="4334" t="s">
        <v>13</v>
      </c>
      <c r="L458" s="4335"/>
      <c r="M458" s="4335"/>
      <c r="N458" s="4335"/>
      <c r="O458" s="4336"/>
    </row>
    <row r="459" spans="1:15" s="72" customFormat="1" ht="21" customHeight="1">
      <c r="A459" s="4325"/>
      <c r="B459" s="4328"/>
      <c r="C459" s="4330"/>
      <c r="D459" s="4337" t="s">
        <v>14</v>
      </c>
      <c r="E459" s="4338"/>
      <c r="F459" s="4338"/>
      <c r="G459" s="4338"/>
      <c r="H459" s="4339"/>
      <c r="I459" s="4340" t="s">
        <v>15</v>
      </c>
      <c r="J459" s="4340"/>
      <c r="K459" s="4340" t="s">
        <v>16</v>
      </c>
      <c r="L459" s="4340" t="s">
        <v>17</v>
      </c>
      <c r="M459" s="4340" t="s">
        <v>18</v>
      </c>
      <c r="N459" s="4340"/>
      <c r="O459" s="4342" t="s">
        <v>19</v>
      </c>
    </row>
    <row r="460" spans="1:15" s="72" customFormat="1" ht="21" customHeight="1">
      <c r="A460" s="4326"/>
      <c r="B460" s="4354"/>
      <c r="C460" s="4341"/>
      <c r="D460" s="1966" t="s">
        <v>16</v>
      </c>
      <c r="E460" s="4358" t="s">
        <v>20</v>
      </c>
      <c r="F460" s="4359"/>
      <c r="G460" s="4358" t="s">
        <v>21</v>
      </c>
      <c r="H460" s="4359"/>
      <c r="I460" s="4341"/>
      <c r="J460" s="4341"/>
      <c r="K460" s="4341"/>
      <c r="L460" s="4341"/>
      <c r="M460" s="4341"/>
      <c r="N460" s="4341"/>
      <c r="O460" s="4363"/>
    </row>
    <row r="461" spans="1:15" s="72" customFormat="1" ht="21" customHeight="1" outlineLevel="1">
      <c r="A461" s="1920">
        <v>1</v>
      </c>
      <c r="B461" s="124">
        <v>44682</v>
      </c>
      <c r="C461" s="1960" t="s">
        <v>22</v>
      </c>
      <c r="D461" s="1964"/>
      <c r="E461" s="4348" t="s">
        <v>1914</v>
      </c>
      <c r="F461" s="4349"/>
      <c r="G461" s="4364" t="s">
        <v>2943</v>
      </c>
      <c r="H461" s="4365"/>
      <c r="I461" s="1960"/>
      <c r="J461" s="1960"/>
      <c r="K461" s="1960"/>
      <c r="L461" s="1960" t="s">
        <v>57</v>
      </c>
      <c r="M461" s="1960"/>
      <c r="N461" s="1960"/>
      <c r="O461" s="128">
        <v>328</v>
      </c>
    </row>
    <row r="462" spans="1:15" s="72" customFormat="1" ht="21" customHeight="1" outlineLevel="1">
      <c r="A462" s="1920">
        <v>2</v>
      </c>
      <c r="B462" s="124">
        <v>44684</v>
      </c>
      <c r="C462" s="4195" t="s">
        <v>22</v>
      </c>
      <c r="D462" s="2294"/>
      <c r="E462" s="4348"/>
      <c r="F462" s="4349"/>
      <c r="G462" s="4364"/>
      <c r="H462" s="4365"/>
      <c r="I462" s="2234"/>
      <c r="J462" s="2234"/>
      <c r="K462" s="2234">
        <v>1</v>
      </c>
      <c r="L462" s="2234" t="s">
        <v>2303</v>
      </c>
      <c r="M462" s="2234" t="s">
        <v>2944</v>
      </c>
      <c r="N462" s="2234"/>
      <c r="O462" s="128">
        <f>+O461-K462</f>
        <v>327</v>
      </c>
    </row>
    <row r="463" spans="1:15" s="72" customFormat="1" ht="21" customHeight="1" outlineLevel="1">
      <c r="A463" s="4194">
        <v>3</v>
      </c>
      <c r="B463" s="124">
        <v>44684</v>
      </c>
      <c r="C463" s="4195" t="s">
        <v>22</v>
      </c>
      <c r="D463" s="2294"/>
      <c r="E463" s="2288"/>
      <c r="F463" s="2289"/>
      <c r="G463" s="4364"/>
      <c r="H463" s="4365"/>
      <c r="I463" s="2234"/>
      <c r="J463" s="2234"/>
      <c r="K463" s="2942">
        <v>1</v>
      </c>
      <c r="L463" s="3881" t="s">
        <v>2303</v>
      </c>
      <c r="M463" s="2234" t="s">
        <v>2641</v>
      </c>
      <c r="N463" s="2234"/>
      <c r="O463" s="128">
        <f t="shared" ref="O463:O482" si="6">+O462-K463</f>
        <v>326</v>
      </c>
    </row>
    <row r="464" spans="1:15" s="72" customFormat="1" ht="21" customHeight="1" outlineLevel="1">
      <c r="A464" s="4194">
        <v>4</v>
      </c>
      <c r="B464" s="124">
        <v>44684</v>
      </c>
      <c r="C464" s="4195" t="s">
        <v>22</v>
      </c>
      <c r="D464" s="2294"/>
      <c r="E464" s="4348"/>
      <c r="F464" s="4349"/>
      <c r="G464" s="4364"/>
      <c r="H464" s="4365"/>
      <c r="I464" s="2234"/>
      <c r="J464" s="2234"/>
      <c r="K464" s="3881">
        <v>1</v>
      </c>
      <c r="L464" s="3881" t="s">
        <v>2303</v>
      </c>
      <c r="M464" s="2234" t="s">
        <v>2025</v>
      </c>
      <c r="N464" s="2234"/>
      <c r="O464" s="128">
        <f t="shared" si="6"/>
        <v>325</v>
      </c>
    </row>
    <row r="465" spans="1:15" s="72" customFormat="1" ht="21" customHeight="1" outlineLevel="1">
      <c r="A465" s="4194">
        <v>5</v>
      </c>
      <c r="B465" s="124">
        <v>44684</v>
      </c>
      <c r="C465" s="4195" t="s">
        <v>22</v>
      </c>
      <c r="D465" s="2294"/>
      <c r="E465" s="2288"/>
      <c r="F465" s="2289"/>
      <c r="G465" s="4364"/>
      <c r="H465" s="4365"/>
      <c r="I465" s="2234"/>
      <c r="J465" s="2234"/>
      <c r="K465" s="4195">
        <v>1</v>
      </c>
      <c r="L465" s="4195" t="s">
        <v>2303</v>
      </c>
      <c r="M465" s="2234" t="s">
        <v>2640</v>
      </c>
      <c r="N465" s="2234"/>
      <c r="O465" s="128">
        <f t="shared" si="6"/>
        <v>324</v>
      </c>
    </row>
    <row r="466" spans="1:15" s="72" customFormat="1" ht="21" customHeight="1" outlineLevel="1">
      <c r="A466" s="4194">
        <v>6</v>
      </c>
      <c r="B466" s="124">
        <v>44684</v>
      </c>
      <c r="C466" s="4195" t="s">
        <v>22</v>
      </c>
      <c r="D466" s="2294"/>
      <c r="E466" s="2288"/>
      <c r="F466" s="2289"/>
      <c r="G466" s="2290"/>
      <c r="H466" s="2291"/>
      <c r="I466" s="2234"/>
      <c r="J466" s="2234"/>
      <c r="K466" s="4195">
        <v>1</v>
      </c>
      <c r="L466" s="4195" t="s">
        <v>2303</v>
      </c>
      <c r="M466" s="2234" t="s">
        <v>2026</v>
      </c>
      <c r="N466" s="2234"/>
      <c r="O466" s="128">
        <f t="shared" si="6"/>
        <v>323</v>
      </c>
    </row>
    <row r="467" spans="1:15" s="72" customFormat="1" ht="21" customHeight="1" outlineLevel="1">
      <c r="A467" s="4194">
        <v>7</v>
      </c>
      <c r="B467" s="124">
        <v>44684</v>
      </c>
      <c r="C467" s="4195" t="s">
        <v>22</v>
      </c>
      <c r="D467" s="2294"/>
      <c r="E467" s="2288"/>
      <c r="F467" s="2289"/>
      <c r="G467" s="2290"/>
      <c r="H467" s="2291"/>
      <c r="I467" s="2234"/>
      <c r="J467" s="2234"/>
      <c r="K467" s="4195">
        <v>1</v>
      </c>
      <c r="L467" s="4195" t="s">
        <v>2303</v>
      </c>
      <c r="M467" s="2234" t="s">
        <v>2945</v>
      </c>
      <c r="N467" s="2234"/>
      <c r="O467" s="128">
        <f t="shared" si="6"/>
        <v>322</v>
      </c>
    </row>
    <row r="468" spans="1:15" s="72" customFormat="1" ht="21" customHeight="1" outlineLevel="1">
      <c r="A468" s="4194">
        <v>8</v>
      </c>
      <c r="B468" s="124">
        <v>44684</v>
      </c>
      <c r="C468" s="4195" t="s">
        <v>22</v>
      </c>
      <c r="D468" s="2294"/>
      <c r="E468" s="2288"/>
      <c r="F468" s="2289"/>
      <c r="G468" s="2290"/>
      <c r="H468" s="2291"/>
      <c r="I468" s="2234"/>
      <c r="J468" s="2234"/>
      <c r="K468" s="4195">
        <v>1</v>
      </c>
      <c r="L468" s="4195" t="s">
        <v>2303</v>
      </c>
      <c r="M468" s="2234" t="s">
        <v>2023</v>
      </c>
      <c r="N468" s="2234"/>
      <c r="O468" s="128">
        <f t="shared" si="6"/>
        <v>321</v>
      </c>
    </row>
    <row r="469" spans="1:15" s="72" customFormat="1" ht="21" customHeight="1" outlineLevel="1">
      <c r="A469" s="4194">
        <v>9</v>
      </c>
      <c r="B469" s="124">
        <v>44684</v>
      </c>
      <c r="C469" s="4195" t="s">
        <v>22</v>
      </c>
      <c r="D469" s="2294"/>
      <c r="E469" s="2288"/>
      <c r="F469" s="2289"/>
      <c r="G469" s="4364"/>
      <c r="H469" s="4365"/>
      <c r="I469" s="2234"/>
      <c r="J469" s="2234"/>
      <c r="K469" s="4195">
        <v>1</v>
      </c>
      <c r="L469" s="4195" t="s">
        <v>2303</v>
      </c>
      <c r="M469" s="2234" t="s">
        <v>2739</v>
      </c>
      <c r="N469" s="2234"/>
      <c r="O469" s="128">
        <f t="shared" si="6"/>
        <v>320</v>
      </c>
    </row>
    <row r="470" spans="1:15" s="72" customFormat="1" ht="21" customHeight="1" outlineLevel="1">
      <c r="A470" s="4194">
        <v>10</v>
      </c>
      <c r="B470" s="124">
        <v>44684</v>
      </c>
      <c r="C470" s="4195" t="s">
        <v>22</v>
      </c>
      <c r="D470" s="2294"/>
      <c r="E470" s="2288"/>
      <c r="F470" s="2289"/>
      <c r="G470" s="4364"/>
      <c r="H470" s="4365"/>
      <c r="I470" s="2234"/>
      <c r="J470" s="2234"/>
      <c r="K470" s="4195">
        <v>1</v>
      </c>
      <c r="L470" s="4195" t="s">
        <v>2303</v>
      </c>
      <c r="M470" s="2234" t="s">
        <v>1378</v>
      </c>
      <c r="N470" s="2234"/>
      <c r="O470" s="128">
        <f t="shared" si="6"/>
        <v>319</v>
      </c>
    </row>
    <row r="471" spans="1:15" s="72" customFormat="1" ht="21" customHeight="1" outlineLevel="1">
      <c r="A471" s="4194">
        <v>11</v>
      </c>
      <c r="B471" s="124">
        <v>44684</v>
      </c>
      <c r="C471" s="4195" t="s">
        <v>22</v>
      </c>
      <c r="D471" s="2294"/>
      <c r="E471" s="2288"/>
      <c r="F471" s="2289"/>
      <c r="G471" s="4364"/>
      <c r="H471" s="4365"/>
      <c r="I471" s="2234"/>
      <c r="J471" s="2234"/>
      <c r="K471" s="4195">
        <v>1</v>
      </c>
      <c r="L471" s="4195" t="s">
        <v>2303</v>
      </c>
      <c r="M471" s="2234" t="s">
        <v>1875</v>
      </c>
      <c r="N471" s="2234"/>
      <c r="O471" s="128">
        <f t="shared" si="6"/>
        <v>318</v>
      </c>
    </row>
    <row r="472" spans="1:15" s="72" customFormat="1" ht="21" customHeight="1" outlineLevel="1">
      <c r="A472" s="4194">
        <v>12</v>
      </c>
      <c r="B472" s="124">
        <v>44684</v>
      </c>
      <c r="C472" s="4195" t="s">
        <v>22</v>
      </c>
      <c r="D472" s="2294"/>
      <c r="E472" s="2288"/>
      <c r="F472" s="2289"/>
      <c r="G472" s="2290"/>
      <c r="H472" s="2291"/>
      <c r="I472" s="2234"/>
      <c r="J472" s="2234"/>
      <c r="K472" s="4195">
        <v>1</v>
      </c>
      <c r="L472" s="4195" t="s">
        <v>2303</v>
      </c>
      <c r="M472" s="2234" t="s">
        <v>2946</v>
      </c>
      <c r="N472" s="2234"/>
      <c r="O472" s="128">
        <f t="shared" si="6"/>
        <v>317</v>
      </c>
    </row>
    <row r="473" spans="1:15" s="72" customFormat="1" ht="21" customHeight="1" outlineLevel="1">
      <c r="A473" s="4194">
        <v>13</v>
      </c>
      <c r="B473" s="124">
        <v>44684</v>
      </c>
      <c r="C473" s="4195" t="s">
        <v>22</v>
      </c>
      <c r="D473" s="2294"/>
      <c r="E473" s="2288"/>
      <c r="F473" s="2289"/>
      <c r="G473" s="2290"/>
      <c r="H473" s="2291"/>
      <c r="I473" s="2234"/>
      <c r="J473" s="2234"/>
      <c r="K473" s="4195">
        <v>1</v>
      </c>
      <c r="L473" s="4195" t="s">
        <v>2303</v>
      </c>
      <c r="M473" s="2234" t="s">
        <v>2947</v>
      </c>
      <c r="N473" s="2234"/>
      <c r="O473" s="128">
        <f t="shared" si="6"/>
        <v>316</v>
      </c>
    </row>
    <row r="474" spans="1:15" s="72" customFormat="1" ht="21" customHeight="1" outlineLevel="1">
      <c r="A474" s="4194">
        <v>14</v>
      </c>
      <c r="B474" s="124">
        <v>44684</v>
      </c>
      <c r="C474" s="4195" t="s">
        <v>22</v>
      </c>
      <c r="D474" s="2294"/>
      <c r="E474" s="2288"/>
      <c r="F474" s="2289"/>
      <c r="G474" s="2290"/>
      <c r="H474" s="2291"/>
      <c r="I474" s="2234"/>
      <c r="J474" s="2234"/>
      <c r="K474" s="4195">
        <v>1</v>
      </c>
      <c r="L474" s="4195" t="s">
        <v>2303</v>
      </c>
      <c r="M474" s="2234" t="s">
        <v>2948</v>
      </c>
      <c r="N474" s="2234"/>
      <c r="O474" s="128">
        <f t="shared" si="6"/>
        <v>315</v>
      </c>
    </row>
    <row r="475" spans="1:15" s="72" customFormat="1" ht="21" customHeight="1" outlineLevel="1">
      <c r="A475" s="4194">
        <v>15</v>
      </c>
      <c r="B475" s="124">
        <v>44684</v>
      </c>
      <c r="C475" s="4195" t="s">
        <v>22</v>
      </c>
      <c r="D475" s="2294"/>
      <c r="E475" s="2288"/>
      <c r="F475" s="2289"/>
      <c r="G475" s="2290"/>
      <c r="H475" s="2291"/>
      <c r="I475" s="2234"/>
      <c r="J475" s="2234"/>
      <c r="K475" s="4195">
        <v>1</v>
      </c>
      <c r="L475" s="4195" t="s">
        <v>2303</v>
      </c>
      <c r="M475" s="2234" t="s">
        <v>2949</v>
      </c>
      <c r="N475" s="2234"/>
      <c r="O475" s="128">
        <f t="shared" si="6"/>
        <v>314</v>
      </c>
    </row>
    <row r="476" spans="1:15" s="72" customFormat="1" ht="21" customHeight="1" outlineLevel="1">
      <c r="A476" s="4194">
        <v>16</v>
      </c>
      <c r="B476" s="124">
        <v>44684</v>
      </c>
      <c r="C476" s="4195" t="s">
        <v>22</v>
      </c>
      <c r="D476" s="2294"/>
      <c r="E476" s="2288"/>
      <c r="F476" s="2289"/>
      <c r="G476" s="2290"/>
      <c r="H476" s="2291"/>
      <c r="I476" s="2234"/>
      <c r="J476" s="2234"/>
      <c r="K476" s="4195">
        <v>1</v>
      </c>
      <c r="L476" s="4195" t="s">
        <v>2303</v>
      </c>
      <c r="M476" s="2234" t="s">
        <v>2950</v>
      </c>
      <c r="N476" s="2234"/>
      <c r="O476" s="128">
        <f t="shared" si="6"/>
        <v>313</v>
      </c>
    </row>
    <row r="477" spans="1:15" s="72" customFormat="1" ht="21" customHeight="1" outlineLevel="1">
      <c r="A477" s="4194">
        <v>17</v>
      </c>
      <c r="B477" s="124">
        <v>44684</v>
      </c>
      <c r="C477" s="4195" t="s">
        <v>22</v>
      </c>
      <c r="D477" s="2294"/>
      <c r="E477" s="2288"/>
      <c r="F477" s="2289"/>
      <c r="G477" s="2290"/>
      <c r="H477" s="2291"/>
      <c r="I477" s="2234"/>
      <c r="J477" s="2234"/>
      <c r="K477" s="4195">
        <v>1</v>
      </c>
      <c r="L477" s="4195" t="s">
        <v>2303</v>
      </c>
      <c r="M477" s="2234" t="s">
        <v>1975</v>
      </c>
      <c r="N477" s="2234"/>
      <c r="O477" s="128">
        <f t="shared" si="6"/>
        <v>312</v>
      </c>
    </row>
    <row r="478" spans="1:15" s="72" customFormat="1" ht="21" customHeight="1" outlineLevel="1">
      <c r="A478" s="4194">
        <v>18</v>
      </c>
      <c r="B478" s="124">
        <v>44684</v>
      </c>
      <c r="C478" s="4195" t="s">
        <v>22</v>
      </c>
      <c r="D478" s="2294"/>
      <c r="E478" s="2288"/>
      <c r="F478" s="2289"/>
      <c r="G478" s="2290"/>
      <c r="H478" s="2291"/>
      <c r="I478" s="2234"/>
      <c r="J478" s="2234"/>
      <c r="K478" s="4195">
        <v>1</v>
      </c>
      <c r="L478" s="4195" t="s">
        <v>2303</v>
      </c>
      <c r="M478" s="2234" t="s">
        <v>2426</v>
      </c>
      <c r="N478" s="2234"/>
      <c r="O478" s="128">
        <f t="shared" si="6"/>
        <v>311</v>
      </c>
    </row>
    <row r="479" spans="1:15" s="72" customFormat="1" ht="21" customHeight="1" outlineLevel="1">
      <c r="A479" s="3964">
        <v>19</v>
      </c>
      <c r="B479" s="124">
        <v>44688</v>
      </c>
      <c r="C479" s="3965" t="s">
        <v>22</v>
      </c>
      <c r="D479" s="2294"/>
      <c r="E479" s="2288"/>
      <c r="F479" s="2289"/>
      <c r="G479" s="4364"/>
      <c r="H479" s="4365"/>
      <c r="I479" s="2234"/>
      <c r="J479" s="2234"/>
      <c r="K479" s="4253">
        <v>1</v>
      </c>
      <c r="L479" s="4253" t="s">
        <v>2303</v>
      </c>
      <c r="M479" s="2234" t="s">
        <v>3008</v>
      </c>
      <c r="N479" s="2234"/>
      <c r="O479" s="128">
        <f t="shared" si="6"/>
        <v>310</v>
      </c>
    </row>
    <row r="480" spans="1:15" s="72" customFormat="1" ht="21" customHeight="1" outlineLevel="1">
      <c r="A480" s="3964">
        <v>20</v>
      </c>
      <c r="B480" s="124">
        <v>44688</v>
      </c>
      <c r="C480" s="3965" t="s">
        <v>22</v>
      </c>
      <c r="D480" s="2294"/>
      <c r="E480" s="2288"/>
      <c r="F480" s="2289"/>
      <c r="G480" s="2290"/>
      <c r="H480" s="2291"/>
      <c r="I480" s="2234"/>
      <c r="J480" s="2234"/>
      <c r="K480" s="4253">
        <v>1</v>
      </c>
      <c r="L480" s="4253" t="s">
        <v>2303</v>
      </c>
      <c r="M480" s="2234" t="s">
        <v>2973</v>
      </c>
      <c r="N480" s="2234"/>
      <c r="O480" s="128">
        <f t="shared" si="6"/>
        <v>309</v>
      </c>
    </row>
    <row r="481" spans="1:15" s="72" customFormat="1" ht="21" customHeight="1" outlineLevel="1">
      <c r="A481" s="3964">
        <v>21</v>
      </c>
      <c r="B481" s="124">
        <v>44688</v>
      </c>
      <c r="C481" s="3965" t="s">
        <v>22</v>
      </c>
      <c r="D481" s="2294"/>
      <c r="E481" s="2288"/>
      <c r="F481" s="2289"/>
      <c r="G481" s="2290"/>
      <c r="H481" s="2291"/>
      <c r="I481" s="2234"/>
      <c r="J481" s="2234"/>
      <c r="K481" s="4253">
        <v>1</v>
      </c>
      <c r="L481" s="4253" t="s">
        <v>2303</v>
      </c>
      <c r="M481" s="2234" t="s">
        <v>2529</v>
      </c>
      <c r="N481" s="2234"/>
      <c r="O481" s="128">
        <f t="shared" si="6"/>
        <v>308</v>
      </c>
    </row>
    <row r="482" spans="1:15" s="72" customFormat="1" ht="21" customHeight="1" outlineLevel="1">
      <c r="A482" s="3964">
        <v>22</v>
      </c>
      <c r="B482" s="124">
        <v>44688</v>
      </c>
      <c r="C482" s="3965" t="s">
        <v>22</v>
      </c>
      <c r="D482" s="2294"/>
      <c r="E482" s="2288"/>
      <c r="F482" s="2289"/>
      <c r="G482" s="2290"/>
      <c r="H482" s="2291"/>
      <c r="I482" s="2234"/>
      <c r="J482" s="2234"/>
      <c r="K482" s="4253">
        <v>1</v>
      </c>
      <c r="L482" s="4253" t="s">
        <v>2303</v>
      </c>
      <c r="M482" s="2234" t="s">
        <v>2026</v>
      </c>
      <c r="N482" s="2234"/>
      <c r="O482" s="128">
        <f t="shared" si="6"/>
        <v>307</v>
      </c>
    </row>
    <row r="483" spans="1:15" s="72" customFormat="1" ht="21" customHeight="1" outlineLevel="1">
      <c r="A483" s="3964">
        <v>23</v>
      </c>
      <c r="B483" s="124">
        <v>44688</v>
      </c>
      <c r="C483" s="3965" t="s">
        <v>22</v>
      </c>
      <c r="D483" s="3139"/>
      <c r="E483" s="3131"/>
      <c r="F483" s="3132"/>
      <c r="G483" s="3133"/>
      <c r="H483" s="3134"/>
      <c r="I483" s="3068"/>
      <c r="J483" s="3068"/>
      <c r="K483" s="4253">
        <v>1</v>
      </c>
      <c r="L483" s="3965" t="s">
        <v>2303</v>
      </c>
      <c r="M483" s="3068"/>
      <c r="N483" s="3068"/>
      <c r="O483" s="128"/>
    </row>
    <row r="484" spans="1:15" s="72" customFormat="1" ht="21" customHeight="1">
      <c r="A484" s="1920"/>
      <c r="B484" s="124"/>
      <c r="C484" s="1960"/>
      <c r="D484" s="686">
        <f>SUM(D461:D483)</f>
        <v>0</v>
      </c>
      <c r="E484" s="1967"/>
      <c r="F484" s="1968"/>
      <c r="G484" s="4350"/>
      <c r="H484" s="4351"/>
      <c r="I484" s="100"/>
      <c r="J484" s="100"/>
      <c r="K484" s="430">
        <f>SUM(K462:K483)</f>
        <v>22</v>
      </c>
      <c r="L484" s="1960"/>
      <c r="M484" s="1960"/>
      <c r="N484" s="100"/>
      <c r="O484" s="128"/>
    </row>
    <row r="485" spans="1:15" s="72" customFormat="1" ht="21" customHeight="1">
      <c r="A485" s="54"/>
      <c r="B485" s="122"/>
      <c r="C485" s="1969"/>
      <c r="D485" s="1969"/>
      <c r="E485" s="1971"/>
      <c r="F485" s="1971"/>
      <c r="G485" s="1971"/>
      <c r="H485" s="1971"/>
      <c r="I485" s="1971"/>
      <c r="J485" s="1971"/>
      <c r="K485" s="1969"/>
      <c r="L485" s="1969"/>
      <c r="M485" s="1969"/>
      <c r="N485" s="1971"/>
      <c r="O485" s="82"/>
    </row>
    <row r="486" spans="1:15" s="72" customFormat="1" ht="21" customHeight="1" thickBot="1">
      <c r="A486" s="77" t="s">
        <v>2</v>
      </c>
      <c r="B486" s="66"/>
      <c r="C486" s="67" t="s">
        <v>3</v>
      </c>
      <c r="D486" s="4366" t="s">
        <v>1863</v>
      </c>
      <c r="E486" s="4366"/>
      <c r="F486" s="4366"/>
      <c r="G486" s="4366"/>
      <c r="H486" s="4366"/>
      <c r="I486" s="4366"/>
      <c r="J486" s="4366"/>
      <c r="K486" s="4366"/>
      <c r="L486" s="4366"/>
      <c r="M486" s="4366"/>
      <c r="N486" s="4366"/>
      <c r="O486" s="4366"/>
    </row>
    <row r="487" spans="1:15" s="72" customFormat="1" ht="21" customHeight="1">
      <c r="A487" s="4324" t="s">
        <v>10</v>
      </c>
      <c r="B487" s="4362" t="s">
        <v>11</v>
      </c>
      <c r="C487" s="4329" t="s">
        <v>23</v>
      </c>
      <c r="D487" s="4331" t="s">
        <v>12</v>
      </c>
      <c r="E487" s="4332"/>
      <c r="F487" s="4332"/>
      <c r="G487" s="4332"/>
      <c r="H487" s="4332"/>
      <c r="I487" s="4332"/>
      <c r="J487" s="4333"/>
      <c r="K487" s="4334" t="s">
        <v>13</v>
      </c>
      <c r="L487" s="4335"/>
      <c r="M487" s="4335"/>
      <c r="N487" s="4335"/>
      <c r="O487" s="4336"/>
    </row>
    <row r="488" spans="1:15" s="72" customFormat="1" ht="21" customHeight="1">
      <c r="A488" s="4325"/>
      <c r="B488" s="4328"/>
      <c r="C488" s="4330"/>
      <c r="D488" s="4337" t="s">
        <v>14</v>
      </c>
      <c r="E488" s="4338"/>
      <c r="F488" s="4338"/>
      <c r="G488" s="4338"/>
      <c r="H488" s="4339"/>
      <c r="I488" s="4340" t="s">
        <v>15</v>
      </c>
      <c r="J488" s="4340"/>
      <c r="K488" s="4340" t="s">
        <v>16</v>
      </c>
      <c r="L488" s="4340"/>
      <c r="M488" s="4340" t="s">
        <v>18</v>
      </c>
      <c r="N488" s="4340"/>
      <c r="O488" s="4342" t="s">
        <v>19</v>
      </c>
    </row>
    <row r="489" spans="1:15" s="72" customFormat="1" ht="21" customHeight="1">
      <c r="A489" s="4326"/>
      <c r="B489" s="4354"/>
      <c r="C489" s="4341"/>
      <c r="D489" s="1966" t="s">
        <v>16</v>
      </c>
      <c r="E489" s="4358" t="s">
        <v>20</v>
      </c>
      <c r="F489" s="4359"/>
      <c r="G489" s="4358" t="s">
        <v>21</v>
      </c>
      <c r="H489" s="4359"/>
      <c r="I489" s="4341"/>
      <c r="J489" s="4341"/>
      <c r="K489" s="4341"/>
      <c r="L489" s="4341"/>
      <c r="M489" s="4341"/>
      <c r="N489" s="4341"/>
      <c r="O489" s="4363"/>
    </row>
    <row r="490" spans="1:15" s="72" customFormat="1" ht="21" customHeight="1" outlineLevel="1">
      <c r="A490" s="1920">
        <v>1</v>
      </c>
      <c r="B490" s="124">
        <v>44682</v>
      </c>
      <c r="C490" s="1960" t="s">
        <v>22</v>
      </c>
      <c r="D490" s="1964"/>
      <c r="E490" s="4348"/>
      <c r="F490" s="4349"/>
      <c r="G490" s="4364"/>
      <c r="H490" s="4365"/>
      <c r="I490" s="1960"/>
      <c r="J490" s="1960"/>
      <c r="K490" s="1960"/>
      <c r="L490" s="1960"/>
      <c r="M490" s="1960"/>
      <c r="N490" s="1960"/>
      <c r="O490" s="128">
        <v>80</v>
      </c>
    </row>
    <row r="491" spans="1:15" s="72" customFormat="1" ht="21" customHeight="1" outlineLevel="1">
      <c r="A491" s="1920">
        <v>2</v>
      </c>
      <c r="B491" s="124">
        <v>44684</v>
      </c>
      <c r="C491" s="2234" t="s">
        <v>22</v>
      </c>
      <c r="D491" s="2309"/>
      <c r="E491" s="4348"/>
      <c r="F491" s="4349"/>
      <c r="G491" s="4364"/>
      <c r="H491" s="4365"/>
      <c r="I491" s="2234"/>
      <c r="J491" s="2234"/>
      <c r="K491" s="3504">
        <v>1</v>
      </c>
      <c r="L491" s="3504" t="s">
        <v>1372</v>
      </c>
      <c r="M491" s="2234" t="s">
        <v>2526</v>
      </c>
      <c r="N491" s="2234"/>
      <c r="O491" s="128">
        <f>+O490-K491</f>
        <v>79</v>
      </c>
    </row>
    <row r="492" spans="1:15" s="72" customFormat="1" ht="21" customHeight="1" outlineLevel="1">
      <c r="A492" s="3875">
        <v>3</v>
      </c>
      <c r="B492" s="124">
        <v>44684</v>
      </c>
      <c r="C492" s="3876" t="s">
        <v>22</v>
      </c>
      <c r="D492" s="2309"/>
      <c r="E492" s="2305"/>
      <c r="F492" s="2306"/>
      <c r="G492" s="4364"/>
      <c r="H492" s="4365"/>
      <c r="I492" s="2234"/>
      <c r="J492" s="2234"/>
      <c r="K492" s="2234">
        <v>1</v>
      </c>
      <c r="L492" s="2234" t="s">
        <v>1372</v>
      </c>
      <c r="M492" s="2234" t="s">
        <v>2527</v>
      </c>
      <c r="N492" s="2234"/>
      <c r="O492" s="128">
        <f t="shared" ref="O492:O516" si="7">+O491-K492</f>
        <v>78</v>
      </c>
    </row>
    <row r="493" spans="1:15" s="72" customFormat="1" ht="21" customHeight="1" outlineLevel="1">
      <c r="A493" s="4213">
        <v>4</v>
      </c>
      <c r="B493" s="124">
        <v>44684</v>
      </c>
      <c r="C493" s="4217" t="s">
        <v>22</v>
      </c>
      <c r="D493" s="2309"/>
      <c r="E493" s="2305"/>
      <c r="F493" s="2306"/>
      <c r="G493" s="4364"/>
      <c r="H493" s="4365"/>
      <c r="I493" s="2234"/>
      <c r="J493" s="2234"/>
      <c r="K493" s="4217">
        <v>1</v>
      </c>
      <c r="L493" s="4217" t="s">
        <v>1372</v>
      </c>
      <c r="M493" s="2234" t="s">
        <v>1381</v>
      </c>
      <c r="N493" s="2234"/>
      <c r="O493" s="128">
        <f t="shared" si="7"/>
        <v>77</v>
      </c>
    </row>
    <row r="494" spans="1:15" s="72" customFormat="1" ht="21" customHeight="1" outlineLevel="1">
      <c r="A494" s="4213">
        <v>5</v>
      </c>
      <c r="B494" s="124">
        <v>44684</v>
      </c>
      <c r="C494" s="4217" t="s">
        <v>22</v>
      </c>
      <c r="D494" s="2309"/>
      <c r="E494" s="2305"/>
      <c r="F494" s="2306"/>
      <c r="G494" s="4364"/>
      <c r="H494" s="4365"/>
      <c r="I494" s="2234"/>
      <c r="J494" s="2234"/>
      <c r="K494" s="4217">
        <v>1</v>
      </c>
      <c r="L494" s="4217" t="s">
        <v>1372</v>
      </c>
      <c r="M494" s="2234" t="s">
        <v>2647</v>
      </c>
      <c r="N494" s="2234"/>
      <c r="O494" s="128">
        <f t="shared" si="7"/>
        <v>76</v>
      </c>
    </row>
    <row r="495" spans="1:15" s="72" customFormat="1" ht="21" customHeight="1" outlineLevel="1">
      <c r="A495" s="4213">
        <v>6</v>
      </c>
      <c r="B495" s="124">
        <v>44684</v>
      </c>
      <c r="C495" s="4217" t="s">
        <v>22</v>
      </c>
      <c r="D495" s="2309"/>
      <c r="E495" s="2305"/>
      <c r="F495" s="2306"/>
      <c r="G495" s="4364"/>
      <c r="H495" s="4365"/>
      <c r="I495" s="2234"/>
      <c r="J495" s="2234"/>
      <c r="K495" s="4217">
        <v>1</v>
      </c>
      <c r="L495" s="4217" t="s">
        <v>1372</v>
      </c>
      <c r="M495" s="2234" t="s">
        <v>1979</v>
      </c>
      <c r="N495" s="2234"/>
      <c r="O495" s="128">
        <f t="shared" si="7"/>
        <v>75</v>
      </c>
    </row>
    <row r="496" spans="1:15" s="72" customFormat="1" ht="21" customHeight="1" outlineLevel="1">
      <c r="A496" s="4213">
        <v>7</v>
      </c>
      <c r="B496" s="124">
        <v>44684</v>
      </c>
      <c r="C496" s="4217" t="s">
        <v>22</v>
      </c>
      <c r="D496" s="2309"/>
      <c r="E496" s="2305"/>
      <c r="F496" s="2306"/>
      <c r="G496" s="4364"/>
      <c r="H496" s="4365"/>
      <c r="I496" s="2234"/>
      <c r="J496" s="2234"/>
      <c r="K496" s="4217">
        <v>1</v>
      </c>
      <c r="L496" s="4217" t="s">
        <v>1372</v>
      </c>
      <c r="M496" s="2234" t="s">
        <v>2738</v>
      </c>
      <c r="N496" s="2234"/>
      <c r="O496" s="128">
        <f t="shared" si="7"/>
        <v>74</v>
      </c>
    </row>
    <row r="497" spans="1:15" s="72" customFormat="1" ht="21" customHeight="1" outlineLevel="1">
      <c r="A497" s="4213">
        <v>8</v>
      </c>
      <c r="B497" s="124">
        <v>44684</v>
      </c>
      <c r="C497" s="4217" t="s">
        <v>22</v>
      </c>
      <c r="D497" s="2309"/>
      <c r="E497" s="2305"/>
      <c r="F497" s="2306"/>
      <c r="G497" s="4364"/>
      <c r="H497" s="4365"/>
      <c r="I497" s="2234"/>
      <c r="J497" s="2234"/>
      <c r="K497" s="4217">
        <v>1</v>
      </c>
      <c r="L497" s="4217" t="s">
        <v>1372</v>
      </c>
      <c r="M497" s="2234" t="s">
        <v>1371</v>
      </c>
      <c r="N497" s="2234"/>
      <c r="O497" s="128">
        <f t="shared" si="7"/>
        <v>73</v>
      </c>
    </row>
    <row r="498" spans="1:15" s="72" customFormat="1" ht="21" customHeight="1" outlineLevel="1">
      <c r="A498" s="4213">
        <v>9</v>
      </c>
      <c r="B498" s="124">
        <v>44684</v>
      </c>
      <c r="C498" s="4217" t="s">
        <v>22</v>
      </c>
      <c r="D498" s="2340"/>
      <c r="E498" s="2336"/>
      <c r="F498" s="2337"/>
      <c r="G498" s="4364"/>
      <c r="H498" s="4365"/>
      <c r="I498" s="2234"/>
      <c r="J498" s="2234"/>
      <c r="K498" s="4217">
        <v>1</v>
      </c>
      <c r="L498" s="4217" t="s">
        <v>1372</v>
      </c>
      <c r="M498" s="2234" t="s">
        <v>2528</v>
      </c>
      <c r="N498" s="2234"/>
      <c r="O498" s="128">
        <f t="shared" si="7"/>
        <v>72</v>
      </c>
    </row>
    <row r="499" spans="1:15" s="72" customFormat="1" ht="21" customHeight="1" outlineLevel="1">
      <c r="A499" s="4213">
        <v>10</v>
      </c>
      <c r="B499" s="124">
        <v>44684</v>
      </c>
      <c r="C499" s="4217" t="s">
        <v>22</v>
      </c>
      <c r="D499" s="2340"/>
      <c r="E499" s="2336"/>
      <c r="F499" s="2337"/>
      <c r="G499" s="2338"/>
      <c r="H499" s="2339"/>
      <c r="I499" s="2234"/>
      <c r="J499" s="2234"/>
      <c r="K499" s="4217">
        <v>1</v>
      </c>
      <c r="L499" s="4217" t="s">
        <v>1372</v>
      </c>
      <c r="M499" s="2234" t="s">
        <v>2648</v>
      </c>
      <c r="N499" s="2234"/>
      <c r="O499" s="128">
        <f t="shared" si="7"/>
        <v>71</v>
      </c>
    </row>
    <row r="500" spans="1:15" s="72" customFormat="1" ht="21" customHeight="1" outlineLevel="1">
      <c r="A500" s="4213">
        <v>11</v>
      </c>
      <c r="B500" s="124">
        <v>44684</v>
      </c>
      <c r="C500" s="4217" t="s">
        <v>22</v>
      </c>
      <c r="D500" s="2340"/>
      <c r="E500" s="2336"/>
      <c r="F500" s="2337"/>
      <c r="G500" s="2338"/>
      <c r="H500" s="2339"/>
      <c r="I500" s="2234"/>
      <c r="J500" s="2234"/>
      <c r="K500" s="4217">
        <v>1</v>
      </c>
      <c r="L500" s="4217" t="s">
        <v>1372</v>
      </c>
      <c r="M500" s="2234" t="s">
        <v>2425</v>
      </c>
      <c r="N500" s="2234"/>
      <c r="O500" s="128">
        <f t="shared" si="7"/>
        <v>70</v>
      </c>
    </row>
    <row r="501" spans="1:15" s="72" customFormat="1" ht="22.5" customHeight="1" outlineLevel="1">
      <c r="A501" s="4213">
        <v>12</v>
      </c>
      <c r="B501" s="124">
        <v>44684</v>
      </c>
      <c r="C501" s="4217" t="s">
        <v>22</v>
      </c>
      <c r="D501" s="2394"/>
      <c r="E501" s="2390"/>
      <c r="F501" s="2391"/>
      <c r="G501" s="2392"/>
      <c r="H501" s="2393"/>
      <c r="I501" s="2234"/>
      <c r="J501" s="2234"/>
      <c r="K501" s="4217">
        <v>1</v>
      </c>
      <c r="L501" s="4217" t="s">
        <v>1372</v>
      </c>
      <c r="M501" s="2234" t="s">
        <v>2636</v>
      </c>
      <c r="N501" s="2234"/>
      <c r="O501" s="128">
        <f t="shared" si="7"/>
        <v>69</v>
      </c>
    </row>
    <row r="502" spans="1:15" s="72" customFormat="1" ht="19.5" customHeight="1" outlineLevel="1">
      <c r="A502" s="4213">
        <v>13</v>
      </c>
      <c r="B502" s="124">
        <v>44684</v>
      </c>
      <c r="C502" s="4217" t="s">
        <v>22</v>
      </c>
      <c r="D502" s="2394"/>
      <c r="E502" s="4348"/>
      <c r="F502" s="4349"/>
      <c r="G502" s="2392"/>
      <c r="H502" s="2393"/>
      <c r="I502" s="2234"/>
      <c r="J502" s="2234"/>
      <c r="K502" s="4217">
        <v>1</v>
      </c>
      <c r="L502" s="4217" t="s">
        <v>1372</v>
      </c>
      <c r="M502" s="2234" t="s">
        <v>2963</v>
      </c>
      <c r="N502" s="2234"/>
      <c r="O502" s="128">
        <f t="shared" si="7"/>
        <v>68</v>
      </c>
    </row>
    <row r="503" spans="1:15" s="72" customFormat="1" ht="21" customHeight="1" outlineLevel="1">
      <c r="A503" s="4213">
        <v>14</v>
      </c>
      <c r="B503" s="124">
        <v>44685</v>
      </c>
      <c r="C503" s="4217" t="s">
        <v>22</v>
      </c>
      <c r="D503" s="2394"/>
      <c r="E503" s="4348"/>
      <c r="F503" s="4349"/>
      <c r="G503" s="2392"/>
      <c r="H503" s="2393"/>
      <c r="I503" s="2234"/>
      <c r="J503" s="2234"/>
      <c r="K503" s="4217">
        <v>1</v>
      </c>
      <c r="L503" s="4217" t="s">
        <v>1372</v>
      </c>
      <c r="M503" s="2234" t="s">
        <v>1381</v>
      </c>
      <c r="N503" s="2234"/>
      <c r="O503" s="128">
        <f t="shared" si="7"/>
        <v>67</v>
      </c>
    </row>
    <row r="504" spans="1:15" s="72" customFormat="1" ht="21" customHeight="1" outlineLevel="1">
      <c r="A504" s="4213">
        <v>15</v>
      </c>
      <c r="B504" s="124">
        <v>44685</v>
      </c>
      <c r="C504" s="4217" t="s">
        <v>22</v>
      </c>
      <c r="D504" s="2712"/>
      <c r="E504" s="2708"/>
      <c r="F504" s="2709"/>
      <c r="G504" s="2710"/>
      <c r="H504" s="2711"/>
      <c r="I504" s="2234"/>
      <c r="J504" s="2234"/>
      <c r="K504" s="4217">
        <v>1</v>
      </c>
      <c r="L504" s="4217" t="s">
        <v>1372</v>
      </c>
      <c r="M504" s="2234" t="s">
        <v>2526</v>
      </c>
      <c r="N504" s="2234"/>
      <c r="O504" s="128">
        <f t="shared" si="7"/>
        <v>66</v>
      </c>
    </row>
    <row r="505" spans="1:15" s="72" customFormat="1" ht="21" customHeight="1" outlineLevel="1">
      <c r="A505" s="4213">
        <v>16</v>
      </c>
      <c r="B505" s="124">
        <v>44685</v>
      </c>
      <c r="C505" s="4217" t="s">
        <v>22</v>
      </c>
      <c r="D505" s="2712"/>
      <c r="E505" s="4430"/>
      <c r="F505" s="4431"/>
      <c r="G505" s="2710"/>
      <c r="H505" s="2711"/>
      <c r="I505" s="2234"/>
      <c r="J505" s="2234"/>
      <c r="K505" s="4217">
        <v>1</v>
      </c>
      <c r="L505" s="4217" t="s">
        <v>1372</v>
      </c>
      <c r="M505" s="2234" t="s">
        <v>1979</v>
      </c>
      <c r="N505" s="2234"/>
      <c r="O505" s="128">
        <f t="shared" si="7"/>
        <v>65</v>
      </c>
    </row>
    <row r="506" spans="1:15" s="72" customFormat="1" ht="21" customHeight="1" outlineLevel="1">
      <c r="A506" s="4213">
        <v>17</v>
      </c>
      <c r="B506" s="124">
        <v>44685</v>
      </c>
      <c r="C506" s="4217" t="s">
        <v>22</v>
      </c>
      <c r="D506" s="2712"/>
      <c r="E506" s="4348"/>
      <c r="F506" s="4349"/>
      <c r="G506" s="2710"/>
      <c r="H506" s="2711"/>
      <c r="I506" s="2234"/>
      <c r="J506" s="2234"/>
      <c r="K506" s="4217">
        <v>1</v>
      </c>
      <c r="L506" s="4217" t="s">
        <v>1372</v>
      </c>
      <c r="M506" s="2234" t="s">
        <v>2423</v>
      </c>
      <c r="N506" s="2234"/>
      <c r="O506" s="128">
        <f t="shared" si="7"/>
        <v>64</v>
      </c>
    </row>
    <row r="507" spans="1:15" s="72" customFormat="1" ht="21" customHeight="1" outlineLevel="1">
      <c r="A507" s="4213">
        <v>18</v>
      </c>
      <c r="B507" s="124">
        <v>44685</v>
      </c>
      <c r="C507" s="4217" t="s">
        <v>22</v>
      </c>
      <c r="D507" s="2712"/>
      <c r="E507" s="2708"/>
      <c r="F507" s="2709"/>
      <c r="G507" s="2710"/>
      <c r="H507" s="2711"/>
      <c r="I507" s="2234"/>
      <c r="J507" s="2234"/>
      <c r="K507" s="4217">
        <v>1</v>
      </c>
      <c r="L507" s="4217" t="s">
        <v>1372</v>
      </c>
      <c r="M507" s="2234" t="s">
        <v>1374</v>
      </c>
      <c r="N507" s="2234"/>
      <c r="O507" s="128">
        <f t="shared" si="7"/>
        <v>63</v>
      </c>
    </row>
    <row r="508" spans="1:15" s="72" customFormat="1" ht="21" customHeight="1" outlineLevel="1">
      <c r="A508" s="4252">
        <v>19</v>
      </c>
      <c r="B508" s="124">
        <v>44685</v>
      </c>
      <c r="C508" s="4217" t="s">
        <v>22</v>
      </c>
      <c r="D508" s="2712"/>
      <c r="E508" s="2708"/>
      <c r="F508" s="2709"/>
      <c r="G508" s="2710"/>
      <c r="H508" s="2711"/>
      <c r="I508" s="2234"/>
      <c r="J508" s="2234"/>
      <c r="K508" s="4217">
        <v>1</v>
      </c>
      <c r="L508" s="4217" t="s">
        <v>1372</v>
      </c>
      <c r="M508" s="2234" t="s">
        <v>2027</v>
      </c>
      <c r="N508" s="2234"/>
      <c r="O508" s="128">
        <f t="shared" si="7"/>
        <v>62</v>
      </c>
    </row>
    <row r="509" spans="1:15" s="72" customFormat="1" ht="21" customHeight="1" outlineLevel="1">
      <c r="A509" s="4252">
        <v>20</v>
      </c>
      <c r="B509" s="124">
        <v>44685</v>
      </c>
      <c r="C509" s="4217" t="s">
        <v>22</v>
      </c>
      <c r="D509" s="3708"/>
      <c r="E509" s="3704"/>
      <c r="F509" s="3705"/>
      <c r="G509" s="3706"/>
      <c r="H509" s="3707"/>
      <c r="I509" s="3711"/>
      <c r="J509" s="3711"/>
      <c r="K509" s="4217">
        <v>1</v>
      </c>
      <c r="L509" s="4217" t="s">
        <v>1372</v>
      </c>
      <c r="M509" s="3711" t="s">
        <v>1862</v>
      </c>
      <c r="N509" s="3711"/>
      <c r="O509" s="128">
        <f t="shared" si="7"/>
        <v>61</v>
      </c>
    </row>
    <row r="510" spans="1:15" s="72" customFormat="1" ht="21" customHeight="1" outlineLevel="1">
      <c r="A510" s="4252">
        <v>21</v>
      </c>
      <c r="B510" s="124">
        <v>44688</v>
      </c>
      <c r="C510" s="4253" t="s">
        <v>22</v>
      </c>
      <c r="D510" s="3708"/>
      <c r="E510" s="3704"/>
      <c r="F510" s="3705"/>
      <c r="G510" s="3706"/>
      <c r="H510" s="3707"/>
      <c r="I510" s="3711"/>
      <c r="J510" s="3711"/>
      <c r="K510" s="4253">
        <v>1</v>
      </c>
      <c r="L510" s="4253" t="s">
        <v>1372</v>
      </c>
      <c r="M510" s="3711" t="s">
        <v>2024</v>
      </c>
      <c r="N510" s="3711"/>
      <c r="O510" s="128">
        <f t="shared" si="7"/>
        <v>60</v>
      </c>
    </row>
    <row r="511" spans="1:15" s="72" customFormat="1" ht="21" customHeight="1" outlineLevel="1">
      <c r="A511" s="4252">
        <v>22</v>
      </c>
      <c r="B511" s="124">
        <v>44688</v>
      </c>
      <c r="C511" s="4253" t="s">
        <v>22</v>
      </c>
      <c r="D511" s="3708"/>
      <c r="E511" s="3704"/>
      <c r="F511" s="3705"/>
      <c r="G511" s="3706"/>
      <c r="H511" s="3707"/>
      <c r="I511" s="3711"/>
      <c r="J511" s="3711"/>
      <c r="K511" s="4253">
        <v>1</v>
      </c>
      <c r="L511" s="4253" t="s">
        <v>1372</v>
      </c>
      <c r="M511" s="3711" t="s">
        <v>2946</v>
      </c>
      <c r="N511" s="3711"/>
      <c r="O511" s="128">
        <f t="shared" si="7"/>
        <v>59</v>
      </c>
    </row>
    <row r="512" spans="1:15" s="72" customFormat="1" ht="21" customHeight="1" outlineLevel="1">
      <c r="A512" s="4252">
        <v>23</v>
      </c>
      <c r="B512" s="124">
        <v>44688</v>
      </c>
      <c r="C512" s="4253" t="s">
        <v>22</v>
      </c>
      <c r="D512" s="3708"/>
      <c r="E512" s="3704"/>
      <c r="F512" s="3705"/>
      <c r="G512" s="3706"/>
      <c r="H512" s="3707"/>
      <c r="I512" s="3711"/>
      <c r="J512" s="3711"/>
      <c r="K512" s="4253">
        <v>1</v>
      </c>
      <c r="L512" s="4253" t="s">
        <v>1372</v>
      </c>
      <c r="M512" s="3711" t="s">
        <v>1976</v>
      </c>
      <c r="N512" s="3711"/>
      <c r="O512" s="128">
        <f t="shared" si="7"/>
        <v>58</v>
      </c>
    </row>
    <row r="513" spans="1:15" s="72" customFormat="1" ht="21" customHeight="1" outlineLevel="1">
      <c r="A513" s="4252">
        <v>24</v>
      </c>
      <c r="B513" s="124">
        <v>44688</v>
      </c>
      <c r="C513" s="4253" t="s">
        <v>22</v>
      </c>
      <c r="D513" s="3708"/>
      <c r="E513" s="3704"/>
      <c r="F513" s="3705"/>
      <c r="G513" s="3706"/>
      <c r="H513" s="3707"/>
      <c r="I513" s="3711"/>
      <c r="J513" s="3711"/>
      <c r="K513" s="4253">
        <v>1</v>
      </c>
      <c r="L513" s="4253" t="s">
        <v>1372</v>
      </c>
      <c r="M513" s="3711" t="s">
        <v>2528</v>
      </c>
      <c r="N513" s="3711"/>
      <c r="O513" s="128">
        <f t="shared" si="7"/>
        <v>57</v>
      </c>
    </row>
    <row r="514" spans="1:15" s="72" customFormat="1" ht="21" customHeight="1" outlineLevel="1">
      <c r="A514" s="4252">
        <v>25</v>
      </c>
      <c r="B514" s="124">
        <v>44688</v>
      </c>
      <c r="C514" s="4253" t="s">
        <v>22</v>
      </c>
      <c r="D514" s="3708"/>
      <c r="E514" s="3704"/>
      <c r="F514" s="3705"/>
      <c r="G514" s="3706"/>
      <c r="H514" s="3707"/>
      <c r="I514" s="3711"/>
      <c r="J514" s="3711"/>
      <c r="K514" s="4253">
        <v>1</v>
      </c>
      <c r="L514" s="4253" t="s">
        <v>1372</v>
      </c>
      <c r="M514" s="3711" t="s">
        <v>1379</v>
      </c>
      <c r="N514" s="3711"/>
      <c r="O514" s="128">
        <f t="shared" si="7"/>
        <v>56</v>
      </c>
    </row>
    <row r="515" spans="1:15" s="72" customFormat="1" ht="21" customHeight="1" outlineLevel="1">
      <c r="A515" s="4252">
        <v>26</v>
      </c>
      <c r="B515" s="124">
        <v>44688</v>
      </c>
      <c r="C515" s="4253" t="s">
        <v>22</v>
      </c>
      <c r="D515" s="3708"/>
      <c r="E515" s="3704"/>
      <c r="F515" s="3705"/>
      <c r="G515" s="3706"/>
      <c r="H515" s="3707"/>
      <c r="I515" s="3711"/>
      <c r="J515" s="3711"/>
      <c r="K515" s="4253">
        <v>1</v>
      </c>
      <c r="L515" s="4253" t="s">
        <v>1372</v>
      </c>
      <c r="M515" s="3711" t="s">
        <v>2527</v>
      </c>
      <c r="N515" s="3711"/>
      <c r="O515" s="128">
        <f t="shared" si="7"/>
        <v>55</v>
      </c>
    </row>
    <row r="516" spans="1:15" s="72" customFormat="1" ht="21" customHeight="1" outlineLevel="1">
      <c r="A516" s="4252">
        <v>27</v>
      </c>
      <c r="B516" s="124">
        <v>44688</v>
      </c>
      <c r="C516" s="4253" t="s">
        <v>22</v>
      </c>
      <c r="D516" s="3708"/>
      <c r="E516" s="3704"/>
      <c r="F516" s="3705"/>
      <c r="G516" s="3706"/>
      <c r="H516" s="3707"/>
      <c r="I516" s="3711"/>
      <c r="J516" s="3711"/>
      <c r="K516" s="4253">
        <v>1</v>
      </c>
      <c r="L516" s="4253" t="s">
        <v>1372</v>
      </c>
      <c r="M516" s="3711" t="s">
        <v>3009</v>
      </c>
      <c r="N516" s="3711"/>
      <c r="O516" s="128">
        <f t="shared" si="7"/>
        <v>54</v>
      </c>
    </row>
    <row r="517" spans="1:15" s="72" customFormat="1" ht="21" customHeight="1">
      <c r="A517" s="1920"/>
      <c r="B517" s="124"/>
      <c r="C517" s="1960"/>
      <c r="D517" s="686">
        <f>SUM(D490:D516)</f>
        <v>0</v>
      </c>
      <c r="E517" s="1967"/>
      <c r="F517" s="1968"/>
      <c r="G517" s="1967"/>
      <c r="H517" s="1968"/>
      <c r="I517" s="100"/>
      <c r="J517" s="100"/>
      <c r="K517" s="430">
        <f>SUM(K491:K516)</f>
        <v>26</v>
      </c>
      <c r="L517" s="1960"/>
      <c r="M517" s="1960"/>
      <c r="N517" s="100"/>
      <c r="O517" s="128"/>
    </row>
    <row r="518" spans="1:15" s="72" customFormat="1" ht="21" customHeight="1">
      <c r="A518" s="54"/>
      <c r="B518" s="122"/>
      <c r="C518" s="1969"/>
      <c r="D518" s="1969"/>
      <c r="E518" s="1971"/>
      <c r="F518" s="1971"/>
      <c r="G518" s="1971"/>
      <c r="H518" s="1971"/>
      <c r="I518" s="1971"/>
      <c r="J518" s="1971"/>
      <c r="K518" s="1969"/>
      <c r="L518" s="1969"/>
      <c r="M518" s="1969"/>
      <c r="N518" s="1971"/>
      <c r="O518" s="82"/>
    </row>
    <row r="519" spans="1:15" s="72" customFormat="1" ht="21" customHeight="1" thickBot="1">
      <c r="A519" s="77" t="s">
        <v>2</v>
      </c>
      <c r="B519" s="66"/>
      <c r="C519" s="67" t="s">
        <v>3</v>
      </c>
      <c r="D519" s="4366" t="s">
        <v>1068</v>
      </c>
      <c r="E519" s="4366"/>
      <c r="F519" s="4366"/>
      <c r="G519" s="4366"/>
      <c r="H519" s="4366"/>
      <c r="I519" s="4366"/>
      <c r="J519" s="4366"/>
      <c r="K519" s="4366"/>
      <c r="L519" s="4366"/>
      <c r="M519" s="4366"/>
      <c r="N519" s="4366"/>
      <c r="O519" s="4366"/>
    </row>
    <row r="520" spans="1:15" s="72" customFormat="1" ht="21" customHeight="1">
      <c r="A520" s="4324" t="s">
        <v>10</v>
      </c>
      <c r="B520" s="4362" t="s">
        <v>11</v>
      </c>
      <c r="C520" s="4329" t="s">
        <v>23</v>
      </c>
      <c r="D520" s="4331" t="s">
        <v>12</v>
      </c>
      <c r="E520" s="4332"/>
      <c r="F520" s="4332"/>
      <c r="G520" s="4332"/>
      <c r="H520" s="4332"/>
      <c r="I520" s="4332"/>
      <c r="J520" s="4333"/>
      <c r="K520" s="4334" t="s">
        <v>13</v>
      </c>
      <c r="L520" s="4335"/>
      <c r="M520" s="4335"/>
      <c r="N520" s="4335"/>
      <c r="O520" s="4336"/>
    </row>
    <row r="521" spans="1:15" s="72" customFormat="1" ht="21" customHeight="1">
      <c r="A521" s="4325"/>
      <c r="B521" s="4328"/>
      <c r="C521" s="4330"/>
      <c r="D521" s="4337" t="s">
        <v>14</v>
      </c>
      <c r="E521" s="4338"/>
      <c r="F521" s="4338"/>
      <c r="G521" s="4338"/>
      <c r="H521" s="4339"/>
      <c r="I521" s="4340" t="s">
        <v>15</v>
      </c>
      <c r="J521" s="4340"/>
      <c r="K521" s="4340" t="s">
        <v>16</v>
      </c>
      <c r="L521" s="4340" t="s">
        <v>17</v>
      </c>
      <c r="M521" s="4340" t="s">
        <v>18</v>
      </c>
      <c r="N521" s="4340"/>
      <c r="O521" s="4342" t="s">
        <v>19</v>
      </c>
    </row>
    <row r="522" spans="1:15" s="72" customFormat="1" ht="21" customHeight="1">
      <c r="A522" s="4326"/>
      <c r="B522" s="4354"/>
      <c r="C522" s="4341"/>
      <c r="D522" s="1966" t="s">
        <v>16</v>
      </c>
      <c r="E522" s="4358" t="s">
        <v>20</v>
      </c>
      <c r="F522" s="4359"/>
      <c r="G522" s="4358" t="s">
        <v>21</v>
      </c>
      <c r="H522" s="4359"/>
      <c r="I522" s="4341"/>
      <c r="J522" s="4341"/>
      <c r="K522" s="4341"/>
      <c r="L522" s="4341"/>
      <c r="M522" s="4341"/>
      <c r="N522" s="4341"/>
      <c r="O522" s="4363"/>
    </row>
    <row r="523" spans="1:15" s="72" customFormat="1" ht="21" customHeight="1" outlineLevel="1">
      <c r="A523" s="1920">
        <v>1</v>
      </c>
      <c r="B523" s="124">
        <v>44682</v>
      </c>
      <c r="C523" s="1960" t="s">
        <v>22</v>
      </c>
      <c r="D523" s="1964"/>
      <c r="E523" s="4348"/>
      <c r="F523" s="4349"/>
      <c r="G523" s="4364"/>
      <c r="H523" s="4365"/>
      <c r="I523" s="1960"/>
      <c r="J523" s="1960"/>
      <c r="K523" s="1960"/>
      <c r="L523" s="1960"/>
      <c r="M523" s="1960"/>
      <c r="N523" s="1960"/>
      <c r="O523" s="128">
        <v>0</v>
      </c>
    </row>
    <row r="524" spans="1:15" s="72" customFormat="1" ht="21" customHeight="1" outlineLevel="1">
      <c r="A524" s="2862"/>
      <c r="B524" s="124"/>
      <c r="C524" s="2863"/>
      <c r="D524" s="2859"/>
      <c r="E524" s="2853"/>
      <c r="F524" s="2854"/>
      <c r="G524" s="2855"/>
      <c r="H524" s="2856"/>
      <c r="I524" s="3068"/>
      <c r="J524" s="2863"/>
      <c r="K524" s="2863"/>
      <c r="L524" s="2863"/>
      <c r="M524" s="2863"/>
      <c r="N524" s="2863"/>
      <c r="O524" s="128"/>
    </row>
    <row r="525" spans="1:15" s="72" customFormat="1" ht="21" customHeight="1">
      <c r="A525" s="1920"/>
      <c r="B525" s="124"/>
      <c r="C525" s="1960"/>
      <c r="D525" s="686">
        <f>SUM(D523:D523)</f>
        <v>0</v>
      </c>
      <c r="E525" s="1967"/>
      <c r="F525" s="1968"/>
      <c r="G525" s="1967"/>
      <c r="H525" s="1968"/>
      <c r="I525" s="100"/>
      <c r="J525" s="100"/>
      <c r="K525" s="430">
        <f>SUM(K524:K524)</f>
        <v>0</v>
      </c>
      <c r="L525" s="1960"/>
      <c r="M525" s="1960"/>
      <c r="N525" s="100"/>
      <c r="O525" s="128"/>
    </row>
    <row r="526" spans="1:15" s="72" customFormat="1" ht="21" customHeight="1">
      <c r="A526" s="54"/>
      <c r="B526" s="122"/>
      <c r="C526" s="1969"/>
      <c r="D526" s="1969"/>
      <c r="E526" s="1971"/>
      <c r="F526" s="1971"/>
      <c r="G526" s="1971"/>
      <c r="H526" s="1971"/>
      <c r="I526" s="1971"/>
      <c r="J526" s="1971"/>
      <c r="K526" s="1969"/>
      <c r="L526" s="1969"/>
      <c r="M526" s="1969"/>
      <c r="N526" s="1971"/>
      <c r="O526" s="82"/>
    </row>
    <row r="527" spans="1:15" s="72" customFormat="1" ht="21" customHeight="1" thickBot="1">
      <c r="A527" s="77" t="s">
        <v>2</v>
      </c>
      <c r="B527" s="66"/>
      <c r="C527" s="67" t="s">
        <v>3</v>
      </c>
      <c r="D527" s="4366" t="s">
        <v>2098</v>
      </c>
      <c r="E527" s="4366"/>
      <c r="F527" s="4366"/>
      <c r="G527" s="4366"/>
      <c r="H527" s="4366"/>
      <c r="I527" s="4366"/>
      <c r="J527" s="4366"/>
      <c r="K527" s="4366"/>
      <c r="L527" s="4366"/>
      <c r="M527" s="4366"/>
      <c r="N527" s="4366"/>
      <c r="O527" s="4366"/>
    </row>
    <row r="528" spans="1:15" s="72" customFormat="1" ht="21" customHeight="1">
      <c r="A528" s="4324" t="s">
        <v>10</v>
      </c>
      <c r="B528" s="4362" t="s">
        <v>11</v>
      </c>
      <c r="C528" s="4329" t="s">
        <v>23</v>
      </c>
      <c r="D528" s="4331" t="s">
        <v>12</v>
      </c>
      <c r="E528" s="4332"/>
      <c r="F528" s="4332"/>
      <c r="G528" s="4332"/>
      <c r="H528" s="4332"/>
      <c r="I528" s="4332"/>
      <c r="J528" s="4333"/>
      <c r="K528" s="4334" t="s">
        <v>13</v>
      </c>
      <c r="L528" s="4335"/>
      <c r="M528" s="4335"/>
      <c r="N528" s="4335"/>
      <c r="O528" s="4336"/>
    </row>
    <row r="529" spans="1:15" s="72" customFormat="1" ht="21" customHeight="1">
      <c r="A529" s="4325"/>
      <c r="B529" s="4328"/>
      <c r="C529" s="4330"/>
      <c r="D529" s="4337" t="s">
        <v>14</v>
      </c>
      <c r="E529" s="4338"/>
      <c r="F529" s="4338"/>
      <c r="G529" s="4338"/>
      <c r="H529" s="4339"/>
      <c r="I529" s="4340" t="s">
        <v>15</v>
      </c>
      <c r="J529" s="4340"/>
      <c r="K529" s="4340" t="s">
        <v>16</v>
      </c>
      <c r="L529" s="4340" t="s">
        <v>17</v>
      </c>
      <c r="M529" s="4340" t="s">
        <v>18</v>
      </c>
      <c r="N529" s="4340"/>
      <c r="O529" s="4342" t="s">
        <v>19</v>
      </c>
    </row>
    <row r="530" spans="1:15" s="72" customFormat="1" ht="21" customHeight="1">
      <c r="A530" s="4326"/>
      <c r="B530" s="4354"/>
      <c r="C530" s="4341"/>
      <c r="D530" s="1966" t="s">
        <v>16</v>
      </c>
      <c r="E530" s="4358" t="s">
        <v>20</v>
      </c>
      <c r="F530" s="4359"/>
      <c r="G530" s="4358" t="s">
        <v>21</v>
      </c>
      <c r="H530" s="4359"/>
      <c r="I530" s="4341"/>
      <c r="J530" s="4341"/>
      <c r="K530" s="4341"/>
      <c r="L530" s="4341"/>
      <c r="M530" s="4341"/>
      <c r="N530" s="4341"/>
      <c r="O530" s="4363"/>
    </row>
    <row r="531" spans="1:15" s="72" customFormat="1" ht="21" customHeight="1" outlineLevel="1">
      <c r="A531" s="1920">
        <v>1</v>
      </c>
      <c r="B531" s="124">
        <v>44682</v>
      </c>
      <c r="C531" s="1960" t="s">
        <v>22</v>
      </c>
      <c r="D531" s="1964"/>
      <c r="E531" s="4348"/>
      <c r="F531" s="4349"/>
      <c r="G531" s="4364"/>
      <c r="H531" s="4365"/>
      <c r="I531" s="1960"/>
      <c r="J531" s="1960"/>
      <c r="K531" s="1960"/>
      <c r="L531" s="1960"/>
      <c r="M531" s="1960"/>
      <c r="N531" s="1960"/>
      <c r="O531" s="128">
        <v>6</v>
      </c>
    </row>
    <row r="532" spans="1:15" s="72" customFormat="1" ht="21" customHeight="1" outlineLevel="1">
      <c r="A532" s="1920"/>
      <c r="B532" s="124"/>
      <c r="C532" s="3648"/>
      <c r="D532" s="1964"/>
      <c r="E532" s="4348"/>
      <c r="F532" s="4349"/>
      <c r="G532" s="4364"/>
      <c r="H532" s="4365"/>
      <c r="I532" s="1960"/>
      <c r="J532" s="1960"/>
      <c r="K532" s="1960"/>
      <c r="L532" s="1960"/>
      <c r="M532" s="1960"/>
      <c r="N532" s="1960"/>
      <c r="O532" s="128"/>
    </row>
    <row r="533" spans="1:15" s="72" customFormat="1" ht="21" customHeight="1" outlineLevel="1">
      <c r="A533" s="2715"/>
      <c r="B533" s="124"/>
      <c r="C533" s="3648"/>
      <c r="D533" s="2712"/>
      <c r="E533" s="2708"/>
      <c r="F533" s="2709"/>
      <c r="G533" s="2710"/>
      <c r="H533" s="2711"/>
      <c r="I533" s="2234"/>
      <c r="J533" s="2234"/>
      <c r="K533" s="2234"/>
      <c r="L533" s="3648"/>
      <c r="M533" s="2234"/>
      <c r="N533" s="2234"/>
      <c r="O533" s="128"/>
    </row>
    <row r="534" spans="1:15" s="72" customFormat="1" ht="21" customHeight="1" outlineLevel="1">
      <c r="A534" s="3290"/>
      <c r="B534" s="124"/>
      <c r="C534" s="3068"/>
      <c r="D534" s="3286"/>
      <c r="E534" s="3277"/>
      <c r="F534" s="3278"/>
      <c r="G534" s="3281"/>
      <c r="H534" s="3282"/>
      <c r="I534" s="3068"/>
      <c r="J534" s="3068"/>
      <c r="K534" s="3068"/>
      <c r="L534" s="3068"/>
      <c r="M534" s="3068"/>
      <c r="N534" s="3068"/>
      <c r="O534" s="128"/>
    </row>
    <row r="535" spans="1:15" s="72" customFormat="1" ht="21" customHeight="1">
      <c r="A535" s="1920"/>
      <c r="B535" s="124"/>
      <c r="C535" s="1960"/>
      <c r="D535" s="686">
        <f>SUM(D532:D532)</f>
        <v>0</v>
      </c>
      <c r="E535" s="4350"/>
      <c r="F535" s="4351"/>
      <c r="G535" s="4350"/>
      <c r="H535" s="4351"/>
      <c r="I535" s="100"/>
      <c r="J535" s="100"/>
      <c r="K535" s="430">
        <f>SUM(K532:K534)</f>
        <v>0</v>
      </c>
      <c r="L535" s="1960"/>
      <c r="M535" s="1960"/>
      <c r="N535" s="100"/>
      <c r="O535" s="128"/>
    </row>
    <row r="536" spans="1:15" s="72" customFormat="1" ht="21" customHeight="1">
      <c r="A536" s="54"/>
      <c r="B536" s="122"/>
      <c r="C536" s="1969"/>
      <c r="D536" s="1969"/>
      <c r="E536" s="1971"/>
      <c r="F536" s="1971"/>
      <c r="G536" s="1971"/>
      <c r="H536" s="1971"/>
      <c r="I536" s="1971"/>
      <c r="J536" s="1971"/>
      <c r="K536" s="1969"/>
      <c r="L536" s="1969"/>
      <c r="M536" s="1969"/>
      <c r="N536" s="1971"/>
      <c r="O536" s="82"/>
    </row>
    <row r="537" spans="1:15" s="72" customFormat="1" ht="21" customHeight="1" thickBot="1">
      <c r="A537" s="77" t="s">
        <v>2</v>
      </c>
      <c r="B537" s="66"/>
      <c r="C537" s="67" t="s">
        <v>3</v>
      </c>
      <c r="D537" s="4366" t="s">
        <v>2625</v>
      </c>
      <c r="E537" s="4366"/>
      <c r="F537" s="4366"/>
      <c r="G537" s="4366"/>
      <c r="H537" s="4366"/>
      <c r="I537" s="4366"/>
      <c r="J537" s="4366"/>
      <c r="K537" s="4366"/>
      <c r="L537" s="4366"/>
      <c r="M537" s="4366"/>
      <c r="N537" s="4366"/>
      <c r="O537" s="4366"/>
    </row>
    <row r="538" spans="1:15" s="72" customFormat="1" ht="21" customHeight="1">
      <c r="A538" s="4324" t="s">
        <v>10</v>
      </c>
      <c r="B538" s="4362" t="s">
        <v>11</v>
      </c>
      <c r="C538" s="4329" t="s">
        <v>23</v>
      </c>
      <c r="D538" s="4331" t="s">
        <v>12</v>
      </c>
      <c r="E538" s="4332"/>
      <c r="F538" s="4332"/>
      <c r="G538" s="4332"/>
      <c r="H538" s="4332"/>
      <c r="I538" s="4332"/>
      <c r="J538" s="4333"/>
      <c r="K538" s="4334" t="s">
        <v>13</v>
      </c>
      <c r="L538" s="4335"/>
      <c r="M538" s="4335"/>
      <c r="N538" s="4335"/>
      <c r="O538" s="4336"/>
    </row>
    <row r="539" spans="1:15" s="72" customFormat="1" ht="21" customHeight="1">
      <c r="A539" s="4325"/>
      <c r="B539" s="4328"/>
      <c r="C539" s="4330"/>
      <c r="D539" s="4337" t="s">
        <v>14</v>
      </c>
      <c r="E539" s="4338"/>
      <c r="F539" s="4338"/>
      <c r="G539" s="4338"/>
      <c r="H539" s="4339"/>
      <c r="I539" s="4340" t="s">
        <v>15</v>
      </c>
      <c r="J539" s="4340"/>
      <c r="K539" s="4340" t="s">
        <v>16</v>
      </c>
      <c r="L539" s="4340" t="s">
        <v>17</v>
      </c>
      <c r="M539" s="4340" t="s">
        <v>18</v>
      </c>
      <c r="N539" s="4340"/>
      <c r="O539" s="4342" t="s">
        <v>19</v>
      </c>
    </row>
    <row r="540" spans="1:15" s="72" customFormat="1" ht="21" customHeight="1">
      <c r="A540" s="4326"/>
      <c r="B540" s="4354"/>
      <c r="C540" s="4341"/>
      <c r="D540" s="1966" t="s">
        <v>16</v>
      </c>
      <c r="E540" s="4358" t="s">
        <v>20</v>
      </c>
      <c r="F540" s="4359"/>
      <c r="G540" s="4358" t="s">
        <v>21</v>
      </c>
      <c r="H540" s="4359"/>
      <c r="I540" s="4341"/>
      <c r="J540" s="4341"/>
      <c r="K540" s="4341"/>
      <c r="L540" s="4341"/>
      <c r="M540" s="4341"/>
      <c r="N540" s="4341"/>
      <c r="O540" s="4363"/>
    </row>
    <row r="541" spans="1:15" s="72" customFormat="1" ht="21" customHeight="1" outlineLevel="1">
      <c r="A541" s="1920">
        <v>1</v>
      </c>
      <c r="B541" s="124">
        <v>44682</v>
      </c>
      <c r="C541" s="1960" t="s">
        <v>23</v>
      </c>
      <c r="D541" s="1964"/>
      <c r="E541" s="4348"/>
      <c r="F541" s="4349"/>
      <c r="G541" s="4364"/>
      <c r="H541" s="4365"/>
      <c r="I541" s="1960"/>
      <c r="J541" s="1960"/>
      <c r="K541" s="1960"/>
      <c r="L541" s="1960"/>
      <c r="M541" s="1960"/>
      <c r="N541" s="1960"/>
      <c r="O541" s="128">
        <v>98</v>
      </c>
    </row>
    <row r="542" spans="1:15" s="72" customFormat="1" ht="21" customHeight="1" outlineLevel="1">
      <c r="A542" s="1920">
        <v>2</v>
      </c>
      <c r="B542" s="124">
        <v>44688</v>
      </c>
      <c r="C542" s="2234" t="s">
        <v>23</v>
      </c>
      <c r="D542" s="2294"/>
      <c r="E542" s="4348"/>
      <c r="F542" s="4349"/>
      <c r="G542" s="4364"/>
      <c r="H542" s="4365"/>
      <c r="I542" s="2234"/>
      <c r="J542" s="2234"/>
      <c r="K542" s="2234">
        <v>1</v>
      </c>
      <c r="L542" s="2234" t="s">
        <v>2543</v>
      </c>
      <c r="M542" s="2234" t="s">
        <v>2542</v>
      </c>
      <c r="N542" s="2234"/>
      <c r="O542" s="128">
        <f>+O541-K542</f>
        <v>97</v>
      </c>
    </row>
    <row r="543" spans="1:15" s="72" customFormat="1" ht="21" customHeight="1" outlineLevel="1">
      <c r="A543" s="3646">
        <v>3</v>
      </c>
      <c r="B543" s="124">
        <v>44688</v>
      </c>
      <c r="C543" s="2234" t="s">
        <v>23</v>
      </c>
      <c r="D543" s="2294"/>
      <c r="E543" s="2288"/>
      <c r="F543" s="2289"/>
      <c r="G543" s="2290"/>
      <c r="H543" s="2291"/>
      <c r="I543" s="2234"/>
      <c r="J543" s="2234"/>
      <c r="K543" s="3881">
        <v>1</v>
      </c>
      <c r="L543" s="3881" t="s">
        <v>2543</v>
      </c>
      <c r="M543" s="2234" t="s">
        <v>2427</v>
      </c>
      <c r="N543" s="2234"/>
      <c r="O543" s="128">
        <f t="shared" ref="O543" si="8">+O542-K543</f>
        <v>96</v>
      </c>
    </row>
    <row r="544" spans="1:15" s="72" customFormat="1" ht="21" customHeight="1" outlineLevel="1">
      <c r="A544" s="4038"/>
      <c r="B544" s="124"/>
      <c r="C544" s="4042"/>
      <c r="D544" s="3126"/>
      <c r="E544" s="3120"/>
      <c r="F544" s="3121"/>
      <c r="G544" s="3122"/>
      <c r="H544" s="3123"/>
      <c r="I544" s="3068"/>
      <c r="J544" s="3068"/>
      <c r="K544" s="4042"/>
      <c r="L544" s="4042"/>
      <c r="M544" s="3127"/>
      <c r="N544" s="3068"/>
      <c r="O544" s="128"/>
    </row>
    <row r="545" spans="1:15" s="72" customFormat="1" ht="21" customHeight="1" outlineLevel="1">
      <c r="A545" s="4038"/>
      <c r="B545" s="124"/>
      <c r="C545" s="4042"/>
      <c r="D545" s="3126"/>
      <c r="E545" s="3120"/>
      <c r="F545" s="3121"/>
      <c r="G545" s="3122"/>
      <c r="H545" s="3123"/>
      <c r="I545" s="3068"/>
      <c r="J545" s="3068"/>
      <c r="K545" s="4042"/>
      <c r="L545" s="4042"/>
      <c r="M545" s="3127"/>
      <c r="N545" s="3068"/>
      <c r="O545" s="128"/>
    </row>
    <row r="546" spans="1:15" s="72" customFormat="1" ht="21" customHeight="1">
      <c r="A546" s="1920"/>
      <c r="B546" s="124"/>
      <c r="C546" s="1960"/>
      <c r="D546" s="686">
        <f>SUM(D541:D543)</f>
        <v>0</v>
      </c>
      <c r="E546" s="1967"/>
      <c r="F546" s="1968"/>
      <c r="G546" s="1967"/>
      <c r="H546" s="1968"/>
      <c r="I546" s="100"/>
      <c r="J546" s="100"/>
      <c r="K546" s="430">
        <f>SUM(K542:K545)</f>
        <v>2</v>
      </c>
      <c r="L546" s="1960"/>
      <c r="M546" s="1960"/>
      <c r="N546" s="100"/>
      <c r="O546" s="128"/>
    </row>
    <row r="547" spans="1:15" s="72" customFormat="1" ht="21" customHeight="1">
      <c r="A547" s="54"/>
      <c r="B547" s="122"/>
      <c r="C547" s="1969"/>
      <c r="D547" s="1969"/>
      <c r="E547" s="1971"/>
      <c r="F547" s="1971"/>
      <c r="G547" s="1971"/>
      <c r="H547" s="1971"/>
      <c r="I547" s="1971"/>
      <c r="J547" s="1971"/>
      <c r="K547" s="1969"/>
      <c r="L547" s="1969"/>
      <c r="M547" s="1969"/>
      <c r="N547" s="1971"/>
      <c r="O547" s="82"/>
    </row>
    <row r="548" spans="1:15" s="72" customFormat="1" ht="21" customHeight="1" thickBot="1">
      <c r="A548" s="77" t="s">
        <v>2</v>
      </c>
      <c r="B548" s="66"/>
      <c r="C548" s="67" t="s">
        <v>3</v>
      </c>
      <c r="D548" s="4366" t="s">
        <v>2740</v>
      </c>
      <c r="E548" s="4366"/>
      <c r="F548" s="4366"/>
      <c r="G548" s="4366"/>
      <c r="H548" s="4366"/>
      <c r="I548" s="4366"/>
      <c r="J548" s="4366"/>
      <c r="K548" s="4366"/>
      <c r="L548" s="4366"/>
      <c r="M548" s="4366"/>
      <c r="N548" s="4366"/>
      <c r="O548" s="4366"/>
    </row>
    <row r="549" spans="1:15" s="72" customFormat="1" ht="21" customHeight="1">
      <c r="A549" s="4324" t="s">
        <v>10</v>
      </c>
      <c r="B549" s="4362" t="s">
        <v>11</v>
      </c>
      <c r="C549" s="4329" t="s">
        <v>23</v>
      </c>
      <c r="D549" s="4331" t="s">
        <v>12</v>
      </c>
      <c r="E549" s="4332"/>
      <c r="F549" s="4332"/>
      <c r="G549" s="4332"/>
      <c r="H549" s="4332"/>
      <c r="I549" s="4332"/>
      <c r="J549" s="4333"/>
      <c r="K549" s="4334" t="s">
        <v>13</v>
      </c>
      <c r="L549" s="4335"/>
      <c r="M549" s="4335"/>
      <c r="N549" s="4335"/>
      <c r="O549" s="4336"/>
    </row>
    <row r="550" spans="1:15" s="72" customFormat="1" ht="21" customHeight="1">
      <c r="A550" s="4325"/>
      <c r="B550" s="4328"/>
      <c r="C550" s="4330"/>
      <c r="D550" s="4337" t="s">
        <v>14</v>
      </c>
      <c r="E550" s="4338"/>
      <c r="F550" s="4338"/>
      <c r="G550" s="4338"/>
      <c r="H550" s="4339"/>
      <c r="I550" s="4340" t="s">
        <v>15</v>
      </c>
      <c r="J550" s="4340"/>
      <c r="K550" s="4340" t="s">
        <v>16</v>
      </c>
      <c r="L550" s="4340" t="s">
        <v>17</v>
      </c>
      <c r="M550" s="4340" t="s">
        <v>18</v>
      </c>
      <c r="N550" s="4340"/>
      <c r="O550" s="4342" t="s">
        <v>19</v>
      </c>
    </row>
    <row r="551" spans="1:15" s="72" customFormat="1" ht="21" customHeight="1">
      <c r="A551" s="4326"/>
      <c r="B551" s="4354"/>
      <c r="C551" s="4341"/>
      <c r="D551" s="1966" t="s">
        <v>16</v>
      </c>
      <c r="E551" s="4358" t="s">
        <v>20</v>
      </c>
      <c r="F551" s="4359"/>
      <c r="G551" s="4358" t="s">
        <v>21</v>
      </c>
      <c r="H551" s="4359"/>
      <c r="I551" s="4341"/>
      <c r="J551" s="4341"/>
      <c r="K551" s="4341"/>
      <c r="L551" s="4341"/>
      <c r="M551" s="4341"/>
      <c r="N551" s="4341"/>
      <c r="O551" s="4363"/>
    </row>
    <row r="552" spans="1:15" s="72" customFormat="1" ht="21" customHeight="1" outlineLevel="1">
      <c r="A552" s="1920">
        <v>1</v>
      </c>
      <c r="B552" s="124">
        <v>44682</v>
      </c>
      <c r="C552" s="1960" t="s">
        <v>22</v>
      </c>
      <c r="D552" s="1964"/>
      <c r="E552" s="4348" t="s">
        <v>2970</v>
      </c>
      <c r="F552" s="4349"/>
      <c r="G552" s="4364" t="s">
        <v>2972</v>
      </c>
      <c r="H552" s="4365"/>
      <c r="I552" s="1960" t="s">
        <v>2296</v>
      </c>
      <c r="J552" s="1960"/>
      <c r="K552" s="1960"/>
      <c r="L552" s="1960" t="s">
        <v>57</v>
      </c>
      <c r="M552" s="1960"/>
      <c r="N552" s="1960"/>
      <c r="O552" s="128">
        <v>9</v>
      </c>
    </row>
    <row r="553" spans="1:15" s="72" customFormat="1" ht="21" customHeight="1" outlineLevel="1">
      <c r="A553" s="1920">
        <v>2</v>
      </c>
      <c r="B553" s="124">
        <v>44685</v>
      </c>
      <c r="C553" s="2234" t="s">
        <v>22</v>
      </c>
      <c r="D553" s="2309"/>
      <c r="E553" s="4348"/>
      <c r="F553" s="4349"/>
      <c r="G553" s="4364"/>
      <c r="H553" s="4365"/>
      <c r="I553" s="2234"/>
      <c r="J553" s="2234"/>
      <c r="K553" s="2234">
        <v>1</v>
      </c>
      <c r="L553" s="2234" t="s">
        <v>1372</v>
      </c>
      <c r="M553" s="2234" t="s">
        <v>2648</v>
      </c>
      <c r="N553" s="2234"/>
      <c r="O553" s="128">
        <f>+O552-K553</f>
        <v>8</v>
      </c>
    </row>
    <row r="554" spans="1:15" s="72" customFormat="1" ht="21" customHeight="1" outlineLevel="1">
      <c r="A554" s="3103">
        <v>3</v>
      </c>
      <c r="B554" s="124">
        <v>44685</v>
      </c>
      <c r="C554" s="2942" t="s">
        <v>22</v>
      </c>
      <c r="D554" s="2601"/>
      <c r="E554" s="4348"/>
      <c r="F554" s="4349"/>
      <c r="G554" s="4364"/>
      <c r="H554" s="4365"/>
      <c r="I554" s="2234"/>
      <c r="J554" s="2234"/>
      <c r="K554" s="2234">
        <v>1</v>
      </c>
      <c r="L554" s="2234" t="s">
        <v>1372</v>
      </c>
      <c r="M554" s="2234" t="s">
        <v>1862</v>
      </c>
      <c r="N554" s="2234"/>
      <c r="O554" s="128">
        <f t="shared" ref="O554:O557" si="9">+O553-K554</f>
        <v>7</v>
      </c>
    </row>
    <row r="555" spans="1:15" s="72" customFormat="1" ht="21" customHeight="1" outlineLevel="1">
      <c r="A555" s="4213">
        <v>4</v>
      </c>
      <c r="B555" s="124">
        <v>44685</v>
      </c>
      <c r="C555" s="4217" t="s">
        <v>22</v>
      </c>
      <c r="D555" s="2589"/>
      <c r="E555" s="2590"/>
      <c r="F555" s="2591"/>
      <c r="G555" s="4364"/>
      <c r="H555" s="4365"/>
      <c r="I555" s="2234"/>
      <c r="J555" s="2234"/>
      <c r="K555" s="4217">
        <v>1</v>
      </c>
      <c r="L555" s="4217" t="s">
        <v>1372</v>
      </c>
      <c r="M555" s="2234" t="s">
        <v>1381</v>
      </c>
      <c r="N555" s="2234"/>
      <c r="O555" s="128">
        <f t="shared" si="9"/>
        <v>6</v>
      </c>
    </row>
    <row r="556" spans="1:15" s="72" customFormat="1" ht="21" customHeight="1" outlineLevel="1">
      <c r="A556" s="4213">
        <v>5</v>
      </c>
      <c r="B556" s="124">
        <v>44685</v>
      </c>
      <c r="C556" s="4217" t="s">
        <v>22</v>
      </c>
      <c r="D556" s="2584"/>
      <c r="E556" s="4348"/>
      <c r="F556" s="4349"/>
      <c r="G556" s="4364"/>
      <c r="H556" s="4365"/>
      <c r="I556" s="2234"/>
      <c r="J556" s="2234"/>
      <c r="K556" s="4217">
        <v>1</v>
      </c>
      <c r="L556" s="4217" t="s">
        <v>1372</v>
      </c>
      <c r="M556" s="2234" t="s">
        <v>2026</v>
      </c>
      <c r="N556" s="2234"/>
      <c r="O556" s="128">
        <f t="shared" si="9"/>
        <v>5</v>
      </c>
    </row>
    <row r="557" spans="1:15" s="72" customFormat="1" ht="21" customHeight="1" outlineLevel="1">
      <c r="A557" s="4213">
        <v>6</v>
      </c>
      <c r="B557" s="124">
        <v>44685</v>
      </c>
      <c r="C557" s="4217" t="s">
        <v>22</v>
      </c>
      <c r="D557" s="2584"/>
      <c r="E557" s="2580"/>
      <c r="F557" s="2581"/>
      <c r="G557" s="4364"/>
      <c r="H557" s="4365"/>
      <c r="I557" s="2234"/>
      <c r="J557" s="2234"/>
      <c r="K557" s="4217">
        <v>1</v>
      </c>
      <c r="L557" s="4217" t="s">
        <v>1372</v>
      </c>
      <c r="M557" s="2234" t="s">
        <v>2806</v>
      </c>
      <c r="N557" s="2234"/>
      <c r="O557" s="128">
        <f t="shared" si="9"/>
        <v>4</v>
      </c>
    </row>
    <row r="558" spans="1:15" s="72" customFormat="1" ht="21" customHeight="1">
      <c r="A558" s="1920"/>
      <c r="B558" s="124"/>
      <c r="C558" s="1960"/>
      <c r="D558" s="686">
        <f>SUM(D552:D557)</f>
        <v>0</v>
      </c>
      <c r="E558" s="1967"/>
      <c r="F558" s="1968"/>
      <c r="G558" s="4350"/>
      <c r="H558" s="4351"/>
      <c r="I558" s="100"/>
      <c r="J558" s="100"/>
      <c r="K558" s="430">
        <f>SUM(K552:K557)</f>
        <v>5</v>
      </c>
      <c r="L558" s="1960"/>
      <c r="M558" s="1960"/>
      <c r="N558" s="100"/>
      <c r="O558" s="128"/>
    </row>
    <row r="559" spans="1:15" s="72" customFormat="1" ht="21" customHeight="1">
      <c r="A559" s="54"/>
      <c r="B559" s="122"/>
      <c r="C559" s="2000"/>
      <c r="D559" s="2000"/>
      <c r="E559" s="1999"/>
      <c r="F559" s="1999"/>
      <c r="G559" s="1999"/>
      <c r="H559" s="1999"/>
      <c r="I559" s="1999"/>
      <c r="J559" s="1999"/>
      <c r="K559" s="2000"/>
      <c r="L559" s="2000"/>
      <c r="M559" s="2000"/>
      <c r="N559" s="1999"/>
      <c r="O559" s="82"/>
    </row>
    <row r="560" spans="1:15" s="72" customFormat="1" ht="21" customHeight="1" thickBot="1">
      <c r="A560" s="77" t="s">
        <v>2</v>
      </c>
      <c r="B560" s="66"/>
      <c r="C560" s="67" t="s">
        <v>3</v>
      </c>
      <c r="D560" s="4366" t="s">
        <v>1445</v>
      </c>
      <c r="E560" s="4366"/>
      <c r="F560" s="4366"/>
      <c r="G560" s="4366"/>
      <c r="H560" s="4366"/>
      <c r="I560" s="4366"/>
      <c r="J560" s="4366"/>
      <c r="K560" s="4366"/>
      <c r="L560" s="4366"/>
      <c r="M560" s="4366"/>
      <c r="N560" s="4366"/>
      <c r="O560" s="4366"/>
    </row>
    <row r="561" spans="1:15" s="72" customFormat="1" ht="21" customHeight="1">
      <c r="A561" s="4324" t="s">
        <v>10</v>
      </c>
      <c r="B561" s="4362" t="s">
        <v>11</v>
      </c>
      <c r="C561" s="4329" t="s">
        <v>23</v>
      </c>
      <c r="D561" s="4331" t="s">
        <v>12</v>
      </c>
      <c r="E561" s="4332"/>
      <c r="F561" s="4332"/>
      <c r="G561" s="4332"/>
      <c r="H561" s="4332"/>
      <c r="I561" s="4332"/>
      <c r="J561" s="4333"/>
      <c r="K561" s="4334" t="s">
        <v>13</v>
      </c>
      <c r="L561" s="4335"/>
      <c r="M561" s="4335"/>
      <c r="N561" s="4335"/>
      <c r="O561" s="4336"/>
    </row>
    <row r="562" spans="1:15" s="72" customFormat="1" ht="21" customHeight="1">
      <c r="A562" s="4325"/>
      <c r="B562" s="4328"/>
      <c r="C562" s="4330"/>
      <c r="D562" s="4337" t="s">
        <v>14</v>
      </c>
      <c r="E562" s="4338"/>
      <c r="F562" s="4338"/>
      <c r="G562" s="4338"/>
      <c r="H562" s="4339"/>
      <c r="I562" s="4340" t="s">
        <v>15</v>
      </c>
      <c r="J562" s="4340"/>
      <c r="K562" s="4340" t="s">
        <v>16</v>
      </c>
      <c r="L562" s="4340" t="s">
        <v>17</v>
      </c>
      <c r="M562" s="4340" t="s">
        <v>18</v>
      </c>
      <c r="N562" s="4340"/>
      <c r="O562" s="4342" t="s">
        <v>19</v>
      </c>
    </row>
    <row r="563" spans="1:15" s="72" customFormat="1" ht="21" customHeight="1">
      <c r="A563" s="4326"/>
      <c r="B563" s="4354"/>
      <c r="C563" s="4341"/>
      <c r="D563" s="2001" t="s">
        <v>16</v>
      </c>
      <c r="E563" s="4358" t="s">
        <v>20</v>
      </c>
      <c r="F563" s="4359"/>
      <c r="G563" s="4358" t="s">
        <v>21</v>
      </c>
      <c r="H563" s="4359"/>
      <c r="I563" s="4341"/>
      <c r="J563" s="4341"/>
      <c r="K563" s="4341"/>
      <c r="L563" s="4341"/>
      <c r="M563" s="4341"/>
      <c r="N563" s="4341"/>
      <c r="O563" s="4363"/>
    </row>
    <row r="564" spans="1:15" s="72" customFormat="1" ht="21" customHeight="1" outlineLevel="1">
      <c r="A564" s="1920">
        <v>1</v>
      </c>
      <c r="B564" s="124">
        <v>44652</v>
      </c>
      <c r="C564" s="1993" t="s">
        <v>23</v>
      </c>
      <c r="D564" s="1998"/>
      <c r="E564" s="4348"/>
      <c r="F564" s="4349"/>
      <c r="G564" s="4364"/>
      <c r="H564" s="4365"/>
      <c r="I564" s="1993"/>
      <c r="J564" s="1993"/>
      <c r="K564" s="1993"/>
      <c r="L564" s="1993"/>
      <c r="M564" s="1993"/>
      <c r="N564" s="1993"/>
      <c r="O564" s="128">
        <v>0</v>
      </c>
    </row>
    <row r="565" spans="1:15" s="72" customFormat="1" ht="21" customHeight="1" outlineLevel="1">
      <c r="A565" s="2957"/>
      <c r="B565" s="124"/>
      <c r="C565" s="2958"/>
      <c r="D565" s="2441"/>
      <c r="E565" s="2437"/>
      <c r="F565" s="2438"/>
      <c r="G565" s="4364"/>
      <c r="H565" s="4365"/>
      <c r="I565" s="2234"/>
      <c r="J565" s="2234"/>
      <c r="K565" s="3068"/>
      <c r="L565" s="3068"/>
      <c r="M565" s="2234"/>
      <c r="N565" s="2234"/>
      <c r="O565" s="128"/>
    </row>
    <row r="566" spans="1:15" s="72" customFormat="1" ht="21" customHeight="1" outlineLevel="1">
      <c r="A566" s="2957"/>
      <c r="B566" s="124"/>
      <c r="C566" s="2958"/>
      <c r="D566" s="2441"/>
      <c r="E566" s="2437"/>
      <c r="F566" s="2438"/>
      <c r="G566" s="4364"/>
      <c r="H566" s="4365"/>
      <c r="I566" s="2234"/>
      <c r="J566" s="2234"/>
      <c r="K566" s="3068"/>
      <c r="L566" s="3068"/>
      <c r="M566" s="2234"/>
      <c r="N566" s="2234"/>
      <c r="O566" s="128"/>
    </row>
    <row r="567" spans="1:15" s="72" customFormat="1" ht="21" customHeight="1">
      <c r="A567" s="1920"/>
      <c r="B567" s="124"/>
      <c r="C567" s="1993"/>
      <c r="D567" s="686">
        <f>SUM(D564:D566)</f>
        <v>0</v>
      </c>
      <c r="E567" s="1995"/>
      <c r="F567" s="1996"/>
      <c r="G567" s="1995"/>
      <c r="H567" s="1996"/>
      <c r="I567" s="100"/>
      <c r="J567" s="100"/>
      <c r="K567" s="430">
        <f>SUM(K564:K566)</f>
        <v>0</v>
      </c>
      <c r="L567" s="1993"/>
      <c r="M567" s="1993"/>
      <c r="N567" s="100"/>
      <c r="O567" s="128"/>
    </row>
    <row r="568" spans="1:15" s="72" customFormat="1" ht="21" customHeight="1">
      <c r="A568" s="54"/>
      <c r="B568" s="122"/>
      <c r="C568" s="2000"/>
      <c r="D568" s="2000"/>
      <c r="E568" s="1999"/>
      <c r="F568" s="1999"/>
      <c r="G568" s="1999"/>
      <c r="H568" s="1999"/>
      <c r="I568" s="1999"/>
      <c r="J568" s="1999"/>
      <c r="K568" s="2000"/>
      <c r="L568" s="2000"/>
      <c r="M568" s="2000"/>
      <c r="N568" s="1999"/>
      <c r="O568" s="82"/>
    </row>
    <row r="569" spans="1:15" s="72" customFormat="1" ht="21" customHeight="1" thickBot="1">
      <c r="A569" s="77" t="s">
        <v>2</v>
      </c>
      <c r="B569" s="66"/>
      <c r="C569" s="67" t="s">
        <v>3</v>
      </c>
      <c r="D569" s="4366" t="s">
        <v>1536</v>
      </c>
      <c r="E569" s="4366"/>
      <c r="F569" s="4366"/>
      <c r="G569" s="4366"/>
      <c r="H569" s="4366"/>
      <c r="I569" s="4366"/>
      <c r="J569" s="4366"/>
      <c r="K569" s="4366"/>
      <c r="L569" s="4366"/>
      <c r="M569" s="4366"/>
      <c r="N569" s="4366"/>
      <c r="O569" s="4366"/>
    </row>
    <row r="570" spans="1:15" s="72" customFormat="1" ht="21" customHeight="1">
      <c r="A570" s="4324" t="s">
        <v>10</v>
      </c>
      <c r="B570" s="4362" t="s">
        <v>11</v>
      </c>
      <c r="C570" s="4329" t="s">
        <v>23</v>
      </c>
      <c r="D570" s="4331" t="s">
        <v>12</v>
      </c>
      <c r="E570" s="4332"/>
      <c r="F570" s="4332"/>
      <c r="G570" s="4332"/>
      <c r="H570" s="4332"/>
      <c r="I570" s="4332"/>
      <c r="J570" s="4333"/>
      <c r="K570" s="4334" t="s">
        <v>13</v>
      </c>
      <c r="L570" s="4335"/>
      <c r="M570" s="4335"/>
      <c r="N570" s="4335"/>
      <c r="O570" s="4336"/>
    </row>
    <row r="571" spans="1:15" s="72" customFormat="1" ht="21" customHeight="1">
      <c r="A571" s="4325"/>
      <c r="B571" s="4328"/>
      <c r="C571" s="4330"/>
      <c r="D571" s="4337" t="s">
        <v>14</v>
      </c>
      <c r="E571" s="4338"/>
      <c r="F571" s="4338"/>
      <c r="G571" s="4338"/>
      <c r="H571" s="4339"/>
      <c r="I571" s="4340" t="s">
        <v>15</v>
      </c>
      <c r="J571" s="4340"/>
      <c r="K571" s="4340" t="s">
        <v>16</v>
      </c>
      <c r="L571" s="4340" t="s">
        <v>17</v>
      </c>
      <c r="M571" s="4340" t="s">
        <v>18</v>
      </c>
      <c r="N571" s="4340"/>
      <c r="O571" s="4342" t="s">
        <v>19</v>
      </c>
    </row>
    <row r="572" spans="1:15" s="72" customFormat="1" ht="21" customHeight="1">
      <c r="A572" s="4326"/>
      <c r="B572" s="4354"/>
      <c r="C572" s="4341"/>
      <c r="D572" s="2577" t="s">
        <v>16</v>
      </c>
      <c r="E572" s="4358" t="s">
        <v>20</v>
      </c>
      <c r="F572" s="4359"/>
      <c r="G572" s="4358" t="s">
        <v>21</v>
      </c>
      <c r="H572" s="4359"/>
      <c r="I572" s="4341"/>
      <c r="J572" s="4341"/>
      <c r="K572" s="4341"/>
      <c r="L572" s="4341"/>
      <c r="M572" s="4341"/>
      <c r="N572" s="4341"/>
      <c r="O572" s="4363"/>
    </row>
    <row r="573" spans="1:15" s="72" customFormat="1" ht="21" customHeight="1" outlineLevel="1">
      <c r="A573" s="1920">
        <v>1</v>
      </c>
      <c r="B573" s="124">
        <v>44682</v>
      </c>
      <c r="C573" s="2234" t="s">
        <v>22</v>
      </c>
      <c r="D573" s="2575"/>
      <c r="E573" s="4348"/>
      <c r="F573" s="4349"/>
      <c r="G573" s="4364"/>
      <c r="H573" s="4365"/>
      <c r="I573" s="2234"/>
      <c r="J573" s="2234"/>
      <c r="K573" s="2234"/>
      <c r="L573" s="2234"/>
      <c r="M573" s="2234"/>
      <c r="N573" s="2234"/>
      <c r="O573" s="128">
        <v>1</v>
      </c>
    </row>
    <row r="574" spans="1:15" s="72" customFormat="1" ht="21" customHeight="1" outlineLevel="1">
      <c r="A574" s="1920"/>
      <c r="B574" s="124"/>
      <c r="C574" s="2234"/>
      <c r="D574" s="2575"/>
      <c r="E574" s="4348"/>
      <c r="F574" s="4349"/>
      <c r="G574" s="4364"/>
      <c r="H574" s="4365"/>
      <c r="I574" s="2234"/>
      <c r="J574" s="2234"/>
      <c r="K574" s="2234"/>
      <c r="L574" s="2234"/>
      <c r="M574" s="2234"/>
      <c r="N574" s="2234"/>
      <c r="O574" s="128"/>
    </row>
    <row r="575" spans="1:15" s="72" customFormat="1" ht="21" customHeight="1" outlineLevel="1">
      <c r="A575" s="3573"/>
      <c r="B575" s="124"/>
      <c r="C575" s="3574"/>
      <c r="D575" s="3571"/>
      <c r="E575" s="3567"/>
      <c r="F575" s="3568"/>
      <c r="G575" s="3569"/>
      <c r="H575" s="3570"/>
      <c r="I575" s="3574"/>
      <c r="J575" s="3574"/>
      <c r="K575" s="3574"/>
      <c r="L575" s="3574"/>
      <c r="M575" s="3574"/>
      <c r="N575" s="3574"/>
      <c r="O575" s="128"/>
    </row>
    <row r="576" spans="1:15" s="72" customFormat="1" ht="21" customHeight="1">
      <c r="A576" s="1920"/>
      <c r="B576" s="124"/>
      <c r="C576" s="2234"/>
      <c r="D576" s="686">
        <f>SUM(D574:D574)</f>
        <v>0</v>
      </c>
      <c r="E576" s="4350"/>
      <c r="F576" s="4351"/>
      <c r="G576" s="4350"/>
      <c r="H576" s="4351"/>
      <c r="I576" s="100"/>
      <c r="J576" s="100"/>
      <c r="K576" s="430">
        <f>SUM(K574:K575)</f>
        <v>0</v>
      </c>
      <c r="L576" s="2234"/>
      <c r="M576" s="2234"/>
      <c r="N576" s="100"/>
      <c r="O576" s="128"/>
    </row>
    <row r="577" spans="1:15" s="72" customFormat="1" ht="21" customHeight="1">
      <c r="A577" s="54"/>
      <c r="B577" s="122"/>
      <c r="C577" s="2578"/>
      <c r="D577" s="2578"/>
      <c r="E577" s="2579"/>
      <c r="F577" s="2579"/>
      <c r="G577" s="2579"/>
      <c r="H577" s="2579"/>
      <c r="I577" s="2579"/>
      <c r="J577" s="2579"/>
      <c r="K577" s="2578"/>
      <c r="L577" s="2578"/>
      <c r="M577" s="2578"/>
      <c r="N577" s="2579"/>
      <c r="O577" s="82"/>
    </row>
    <row r="578" spans="1:15" s="72" customFormat="1" ht="21" customHeight="1" thickBot="1">
      <c r="A578" s="77" t="s">
        <v>2</v>
      </c>
      <c r="B578" s="66"/>
      <c r="C578" s="67" t="s">
        <v>3</v>
      </c>
      <c r="D578" s="4366" t="s">
        <v>1538</v>
      </c>
      <c r="E578" s="4366"/>
      <c r="F578" s="4366"/>
      <c r="G578" s="4366"/>
      <c r="H578" s="4366"/>
      <c r="I578" s="4366"/>
      <c r="J578" s="4366"/>
      <c r="K578" s="4366"/>
      <c r="L578" s="4366"/>
      <c r="M578" s="4366"/>
      <c r="N578" s="4366"/>
      <c r="O578" s="4366"/>
    </row>
    <row r="579" spans="1:15" s="72" customFormat="1" ht="21" customHeight="1">
      <c r="A579" s="4324" t="s">
        <v>10</v>
      </c>
      <c r="B579" s="4362" t="s">
        <v>11</v>
      </c>
      <c r="C579" s="4329" t="s">
        <v>23</v>
      </c>
      <c r="D579" s="4331" t="s">
        <v>12</v>
      </c>
      <c r="E579" s="4332"/>
      <c r="F579" s="4332"/>
      <c r="G579" s="4332"/>
      <c r="H579" s="4332"/>
      <c r="I579" s="4332"/>
      <c r="J579" s="4333"/>
      <c r="K579" s="4334" t="s">
        <v>13</v>
      </c>
      <c r="L579" s="4335"/>
      <c r="M579" s="4335"/>
      <c r="N579" s="4335"/>
      <c r="O579" s="4336"/>
    </row>
    <row r="580" spans="1:15" s="72" customFormat="1" ht="21" customHeight="1">
      <c r="A580" s="4325"/>
      <c r="B580" s="4328"/>
      <c r="C580" s="4330"/>
      <c r="D580" s="4337" t="s">
        <v>14</v>
      </c>
      <c r="E580" s="4338"/>
      <c r="F580" s="4338"/>
      <c r="G580" s="4338"/>
      <c r="H580" s="4339"/>
      <c r="I580" s="4340" t="s">
        <v>15</v>
      </c>
      <c r="J580" s="4340"/>
      <c r="K580" s="4340" t="s">
        <v>16</v>
      </c>
      <c r="L580" s="4340" t="s">
        <v>17</v>
      </c>
      <c r="M580" s="4340" t="s">
        <v>18</v>
      </c>
      <c r="N580" s="4340"/>
      <c r="O580" s="4342" t="s">
        <v>19</v>
      </c>
    </row>
    <row r="581" spans="1:15" s="72" customFormat="1" ht="21" customHeight="1">
      <c r="A581" s="4326"/>
      <c r="B581" s="4354"/>
      <c r="C581" s="4341"/>
      <c r="D581" s="2577" t="s">
        <v>16</v>
      </c>
      <c r="E581" s="4358" t="s">
        <v>20</v>
      </c>
      <c r="F581" s="4359"/>
      <c r="G581" s="4358" t="s">
        <v>21</v>
      </c>
      <c r="H581" s="4359"/>
      <c r="I581" s="4341"/>
      <c r="J581" s="4341"/>
      <c r="K581" s="4341"/>
      <c r="L581" s="4341"/>
      <c r="M581" s="4341"/>
      <c r="N581" s="4341"/>
      <c r="O581" s="4363"/>
    </row>
    <row r="582" spans="1:15" s="72" customFormat="1" ht="21" customHeight="1" outlineLevel="1">
      <c r="A582" s="1920">
        <v>1</v>
      </c>
      <c r="B582" s="124">
        <v>44682</v>
      </c>
      <c r="C582" s="2234" t="s">
        <v>23</v>
      </c>
      <c r="D582" s="2575"/>
      <c r="E582" s="4348"/>
      <c r="F582" s="4349"/>
      <c r="G582" s="4364"/>
      <c r="H582" s="4365"/>
      <c r="I582" s="2234"/>
      <c r="J582" s="2234"/>
      <c r="K582" s="2234"/>
      <c r="L582" s="2234"/>
      <c r="M582" s="2234"/>
      <c r="N582" s="2234"/>
      <c r="O582" s="128">
        <v>0</v>
      </c>
    </row>
    <row r="583" spans="1:15" s="72" customFormat="1" ht="21" customHeight="1" outlineLevel="1">
      <c r="A583" s="1920"/>
      <c r="B583" s="124"/>
      <c r="C583" s="2234"/>
      <c r="D583" s="2575"/>
      <c r="E583" s="4348"/>
      <c r="F583" s="4349"/>
      <c r="G583" s="4364"/>
      <c r="H583" s="4365"/>
      <c r="I583" s="2234"/>
      <c r="J583" s="2234"/>
      <c r="K583" s="2234"/>
      <c r="L583" s="2234"/>
      <c r="M583" s="2234"/>
      <c r="N583" s="2234"/>
      <c r="O583" s="128"/>
    </row>
    <row r="584" spans="1:15" s="72" customFormat="1" ht="21" customHeight="1">
      <c r="A584" s="1920"/>
      <c r="B584" s="124"/>
      <c r="C584" s="2234"/>
      <c r="D584" s="686">
        <f>SUM(D583:D583)</f>
        <v>0</v>
      </c>
      <c r="E584" s="4350"/>
      <c r="F584" s="4351"/>
      <c r="G584" s="4350"/>
      <c r="H584" s="4351"/>
      <c r="I584" s="100"/>
      <c r="J584" s="100"/>
      <c r="K584" s="430">
        <f>SUM(K582:K583)</f>
        <v>0</v>
      </c>
      <c r="L584" s="2234"/>
      <c r="M584" s="2234"/>
      <c r="N584" s="100"/>
      <c r="O584" s="128"/>
    </row>
    <row r="585" spans="1:15" s="72" customFormat="1" ht="21" customHeight="1">
      <c r="A585" s="54"/>
      <c r="B585" s="122"/>
      <c r="C585" s="2578"/>
      <c r="D585" s="2578"/>
      <c r="E585" s="2579"/>
      <c r="F585" s="2579"/>
      <c r="G585" s="2579"/>
      <c r="H585" s="2579"/>
      <c r="I585" s="2579"/>
      <c r="J585" s="2579"/>
      <c r="K585" s="2578"/>
      <c r="L585" s="2578"/>
      <c r="M585" s="2578"/>
      <c r="N585" s="2579"/>
      <c r="O585" s="82"/>
    </row>
    <row r="586" spans="1:15" s="72" customFormat="1" ht="21" customHeight="1" thickBot="1">
      <c r="A586" s="77" t="s">
        <v>2</v>
      </c>
      <c r="B586" s="66"/>
      <c r="C586" s="67" t="s">
        <v>3</v>
      </c>
      <c r="D586" s="4366" t="s">
        <v>1928</v>
      </c>
      <c r="E586" s="4366"/>
      <c r="F586" s="4366"/>
      <c r="G586" s="4366"/>
      <c r="H586" s="4366"/>
      <c r="I586" s="4366"/>
      <c r="J586" s="4366"/>
      <c r="K586" s="4366"/>
      <c r="L586" s="4366"/>
      <c r="M586" s="4366"/>
      <c r="N586" s="4366"/>
      <c r="O586" s="4366"/>
    </row>
    <row r="587" spans="1:15" s="72" customFormat="1" ht="21" customHeight="1">
      <c r="A587" s="4324" t="s">
        <v>10</v>
      </c>
      <c r="B587" s="4362" t="s">
        <v>11</v>
      </c>
      <c r="C587" s="4329" t="s">
        <v>23</v>
      </c>
      <c r="D587" s="4331" t="s">
        <v>12</v>
      </c>
      <c r="E587" s="4332"/>
      <c r="F587" s="4332"/>
      <c r="G587" s="4332"/>
      <c r="H587" s="4332"/>
      <c r="I587" s="4332"/>
      <c r="J587" s="4333"/>
      <c r="K587" s="4334" t="s">
        <v>13</v>
      </c>
      <c r="L587" s="4335"/>
      <c r="M587" s="4335"/>
      <c r="N587" s="4335"/>
      <c r="O587" s="4336"/>
    </row>
    <row r="588" spans="1:15" s="72" customFormat="1" ht="21" customHeight="1">
      <c r="A588" s="4325"/>
      <c r="B588" s="4328"/>
      <c r="C588" s="4330"/>
      <c r="D588" s="4337" t="s">
        <v>14</v>
      </c>
      <c r="E588" s="4338"/>
      <c r="F588" s="4338"/>
      <c r="G588" s="4338"/>
      <c r="H588" s="4339"/>
      <c r="I588" s="4340" t="s">
        <v>15</v>
      </c>
      <c r="J588" s="4340"/>
      <c r="K588" s="4340" t="s">
        <v>16</v>
      </c>
      <c r="L588" s="4340" t="s">
        <v>17</v>
      </c>
      <c r="M588" s="4340" t="s">
        <v>18</v>
      </c>
      <c r="N588" s="4340"/>
      <c r="O588" s="4342" t="s">
        <v>19</v>
      </c>
    </row>
    <row r="589" spans="1:15" s="72" customFormat="1" ht="21" customHeight="1">
      <c r="A589" s="4326"/>
      <c r="B589" s="4354"/>
      <c r="C589" s="4341"/>
      <c r="D589" s="2577" t="s">
        <v>16</v>
      </c>
      <c r="E589" s="4358" t="s">
        <v>20</v>
      </c>
      <c r="F589" s="4359"/>
      <c r="G589" s="4358" t="s">
        <v>21</v>
      </c>
      <c r="H589" s="4359"/>
      <c r="I589" s="4341"/>
      <c r="J589" s="4341"/>
      <c r="K589" s="4341"/>
      <c r="L589" s="4341"/>
      <c r="M589" s="4341"/>
      <c r="N589" s="4341"/>
      <c r="O589" s="4363"/>
    </row>
    <row r="590" spans="1:15" s="72" customFormat="1" ht="21" customHeight="1" outlineLevel="1">
      <c r="A590" s="4252">
        <v>1</v>
      </c>
      <c r="B590" s="124">
        <v>44682</v>
      </c>
      <c r="C590" s="4253" t="s">
        <v>22</v>
      </c>
      <c r="D590" s="4246"/>
      <c r="E590" s="4348"/>
      <c r="F590" s="4349"/>
      <c r="G590" s="4364"/>
      <c r="H590" s="4365"/>
      <c r="I590" s="4253"/>
      <c r="J590" s="4253"/>
      <c r="K590" s="4253"/>
      <c r="L590" s="4253"/>
      <c r="M590" s="4253"/>
      <c r="N590" s="4253"/>
      <c r="O590" s="128">
        <v>8</v>
      </c>
    </row>
    <row r="591" spans="1:15" s="72" customFormat="1" ht="21" customHeight="1" outlineLevel="1">
      <c r="A591" s="4252">
        <v>2</v>
      </c>
      <c r="B591" s="124">
        <v>44624</v>
      </c>
      <c r="C591" s="4253" t="s">
        <v>22</v>
      </c>
      <c r="D591" s="4246"/>
      <c r="E591" s="4348"/>
      <c r="F591" s="4349"/>
      <c r="G591" s="4364"/>
      <c r="H591" s="4365"/>
      <c r="I591" s="4253"/>
      <c r="J591" s="4253"/>
      <c r="K591" s="4253">
        <v>2</v>
      </c>
      <c r="L591" s="4253" t="s">
        <v>1372</v>
      </c>
      <c r="M591" s="4253" t="s">
        <v>1381</v>
      </c>
      <c r="N591" s="4253"/>
      <c r="O591" s="128">
        <f>+O590-K591</f>
        <v>6</v>
      </c>
    </row>
    <row r="592" spans="1:15" s="72" customFormat="1" ht="21" customHeight="1" outlineLevel="1">
      <c r="A592" s="4252">
        <v>3</v>
      </c>
      <c r="B592" s="124">
        <v>44628</v>
      </c>
      <c r="C592" s="4253" t="s">
        <v>22</v>
      </c>
      <c r="D592" s="4246"/>
      <c r="E592" s="4348"/>
      <c r="F592" s="4349"/>
      <c r="G592" s="4364"/>
      <c r="H592" s="4365"/>
      <c r="I592" s="4253"/>
      <c r="J592" s="4253"/>
      <c r="K592" s="4253">
        <v>2</v>
      </c>
      <c r="L592" s="4253" t="s">
        <v>1372</v>
      </c>
      <c r="M592" s="4253" t="s">
        <v>1385</v>
      </c>
      <c r="N592" s="4253"/>
      <c r="O592" s="128">
        <f>+O591-K592</f>
        <v>4</v>
      </c>
    </row>
    <row r="593" spans="1:15" s="72" customFormat="1" ht="21" customHeight="1" outlineLevel="1">
      <c r="A593" s="4252">
        <v>4</v>
      </c>
      <c r="B593" s="124">
        <v>44634</v>
      </c>
      <c r="C593" s="4253" t="s">
        <v>22</v>
      </c>
      <c r="D593" s="4246"/>
      <c r="E593" s="4348"/>
      <c r="F593" s="4349"/>
      <c r="G593" s="4364"/>
      <c r="H593" s="4365"/>
      <c r="I593" s="4253"/>
      <c r="J593" s="4253"/>
      <c r="K593" s="4253">
        <v>2</v>
      </c>
      <c r="L593" s="4253" t="s">
        <v>1372</v>
      </c>
      <c r="M593" s="4253" t="s">
        <v>2528</v>
      </c>
      <c r="N593" s="4253"/>
      <c r="O593" s="128">
        <f>+O592-K593</f>
        <v>2</v>
      </c>
    </row>
    <row r="594" spans="1:15" s="72" customFormat="1" ht="21" customHeight="1" outlineLevel="1">
      <c r="A594" s="4252">
        <v>5</v>
      </c>
      <c r="B594" s="124">
        <v>44635</v>
      </c>
      <c r="C594" s="4253" t="s">
        <v>22</v>
      </c>
      <c r="D594" s="4246"/>
      <c r="E594" s="4348"/>
      <c r="F594" s="4349"/>
      <c r="G594" s="4364"/>
      <c r="H594" s="4365"/>
      <c r="I594" s="4253"/>
      <c r="J594" s="4253"/>
      <c r="K594" s="4253">
        <v>2</v>
      </c>
      <c r="L594" s="4253" t="s">
        <v>1372</v>
      </c>
      <c r="M594" s="4253" t="s">
        <v>2540</v>
      </c>
      <c r="N594" s="4253"/>
      <c r="O594" s="128">
        <f>+O593-K594</f>
        <v>0</v>
      </c>
    </row>
    <row r="595" spans="1:15" s="72" customFormat="1" ht="21" customHeight="1" outlineLevel="1">
      <c r="A595" s="3290"/>
      <c r="B595" s="124"/>
      <c r="C595" s="3068"/>
      <c r="D595" s="3286"/>
      <c r="E595" s="4348"/>
      <c r="F595" s="4349"/>
      <c r="G595" s="4364"/>
      <c r="H595" s="4365"/>
      <c r="I595" s="3068"/>
      <c r="J595" s="3068"/>
      <c r="K595" s="3068"/>
      <c r="L595" s="3068"/>
      <c r="M595" s="3068"/>
      <c r="N595" s="3068"/>
      <c r="O595" s="128"/>
    </row>
    <row r="596" spans="1:15" s="72" customFormat="1" ht="21" customHeight="1">
      <c r="A596" s="1920"/>
      <c r="B596" s="124"/>
      <c r="C596" s="2234"/>
      <c r="D596" s="686">
        <f>SUM(D590:D590)</f>
        <v>0</v>
      </c>
      <c r="E596" s="4350"/>
      <c r="F596" s="4351"/>
      <c r="G596" s="4350"/>
      <c r="H596" s="4351"/>
      <c r="I596" s="100"/>
      <c r="J596" s="100"/>
      <c r="K596" s="430">
        <f>SUM(K590:K595)</f>
        <v>8</v>
      </c>
      <c r="L596" s="2234"/>
      <c r="M596" s="2234"/>
      <c r="N596" s="100"/>
      <c r="O596" s="128"/>
    </row>
    <row r="597" spans="1:15" s="72" customFormat="1" ht="21" customHeight="1">
      <c r="A597" s="54"/>
      <c r="B597" s="122"/>
      <c r="C597" s="2578"/>
      <c r="D597" s="2578"/>
      <c r="E597" s="2579"/>
      <c r="F597" s="2579"/>
      <c r="G597" s="2579"/>
      <c r="H597" s="2579"/>
      <c r="I597" s="2579"/>
      <c r="J597" s="2579"/>
      <c r="K597" s="2578"/>
      <c r="L597" s="2578"/>
      <c r="M597" s="2578"/>
      <c r="N597" s="2579"/>
      <c r="O597" s="82"/>
    </row>
    <row r="598" spans="1:15" s="72" customFormat="1" ht="21" customHeight="1" thickBot="1">
      <c r="A598" s="77" t="s">
        <v>2</v>
      </c>
      <c r="B598" s="66"/>
      <c r="C598" s="67" t="s">
        <v>3</v>
      </c>
      <c r="D598" s="4366" t="s">
        <v>1930</v>
      </c>
      <c r="E598" s="4366"/>
      <c r="F598" s="4366"/>
      <c r="G598" s="4366"/>
      <c r="H598" s="4366"/>
      <c r="I598" s="4366"/>
      <c r="J598" s="4366"/>
      <c r="K598" s="4366"/>
      <c r="L598" s="4366"/>
      <c r="M598" s="4366"/>
      <c r="N598" s="4366"/>
      <c r="O598" s="4366"/>
    </row>
    <row r="599" spans="1:15" s="72" customFormat="1" ht="21" customHeight="1">
      <c r="A599" s="4324" t="s">
        <v>10</v>
      </c>
      <c r="B599" s="4362" t="s">
        <v>11</v>
      </c>
      <c r="C599" s="4329" t="s">
        <v>23</v>
      </c>
      <c r="D599" s="4331" t="s">
        <v>12</v>
      </c>
      <c r="E599" s="4332"/>
      <c r="F599" s="4332"/>
      <c r="G599" s="4332"/>
      <c r="H599" s="4332"/>
      <c r="I599" s="4332"/>
      <c r="J599" s="4333"/>
      <c r="K599" s="4334" t="s">
        <v>13</v>
      </c>
      <c r="L599" s="4335"/>
      <c r="M599" s="4335"/>
      <c r="N599" s="4335"/>
      <c r="O599" s="4336"/>
    </row>
    <row r="600" spans="1:15" s="72" customFormat="1" ht="21" customHeight="1">
      <c r="A600" s="4325"/>
      <c r="B600" s="4328"/>
      <c r="C600" s="4330"/>
      <c r="D600" s="4337" t="s">
        <v>14</v>
      </c>
      <c r="E600" s="4338"/>
      <c r="F600" s="4338"/>
      <c r="G600" s="4338"/>
      <c r="H600" s="4339"/>
      <c r="I600" s="4340" t="s">
        <v>15</v>
      </c>
      <c r="J600" s="4340"/>
      <c r="K600" s="4340" t="s">
        <v>16</v>
      </c>
      <c r="L600" s="4340" t="s">
        <v>17</v>
      </c>
      <c r="M600" s="4340" t="s">
        <v>18</v>
      </c>
      <c r="N600" s="4340"/>
      <c r="O600" s="4342" t="s">
        <v>19</v>
      </c>
    </row>
    <row r="601" spans="1:15" s="72" customFormat="1" ht="21" customHeight="1">
      <c r="A601" s="4326"/>
      <c r="B601" s="4354"/>
      <c r="C601" s="4341"/>
      <c r="D601" s="2577" t="s">
        <v>16</v>
      </c>
      <c r="E601" s="4358" t="s">
        <v>20</v>
      </c>
      <c r="F601" s="4359"/>
      <c r="G601" s="4358" t="s">
        <v>21</v>
      </c>
      <c r="H601" s="4359"/>
      <c r="I601" s="4341"/>
      <c r="J601" s="4341"/>
      <c r="K601" s="4341"/>
      <c r="L601" s="4341"/>
      <c r="M601" s="4341"/>
      <c r="N601" s="4341"/>
      <c r="O601" s="4363"/>
    </row>
    <row r="602" spans="1:15" s="72" customFormat="1" ht="21" customHeight="1" outlineLevel="1">
      <c r="A602" s="1920">
        <v>1</v>
      </c>
      <c r="B602" s="124">
        <v>44682</v>
      </c>
      <c r="C602" s="2234" t="s">
        <v>23</v>
      </c>
      <c r="D602" s="2575"/>
      <c r="E602" s="4348"/>
      <c r="F602" s="4349"/>
      <c r="G602" s="4364"/>
      <c r="H602" s="4365"/>
      <c r="I602" s="2234"/>
      <c r="J602" s="2234"/>
      <c r="K602" s="2234"/>
      <c r="L602" s="2234"/>
      <c r="M602" s="2234"/>
      <c r="N602" s="2234"/>
      <c r="O602" s="128">
        <v>0</v>
      </c>
    </row>
    <row r="603" spans="1:15" s="72" customFormat="1" ht="21" customHeight="1" outlineLevel="1">
      <c r="A603" s="3290"/>
      <c r="B603" s="124"/>
      <c r="C603" s="3068"/>
      <c r="D603" s="3286"/>
      <c r="E603" s="3277"/>
      <c r="F603" s="3278"/>
      <c r="G603" s="3281"/>
      <c r="H603" s="3282"/>
      <c r="I603" s="3068"/>
      <c r="J603" s="3068"/>
      <c r="K603" s="3068"/>
      <c r="L603" s="3068"/>
      <c r="M603" s="3068"/>
      <c r="N603" s="3068"/>
      <c r="O603" s="128"/>
    </row>
    <row r="604" spans="1:15" s="72" customFormat="1" ht="21" customHeight="1" outlineLevel="1">
      <c r="A604" s="3290"/>
      <c r="B604" s="124"/>
      <c r="C604" s="3068"/>
      <c r="D604" s="3286"/>
      <c r="E604" s="3277"/>
      <c r="F604" s="3278"/>
      <c r="G604" s="3281"/>
      <c r="H604" s="3282"/>
      <c r="I604" s="3068"/>
      <c r="J604" s="3068"/>
      <c r="K604" s="3068"/>
      <c r="L604" s="3068"/>
      <c r="M604" s="3068"/>
      <c r="N604" s="3068"/>
      <c r="O604" s="128"/>
    </row>
    <row r="605" spans="1:15" s="72" customFormat="1" ht="21" customHeight="1">
      <c r="A605" s="1920"/>
      <c r="B605" s="124"/>
      <c r="C605" s="2234"/>
      <c r="D605" s="686">
        <f>SUM(D602:D602)</f>
        <v>0</v>
      </c>
      <c r="E605" s="4350"/>
      <c r="F605" s="4351"/>
      <c r="G605" s="4350"/>
      <c r="H605" s="4351"/>
      <c r="I605" s="100"/>
      <c r="J605" s="100"/>
      <c r="K605" s="430">
        <f>SUM(K602:K604)</f>
        <v>0</v>
      </c>
      <c r="L605" s="2234"/>
      <c r="M605" s="2234"/>
      <c r="N605" s="100"/>
      <c r="O605" s="128"/>
    </row>
    <row r="606" spans="1:15" s="72" customFormat="1" ht="21" customHeight="1">
      <c r="A606" s="54"/>
      <c r="B606" s="122"/>
      <c r="C606" s="2578"/>
      <c r="D606" s="2578"/>
      <c r="E606" s="2579"/>
      <c r="F606" s="2579"/>
      <c r="G606" s="2579"/>
      <c r="H606" s="2579"/>
      <c r="I606" s="2579"/>
      <c r="J606" s="2579"/>
      <c r="K606" s="2578"/>
      <c r="L606" s="2578"/>
      <c r="M606" s="2578"/>
      <c r="N606" s="2579"/>
      <c r="O606" s="82"/>
    </row>
    <row r="607" spans="1:15" s="72" customFormat="1" ht="21" customHeight="1" thickBot="1">
      <c r="A607" s="77" t="s">
        <v>2</v>
      </c>
      <c r="B607" s="66"/>
      <c r="C607" s="67" t="s">
        <v>3</v>
      </c>
      <c r="D607" s="4366" t="s">
        <v>1934</v>
      </c>
      <c r="E607" s="4366"/>
      <c r="F607" s="4366"/>
      <c r="G607" s="4366"/>
      <c r="H607" s="4366"/>
      <c r="I607" s="4366"/>
      <c r="J607" s="4366"/>
      <c r="K607" s="4366"/>
      <c r="L607" s="4366"/>
      <c r="M607" s="4366"/>
      <c r="N607" s="4366"/>
      <c r="O607" s="4366"/>
    </row>
    <row r="608" spans="1:15" s="72" customFormat="1" ht="21" customHeight="1">
      <c r="A608" s="4324" t="s">
        <v>10</v>
      </c>
      <c r="B608" s="4362" t="s">
        <v>11</v>
      </c>
      <c r="C608" s="4329" t="s">
        <v>23</v>
      </c>
      <c r="D608" s="4331" t="s">
        <v>12</v>
      </c>
      <c r="E608" s="4332"/>
      <c r="F608" s="4332"/>
      <c r="G608" s="4332"/>
      <c r="H608" s="4332"/>
      <c r="I608" s="4332"/>
      <c r="J608" s="4333"/>
      <c r="K608" s="4334" t="s">
        <v>13</v>
      </c>
      <c r="L608" s="4335"/>
      <c r="M608" s="4335"/>
      <c r="N608" s="4335"/>
      <c r="O608" s="4336"/>
    </row>
    <row r="609" spans="1:15" s="72" customFormat="1" ht="21" customHeight="1">
      <c r="A609" s="4325"/>
      <c r="B609" s="4328"/>
      <c r="C609" s="4330"/>
      <c r="D609" s="4337" t="s">
        <v>14</v>
      </c>
      <c r="E609" s="4338"/>
      <c r="F609" s="4338"/>
      <c r="G609" s="4338"/>
      <c r="H609" s="4339"/>
      <c r="I609" s="4340" t="s">
        <v>15</v>
      </c>
      <c r="J609" s="4340"/>
      <c r="K609" s="4340" t="s">
        <v>16</v>
      </c>
      <c r="L609" s="4340" t="s">
        <v>17</v>
      </c>
      <c r="M609" s="4340" t="s">
        <v>18</v>
      </c>
      <c r="N609" s="4340"/>
      <c r="O609" s="4342" t="s">
        <v>19</v>
      </c>
    </row>
    <row r="610" spans="1:15" s="72" customFormat="1" ht="21" customHeight="1">
      <c r="A610" s="4326"/>
      <c r="B610" s="4354"/>
      <c r="C610" s="4341"/>
      <c r="D610" s="3088" t="s">
        <v>16</v>
      </c>
      <c r="E610" s="4358" t="s">
        <v>20</v>
      </c>
      <c r="F610" s="4359"/>
      <c r="G610" s="4358" t="s">
        <v>21</v>
      </c>
      <c r="H610" s="4359"/>
      <c r="I610" s="4341"/>
      <c r="J610" s="4341"/>
      <c r="K610" s="4341"/>
      <c r="L610" s="4341"/>
      <c r="M610" s="4341"/>
      <c r="N610" s="4341"/>
      <c r="O610" s="4363"/>
    </row>
    <row r="611" spans="1:15" s="72" customFormat="1" ht="21" customHeight="1" outlineLevel="1">
      <c r="A611" s="3093">
        <v>1</v>
      </c>
      <c r="B611" s="124">
        <v>44682</v>
      </c>
      <c r="C611" s="3068" t="s">
        <v>23</v>
      </c>
      <c r="D611" s="3086"/>
      <c r="E611" s="4348"/>
      <c r="F611" s="4349"/>
      <c r="G611" s="4364"/>
      <c r="H611" s="4365"/>
      <c r="I611" s="3068"/>
      <c r="J611" s="3068"/>
      <c r="K611" s="3068"/>
      <c r="L611" s="3068"/>
      <c r="M611" s="3068"/>
      <c r="N611" s="3068"/>
      <c r="O611" s="128">
        <v>0</v>
      </c>
    </row>
    <row r="612" spans="1:15" s="72" customFormat="1" ht="21" customHeight="1" outlineLevel="1">
      <c r="A612" s="3093"/>
      <c r="B612" s="124"/>
      <c r="C612" s="3068"/>
      <c r="D612" s="3086"/>
      <c r="E612" s="4348"/>
      <c r="F612" s="4349"/>
      <c r="G612" s="4364"/>
      <c r="H612" s="4365"/>
      <c r="I612" s="3068"/>
      <c r="J612" s="3068"/>
      <c r="K612" s="3068"/>
      <c r="L612" s="3068"/>
      <c r="M612" s="3068"/>
      <c r="N612" s="3068"/>
      <c r="O612" s="128"/>
    </row>
    <row r="613" spans="1:15" s="72" customFormat="1" ht="21" customHeight="1" outlineLevel="1">
      <c r="A613" s="3128"/>
      <c r="B613" s="124"/>
      <c r="C613" s="3068"/>
      <c r="D613" s="3126"/>
      <c r="E613" s="3120"/>
      <c r="F613" s="3121"/>
      <c r="G613" s="3122"/>
      <c r="H613" s="3123"/>
      <c r="I613" s="3068"/>
      <c r="J613" s="3068"/>
      <c r="K613" s="3068"/>
      <c r="L613" s="3068"/>
      <c r="M613" s="3068"/>
      <c r="N613" s="3068"/>
      <c r="O613" s="128"/>
    </row>
    <row r="614" spans="1:15" s="72" customFormat="1" ht="21" customHeight="1">
      <c r="A614" s="3093"/>
      <c r="B614" s="124"/>
      <c r="C614" s="3068"/>
      <c r="D614" s="686">
        <f>SUM(D611:D612)</f>
        <v>0</v>
      </c>
      <c r="E614" s="4350"/>
      <c r="F614" s="4351"/>
      <c r="G614" s="4350"/>
      <c r="H614" s="4351"/>
      <c r="I614" s="3094"/>
      <c r="J614" s="3094"/>
      <c r="K614" s="430">
        <f>SUM(K611:K613)</f>
        <v>0</v>
      </c>
      <c r="L614" s="3068"/>
      <c r="M614" s="3068"/>
      <c r="N614" s="3094"/>
      <c r="O614" s="128"/>
    </row>
    <row r="615" spans="1:15" s="72" customFormat="1" ht="21" customHeight="1">
      <c r="A615" s="54"/>
      <c r="B615" s="122"/>
      <c r="C615" s="2642"/>
      <c r="D615" s="2642"/>
      <c r="E615" s="3091"/>
      <c r="F615" s="3091"/>
      <c r="G615" s="3091"/>
      <c r="H615" s="3091"/>
      <c r="I615" s="3091"/>
      <c r="J615" s="3091"/>
      <c r="K615" s="2642"/>
      <c r="L615" s="2642"/>
      <c r="M615" s="2642"/>
      <c r="N615" s="3091"/>
      <c r="O615" s="82"/>
    </row>
    <row r="616" spans="1:15" s="72" customFormat="1" ht="21" customHeight="1" thickBot="1">
      <c r="A616" s="77" t="s">
        <v>2</v>
      </c>
      <c r="B616" s="66"/>
      <c r="C616" s="67" t="s">
        <v>3</v>
      </c>
      <c r="D616" s="4366" t="s">
        <v>1937</v>
      </c>
      <c r="E616" s="4366"/>
      <c r="F616" s="4366"/>
      <c r="G616" s="4366"/>
      <c r="H616" s="4366"/>
      <c r="I616" s="4366"/>
      <c r="J616" s="4366"/>
      <c r="K616" s="4366"/>
      <c r="L616" s="4366"/>
      <c r="M616" s="4366"/>
      <c r="N616" s="4366"/>
      <c r="O616" s="4366"/>
    </row>
    <row r="617" spans="1:15" s="72" customFormat="1" ht="21" customHeight="1">
      <c r="A617" s="4324" t="s">
        <v>10</v>
      </c>
      <c r="B617" s="4362" t="s">
        <v>11</v>
      </c>
      <c r="C617" s="4329" t="s">
        <v>23</v>
      </c>
      <c r="D617" s="4331" t="s">
        <v>12</v>
      </c>
      <c r="E617" s="4332"/>
      <c r="F617" s="4332"/>
      <c r="G617" s="4332"/>
      <c r="H617" s="4332"/>
      <c r="I617" s="4332"/>
      <c r="J617" s="4333"/>
      <c r="K617" s="4334" t="s">
        <v>13</v>
      </c>
      <c r="L617" s="4335"/>
      <c r="M617" s="4335"/>
      <c r="N617" s="4335"/>
      <c r="O617" s="4336"/>
    </row>
    <row r="618" spans="1:15" s="72" customFormat="1" ht="21" customHeight="1">
      <c r="A618" s="4325"/>
      <c r="B618" s="4328"/>
      <c r="C618" s="4330"/>
      <c r="D618" s="4337" t="s">
        <v>14</v>
      </c>
      <c r="E618" s="4338"/>
      <c r="F618" s="4338"/>
      <c r="G618" s="4338"/>
      <c r="H618" s="4339"/>
      <c r="I618" s="4340" t="s">
        <v>15</v>
      </c>
      <c r="J618" s="4340"/>
      <c r="K618" s="4340" t="s">
        <v>16</v>
      </c>
      <c r="L618" s="4340" t="s">
        <v>17</v>
      </c>
      <c r="M618" s="4340" t="s">
        <v>18</v>
      </c>
      <c r="N618" s="4340"/>
      <c r="O618" s="4342" t="s">
        <v>19</v>
      </c>
    </row>
    <row r="619" spans="1:15" s="72" customFormat="1" ht="21" customHeight="1">
      <c r="A619" s="4326"/>
      <c r="B619" s="4354"/>
      <c r="C619" s="4341"/>
      <c r="D619" s="3088" t="s">
        <v>16</v>
      </c>
      <c r="E619" s="4358" t="s">
        <v>20</v>
      </c>
      <c r="F619" s="4359"/>
      <c r="G619" s="4358" t="s">
        <v>21</v>
      </c>
      <c r="H619" s="4359"/>
      <c r="I619" s="4341"/>
      <c r="J619" s="4341"/>
      <c r="K619" s="4341"/>
      <c r="L619" s="4341"/>
      <c r="M619" s="4341"/>
      <c r="N619" s="4341"/>
      <c r="O619" s="4363"/>
    </row>
    <row r="620" spans="1:15" s="72" customFormat="1" ht="21" customHeight="1" outlineLevel="1">
      <c r="A620" s="3093">
        <v>1</v>
      </c>
      <c r="B620" s="124">
        <v>44682</v>
      </c>
      <c r="C620" s="3068" t="s">
        <v>23</v>
      </c>
      <c r="D620" s="3086"/>
      <c r="E620" s="4348"/>
      <c r="F620" s="4349"/>
      <c r="G620" s="4364"/>
      <c r="H620" s="4365"/>
      <c r="I620" s="3068"/>
      <c r="J620" s="3068"/>
      <c r="K620" s="3068"/>
      <c r="L620" s="3068"/>
      <c r="M620" s="3068"/>
      <c r="N620" s="3068"/>
      <c r="O620" s="128">
        <v>0</v>
      </c>
    </row>
    <row r="621" spans="1:15" s="72" customFormat="1" ht="21" customHeight="1" outlineLevel="1">
      <c r="A621" s="3093"/>
      <c r="B621" s="124"/>
      <c r="C621" s="3068"/>
      <c r="D621" s="3086"/>
      <c r="E621" s="4348"/>
      <c r="F621" s="4349"/>
      <c r="G621" s="4364"/>
      <c r="H621" s="4365"/>
      <c r="I621" s="3068"/>
      <c r="J621" s="3068"/>
      <c r="K621" s="3068"/>
      <c r="L621" s="3068"/>
      <c r="M621" s="3068"/>
      <c r="N621" s="3068"/>
      <c r="O621" s="128"/>
    </row>
    <row r="622" spans="1:15" s="72" customFormat="1" ht="21" customHeight="1" outlineLevel="1">
      <c r="A622" s="4147"/>
      <c r="B622" s="124"/>
      <c r="C622" s="4150"/>
      <c r="D622" s="4143"/>
      <c r="E622" s="4139"/>
      <c r="F622" s="4140"/>
      <c r="G622" s="4141"/>
      <c r="H622" s="4142"/>
      <c r="I622" s="4150"/>
      <c r="J622" s="4150"/>
      <c r="K622" s="4150"/>
      <c r="L622" s="4150"/>
      <c r="M622" s="4150"/>
      <c r="N622" s="4150"/>
      <c r="O622" s="128"/>
    </row>
    <row r="623" spans="1:15" s="72" customFormat="1" ht="21" customHeight="1" outlineLevel="1">
      <c r="A623" s="4147"/>
      <c r="B623" s="124"/>
      <c r="C623" s="4150"/>
      <c r="D623" s="4143"/>
      <c r="E623" s="4139"/>
      <c r="F623" s="4140"/>
      <c r="G623" s="4141"/>
      <c r="H623" s="4142"/>
      <c r="I623" s="4150"/>
      <c r="J623" s="4150"/>
      <c r="K623" s="4150"/>
      <c r="L623" s="4150"/>
      <c r="M623" s="4150"/>
      <c r="N623" s="4150"/>
      <c r="O623" s="128"/>
    </row>
    <row r="624" spans="1:15" s="72" customFormat="1" ht="21" customHeight="1">
      <c r="A624" s="3093"/>
      <c r="B624" s="124"/>
      <c r="C624" s="3068"/>
      <c r="D624" s="686">
        <f>SUM(D620:D621)</f>
        <v>0</v>
      </c>
      <c r="E624" s="4350"/>
      <c r="F624" s="4351"/>
      <c r="G624" s="4350"/>
      <c r="H624" s="4351"/>
      <c r="I624" s="3094"/>
      <c r="J624" s="3094"/>
      <c r="K624" s="430">
        <f>SUM(K620:K623)</f>
        <v>0</v>
      </c>
      <c r="L624" s="3068"/>
      <c r="M624" s="3068"/>
      <c r="N624" s="3094"/>
      <c r="O624" s="128"/>
    </row>
    <row r="625" spans="1:15" s="72" customFormat="1" ht="21" customHeight="1">
      <c r="A625" s="54"/>
      <c r="B625" s="122"/>
      <c r="C625" s="2642"/>
      <c r="D625" s="2642"/>
      <c r="E625" s="3091"/>
      <c r="F625" s="3091"/>
      <c r="G625" s="3091"/>
      <c r="H625" s="3091"/>
      <c r="I625" s="3091"/>
      <c r="J625" s="3091"/>
      <c r="K625" s="2642"/>
      <c r="L625" s="2642"/>
      <c r="M625" s="2642"/>
      <c r="N625" s="3091"/>
      <c r="O625" s="82"/>
    </row>
    <row r="626" spans="1:15" s="72" customFormat="1" ht="21" customHeight="1" thickBot="1">
      <c r="A626" s="77" t="s">
        <v>2</v>
      </c>
      <c r="B626" s="66"/>
      <c r="C626" s="67" t="s">
        <v>3</v>
      </c>
      <c r="D626" s="4366" t="s">
        <v>1938</v>
      </c>
      <c r="E626" s="4366"/>
      <c r="F626" s="4366"/>
      <c r="G626" s="4366"/>
      <c r="H626" s="4366"/>
      <c r="I626" s="4366"/>
      <c r="J626" s="4366"/>
      <c r="K626" s="4366"/>
      <c r="L626" s="4366"/>
      <c r="M626" s="4366"/>
      <c r="N626" s="4366"/>
      <c r="O626" s="4366"/>
    </row>
    <row r="627" spans="1:15" s="72" customFormat="1" ht="21" customHeight="1">
      <c r="A627" s="4324" t="s">
        <v>10</v>
      </c>
      <c r="B627" s="4362" t="s">
        <v>11</v>
      </c>
      <c r="C627" s="4329" t="s">
        <v>23</v>
      </c>
      <c r="D627" s="4331" t="s">
        <v>12</v>
      </c>
      <c r="E627" s="4332"/>
      <c r="F627" s="4332"/>
      <c r="G627" s="4332"/>
      <c r="H627" s="4332"/>
      <c r="I627" s="4332"/>
      <c r="J627" s="4333"/>
      <c r="K627" s="4334" t="s">
        <v>13</v>
      </c>
      <c r="L627" s="4335"/>
      <c r="M627" s="4335"/>
      <c r="N627" s="4335"/>
      <c r="O627" s="4336"/>
    </row>
    <row r="628" spans="1:15" s="72" customFormat="1" ht="21" customHeight="1">
      <c r="A628" s="4325"/>
      <c r="B628" s="4328"/>
      <c r="C628" s="4330"/>
      <c r="D628" s="4337" t="s">
        <v>14</v>
      </c>
      <c r="E628" s="4338"/>
      <c r="F628" s="4338"/>
      <c r="G628" s="4338"/>
      <c r="H628" s="4339"/>
      <c r="I628" s="4340" t="s">
        <v>15</v>
      </c>
      <c r="J628" s="4340"/>
      <c r="K628" s="4340" t="s">
        <v>16</v>
      </c>
      <c r="L628" s="4340" t="s">
        <v>17</v>
      </c>
      <c r="M628" s="4340" t="s">
        <v>18</v>
      </c>
      <c r="N628" s="4340"/>
      <c r="O628" s="4342" t="s">
        <v>19</v>
      </c>
    </row>
    <row r="629" spans="1:15" s="72" customFormat="1" ht="21" customHeight="1">
      <c r="A629" s="4326"/>
      <c r="B629" s="4354"/>
      <c r="C629" s="4341"/>
      <c r="D629" s="3088" t="s">
        <v>16</v>
      </c>
      <c r="E629" s="4358" t="s">
        <v>20</v>
      </c>
      <c r="F629" s="4359"/>
      <c r="G629" s="4358" t="s">
        <v>21</v>
      </c>
      <c r="H629" s="4359"/>
      <c r="I629" s="4341"/>
      <c r="J629" s="4341"/>
      <c r="K629" s="4341"/>
      <c r="L629" s="4341"/>
      <c r="M629" s="4341"/>
      <c r="N629" s="4341"/>
      <c r="O629" s="4363"/>
    </row>
    <row r="630" spans="1:15" s="72" customFormat="1" ht="21" customHeight="1" outlineLevel="1">
      <c r="A630" s="3093">
        <v>1</v>
      </c>
      <c r="B630" s="124">
        <v>44682</v>
      </c>
      <c r="C630" s="3068" t="s">
        <v>23</v>
      </c>
      <c r="D630" s="3086"/>
      <c r="E630" s="4348"/>
      <c r="F630" s="4349"/>
      <c r="G630" s="4364"/>
      <c r="H630" s="4365"/>
      <c r="I630" s="3068"/>
      <c r="J630" s="3068"/>
      <c r="K630" s="3068"/>
      <c r="L630" s="3068"/>
      <c r="M630" s="3068"/>
      <c r="N630" s="3068"/>
      <c r="O630" s="128">
        <v>0</v>
      </c>
    </row>
    <row r="631" spans="1:15" s="72" customFormat="1" ht="21" customHeight="1" outlineLevel="1">
      <c r="A631" s="4147"/>
      <c r="B631" s="124"/>
      <c r="C631" s="4150"/>
      <c r="D631" s="4143"/>
      <c r="E631" s="4139"/>
      <c r="F631" s="4140"/>
      <c r="G631" s="4141"/>
      <c r="H631" s="4142"/>
      <c r="I631" s="4150"/>
      <c r="J631" s="4150"/>
      <c r="K631" s="4150"/>
      <c r="L631" s="4150"/>
      <c r="M631" s="4150"/>
      <c r="N631" s="4150"/>
      <c r="O631" s="128"/>
    </row>
    <row r="632" spans="1:15" s="72" customFormat="1" ht="21" customHeight="1" outlineLevel="1">
      <c r="A632" s="4147"/>
      <c r="B632" s="124"/>
      <c r="C632" s="4150"/>
      <c r="D632" s="4143"/>
      <c r="E632" s="4139"/>
      <c r="F632" s="4140"/>
      <c r="G632" s="4141"/>
      <c r="H632" s="4142"/>
      <c r="I632" s="4150"/>
      <c r="J632" s="4150"/>
      <c r="K632" s="4150"/>
      <c r="L632" s="4150"/>
      <c r="M632" s="4150"/>
      <c r="N632" s="4150"/>
      <c r="O632" s="128"/>
    </row>
    <row r="633" spans="1:15" s="72" customFormat="1" ht="21" customHeight="1">
      <c r="A633" s="3093"/>
      <c r="B633" s="124"/>
      <c r="C633" s="3068"/>
      <c r="D633" s="686">
        <f>SUM(D630:D630)</f>
        <v>0</v>
      </c>
      <c r="E633" s="4350"/>
      <c r="F633" s="4351"/>
      <c r="G633" s="4350"/>
      <c r="H633" s="4351"/>
      <c r="I633" s="3094"/>
      <c r="J633" s="3094"/>
      <c r="K633" s="430">
        <f>SUM(K630:K632)</f>
        <v>0</v>
      </c>
      <c r="L633" s="3068"/>
      <c r="M633" s="3068"/>
      <c r="N633" s="3094"/>
      <c r="O633" s="128"/>
    </row>
    <row r="634" spans="1:15" s="72" customFormat="1" ht="21" customHeight="1">
      <c r="A634" s="54"/>
      <c r="B634" s="122"/>
      <c r="C634" s="2642"/>
      <c r="D634" s="2642"/>
      <c r="E634" s="3091"/>
      <c r="F634" s="3091"/>
      <c r="G634" s="3091"/>
      <c r="H634" s="3091"/>
      <c r="I634" s="3091"/>
      <c r="J634" s="3091"/>
      <c r="K634" s="2642"/>
      <c r="L634" s="2642"/>
      <c r="M634" s="2642"/>
      <c r="N634" s="3091"/>
      <c r="O634" s="82"/>
    </row>
    <row r="635" spans="1:15" s="72" customFormat="1" ht="21" customHeight="1" thickBot="1">
      <c r="A635" s="77" t="s">
        <v>2</v>
      </c>
      <c r="B635" s="66"/>
      <c r="C635" s="67" t="s">
        <v>3</v>
      </c>
      <c r="D635" s="4366" t="s">
        <v>2424</v>
      </c>
      <c r="E635" s="4366"/>
      <c r="F635" s="4366"/>
      <c r="G635" s="4366"/>
      <c r="H635" s="4366"/>
      <c r="I635" s="4366"/>
      <c r="J635" s="4366"/>
      <c r="K635" s="4366"/>
      <c r="L635" s="4366"/>
      <c r="M635" s="4366"/>
      <c r="N635" s="4366"/>
      <c r="O635" s="4366"/>
    </row>
    <row r="636" spans="1:15" s="72" customFormat="1" ht="21" customHeight="1">
      <c r="A636" s="4324" t="s">
        <v>10</v>
      </c>
      <c r="B636" s="4362" t="s">
        <v>11</v>
      </c>
      <c r="C636" s="4329" t="s">
        <v>23</v>
      </c>
      <c r="D636" s="4331" t="s">
        <v>12</v>
      </c>
      <c r="E636" s="4332"/>
      <c r="F636" s="4332"/>
      <c r="G636" s="4332"/>
      <c r="H636" s="4332"/>
      <c r="I636" s="4332"/>
      <c r="J636" s="4333"/>
      <c r="K636" s="4334" t="s">
        <v>13</v>
      </c>
      <c r="L636" s="4335"/>
      <c r="M636" s="4335"/>
      <c r="N636" s="4335"/>
      <c r="O636" s="4336"/>
    </row>
    <row r="637" spans="1:15" s="72" customFormat="1" ht="21" customHeight="1">
      <c r="A637" s="4325"/>
      <c r="B637" s="4328"/>
      <c r="C637" s="4330"/>
      <c r="D637" s="4337" t="s">
        <v>14</v>
      </c>
      <c r="E637" s="4338"/>
      <c r="F637" s="4338"/>
      <c r="G637" s="4338"/>
      <c r="H637" s="4339"/>
      <c r="I637" s="4340" t="s">
        <v>15</v>
      </c>
      <c r="J637" s="4340"/>
      <c r="K637" s="4340" t="s">
        <v>16</v>
      </c>
      <c r="L637" s="4340" t="s">
        <v>17</v>
      </c>
      <c r="M637" s="4340" t="s">
        <v>18</v>
      </c>
      <c r="N637" s="4340"/>
      <c r="O637" s="4342" t="s">
        <v>19</v>
      </c>
    </row>
    <row r="638" spans="1:15" s="72" customFormat="1" ht="21" customHeight="1">
      <c r="A638" s="4326"/>
      <c r="B638" s="4354"/>
      <c r="C638" s="4341"/>
      <c r="D638" s="3088" t="s">
        <v>16</v>
      </c>
      <c r="E638" s="4358" t="s">
        <v>20</v>
      </c>
      <c r="F638" s="4359"/>
      <c r="G638" s="4358" t="s">
        <v>21</v>
      </c>
      <c r="H638" s="4359"/>
      <c r="I638" s="4341"/>
      <c r="J638" s="4341"/>
      <c r="K638" s="4341"/>
      <c r="L638" s="4341"/>
      <c r="M638" s="4341"/>
      <c r="N638" s="4341"/>
      <c r="O638" s="4363"/>
    </row>
    <row r="639" spans="1:15" s="72" customFormat="1" ht="21" customHeight="1" outlineLevel="1">
      <c r="A639" s="3093">
        <v>1</v>
      </c>
      <c r="B639" s="124">
        <v>44682</v>
      </c>
      <c r="C639" s="3068" t="s">
        <v>23</v>
      </c>
      <c r="D639" s="3086"/>
      <c r="E639" s="4348"/>
      <c r="F639" s="4349"/>
      <c r="G639" s="4364"/>
      <c r="H639" s="4365"/>
      <c r="I639" s="3068"/>
      <c r="J639" s="3068"/>
      <c r="K639" s="3068"/>
      <c r="L639" s="3068"/>
      <c r="M639" s="3068"/>
      <c r="N639" s="3068"/>
      <c r="O639" s="128">
        <v>2</v>
      </c>
    </row>
    <row r="640" spans="1:15" s="72" customFormat="1" ht="21" customHeight="1" outlineLevel="1">
      <c r="A640" s="4147"/>
      <c r="B640" s="124"/>
      <c r="C640" s="4150"/>
      <c r="D640" s="3286"/>
      <c r="E640" s="3277"/>
      <c r="F640" s="3278"/>
      <c r="G640" s="3281"/>
      <c r="H640" s="3282"/>
      <c r="I640" s="3068"/>
      <c r="J640" s="3068"/>
      <c r="K640" s="4150"/>
      <c r="L640" s="4150"/>
      <c r="M640" s="3504"/>
      <c r="N640" s="3068"/>
      <c r="O640" s="128"/>
    </row>
    <row r="641" spans="1:15" s="72" customFormat="1" ht="21" customHeight="1" outlineLevel="1">
      <c r="A641" s="3646"/>
      <c r="B641" s="124"/>
      <c r="C641" s="3648"/>
      <c r="D641" s="3501"/>
      <c r="E641" s="3493"/>
      <c r="F641" s="3494"/>
      <c r="G641" s="3495"/>
      <c r="H641" s="3496"/>
      <c r="I641" s="3504"/>
      <c r="J641" s="3504"/>
      <c r="K641" s="3648"/>
      <c r="L641" s="3648"/>
      <c r="M641" s="3504"/>
      <c r="N641" s="3504"/>
      <c r="O641" s="128"/>
    </row>
    <row r="642" spans="1:15" s="72" customFormat="1" ht="21" customHeight="1">
      <c r="A642" s="3093"/>
      <c r="B642" s="124"/>
      <c r="C642" s="3068"/>
      <c r="D642" s="686">
        <f>SUM(D639:D639)</f>
        <v>0</v>
      </c>
      <c r="E642" s="4350"/>
      <c r="F642" s="4351"/>
      <c r="G642" s="4350"/>
      <c r="H642" s="4351"/>
      <c r="I642" s="3094"/>
      <c r="J642" s="3094"/>
      <c r="K642" s="430">
        <f>SUM(K639:K641)</f>
        <v>0</v>
      </c>
      <c r="L642" s="3068"/>
      <c r="M642" s="3068"/>
      <c r="N642" s="3094"/>
      <c r="O642" s="128"/>
    </row>
    <row r="643" spans="1:15" s="72" customFormat="1" ht="21" customHeight="1">
      <c r="A643" s="54"/>
      <c r="B643" s="122"/>
      <c r="C643" s="2642"/>
      <c r="D643" s="2642"/>
      <c r="E643" s="3091"/>
      <c r="F643" s="3091"/>
      <c r="G643" s="3091"/>
      <c r="H643" s="3091"/>
      <c r="I643" s="3091"/>
      <c r="J643" s="3091"/>
      <c r="K643" s="2642"/>
      <c r="L643" s="2642"/>
      <c r="M643" s="2642"/>
      <c r="N643" s="3091"/>
      <c r="O643" s="82"/>
    </row>
    <row r="644" spans="1:15" s="72" customFormat="1" ht="21" customHeight="1" thickBot="1">
      <c r="A644" s="77" t="s">
        <v>2</v>
      </c>
      <c r="B644" s="66"/>
      <c r="C644" s="67" t="s">
        <v>3</v>
      </c>
      <c r="D644" s="4366" t="s">
        <v>2031</v>
      </c>
      <c r="E644" s="4366"/>
      <c r="F644" s="4366"/>
      <c r="G644" s="4366"/>
      <c r="H644" s="4366"/>
      <c r="I644" s="4366"/>
      <c r="J644" s="4366"/>
      <c r="K644" s="4366"/>
      <c r="L644" s="4366"/>
      <c r="M644" s="4366"/>
      <c r="N644" s="4366"/>
      <c r="O644" s="4366"/>
    </row>
    <row r="645" spans="1:15" s="72" customFormat="1" ht="21" customHeight="1">
      <c r="A645" s="4324" t="s">
        <v>10</v>
      </c>
      <c r="B645" s="4362" t="s">
        <v>11</v>
      </c>
      <c r="C645" s="4329" t="s">
        <v>23</v>
      </c>
      <c r="D645" s="4331" t="s">
        <v>12</v>
      </c>
      <c r="E645" s="4332"/>
      <c r="F645" s="4332"/>
      <c r="G645" s="4332"/>
      <c r="H645" s="4332"/>
      <c r="I645" s="4332"/>
      <c r="J645" s="4333"/>
      <c r="K645" s="4334" t="s">
        <v>13</v>
      </c>
      <c r="L645" s="4335"/>
      <c r="M645" s="4335"/>
      <c r="N645" s="4335"/>
      <c r="O645" s="4336"/>
    </row>
    <row r="646" spans="1:15" s="72" customFormat="1" ht="21" customHeight="1">
      <c r="A646" s="4325"/>
      <c r="B646" s="4328"/>
      <c r="C646" s="4330"/>
      <c r="D646" s="4337" t="s">
        <v>14</v>
      </c>
      <c r="E646" s="4338"/>
      <c r="F646" s="4338"/>
      <c r="G646" s="4338"/>
      <c r="H646" s="4339"/>
      <c r="I646" s="4340" t="s">
        <v>15</v>
      </c>
      <c r="J646" s="4340"/>
      <c r="K646" s="4340" t="s">
        <v>16</v>
      </c>
      <c r="L646" s="4340" t="s">
        <v>17</v>
      </c>
      <c r="M646" s="4340" t="s">
        <v>18</v>
      </c>
      <c r="N646" s="4340"/>
      <c r="O646" s="4342" t="s">
        <v>19</v>
      </c>
    </row>
    <row r="647" spans="1:15" s="72" customFormat="1" ht="21" customHeight="1">
      <c r="A647" s="4326"/>
      <c r="B647" s="4354"/>
      <c r="C647" s="4341"/>
      <c r="D647" s="3088" t="s">
        <v>16</v>
      </c>
      <c r="E647" s="4358" t="s">
        <v>20</v>
      </c>
      <c r="F647" s="4359"/>
      <c r="G647" s="4358" t="s">
        <v>21</v>
      </c>
      <c r="H647" s="4359"/>
      <c r="I647" s="4341"/>
      <c r="J647" s="4341"/>
      <c r="K647" s="4341"/>
      <c r="L647" s="4341"/>
      <c r="M647" s="4341"/>
      <c r="N647" s="4341"/>
      <c r="O647" s="4363"/>
    </row>
    <row r="648" spans="1:15" s="72" customFormat="1" ht="21" customHeight="1" outlineLevel="1">
      <c r="A648" s="3093">
        <v>1</v>
      </c>
      <c r="B648" s="124">
        <v>44593</v>
      </c>
      <c r="C648" s="3068" t="s">
        <v>23</v>
      </c>
      <c r="D648" s="3086"/>
      <c r="E648" s="4348"/>
      <c r="F648" s="4349"/>
      <c r="G648" s="4364"/>
      <c r="H648" s="4365"/>
      <c r="I648" s="3068"/>
      <c r="J648" s="3068"/>
      <c r="K648" s="3068"/>
      <c r="L648" s="3068"/>
      <c r="M648" s="3068"/>
      <c r="N648" s="3068"/>
      <c r="O648" s="128">
        <v>0</v>
      </c>
    </row>
    <row r="649" spans="1:15" s="72" customFormat="1" ht="21" customHeight="1" outlineLevel="1">
      <c r="A649" s="3093">
        <v>2</v>
      </c>
      <c r="B649" s="124">
        <v>44595</v>
      </c>
      <c r="C649" s="3068" t="s">
        <v>23</v>
      </c>
      <c r="D649" s="3086">
        <v>4</v>
      </c>
      <c r="E649" s="4348" t="s">
        <v>1914</v>
      </c>
      <c r="F649" s="4349"/>
      <c r="G649" s="4364" t="s">
        <v>1915</v>
      </c>
      <c r="H649" s="4365"/>
      <c r="I649" s="3068" t="s">
        <v>1916</v>
      </c>
      <c r="J649" s="3068"/>
      <c r="K649" s="3068"/>
      <c r="L649" s="3068"/>
      <c r="M649" s="3068"/>
      <c r="N649" s="3068"/>
      <c r="O649" s="128">
        <v>4</v>
      </c>
    </row>
    <row r="650" spans="1:15" s="72" customFormat="1" ht="21" customHeight="1" outlineLevel="1">
      <c r="A650" s="3143">
        <v>3</v>
      </c>
      <c r="B650" s="124">
        <v>44602</v>
      </c>
      <c r="C650" s="3068" t="s">
        <v>23</v>
      </c>
      <c r="D650" s="3139"/>
      <c r="E650" s="3131"/>
      <c r="F650" s="3132"/>
      <c r="G650" s="3133"/>
      <c r="H650" s="3134"/>
      <c r="I650" s="3068"/>
      <c r="J650" s="3068"/>
      <c r="K650" s="3068">
        <v>1</v>
      </c>
      <c r="L650" s="3068" t="s">
        <v>2033</v>
      </c>
      <c r="M650" s="3068" t="s">
        <v>1387</v>
      </c>
      <c r="N650" s="3068"/>
      <c r="O650" s="128">
        <f>+O649-K650</f>
        <v>3</v>
      </c>
    </row>
    <row r="651" spans="1:15" s="72" customFormat="1" ht="21" customHeight="1" outlineLevel="1">
      <c r="A651" s="3143">
        <v>4</v>
      </c>
      <c r="B651" s="124">
        <v>44602</v>
      </c>
      <c r="C651" s="3068" t="s">
        <v>23</v>
      </c>
      <c r="D651" s="3139"/>
      <c r="E651" s="3131"/>
      <c r="F651" s="3132"/>
      <c r="G651" s="3133"/>
      <c r="H651" s="3134"/>
      <c r="I651" s="3068"/>
      <c r="J651" s="3068"/>
      <c r="K651" s="3068">
        <v>1</v>
      </c>
      <c r="L651" s="3068" t="s">
        <v>2033</v>
      </c>
      <c r="M651" s="3068" t="s">
        <v>1695</v>
      </c>
      <c r="N651" s="3068"/>
      <c r="O651" s="128">
        <f t="shared" ref="O651:O653" si="10">+O650-K651</f>
        <v>2</v>
      </c>
    </row>
    <row r="652" spans="1:15" s="72" customFormat="1" ht="21" customHeight="1" outlineLevel="1">
      <c r="A652" s="3143">
        <v>5</v>
      </c>
      <c r="B652" s="124">
        <v>44602</v>
      </c>
      <c r="C652" s="3068" t="s">
        <v>23</v>
      </c>
      <c r="D652" s="3139"/>
      <c r="E652" s="3131"/>
      <c r="F652" s="3132"/>
      <c r="G652" s="3133"/>
      <c r="H652" s="3134"/>
      <c r="I652" s="3068"/>
      <c r="J652" s="3068"/>
      <c r="K652" s="3068">
        <v>1</v>
      </c>
      <c r="L652" s="3068" t="s">
        <v>2033</v>
      </c>
      <c r="M652" s="3068" t="s">
        <v>1977</v>
      </c>
      <c r="N652" s="3068"/>
      <c r="O652" s="128">
        <f t="shared" si="10"/>
        <v>1</v>
      </c>
    </row>
    <row r="653" spans="1:15" s="72" customFormat="1" ht="21" customHeight="1" outlineLevel="1">
      <c r="A653" s="3143">
        <v>6</v>
      </c>
      <c r="B653" s="124">
        <v>44602</v>
      </c>
      <c r="C653" s="3068" t="s">
        <v>23</v>
      </c>
      <c r="D653" s="3139"/>
      <c r="E653" s="3131"/>
      <c r="F653" s="3132"/>
      <c r="G653" s="3133"/>
      <c r="H653" s="3134"/>
      <c r="I653" s="3068"/>
      <c r="J653" s="3068"/>
      <c r="K653" s="3068">
        <v>1</v>
      </c>
      <c r="L653" s="3068" t="s">
        <v>2033</v>
      </c>
      <c r="M653" s="3068" t="s">
        <v>2032</v>
      </c>
      <c r="N653" s="3068"/>
      <c r="O653" s="128">
        <f t="shared" si="10"/>
        <v>0</v>
      </c>
    </row>
    <row r="654" spans="1:15" s="72" customFormat="1" ht="21" customHeight="1">
      <c r="A654" s="3093"/>
      <c r="B654" s="124"/>
      <c r="C654" s="3068"/>
      <c r="D654" s="686">
        <f>SUM(D648:D649)</f>
        <v>4</v>
      </c>
      <c r="E654" s="4350"/>
      <c r="F654" s="4351"/>
      <c r="G654" s="4350"/>
      <c r="H654" s="4351"/>
      <c r="I654" s="3094"/>
      <c r="J654" s="3094"/>
      <c r="K654" s="430">
        <f>SUM(K648:K653)</f>
        <v>4</v>
      </c>
      <c r="L654" s="3068"/>
      <c r="M654" s="3068"/>
      <c r="N654" s="3094"/>
      <c r="O654" s="128"/>
    </row>
    <row r="655" spans="1:15" s="72" customFormat="1" ht="21" customHeight="1">
      <c r="A655" s="54"/>
      <c r="B655" s="122"/>
      <c r="C655" s="2642"/>
      <c r="D655" s="2642"/>
      <c r="E655" s="3091"/>
      <c r="F655" s="3091"/>
      <c r="G655" s="3091"/>
      <c r="H655" s="3091"/>
      <c r="I655" s="3091"/>
      <c r="J655" s="3091"/>
      <c r="K655" s="2642"/>
      <c r="L655" s="2642"/>
      <c r="M655" s="2642"/>
      <c r="N655" s="3091"/>
      <c r="O655" s="82"/>
    </row>
    <row r="656" spans="1:15" s="72" customFormat="1" ht="21" customHeight="1" thickBot="1">
      <c r="A656" s="77" t="s">
        <v>2</v>
      </c>
      <c r="B656" s="66"/>
      <c r="C656" s="67" t="s">
        <v>3</v>
      </c>
      <c r="D656" s="4366" t="s">
        <v>1935</v>
      </c>
      <c r="E656" s="4366"/>
      <c r="F656" s="4366"/>
      <c r="G656" s="4366"/>
      <c r="H656" s="4366"/>
      <c r="I656" s="4366"/>
      <c r="J656" s="4366"/>
      <c r="K656" s="4366"/>
      <c r="L656" s="4366"/>
      <c r="M656" s="4366"/>
      <c r="N656" s="4366"/>
      <c r="O656" s="4366"/>
    </row>
    <row r="657" spans="1:15" s="72" customFormat="1" ht="21" customHeight="1">
      <c r="A657" s="4324" t="s">
        <v>10</v>
      </c>
      <c r="B657" s="4362" t="s">
        <v>11</v>
      </c>
      <c r="C657" s="4329" t="s">
        <v>23</v>
      </c>
      <c r="D657" s="4331" t="s">
        <v>12</v>
      </c>
      <c r="E657" s="4332"/>
      <c r="F657" s="4332"/>
      <c r="G657" s="4332"/>
      <c r="H657" s="4332"/>
      <c r="I657" s="4332"/>
      <c r="J657" s="4333"/>
      <c r="K657" s="4334" t="s">
        <v>13</v>
      </c>
      <c r="L657" s="4335"/>
      <c r="M657" s="4335"/>
      <c r="N657" s="4335"/>
      <c r="O657" s="4336"/>
    </row>
    <row r="658" spans="1:15" s="72" customFormat="1" ht="21" customHeight="1">
      <c r="A658" s="4325"/>
      <c r="B658" s="4328"/>
      <c r="C658" s="4330"/>
      <c r="D658" s="4337" t="s">
        <v>14</v>
      </c>
      <c r="E658" s="4338"/>
      <c r="F658" s="4338"/>
      <c r="G658" s="4338"/>
      <c r="H658" s="4339"/>
      <c r="I658" s="4340" t="s">
        <v>15</v>
      </c>
      <c r="J658" s="4340"/>
      <c r="K658" s="4340" t="s">
        <v>16</v>
      </c>
      <c r="L658" s="4340" t="s">
        <v>17</v>
      </c>
      <c r="M658" s="4340" t="s">
        <v>18</v>
      </c>
      <c r="N658" s="4340"/>
      <c r="O658" s="4342" t="s">
        <v>19</v>
      </c>
    </row>
    <row r="659" spans="1:15" s="72" customFormat="1" ht="21" customHeight="1">
      <c r="A659" s="4326"/>
      <c r="B659" s="4354"/>
      <c r="C659" s="4341"/>
      <c r="D659" s="3088" t="s">
        <v>16</v>
      </c>
      <c r="E659" s="4358" t="s">
        <v>20</v>
      </c>
      <c r="F659" s="4359"/>
      <c r="G659" s="4358" t="s">
        <v>21</v>
      </c>
      <c r="H659" s="4359"/>
      <c r="I659" s="4341"/>
      <c r="J659" s="4341"/>
      <c r="K659" s="4341"/>
      <c r="L659" s="4341"/>
      <c r="M659" s="4341"/>
      <c r="N659" s="4341"/>
      <c r="O659" s="4363"/>
    </row>
    <row r="660" spans="1:15" s="72" customFormat="1" ht="21" customHeight="1" outlineLevel="1">
      <c r="A660" s="3093">
        <v>1</v>
      </c>
      <c r="B660" s="124">
        <v>44593</v>
      </c>
      <c r="C660" s="3068" t="s">
        <v>23</v>
      </c>
      <c r="D660" s="3086"/>
      <c r="E660" s="4348"/>
      <c r="F660" s="4349"/>
      <c r="G660" s="4364"/>
      <c r="H660" s="4365"/>
      <c r="I660" s="3068"/>
      <c r="J660" s="3068"/>
      <c r="K660" s="3068"/>
      <c r="L660" s="3068"/>
      <c r="M660" s="3068"/>
      <c r="N660" s="3068"/>
      <c r="O660" s="128">
        <v>0</v>
      </c>
    </row>
    <row r="661" spans="1:15" s="72" customFormat="1" ht="21" customHeight="1" outlineLevel="1">
      <c r="A661" s="3093">
        <v>2</v>
      </c>
      <c r="B661" s="124">
        <v>44595</v>
      </c>
      <c r="C661" s="3068" t="s">
        <v>23</v>
      </c>
      <c r="D661" s="3086">
        <v>200</v>
      </c>
      <c r="E661" s="4348" t="s">
        <v>1914</v>
      </c>
      <c r="F661" s="4349"/>
      <c r="G661" s="4364" t="s">
        <v>1915</v>
      </c>
      <c r="H661" s="4365"/>
      <c r="I661" s="3068" t="s">
        <v>1916</v>
      </c>
      <c r="J661" s="3068"/>
      <c r="K661" s="3068"/>
      <c r="L661" s="3068"/>
      <c r="M661" s="3068"/>
      <c r="N661" s="3068"/>
      <c r="O661" s="128">
        <v>200</v>
      </c>
    </row>
    <row r="662" spans="1:15" s="72" customFormat="1" ht="21" customHeight="1" outlineLevel="1">
      <c r="A662" s="3234">
        <v>3</v>
      </c>
      <c r="B662" s="124">
        <v>44609</v>
      </c>
      <c r="C662" s="3068" t="s">
        <v>23</v>
      </c>
      <c r="D662" s="3230"/>
      <c r="E662" s="3226"/>
      <c r="F662" s="3227"/>
      <c r="G662" s="3228"/>
      <c r="H662" s="3229"/>
      <c r="I662" s="3068"/>
      <c r="J662" s="3068"/>
      <c r="K662" s="3068">
        <v>100</v>
      </c>
      <c r="L662" s="3068" t="s">
        <v>2078</v>
      </c>
      <c r="M662" s="3068" t="s">
        <v>1399</v>
      </c>
      <c r="N662" s="3068"/>
      <c r="O662" s="128">
        <f>+O661-K662</f>
        <v>100</v>
      </c>
    </row>
    <row r="663" spans="1:15" s="72" customFormat="1" ht="21" customHeight="1" outlineLevel="1">
      <c r="A663" s="3272">
        <v>4</v>
      </c>
      <c r="B663" s="124">
        <v>44610</v>
      </c>
      <c r="C663" s="3068" t="s">
        <v>23</v>
      </c>
      <c r="D663" s="3271"/>
      <c r="E663" s="3266"/>
      <c r="F663" s="3267"/>
      <c r="G663" s="3262"/>
      <c r="H663" s="3263"/>
      <c r="I663" s="3068"/>
      <c r="J663" s="3068"/>
      <c r="K663" s="3068">
        <v>100</v>
      </c>
      <c r="L663" s="3068" t="s">
        <v>2078</v>
      </c>
      <c r="M663" s="3068" t="s">
        <v>1399</v>
      </c>
      <c r="N663" s="3068"/>
      <c r="O663" s="128">
        <f>+O662-K663</f>
        <v>0</v>
      </c>
    </row>
    <row r="664" spans="1:15" s="72" customFormat="1" ht="21" customHeight="1">
      <c r="A664" s="3093"/>
      <c r="B664" s="124"/>
      <c r="C664" s="3068"/>
      <c r="D664" s="686">
        <f>SUM(D660:D661)</f>
        <v>200</v>
      </c>
      <c r="E664" s="4350"/>
      <c r="F664" s="4351"/>
      <c r="G664" s="4350"/>
      <c r="H664" s="4351"/>
      <c r="I664" s="3094"/>
      <c r="J664" s="3094"/>
      <c r="K664" s="430">
        <f>SUM(K660:K663)</f>
        <v>200</v>
      </c>
      <c r="L664" s="3068"/>
      <c r="M664" s="3068"/>
      <c r="N664" s="3094"/>
      <c r="O664" s="128"/>
    </row>
    <row r="665" spans="1:15" s="72" customFormat="1" ht="22.5" customHeight="1">
      <c r="A665" s="54"/>
      <c r="B665" s="122"/>
      <c r="C665" s="2642"/>
      <c r="D665" s="2642"/>
      <c r="E665" s="3091"/>
      <c r="F665" s="3091"/>
      <c r="G665" s="3091"/>
      <c r="H665" s="3091"/>
      <c r="I665" s="3091"/>
      <c r="J665" s="3091"/>
      <c r="K665" s="2642"/>
      <c r="L665" s="2642"/>
      <c r="M665" s="2642"/>
      <c r="N665" s="3091"/>
      <c r="O665" s="82"/>
    </row>
    <row r="666" spans="1:15" s="72" customFormat="1" ht="21" customHeight="1" thickBot="1">
      <c r="A666" s="77" t="s">
        <v>2</v>
      </c>
      <c r="B666" s="66"/>
      <c r="C666" s="67" t="s">
        <v>3</v>
      </c>
      <c r="D666" s="4366" t="s">
        <v>1953</v>
      </c>
      <c r="E666" s="4366"/>
      <c r="F666" s="4366"/>
      <c r="G666" s="4366"/>
      <c r="H666" s="4366"/>
      <c r="I666" s="4366"/>
      <c r="J666" s="4366"/>
      <c r="K666" s="4366"/>
      <c r="L666" s="4366"/>
      <c r="M666" s="4366"/>
      <c r="N666" s="4366"/>
      <c r="O666" s="4366"/>
    </row>
    <row r="667" spans="1:15" s="72" customFormat="1" ht="21" customHeight="1">
      <c r="A667" s="4324" t="s">
        <v>10</v>
      </c>
      <c r="B667" s="4362" t="s">
        <v>11</v>
      </c>
      <c r="C667" s="4329" t="s">
        <v>23</v>
      </c>
      <c r="D667" s="4331" t="s">
        <v>12</v>
      </c>
      <c r="E667" s="4332"/>
      <c r="F667" s="4332"/>
      <c r="G667" s="4332"/>
      <c r="H667" s="4332"/>
      <c r="I667" s="4332"/>
      <c r="J667" s="4333"/>
      <c r="K667" s="4334" t="s">
        <v>13</v>
      </c>
      <c r="L667" s="4335"/>
      <c r="M667" s="4335"/>
      <c r="N667" s="4335"/>
      <c r="O667" s="4336"/>
    </row>
    <row r="668" spans="1:15" s="72" customFormat="1" ht="21" customHeight="1">
      <c r="A668" s="4325"/>
      <c r="B668" s="4328"/>
      <c r="C668" s="4330"/>
      <c r="D668" s="4337" t="s">
        <v>14</v>
      </c>
      <c r="E668" s="4338"/>
      <c r="F668" s="4338"/>
      <c r="G668" s="4338"/>
      <c r="H668" s="4339"/>
      <c r="I668" s="4340" t="s">
        <v>15</v>
      </c>
      <c r="J668" s="4340"/>
      <c r="K668" s="4340" t="s">
        <v>16</v>
      </c>
      <c r="L668" s="4340" t="s">
        <v>17</v>
      </c>
      <c r="M668" s="4340" t="s">
        <v>18</v>
      </c>
      <c r="N668" s="4340"/>
      <c r="O668" s="4342" t="s">
        <v>19</v>
      </c>
    </row>
    <row r="669" spans="1:15" s="72" customFormat="1" ht="21" customHeight="1">
      <c r="A669" s="4326"/>
      <c r="B669" s="4354"/>
      <c r="C669" s="4341"/>
      <c r="D669" s="3088" t="s">
        <v>16</v>
      </c>
      <c r="E669" s="4358" t="s">
        <v>20</v>
      </c>
      <c r="F669" s="4359"/>
      <c r="G669" s="4358" t="s">
        <v>21</v>
      </c>
      <c r="H669" s="4359"/>
      <c r="I669" s="4341"/>
      <c r="J669" s="4341"/>
      <c r="K669" s="4341"/>
      <c r="L669" s="4341"/>
      <c r="M669" s="4341"/>
      <c r="N669" s="4341"/>
      <c r="O669" s="4363"/>
    </row>
    <row r="670" spans="1:15" s="72" customFormat="1" ht="21" customHeight="1" outlineLevel="1">
      <c r="A670" s="3093">
        <v>1</v>
      </c>
      <c r="B670" s="124">
        <v>44593</v>
      </c>
      <c r="C670" s="3068" t="s">
        <v>23</v>
      </c>
      <c r="D670" s="3086"/>
      <c r="E670" s="4348"/>
      <c r="F670" s="4349"/>
      <c r="G670" s="4364"/>
      <c r="H670" s="4365"/>
      <c r="I670" s="3068"/>
      <c r="J670" s="3068"/>
      <c r="K670" s="3068"/>
      <c r="L670" s="3068"/>
      <c r="M670" s="3068"/>
      <c r="N670" s="3068"/>
      <c r="O670" s="128">
        <v>0</v>
      </c>
    </row>
    <row r="671" spans="1:15" s="72" customFormat="1" ht="21" customHeight="1" outlineLevel="1">
      <c r="A671" s="3093">
        <v>2</v>
      </c>
      <c r="B671" s="124">
        <v>44595</v>
      </c>
      <c r="C671" s="3068" t="s">
        <v>23</v>
      </c>
      <c r="D671" s="3086">
        <v>4</v>
      </c>
      <c r="E671" s="4348" t="s">
        <v>1947</v>
      </c>
      <c r="F671" s="4349"/>
      <c r="G671" s="4364" t="s">
        <v>1948</v>
      </c>
      <c r="H671" s="4365"/>
      <c r="I671" s="3068" t="s">
        <v>1446</v>
      </c>
      <c r="J671" s="3068"/>
      <c r="K671" s="3068"/>
      <c r="L671" s="3068"/>
      <c r="M671" s="3068"/>
      <c r="N671" s="3068"/>
      <c r="O671" s="128">
        <v>4</v>
      </c>
    </row>
    <row r="672" spans="1:15" s="72" customFormat="1" ht="21" customHeight="1" outlineLevel="1">
      <c r="A672" s="3128">
        <v>3</v>
      </c>
      <c r="B672" s="124">
        <v>44601</v>
      </c>
      <c r="C672" s="3068" t="s">
        <v>23</v>
      </c>
      <c r="D672" s="3126"/>
      <c r="E672" s="3120"/>
      <c r="F672" s="3121"/>
      <c r="G672" s="3122"/>
      <c r="H672" s="3123"/>
      <c r="I672" s="3068"/>
      <c r="J672" s="3068"/>
      <c r="K672" s="3068">
        <v>4</v>
      </c>
      <c r="L672" s="3068" t="s">
        <v>2014</v>
      </c>
      <c r="M672" s="3068" t="s">
        <v>1399</v>
      </c>
      <c r="N672" s="3068"/>
      <c r="O672" s="128">
        <v>0</v>
      </c>
    </row>
    <row r="673" spans="1:15" s="72" customFormat="1" ht="21" customHeight="1">
      <c r="A673" s="3093"/>
      <c r="B673" s="124"/>
      <c r="C673" s="3068"/>
      <c r="D673" s="686">
        <f>SUM(D670:D671)</f>
        <v>4</v>
      </c>
      <c r="E673" s="4350"/>
      <c r="F673" s="4351"/>
      <c r="G673" s="4350"/>
      <c r="H673" s="4351"/>
      <c r="I673" s="3094"/>
      <c r="J673" s="3094"/>
      <c r="K673" s="430">
        <f>SUM(K670:K672)</f>
        <v>4</v>
      </c>
      <c r="L673" s="3068"/>
      <c r="M673" s="3068"/>
      <c r="N673" s="3094"/>
      <c r="O673" s="128"/>
    </row>
    <row r="674" spans="1:15" s="72" customFormat="1" ht="21" customHeight="1">
      <c r="A674" s="54"/>
      <c r="B674" s="122"/>
      <c r="C674" s="2642"/>
      <c r="D674" s="2642"/>
      <c r="E674" s="3091"/>
      <c r="F674" s="3091"/>
      <c r="G674" s="3091"/>
      <c r="H674" s="3091"/>
      <c r="I674" s="3091"/>
      <c r="J674" s="3091"/>
      <c r="K674" s="2642"/>
      <c r="L674" s="2642"/>
      <c r="M674" s="2642"/>
      <c r="N674" s="3091"/>
      <c r="O674" s="82"/>
    </row>
    <row r="675" spans="1:15" s="72" customFormat="1" ht="21" customHeight="1" thickBot="1">
      <c r="A675" s="77" t="s">
        <v>2</v>
      </c>
      <c r="B675" s="66"/>
      <c r="C675" s="67" t="s">
        <v>3</v>
      </c>
      <c r="D675" s="4366" t="s">
        <v>1954</v>
      </c>
      <c r="E675" s="4366"/>
      <c r="F675" s="4366"/>
      <c r="G675" s="4366"/>
      <c r="H675" s="4366"/>
      <c r="I675" s="4366"/>
      <c r="J675" s="4366"/>
      <c r="K675" s="4366"/>
      <c r="L675" s="4366"/>
      <c r="M675" s="4366"/>
      <c r="N675" s="4366"/>
      <c r="O675" s="4366"/>
    </row>
    <row r="676" spans="1:15" s="72" customFormat="1" ht="21" customHeight="1">
      <c r="A676" s="4324" t="s">
        <v>10</v>
      </c>
      <c r="B676" s="4362" t="s">
        <v>11</v>
      </c>
      <c r="C676" s="4329" t="s">
        <v>23</v>
      </c>
      <c r="D676" s="4331" t="s">
        <v>12</v>
      </c>
      <c r="E676" s="4332"/>
      <c r="F676" s="4332"/>
      <c r="G676" s="4332"/>
      <c r="H676" s="4332"/>
      <c r="I676" s="4332"/>
      <c r="J676" s="4333"/>
      <c r="K676" s="4334" t="s">
        <v>13</v>
      </c>
      <c r="L676" s="4335"/>
      <c r="M676" s="4335"/>
      <c r="N676" s="4335"/>
      <c r="O676" s="4336"/>
    </row>
    <row r="677" spans="1:15" s="72" customFormat="1" ht="21" customHeight="1">
      <c r="A677" s="4325"/>
      <c r="B677" s="4328"/>
      <c r="C677" s="4330"/>
      <c r="D677" s="4337" t="s">
        <v>14</v>
      </c>
      <c r="E677" s="4338"/>
      <c r="F677" s="4338"/>
      <c r="G677" s="4338"/>
      <c r="H677" s="4339"/>
      <c r="I677" s="4340" t="s">
        <v>15</v>
      </c>
      <c r="J677" s="4340"/>
      <c r="K677" s="4340" t="s">
        <v>16</v>
      </c>
      <c r="L677" s="4340" t="s">
        <v>17</v>
      </c>
      <c r="M677" s="4340" t="s">
        <v>18</v>
      </c>
      <c r="N677" s="4340"/>
      <c r="O677" s="4342" t="s">
        <v>19</v>
      </c>
    </row>
    <row r="678" spans="1:15" s="72" customFormat="1" ht="21" customHeight="1">
      <c r="A678" s="4326"/>
      <c r="B678" s="4354"/>
      <c r="C678" s="4341"/>
      <c r="D678" s="3088" t="s">
        <v>16</v>
      </c>
      <c r="E678" s="4358" t="s">
        <v>20</v>
      </c>
      <c r="F678" s="4359"/>
      <c r="G678" s="4358" t="s">
        <v>21</v>
      </c>
      <c r="H678" s="4359"/>
      <c r="I678" s="4341"/>
      <c r="J678" s="4341"/>
      <c r="K678" s="4341"/>
      <c r="L678" s="4341"/>
      <c r="M678" s="4341"/>
      <c r="N678" s="4341"/>
      <c r="O678" s="4363"/>
    </row>
    <row r="679" spans="1:15" s="72" customFormat="1" ht="21" customHeight="1" outlineLevel="1">
      <c r="A679" s="3093">
        <v>1</v>
      </c>
      <c r="B679" s="124">
        <v>44593</v>
      </c>
      <c r="C679" s="3068" t="s">
        <v>23</v>
      </c>
      <c r="D679" s="3086"/>
      <c r="E679" s="4348"/>
      <c r="F679" s="4349"/>
      <c r="G679" s="4364"/>
      <c r="H679" s="4365"/>
      <c r="I679" s="3068"/>
      <c r="J679" s="3068"/>
      <c r="K679" s="3068"/>
      <c r="L679" s="3068"/>
      <c r="M679" s="3068"/>
      <c r="N679" s="3068"/>
      <c r="O679" s="128">
        <v>0</v>
      </c>
    </row>
    <row r="680" spans="1:15" s="72" customFormat="1" ht="21" customHeight="1" outlineLevel="1">
      <c r="A680" s="3093">
        <v>2</v>
      </c>
      <c r="B680" s="124">
        <v>44595</v>
      </c>
      <c r="C680" s="3068" t="s">
        <v>23</v>
      </c>
      <c r="D680" s="3086">
        <v>4</v>
      </c>
      <c r="E680" s="4348" t="s">
        <v>1947</v>
      </c>
      <c r="F680" s="4349"/>
      <c r="G680" s="4364" t="s">
        <v>1948</v>
      </c>
      <c r="H680" s="4365"/>
      <c r="I680" s="3068" t="s">
        <v>1446</v>
      </c>
      <c r="J680" s="3068"/>
      <c r="K680" s="3068"/>
      <c r="L680" s="3068"/>
      <c r="M680" s="3068"/>
      <c r="N680" s="3068"/>
      <c r="O680" s="128">
        <v>4</v>
      </c>
    </row>
    <row r="681" spans="1:15" s="72" customFormat="1" ht="21" customHeight="1" outlineLevel="1">
      <c r="A681" s="3128">
        <v>3</v>
      </c>
      <c r="B681" s="124">
        <v>44601</v>
      </c>
      <c r="C681" s="3068" t="s">
        <v>23</v>
      </c>
      <c r="D681" s="3126"/>
      <c r="E681" s="3120"/>
      <c r="F681" s="3121"/>
      <c r="G681" s="3122"/>
      <c r="H681" s="3123"/>
      <c r="I681" s="3068"/>
      <c r="J681" s="3068"/>
      <c r="K681" s="3068">
        <v>4</v>
      </c>
      <c r="L681" s="3068" t="s">
        <v>2014</v>
      </c>
      <c r="M681" s="3068" t="s">
        <v>1399</v>
      </c>
      <c r="N681" s="3068"/>
      <c r="O681" s="128">
        <v>0</v>
      </c>
    </row>
    <row r="682" spans="1:15" s="72" customFormat="1" ht="21" customHeight="1">
      <c r="A682" s="3093"/>
      <c r="B682" s="124"/>
      <c r="C682" s="3068"/>
      <c r="D682" s="686">
        <f>SUM(D679:D680)</f>
        <v>4</v>
      </c>
      <c r="E682" s="4350"/>
      <c r="F682" s="4351"/>
      <c r="G682" s="4350"/>
      <c r="H682" s="4351"/>
      <c r="I682" s="3094"/>
      <c r="J682" s="3094"/>
      <c r="K682" s="430">
        <f>SUM(K679:K681)</f>
        <v>4</v>
      </c>
      <c r="L682" s="3068"/>
      <c r="M682" s="3068"/>
      <c r="N682" s="3094"/>
      <c r="O682" s="128"/>
    </row>
    <row r="683" spans="1:15" s="72" customFormat="1" ht="21" customHeight="1">
      <c r="A683" s="54"/>
      <c r="B683" s="122"/>
      <c r="C683" s="2642"/>
      <c r="D683" s="2642"/>
      <c r="E683" s="3091"/>
      <c r="F683" s="3091"/>
      <c r="G683" s="3091"/>
      <c r="H683" s="3091"/>
      <c r="I683" s="3091"/>
      <c r="J683" s="3091"/>
      <c r="K683" s="2642"/>
      <c r="L683" s="2642"/>
      <c r="M683" s="2642"/>
      <c r="N683" s="3091"/>
      <c r="O683" s="82"/>
    </row>
    <row r="684" spans="1:15" s="72" customFormat="1" ht="21" customHeight="1" thickBot="1">
      <c r="A684" s="77" t="s">
        <v>2</v>
      </c>
      <c r="B684" s="66"/>
      <c r="C684" s="67" t="s">
        <v>3</v>
      </c>
      <c r="D684" s="4366" t="s">
        <v>1955</v>
      </c>
      <c r="E684" s="4366"/>
      <c r="F684" s="4366"/>
      <c r="G684" s="4366"/>
      <c r="H684" s="4366"/>
      <c r="I684" s="4366"/>
      <c r="J684" s="4366"/>
      <c r="K684" s="4366"/>
      <c r="L684" s="4366"/>
      <c r="M684" s="4366"/>
      <c r="N684" s="4366"/>
      <c r="O684" s="4366"/>
    </row>
    <row r="685" spans="1:15" s="72" customFormat="1" ht="21" customHeight="1">
      <c r="A685" s="4324" t="s">
        <v>10</v>
      </c>
      <c r="B685" s="4362" t="s">
        <v>11</v>
      </c>
      <c r="C685" s="4329" t="s">
        <v>23</v>
      </c>
      <c r="D685" s="4331" t="s">
        <v>12</v>
      </c>
      <c r="E685" s="4332"/>
      <c r="F685" s="4332"/>
      <c r="G685" s="4332"/>
      <c r="H685" s="4332"/>
      <c r="I685" s="4332"/>
      <c r="J685" s="4333"/>
      <c r="K685" s="4334" t="s">
        <v>13</v>
      </c>
      <c r="L685" s="4335"/>
      <c r="M685" s="4335"/>
      <c r="N685" s="4335"/>
      <c r="O685" s="4336"/>
    </row>
    <row r="686" spans="1:15" s="72" customFormat="1" ht="21" customHeight="1">
      <c r="A686" s="4325"/>
      <c r="B686" s="4328"/>
      <c r="C686" s="4330"/>
      <c r="D686" s="4337" t="s">
        <v>14</v>
      </c>
      <c r="E686" s="4338"/>
      <c r="F686" s="4338"/>
      <c r="G686" s="4338"/>
      <c r="H686" s="4339"/>
      <c r="I686" s="4340" t="s">
        <v>15</v>
      </c>
      <c r="J686" s="4340"/>
      <c r="K686" s="4340" t="s">
        <v>16</v>
      </c>
      <c r="L686" s="4340" t="s">
        <v>17</v>
      </c>
      <c r="M686" s="4340" t="s">
        <v>18</v>
      </c>
      <c r="N686" s="4340"/>
      <c r="O686" s="4342" t="s">
        <v>19</v>
      </c>
    </row>
    <row r="687" spans="1:15" s="72" customFormat="1" ht="21" customHeight="1">
      <c r="A687" s="4326"/>
      <c r="B687" s="4354"/>
      <c r="C687" s="4341"/>
      <c r="D687" s="3088" t="s">
        <v>16</v>
      </c>
      <c r="E687" s="4358" t="s">
        <v>20</v>
      </c>
      <c r="F687" s="4359"/>
      <c r="G687" s="4358" t="s">
        <v>21</v>
      </c>
      <c r="H687" s="4359"/>
      <c r="I687" s="4341"/>
      <c r="J687" s="4341"/>
      <c r="K687" s="4341"/>
      <c r="L687" s="4341"/>
      <c r="M687" s="4341"/>
      <c r="N687" s="4341"/>
      <c r="O687" s="4363"/>
    </row>
    <row r="688" spans="1:15" s="72" customFormat="1" ht="21" customHeight="1" outlineLevel="1">
      <c r="A688" s="3093">
        <v>1</v>
      </c>
      <c r="B688" s="124">
        <v>44593</v>
      </c>
      <c r="C688" s="3068" t="s">
        <v>23</v>
      </c>
      <c r="D688" s="3086"/>
      <c r="E688" s="4348"/>
      <c r="F688" s="4349"/>
      <c r="G688" s="4364"/>
      <c r="H688" s="4365"/>
      <c r="I688" s="3068"/>
      <c r="J688" s="3068"/>
      <c r="K688" s="3068"/>
      <c r="L688" s="3068"/>
      <c r="M688" s="3068"/>
      <c r="N688" s="3068"/>
      <c r="O688" s="128">
        <v>0</v>
      </c>
    </row>
    <row r="689" spans="1:15" s="72" customFormat="1" ht="21" customHeight="1" outlineLevel="1">
      <c r="A689" s="3093">
        <v>2</v>
      </c>
      <c r="B689" s="124">
        <v>44595</v>
      </c>
      <c r="C689" s="3068" t="s">
        <v>23</v>
      </c>
      <c r="D689" s="3086">
        <v>49</v>
      </c>
      <c r="E689" s="4348" t="s">
        <v>1947</v>
      </c>
      <c r="F689" s="4349"/>
      <c r="G689" s="4364" t="s">
        <v>1948</v>
      </c>
      <c r="H689" s="4365"/>
      <c r="I689" s="3068" t="s">
        <v>1446</v>
      </c>
      <c r="J689" s="3068"/>
      <c r="K689" s="3068"/>
      <c r="L689" s="3068"/>
      <c r="M689" s="3068"/>
      <c r="N689" s="3068"/>
      <c r="O689" s="128">
        <v>49</v>
      </c>
    </row>
    <row r="690" spans="1:15" s="72" customFormat="1" ht="21" customHeight="1" outlineLevel="1">
      <c r="A690" s="3128">
        <v>3</v>
      </c>
      <c r="B690" s="124">
        <v>44601</v>
      </c>
      <c r="C690" s="3068" t="s">
        <v>23</v>
      </c>
      <c r="D690" s="3126"/>
      <c r="E690" s="3120"/>
      <c r="F690" s="3121"/>
      <c r="G690" s="3122"/>
      <c r="H690" s="3123"/>
      <c r="I690" s="3068"/>
      <c r="J690" s="3068"/>
      <c r="K690" s="3068">
        <v>49</v>
      </c>
      <c r="L690" s="3068" t="s">
        <v>2014</v>
      </c>
      <c r="M690" s="3068" t="s">
        <v>1399</v>
      </c>
      <c r="N690" s="3068"/>
      <c r="O690" s="128">
        <v>0</v>
      </c>
    </row>
    <row r="691" spans="1:15" s="72" customFormat="1" ht="21" customHeight="1">
      <c r="A691" s="3093"/>
      <c r="B691" s="124"/>
      <c r="C691" s="3068"/>
      <c r="D691" s="686">
        <f>SUM(D688:D689)</f>
        <v>49</v>
      </c>
      <c r="E691" s="4350"/>
      <c r="F691" s="4351"/>
      <c r="G691" s="4350"/>
      <c r="H691" s="4351"/>
      <c r="I691" s="3094"/>
      <c r="J691" s="3094"/>
      <c r="K691" s="430">
        <f>SUM(K688:K690)</f>
        <v>49</v>
      </c>
      <c r="L691" s="3068"/>
      <c r="M691" s="3068"/>
      <c r="N691" s="3094"/>
      <c r="O691" s="128"/>
    </row>
    <row r="692" spans="1:15" s="72" customFormat="1" ht="21" customHeight="1">
      <c r="A692" s="54"/>
      <c r="B692" s="122"/>
      <c r="C692" s="2642"/>
      <c r="D692" s="2642"/>
      <c r="E692" s="3091"/>
      <c r="F692" s="3091"/>
      <c r="G692" s="3091"/>
      <c r="H692" s="3091"/>
      <c r="I692" s="3091"/>
      <c r="J692" s="3091"/>
      <c r="K692" s="2642"/>
      <c r="L692" s="2642"/>
      <c r="M692" s="2642"/>
      <c r="N692" s="3091"/>
      <c r="O692" s="82"/>
    </row>
    <row r="693" spans="1:15" s="72" customFormat="1" ht="21" customHeight="1" thickBot="1">
      <c r="A693" s="77" t="s">
        <v>2</v>
      </c>
      <c r="B693" s="66"/>
      <c r="C693" s="67" t="s">
        <v>3</v>
      </c>
      <c r="D693" s="4366" t="s">
        <v>1956</v>
      </c>
      <c r="E693" s="4366"/>
      <c r="F693" s="4366"/>
      <c r="G693" s="4366"/>
      <c r="H693" s="4366"/>
      <c r="I693" s="4366"/>
      <c r="J693" s="4366"/>
      <c r="K693" s="4366"/>
      <c r="L693" s="4366"/>
      <c r="M693" s="4366"/>
      <c r="N693" s="4366"/>
      <c r="O693" s="4366"/>
    </row>
    <row r="694" spans="1:15" s="72" customFormat="1" ht="21" customHeight="1">
      <c r="A694" s="4324" t="s">
        <v>10</v>
      </c>
      <c r="B694" s="4362" t="s">
        <v>11</v>
      </c>
      <c r="C694" s="4329" t="s">
        <v>23</v>
      </c>
      <c r="D694" s="4331" t="s">
        <v>12</v>
      </c>
      <c r="E694" s="4332"/>
      <c r="F694" s="4332"/>
      <c r="G694" s="4332"/>
      <c r="H694" s="4332"/>
      <c r="I694" s="4332"/>
      <c r="J694" s="4333"/>
      <c r="K694" s="4334" t="s">
        <v>13</v>
      </c>
      <c r="L694" s="4335"/>
      <c r="M694" s="4335"/>
      <c r="N694" s="4335"/>
      <c r="O694" s="4336"/>
    </row>
    <row r="695" spans="1:15" s="72" customFormat="1" ht="21" customHeight="1">
      <c r="A695" s="4325"/>
      <c r="B695" s="4328"/>
      <c r="C695" s="4330"/>
      <c r="D695" s="4337" t="s">
        <v>14</v>
      </c>
      <c r="E695" s="4338"/>
      <c r="F695" s="4338"/>
      <c r="G695" s="4338"/>
      <c r="H695" s="4339"/>
      <c r="I695" s="4340" t="s">
        <v>15</v>
      </c>
      <c r="J695" s="4340"/>
      <c r="K695" s="4340" t="s">
        <v>16</v>
      </c>
      <c r="L695" s="4340" t="s">
        <v>17</v>
      </c>
      <c r="M695" s="4340" t="s">
        <v>18</v>
      </c>
      <c r="N695" s="4340"/>
      <c r="O695" s="4342" t="s">
        <v>19</v>
      </c>
    </row>
    <row r="696" spans="1:15" s="72" customFormat="1" ht="21" customHeight="1">
      <c r="A696" s="4326"/>
      <c r="B696" s="4354"/>
      <c r="C696" s="4341"/>
      <c r="D696" s="3088" t="s">
        <v>16</v>
      </c>
      <c r="E696" s="4358" t="s">
        <v>20</v>
      </c>
      <c r="F696" s="4359"/>
      <c r="G696" s="4358" t="s">
        <v>21</v>
      </c>
      <c r="H696" s="4359"/>
      <c r="I696" s="4341"/>
      <c r="J696" s="4341"/>
      <c r="K696" s="4341"/>
      <c r="L696" s="4341"/>
      <c r="M696" s="4341"/>
      <c r="N696" s="4341"/>
      <c r="O696" s="4363"/>
    </row>
    <row r="697" spans="1:15" s="72" customFormat="1" ht="21" customHeight="1" outlineLevel="1">
      <c r="A697" s="3093">
        <v>1</v>
      </c>
      <c r="B697" s="124">
        <v>44593</v>
      </c>
      <c r="C697" s="3068" t="s">
        <v>23</v>
      </c>
      <c r="D697" s="3086"/>
      <c r="E697" s="4348"/>
      <c r="F697" s="4349"/>
      <c r="G697" s="4364"/>
      <c r="H697" s="4365"/>
      <c r="I697" s="3068"/>
      <c r="J697" s="3068"/>
      <c r="K697" s="3068"/>
      <c r="L697" s="3068"/>
      <c r="M697" s="3068"/>
      <c r="N697" s="3068"/>
      <c r="O697" s="128">
        <v>0</v>
      </c>
    </row>
    <row r="698" spans="1:15" s="72" customFormat="1" ht="21" customHeight="1" outlineLevel="1">
      <c r="A698" s="3093">
        <v>2</v>
      </c>
      <c r="B698" s="124">
        <v>44595</v>
      </c>
      <c r="C698" s="3068" t="s">
        <v>23</v>
      </c>
      <c r="D698" s="3086">
        <v>28</v>
      </c>
      <c r="E698" s="4348" t="s">
        <v>1947</v>
      </c>
      <c r="F698" s="4349"/>
      <c r="G698" s="4364" t="s">
        <v>1948</v>
      </c>
      <c r="H698" s="4365"/>
      <c r="I698" s="3068" t="s">
        <v>1446</v>
      </c>
      <c r="J698" s="3068"/>
      <c r="K698" s="3068"/>
      <c r="L698" s="3068"/>
      <c r="M698" s="3068"/>
      <c r="N698" s="3068"/>
      <c r="O698" s="128">
        <v>28</v>
      </c>
    </row>
    <row r="699" spans="1:15" s="72" customFormat="1" ht="21" customHeight="1" outlineLevel="1">
      <c r="A699" s="3128">
        <v>3</v>
      </c>
      <c r="B699" s="124">
        <v>44601</v>
      </c>
      <c r="C699" s="3068" t="s">
        <v>23</v>
      </c>
      <c r="D699" s="3126"/>
      <c r="E699" s="3120"/>
      <c r="F699" s="3121"/>
      <c r="G699" s="3122"/>
      <c r="H699" s="3123"/>
      <c r="I699" s="3068"/>
      <c r="J699" s="3068"/>
      <c r="K699" s="3068">
        <v>28</v>
      </c>
      <c r="L699" s="3068" t="s">
        <v>2014</v>
      </c>
      <c r="M699" s="3068" t="s">
        <v>1399</v>
      </c>
      <c r="N699" s="3068"/>
      <c r="O699" s="128">
        <v>0</v>
      </c>
    </row>
    <row r="700" spans="1:15" s="72" customFormat="1" ht="21" customHeight="1">
      <c r="A700" s="3093"/>
      <c r="B700" s="124"/>
      <c r="C700" s="3068"/>
      <c r="D700" s="686">
        <f>SUM(D697:D698)</f>
        <v>28</v>
      </c>
      <c r="E700" s="4350"/>
      <c r="F700" s="4351"/>
      <c r="G700" s="4350"/>
      <c r="H700" s="4351"/>
      <c r="I700" s="3094"/>
      <c r="J700" s="3094"/>
      <c r="K700" s="430">
        <f>SUM(K697:K699)</f>
        <v>28</v>
      </c>
      <c r="L700" s="3068"/>
      <c r="M700" s="3068"/>
      <c r="N700" s="3094"/>
      <c r="O700" s="128"/>
    </row>
    <row r="701" spans="1:15" s="72" customFormat="1" ht="21" customHeight="1">
      <c r="A701" s="54"/>
      <c r="B701" s="122"/>
      <c r="C701" s="2642"/>
      <c r="D701" s="2642"/>
      <c r="E701" s="3091"/>
      <c r="F701" s="3091"/>
      <c r="G701" s="3091"/>
      <c r="H701" s="3091"/>
      <c r="I701" s="3091"/>
      <c r="J701" s="3091"/>
      <c r="K701" s="2642"/>
      <c r="L701" s="2642"/>
      <c r="M701" s="2642"/>
      <c r="N701" s="3091"/>
      <c r="O701" s="82"/>
    </row>
    <row r="702" spans="1:15" s="72" customFormat="1" ht="21" customHeight="1" thickBot="1">
      <c r="A702" s="77" t="s">
        <v>2</v>
      </c>
      <c r="B702" s="66"/>
      <c r="C702" s="67" t="s">
        <v>3</v>
      </c>
      <c r="D702" s="4366" t="s">
        <v>1957</v>
      </c>
      <c r="E702" s="4366"/>
      <c r="F702" s="4366"/>
      <c r="G702" s="4366"/>
      <c r="H702" s="4366"/>
      <c r="I702" s="4366"/>
      <c r="J702" s="4366"/>
      <c r="K702" s="4366"/>
      <c r="L702" s="4366"/>
      <c r="M702" s="4366"/>
      <c r="N702" s="4366"/>
      <c r="O702" s="4366"/>
    </row>
    <row r="703" spans="1:15" s="72" customFormat="1" ht="21" customHeight="1">
      <c r="A703" s="4324" t="s">
        <v>10</v>
      </c>
      <c r="B703" s="4362" t="s">
        <v>11</v>
      </c>
      <c r="C703" s="4329" t="s">
        <v>23</v>
      </c>
      <c r="D703" s="4331" t="s">
        <v>12</v>
      </c>
      <c r="E703" s="4332"/>
      <c r="F703" s="4332"/>
      <c r="G703" s="4332"/>
      <c r="H703" s="4332"/>
      <c r="I703" s="4332"/>
      <c r="J703" s="4333"/>
      <c r="K703" s="4334" t="s">
        <v>13</v>
      </c>
      <c r="L703" s="4335"/>
      <c r="M703" s="4335"/>
      <c r="N703" s="4335"/>
      <c r="O703" s="4336"/>
    </row>
    <row r="704" spans="1:15" s="72" customFormat="1" ht="21" customHeight="1">
      <c r="A704" s="4325"/>
      <c r="B704" s="4328"/>
      <c r="C704" s="4330"/>
      <c r="D704" s="4337" t="s">
        <v>14</v>
      </c>
      <c r="E704" s="4338"/>
      <c r="F704" s="4338"/>
      <c r="G704" s="4338"/>
      <c r="H704" s="4339"/>
      <c r="I704" s="4340" t="s">
        <v>15</v>
      </c>
      <c r="J704" s="4340"/>
      <c r="K704" s="4340" t="s">
        <v>16</v>
      </c>
      <c r="L704" s="4340" t="s">
        <v>17</v>
      </c>
      <c r="M704" s="4340" t="s">
        <v>18</v>
      </c>
      <c r="N704" s="4340"/>
      <c r="O704" s="4342" t="s">
        <v>19</v>
      </c>
    </row>
    <row r="705" spans="1:15" s="72" customFormat="1" ht="21" customHeight="1">
      <c r="A705" s="4326"/>
      <c r="B705" s="4354"/>
      <c r="C705" s="4341"/>
      <c r="D705" s="3088" t="s">
        <v>16</v>
      </c>
      <c r="E705" s="4358" t="s">
        <v>20</v>
      </c>
      <c r="F705" s="4359"/>
      <c r="G705" s="4358" t="s">
        <v>21</v>
      </c>
      <c r="H705" s="4359"/>
      <c r="I705" s="4341"/>
      <c r="J705" s="4341"/>
      <c r="K705" s="4341"/>
      <c r="L705" s="4341"/>
      <c r="M705" s="4341"/>
      <c r="N705" s="4341"/>
      <c r="O705" s="4363"/>
    </row>
    <row r="706" spans="1:15" s="72" customFormat="1" ht="21" customHeight="1" outlineLevel="1">
      <c r="A706" s="3093">
        <v>1</v>
      </c>
      <c r="B706" s="124">
        <v>44593</v>
      </c>
      <c r="C706" s="3068" t="s">
        <v>23</v>
      </c>
      <c r="D706" s="3086"/>
      <c r="E706" s="4348"/>
      <c r="F706" s="4349"/>
      <c r="G706" s="4364"/>
      <c r="H706" s="4365"/>
      <c r="I706" s="3068"/>
      <c r="J706" s="3068"/>
      <c r="K706" s="3068"/>
      <c r="L706" s="3068"/>
      <c r="M706" s="3068"/>
      <c r="N706" s="3068"/>
      <c r="O706" s="128">
        <v>0</v>
      </c>
    </row>
    <row r="707" spans="1:15" s="72" customFormat="1" ht="21" customHeight="1" outlineLevel="1">
      <c r="A707" s="3093">
        <v>2</v>
      </c>
      <c r="B707" s="124">
        <v>44595</v>
      </c>
      <c r="C707" s="3068" t="s">
        <v>23</v>
      </c>
      <c r="D707" s="3086">
        <v>10</v>
      </c>
      <c r="E707" s="4348" t="s">
        <v>1947</v>
      </c>
      <c r="F707" s="4349"/>
      <c r="G707" s="4364" t="s">
        <v>1948</v>
      </c>
      <c r="H707" s="4365"/>
      <c r="I707" s="3068" t="s">
        <v>1446</v>
      </c>
      <c r="J707" s="3068"/>
      <c r="K707" s="3068"/>
      <c r="L707" s="3068"/>
      <c r="M707" s="3068"/>
      <c r="N707" s="3068"/>
      <c r="O707" s="128">
        <v>10</v>
      </c>
    </row>
    <row r="708" spans="1:15" s="72" customFormat="1" ht="21" customHeight="1" outlineLevel="1">
      <c r="A708" s="3128">
        <v>3</v>
      </c>
      <c r="B708" s="124">
        <v>44601</v>
      </c>
      <c r="C708" s="3068" t="s">
        <v>23</v>
      </c>
      <c r="D708" s="3126"/>
      <c r="E708" s="3120"/>
      <c r="F708" s="3121"/>
      <c r="G708" s="3122"/>
      <c r="H708" s="3123"/>
      <c r="I708" s="3068"/>
      <c r="J708" s="3068"/>
      <c r="K708" s="3068">
        <v>10</v>
      </c>
      <c r="L708" s="3068" t="s">
        <v>2014</v>
      </c>
      <c r="M708" s="3068" t="s">
        <v>1399</v>
      </c>
      <c r="N708" s="3068"/>
      <c r="O708" s="128">
        <v>0</v>
      </c>
    </row>
    <row r="709" spans="1:15" s="72" customFormat="1" ht="21" customHeight="1">
      <c r="A709" s="3093"/>
      <c r="B709" s="124"/>
      <c r="C709" s="3068"/>
      <c r="D709" s="686">
        <f>SUM(D706:D707)</f>
        <v>10</v>
      </c>
      <c r="E709" s="4350"/>
      <c r="F709" s="4351"/>
      <c r="G709" s="4350"/>
      <c r="H709" s="4351"/>
      <c r="I709" s="3094"/>
      <c r="J709" s="3094"/>
      <c r="K709" s="430">
        <f>SUM(K706:K708)</f>
        <v>10</v>
      </c>
      <c r="L709" s="3068"/>
      <c r="M709" s="3068"/>
      <c r="N709" s="3094"/>
      <c r="O709" s="128"/>
    </row>
    <row r="710" spans="1:15" s="72" customFormat="1" ht="21" customHeight="1">
      <c r="A710" s="54"/>
      <c r="B710" s="122"/>
      <c r="C710" s="2642"/>
      <c r="D710" s="2642"/>
      <c r="E710" s="3091"/>
      <c r="F710" s="3091"/>
      <c r="G710" s="3091"/>
      <c r="H710" s="3091"/>
      <c r="I710" s="3091"/>
      <c r="J710" s="3091"/>
      <c r="K710" s="2642"/>
      <c r="L710" s="2642"/>
      <c r="M710" s="2642"/>
      <c r="N710" s="3091"/>
      <c r="O710" s="82"/>
    </row>
    <row r="711" spans="1:15" s="72" customFormat="1" ht="21" customHeight="1" thickBot="1">
      <c r="A711" s="77" t="s">
        <v>2</v>
      </c>
      <c r="B711" s="66"/>
      <c r="C711" s="67" t="s">
        <v>3</v>
      </c>
      <c r="D711" s="4366" t="s">
        <v>1973</v>
      </c>
      <c r="E711" s="4366"/>
      <c r="F711" s="4366"/>
      <c r="G711" s="4366"/>
      <c r="H711" s="4366"/>
      <c r="I711" s="4366"/>
      <c r="J711" s="4366"/>
      <c r="K711" s="4366"/>
      <c r="L711" s="4366"/>
      <c r="M711" s="4366"/>
      <c r="N711" s="4366"/>
      <c r="O711" s="4366"/>
    </row>
    <row r="712" spans="1:15" s="72" customFormat="1" ht="21" customHeight="1">
      <c r="A712" s="4324" t="s">
        <v>10</v>
      </c>
      <c r="B712" s="4362" t="s">
        <v>11</v>
      </c>
      <c r="C712" s="4329" t="s">
        <v>23</v>
      </c>
      <c r="D712" s="4331" t="s">
        <v>12</v>
      </c>
      <c r="E712" s="4332"/>
      <c r="F712" s="4332"/>
      <c r="G712" s="4332"/>
      <c r="H712" s="4332"/>
      <c r="I712" s="4332"/>
      <c r="J712" s="4333"/>
      <c r="K712" s="4334" t="s">
        <v>13</v>
      </c>
      <c r="L712" s="4335"/>
      <c r="M712" s="4335"/>
      <c r="N712" s="4335"/>
      <c r="O712" s="4336"/>
    </row>
    <row r="713" spans="1:15" s="72" customFormat="1" ht="21" customHeight="1">
      <c r="A713" s="4325"/>
      <c r="B713" s="4328"/>
      <c r="C713" s="4330"/>
      <c r="D713" s="4337" t="s">
        <v>14</v>
      </c>
      <c r="E713" s="4338"/>
      <c r="F713" s="4338"/>
      <c r="G713" s="4338"/>
      <c r="H713" s="4339"/>
      <c r="I713" s="4340" t="s">
        <v>15</v>
      </c>
      <c r="J713" s="4340"/>
      <c r="K713" s="4340" t="s">
        <v>16</v>
      </c>
      <c r="L713" s="4340" t="s">
        <v>17</v>
      </c>
      <c r="M713" s="4340" t="s">
        <v>18</v>
      </c>
      <c r="N713" s="4340"/>
      <c r="O713" s="4342" t="s">
        <v>19</v>
      </c>
    </row>
    <row r="714" spans="1:15" s="72" customFormat="1" ht="21" customHeight="1">
      <c r="A714" s="4326"/>
      <c r="B714" s="4354"/>
      <c r="C714" s="4341"/>
      <c r="D714" s="3088" t="s">
        <v>16</v>
      </c>
      <c r="E714" s="4358" t="s">
        <v>20</v>
      </c>
      <c r="F714" s="4359"/>
      <c r="G714" s="4358" t="s">
        <v>21</v>
      </c>
      <c r="H714" s="4359"/>
      <c r="I714" s="4341"/>
      <c r="J714" s="4341"/>
      <c r="K714" s="4341"/>
      <c r="L714" s="4341"/>
      <c r="M714" s="4341"/>
      <c r="N714" s="4341"/>
      <c r="O714" s="4363"/>
    </row>
    <row r="715" spans="1:15" s="72" customFormat="1" ht="21" customHeight="1" outlineLevel="1">
      <c r="A715" s="3093">
        <v>1</v>
      </c>
      <c r="B715" s="124">
        <v>44682</v>
      </c>
      <c r="C715" s="3068" t="s">
        <v>23</v>
      </c>
      <c r="D715" s="3086"/>
      <c r="E715" s="4348"/>
      <c r="F715" s="4349"/>
      <c r="G715" s="4364"/>
      <c r="H715" s="4365"/>
      <c r="I715" s="3068"/>
      <c r="J715" s="3068"/>
      <c r="K715" s="3068"/>
      <c r="L715" s="3068"/>
      <c r="M715" s="3068"/>
      <c r="N715" s="3068"/>
      <c r="O715" s="128">
        <v>409</v>
      </c>
    </row>
    <row r="716" spans="1:15" s="72" customFormat="1" ht="21" customHeight="1" outlineLevel="1">
      <c r="A716" s="3093">
        <v>2</v>
      </c>
      <c r="B716" s="124">
        <v>44686</v>
      </c>
      <c r="C716" s="3068" t="s">
        <v>23</v>
      </c>
      <c r="D716" s="3086"/>
      <c r="E716" s="4348"/>
      <c r="F716" s="4349"/>
      <c r="G716" s="4364"/>
      <c r="H716" s="4365"/>
      <c r="I716" s="3068"/>
      <c r="J716" s="3068"/>
      <c r="K716" s="3068">
        <v>80</v>
      </c>
      <c r="L716" s="3068" t="s">
        <v>1372</v>
      </c>
      <c r="M716" s="3068" t="s">
        <v>1801</v>
      </c>
      <c r="N716" s="3068"/>
      <c r="O716" s="128">
        <f>+O715-K716</f>
        <v>329</v>
      </c>
    </row>
    <row r="717" spans="1:15" s="72" customFormat="1" ht="21" customHeight="1" outlineLevel="1">
      <c r="A717" s="3103"/>
      <c r="B717" s="124"/>
      <c r="C717" s="3068"/>
      <c r="D717" s="3100"/>
      <c r="E717" s="3096"/>
      <c r="F717" s="3097"/>
      <c r="G717" s="3098"/>
      <c r="H717" s="3099"/>
      <c r="I717" s="3068"/>
      <c r="J717" s="3068"/>
      <c r="K717" s="3068"/>
      <c r="L717" s="3068"/>
      <c r="M717" s="3068"/>
      <c r="N717" s="3068"/>
      <c r="O717" s="128"/>
    </row>
    <row r="718" spans="1:15" s="72" customFormat="1" ht="21" customHeight="1" outlineLevel="1">
      <c r="A718" s="3116"/>
      <c r="B718" s="124"/>
      <c r="C718" s="3068"/>
      <c r="D718" s="3110"/>
      <c r="E718" s="3106"/>
      <c r="F718" s="3107"/>
      <c r="G718" s="3108"/>
      <c r="H718" s="3109"/>
      <c r="I718" s="3068"/>
      <c r="J718" s="3068"/>
      <c r="K718" s="3068"/>
      <c r="L718" s="3068"/>
      <c r="M718" s="3068"/>
      <c r="N718" s="3068"/>
      <c r="O718" s="128"/>
    </row>
    <row r="719" spans="1:15" s="72" customFormat="1" ht="21" customHeight="1" outlineLevel="1">
      <c r="A719" s="3143"/>
      <c r="B719" s="124"/>
      <c r="C719" s="3068"/>
      <c r="D719" s="3139"/>
      <c r="E719" s="3131"/>
      <c r="F719" s="3132"/>
      <c r="G719" s="3133"/>
      <c r="H719" s="3134"/>
      <c r="I719" s="3068"/>
      <c r="J719" s="3068"/>
      <c r="K719" s="3068"/>
      <c r="L719" s="3068"/>
      <c r="M719" s="3068"/>
      <c r="N719" s="3068"/>
      <c r="O719" s="128"/>
    </row>
    <row r="720" spans="1:15" s="72" customFormat="1" ht="21" customHeight="1" outlineLevel="1">
      <c r="A720" s="3143"/>
      <c r="B720" s="124"/>
      <c r="C720" s="3068"/>
      <c r="D720" s="3139"/>
      <c r="E720" s="3131"/>
      <c r="F720" s="3132"/>
      <c r="G720" s="3133"/>
      <c r="H720" s="3134"/>
      <c r="I720" s="3068"/>
      <c r="J720" s="3068"/>
      <c r="K720" s="3068"/>
      <c r="L720" s="3068"/>
      <c r="M720" s="3068"/>
      <c r="N720" s="3068"/>
      <c r="O720" s="128"/>
    </row>
    <row r="721" spans="1:15" s="72" customFormat="1" ht="21" customHeight="1" outlineLevel="1">
      <c r="A721" s="3403"/>
      <c r="B721" s="124"/>
      <c r="C721" s="3404"/>
      <c r="D721" s="3398"/>
      <c r="E721" s="3392"/>
      <c r="F721" s="3393"/>
      <c r="G721" s="3394"/>
      <c r="H721" s="3395"/>
      <c r="I721" s="3404"/>
      <c r="J721" s="3404"/>
      <c r="K721" s="3404"/>
      <c r="L721" s="3404"/>
      <c r="M721" s="3404"/>
      <c r="N721" s="3404"/>
      <c r="O721" s="128"/>
    </row>
    <row r="722" spans="1:15" s="72" customFormat="1" ht="21" customHeight="1">
      <c r="A722" s="3093"/>
      <c r="B722" s="124"/>
      <c r="C722" s="3068"/>
      <c r="D722" s="686">
        <f>SUM(D715:D716)</f>
        <v>0</v>
      </c>
      <c r="E722" s="4350"/>
      <c r="F722" s="4351"/>
      <c r="G722" s="4350"/>
      <c r="H722" s="4351"/>
      <c r="I722" s="3094"/>
      <c r="J722" s="3094"/>
      <c r="K722" s="430">
        <f>SUM(K715:K721)</f>
        <v>80</v>
      </c>
      <c r="L722" s="3068"/>
      <c r="M722" s="3068"/>
      <c r="N722" s="3094"/>
      <c r="O722" s="128"/>
    </row>
    <row r="723" spans="1:15" s="72" customFormat="1" ht="21" customHeight="1">
      <c r="A723" s="54"/>
      <c r="B723" s="122"/>
      <c r="C723" s="2642"/>
      <c r="D723" s="2642"/>
      <c r="E723" s="3091"/>
      <c r="F723" s="3091"/>
      <c r="G723" s="3091"/>
      <c r="H723" s="3091"/>
      <c r="I723" s="3091"/>
      <c r="J723" s="3091"/>
      <c r="K723" s="2642"/>
      <c r="L723" s="2642"/>
      <c r="M723" s="2642"/>
      <c r="N723" s="3091"/>
      <c r="O723" s="82"/>
    </row>
    <row r="724" spans="1:15" s="72" customFormat="1" ht="21" customHeight="1" thickBot="1">
      <c r="A724" s="77" t="s">
        <v>2</v>
      </c>
      <c r="B724" s="66"/>
      <c r="C724" s="67" t="s">
        <v>3</v>
      </c>
      <c r="D724" s="4366" t="s">
        <v>2009</v>
      </c>
      <c r="E724" s="4366"/>
      <c r="F724" s="4366"/>
      <c r="G724" s="4366"/>
      <c r="H724" s="4366"/>
      <c r="I724" s="4366"/>
      <c r="J724" s="4366"/>
      <c r="K724" s="4366"/>
      <c r="L724" s="4366"/>
      <c r="M724" s="4366"/>
      <c r="N724" s="4366"/>
      <c r="O724" s="4366"/>
    </row>
    <row r="725" spans="1:15" s="72" customFormat="1" ht="21" customHeight="1">
      <c r="A725" s="4324" t="s">
        <v>10</v>
      </c>
      <c r="B725" s="4362" t="s">
        <v>11</v>
      </c>
      <c r="C725" s="4329" t="s">
        <v>23</v>
      </c>
      <c r="D725" s="4331" t="s">
        <v>12</v>
      </c>
      <c r="E725" s="4332"/>
      <c r="F725" s="4332"/>
      <c r="G725" s="4332"/>
      <c r="H725" s="4332"/>
      <c r="I725" s="4332"/>
      <c r="J725" s="4333"/>
      <c r="K725" s="4334" t="s">
        <v>13</v>
      </c>
      <c r="L725" s="4335"/>
      <c r="M725" s="4335"/>
      <c r="N725" s="4335"/>
      <c r="O725" s="4336"/>
    </row>
    <row r="726" spans="1:15" s="72" customFormat="1" ht="21" customHeight="1">
      <c r="A726" s="4325"/>
      <c r="B726" s="4328"/>
      <c r="C726" s="4330"/>
      <c r="D726" s="4337" t="s">
        <v>14</v>
      </c>
      <c r="E726" s="4338"/>
      <c r="F726" s="4338"/>
      <c r="G726" s="4338"/>
      <c r="H726" s="4339"/>
      <c r="I726" s="4340" t="s">
        <v>15</v>
      </c>
      <c r="J726" s="4340"/>
      <c r="K726" s="4340" t="s">
        <v>16</v>
      </c>
      <c r="L726" s="4340" t="s">
        <v>17</v>
      </c>
      <c r="M726" s="4340" t="s">
        <v>18</v>
      </c>
      <c r="N726" s="4340"/>
      <c r="O726" s="4342" t="s">
        <v>19</v>
      </c>
    </row>
    <row r="727" spans="1:15" s="72" customFormat="1" ht="21" customHeight="1">
      <c r="A727" s="4326"/>
      <c r="B727" s="4354"/>
      <c r="C727" s="4341"/>
      <c r="D727" s="3112" t="s">
        <v>16</v>
      </c>
      <c r="E727" s="4358" t="s">
        <v>20</v>
      </c>
      <c r="F727" s="4359"/>
      <c r="G727" s="4358" t="s">
        <v>21</v>
      </c>
      <c r="H727" s="4359"/>
      <c r="I727" s="4341"/>
      <c r="J727" s="4341"/>
      <c r="K727" s="4341"/>
      <c r="L727" s="4341"/>
      <c r="M727" s="4341"/>
      <c r="N727" s="4341"/>
      <c r="O727" s="4363"/>
    </row>
    <row r="728" spans="1:15" s="72" customFormat="1" ht="21" customHeight="1" outlineLevel="1">
      <c r="A728" s="4262">
        <v>1</v>
      </c>
      <c r="B728" s="124">
        <v>44682</v>
      </c>
      <c r="C728" s="4253" t="s">
        <v>23</v>
      </c>
      <c r="D728" s="4254"/>
      <c r="E728" s="4348"/>
      <c r="F728" s="4349"/>
      <c r="G728" s="4364"/>
      <c r="H728" s="4365"/>
      <c r="I728" s="4253"/>
      <c r="J728" s="4253"/>
      <c r="K728" s="4253"/>
      <c r="L728" s="4253"/>
      <c r="M728" s="4253"/>
      <c r="N728" s="4253"/>
      <c r="O728" s="128">
        <v>20</v>
      </c>
    </row>
    <row r="729" spans="1:15" s="72" customFormat="1" ht="21" customHeight="1" outlineLevel="1">
      <c r="A729" s="4262">
        <v>2</v>
      </c>
      <c r="B729" s="124">
        <v>44622</v>
      </c>
      <c r="C729" s="4253" t="s">
        <v>23</v>
      </c>
      <c r="D729" s="4254"/>
      <c r="E729" s="4348"/>
      <c r="F729" s="4349"/>
      <c r="G729" s="4364"/>
      <c r="H729" s="4365"/>
      <c r="I729" s="4253"/>
      <c r="J729" s="4253"/>
      <c r="K729" s="4253">
        <v>1</v>
      </c>
      <c r="L729" s="4253" t="s">
        <v>2412</v>
      </c>
      <c r="M729" s="4253" t="s">
        <v>1801</v>
      </c>
      <c r="N729" s="4253"/>
      <c r="O729" s="128">
        <f>+O728-K729</f>
        <v>19</v>
      </c>
    </row>
    <row r="730" spans="1:15" s="72" customFormat="1" ht="21" customHeight="1" outlineLevel="1">
      <c r="A730" s="4262">
        <v>3</v>
      </c>
      <c r="B730" s="124">
        <v>44622</v>
      </c>
      <c r="C730" s="4253" t="s">
        <v>23</v>
      </c>
      <c r="D730" s="4254"/>
      <c r="E730" s="4255"/>
      <c r="F730" s="4256"/>
      <c r="G730" s="4257"/>
      <c r="H730" s="4258"/>
      <c r="I730" s="4253"/>
      <c r="J730" s="4253"/>
      <c r="K730" s="4253">
        <v>1</v>
      </c>
      <c r="L730" s="4253" t="s">
        <v>2412</v>
      </c>
      <c r="M730" s="4253" t="s">
        <v>1399</v>
      </c>
      <c r="N730" s="4253"/>
      <c r="O730" s="128">
        <f t="shared" ref="O730:O739" si="11">+O729-K730</f>
        <v>18</v>
      </c>
    </row>
    <row r="731" spans="1:15" s="72" customFormat="1" ht="21" customHeight="1" outlineLevel="1">
      <c r="A731" s="4262">
        <v>4</v>
      </c>
      <c r="B731" s="124">
        <v>44622</v>
      </c>
      <c r="C731" s="4253" t="s">
        <v>23</v>
      </c>
      <c r="D731" s="4254"/>
      <c r="E731" s="4255"/>
      <c r="F731" s="4256"/>
      <c r="G731" s="4257"/>
      <c r="H731" s="4258"/>
      <c r="I731" s="4253"/>
      <c r="J731" s="4253"/>
      <c r="K731" s="4253">
        <v>1</v>
      </c>
      <c r="L731" s="4253" t="s">
        <v>2412</v>
      </c>
      <c r="M731" s="4253" t="s">
        <v>2411</v>
      </c>
      <c r="N731" s="4253"/>
      <c r="O731" s="128">
        <f t="shared" si="11"/>
        <v>17</v>
      </c>
    </row>
    <row r="732" spans="1:15" s="72" customFormat="1" ht="21" customHeight="1" outlineLevel="1">
      <c r="A732" s="4262">
        <v>5</v>
      </c>
      <c r="B732" s="124">
        <v>44622</v>
      </c>
      <c r="C732" s="4253" t="s">
        <v>23</v>
      </c>
      <c r="D732" s="4254"/>
      <c r="E732" s="4255"/>
      <c r="F732" s="4256"/>
      <c r="G732" s="4257"/>
      <c r="H732" s="4258"/>
      <c r="I732" s="4253"/>
      <c r="J732" s="4253"/>
      <c r="K732" s="4253">
        <v>1</v>
      </c>
      <c r="L732" s="4253" t="s">
        <v>2412</v>
      </c>
      <c r="M732" s="4253" t="s">
        <v>3020</v>
      </c>
      <c r="N732" s="4253"/>
      <c r="O732" s="128">
        <f t="shared" si="11"/>
        <v>16</v>
      </c>
    </row>
    <row r="733" spans="1:15" s="72" customFormat="1" ht="21" customHeight="1" outlineLevel="1">
      <c r="A733" s="4262">
        <v>6</v>
      </c>
      <c r="B733" s="124">
        <v>44622</v>
      </c>
      <c r="C733" s="4253" t="s">
        <v>23</v>
      </c>
      <c r="D733" s="4254"/>
      <c r="E733" s="4255"/>
      <c r="F733" s="4256"/>
      <c r="G733" s="4257"/>
      <c r="H733" s="4258"/>
      <c r="I733" s="4253"/>
      <c r="J733" s="4253"/>
      <c r="K733" s="4253">
        <v>1</v>
      </c>
      <c r="L733" s="4253" t="s">
        <v>2412</v>
      </c>
      <c r="M733" s="4253" t="s">
        <v>3021</v>
      </c>
      <c r="N733" s="4253"/>
      <c r="O733" s="128">
        <f t="shared" si="11"/>
        <v>15</v>
      </c>
    </row>
    <row r="734" spans="1:15" s="72" customFormat="1" ht="21" customHeight="1" outlineLevel="1">
      <c r="A734" s="4262">
        <v>7</v>
      </c>
      <c r="B734" s="124">
        <v>44622</v>
      </c>
      <c r="C734" s="4253" t="s">
        <v>23</v>
      </c>
      <c r="D734" s="4254"/>
      <c r="E734" s="4255"/>
      <c r="F734" s="4256"/>
      <c r="G734" s="4257"/>
      <c r="H734" s="4258"/>
      <c r="I734" s="4253"/>
      <c r="J734" s="4253"/>
      <c r="K734" s="4253">
        <v>1</v>
      </c>
      <c r="L734" s="4253" t="s">
        <v>2412</v>
      </c>
      <c r="M734" s="4253" t="s">
        <v>3022</v>
      </c>
      <c r="N734" s="4253"/>
      <c r="O734" s="128">
        <f t="shared" si="11"/>
        <v>14</v>
      </c>
    </row>
    <row r="735" spans="1:15" s="72" customFormat="1" ht="21" customHeight="1" outlineLevel="1">
      <c r="A735" s="4262">
        <v>8</v>
      </c>
      <c r="B735" s="124">
        <v>44622</v>
      </c>
      <c r="C735" s="4253" t="s">
        <v>23</v>
      </c>
      <c r="D735" s="4254"/>
      <c r="E735" s="4255"/>
      <c r="F735" s="4256"/>
      <c r="G735" s="4257"/>
      <c r="H735" s="4258"/>
      <c r="I735" s="4253"/>
      <c r="J735" s="4253"/>
      <c r="K735" s="4253">
        <v>1</v>
      </c>
      <c r="L735" s="4253" t="s">
        <v>2412</v>
      </c>
      <c r="M735" s="4253" t="s">
        <v>3023</v>
      </c>
      <c r="N735" s="4253"/>
      <c r="O735" s="128">
        <f t="shared" si="11"/>
        <v>13</v>
      </c>
    </row>
    <row r="736" spans="1:15" s="72" customFormat="1" ht="21" customHeight="1" outlineLevel="1">
      <c r="A736" s="4262">
        <v>9</v>
      </c>
      <c r="B736" s="124">
        <v>44622</v>
      </c>
      <c r="C736" s="4253" t="s">
        <v>23</v>
      </c>
      <c r="D736" s="4254"/>
      <c r="E736" s="4255"/>
      <c r="F736" s="4256"/>
      <c r="G736" s="4257"/>
      <c r="H736" s="4258"/>
      <c r="I736" s="4253"/>
      <c r="J736" s="4253"/>
      <c r="K736" s="4253">
        <v>1</v>
      </c>
      <c r="L736" s="4253" t="s">
        <v>2412</v>
      </c>
      <c r="M736" s="4253" t="s">
        <v>3024</v>
      </c>
      <c r="N736" s="4253"/>
      <c r="O736" s="128">
        <f t="shared" si="11"/>
        <v>12</v>
      </c>
    </row>
    <row r="737" spans="1:15" s="72" customFormat="1" ht="21" customHeight="1" outlineLevel="1">
      <c r="A737" s="4262">
        <v>10</v>
      </c>
      <c r="B737" s="124">
        <v>44622</v>
      </c>
      <c r="C737" s="4253" t="s">
        <v>23</v>
      </c>
      <c r="D737" s="4254"/>
      <c r="E737" s="4255"/>
      <c r="F737" s="4256"/>
      <c r="G737" s="4257"/>
      <c r="H737" s="4258"/>
      <c r="I737" s="4253"/>
      <c r="J737" s="4253"/>
      <c r="K737" s="4253">
        <v>1</v>
      </c>
      <c r="L737" s="4253" t="s">
        <v>2412</v>
      </c>
      <c r="M737" s="4253" t="s">
        <v>3025</v>
      </c>
      <c r="N737" s="4253"/>
      <c r="O737" s="128">
        <f t="shared" si="11"/>
        <v>11</v>
      </c>
    </row>
    <row r="738" spans="1:15" s="72" customFormat="1" ht="21" customHeight="1" outlineLevel="1">
      <c r="A738" s="4262">
        <v>11</v>
      </c>
      <c r="B738" s="124">
        <v>44622</v>
      </c>
      <c r="C738" s="4253" t="s">
        <v>23</v>
      </c>
      <c r="D738" s="4254"/>
      <c r="E738" s="4348"/>
      <c r="F738" s="4349"/>
      <c r="G738" s="4364"/>
      <c r="H738" s="4365"/>
      <c r="I738" s="4253"/>
      <c r="J738" s="4253"/>
      <c r="K738" s="4253">
        <v>1</v>
      </c>
      <c r="L738" s="4253" t="s">
        <v>2412</v>
      </c>
      <c r="M738" s="4253" t="s">
        <v>1881</v>
      </c>
      <c r="N738" s="4253"/>
      <c r="O738" s="128">
        <f t="shared" si="11"/>
        <v>10</v>
      </c>
    </row>
    <row r="739" spans="1:15" s="72" customFormat="1" ht="21" customHeight="1" outlineLevel="1">
      <c r="A739" s="4262">
        <v>12</v>
      </c>
      <c r="B739" s="124">
        <v>44688</v>
      </c>
      <c r="C739" s="4253" t="s">
        <v>23</v>
      </c>
      <c r="D739" s="4254"/>
      <c r="E739" s="4255"/>
      <c r="F739" s="4256"/>
      <c r="G739" s="4257"/>
      <c r="H739" s="4258"/>
      <c r="I739" s="4253"/>
      <c r="J739" s="4253"/>
      <c r="K739" s="4253">
        <v>1</v>
      </c>
      <c r="L739" s="4253" t="s">
        <v>2412</v>
      </c>
      <c r="M739" s="4253" t="s">
        <v>1369</v>
      </c>
      <c r="N739" s="4253"/>
      <c r="O739" s="128">
        <f t="shared" si="11"/>
        <v>9</v>
      </c>
    </row>
    <row r="740" spans="1:15" s="72" customFormat="1" ht="21" customHeight="1" outlineLevel="1">
      <c r="A740" s="4262"/>
      <c r="B740" s="124"/>
      <c r="C740" s="4253"/>
      <c r="D740" s="4254"/>
      <c r="E740" s="4255"/>
      <c r="F740" s="4256"/>
      <c r="G740" s="4257"/>
      <c r="H740" s="4258"/>
      <c r="I740" s="4253"/>
      <c r="J740" s="4253"/>
      <c r="K740" s="4253"/>
      <c r="L740" s="4253"/>
      <c r="M740" s="4253"/>
      <c r="N740" s="4253"/>
      <c r="O740" s="128"/>
    </row>
    <row r="741" spans="1:15" s="72" customFormat="1" ht="21" customHeight="1">
      <c r="A741" s="4262"/>
      <c r="B741" s="124"/>
      <c r="C741" s="4253"/>
      <c r="D741" s="686">
        <f>SUM(D728:D729)</f>
        <v>0</v>
      </c>
      <c r="E741" s="4350"/>
      <c r="F741" s="4351"/>
      <c r="G741" s="4350"/>
      <c r="H741" s="4351"/>
      <c r="I741" s="4261"/>
      <c r="J741" s="4261"/>
      <c r="K741" s="430">
        <f>SUM(K728:K740)</f>
        <v>11</v>
      </c>
      <c r="L741" s="4253"/>
      <c r="M741" s="4253"/>
      <c r="N741" s="4261"/>
      <c r="O741" s="128"/>
    </row>
    <row r="742" spans="1:15" s="72" customFormat="1" ht="21" customHeight="1">
      <c r="A742" s="54"/>
      <c r="B742" s="122"/>
      <c r="C742" s="2642"/>
      <c r="D742" s="2642"/>
      <c r="E742" s="4260"/>
      <c r="F742" s="4260"/>
      <c r="G742" s="4260"/>
      <c r="H742" s="4260"/>
      <c r="I742" s="4260"/>
      <c r="J742" s="4260"/>
      <c r="K742" s="2642"/>
      <c r="L742" s="2642"/>
      <c r="M742" s="2642"/>
      <c r="N742" s="4260"/>
      <c r="O742" s="82"/>
    </row>
    <row r="743" spans="1:15" s="72" customFormat="1" ht="21" customHeight="1" thickBot="1">
      <c r="A743" s="77" t="s">
        <v>2</v>
      </c>
      <c r="B743" s="66"/>
      <c r="C743" s="67" t="s">
        <v>3</v>
      </c>
      <c r="D743" s="4366" t="s">
        <v>2022</v>
      </c>
      <c r="E743" s="4366"/>
      <c r="F743" s="4366"/>
      <c r="G743" s="4366"/>
      <c r="H743" s="4366"/>
      <c r="I743" s="4366"/>
      <c r="J743" s="4366"/>
      <c r="K743" s="4366"/>
      <c r="L743" s="4366"/>
      <c r="M743" s="4366"/>
      <c r="N743" s="4366"/>
      <c r="O743" s="4366"/>
    </row>
    <row r="744" spans="1:15" s="72" customFormat="1" ht="21" customHeight="1">
      <c r="A744" s="4324" t="s">
        <v>10</v>
      </c>
      <c r="B744" s="4362" t="s">
        <v>11</v>
      </c>
      <c r="C744" s="4329" t="s">
        <v>23</v>
      </c>
      <c r="D744" s="4331" t="s">
        <v>12</v>
      </c>
      <c r="E744" s="4332"/>
      <c r="F744" s="4332"/>
      <c r="G744" s="4332"/>
      <c r="H744" s="4332"/>
      <c r="I744" s="4332"/>
      <c r="J744" s="4333"/>
      <c r="K744" s="4334" t="s">
        <v>13</v>
      </c>
      <c r="L744" s="4335"/>
      <c r="M744" s="4335"/>
      <c r="N744" s="4335"/>
      <c r="O744" s="4336"/>
    </row>
    <row r="745" spans="1:15" s="72" customFormat="1" ht="21" customHeight="1">
      <c r="A745" s="4325"/>
      <c r="B745" s="4328"/>
      <c r="C745" s="4330"/>
      <c r="D745" s="4337" t="s">
        <v>14</v>
      </c>
      <c r="E745" s="4338"/>
      <c r="F745" s="4338"/>
      <c r="G745" s="4338"/>
      <c r="H745" s="4339"/>
      <c r="I745" s="4340" t="s">
        <v>15</v>
      </c>
      <c r="J745" s="4340"/>
      <c r="K745" s="4340" t="s">
        <v>16</v>
      </c>
      <c r="L745" s="4340" t="s">
        <v>17</v>
      </c>
      <c r="M745" s="4340" t="s">
        <v>18</v>
      </c>
      <c r="N745" s="4340"/>
      <c r="O745" s="4342" t="s">
        <v>19</v>
      </c>
    </row>
    <row r="746" spans="1:15" s="72" customFormat="1" ht="21" customHeight="1">
      <c r="A746" s="4326"/>
      <c r="B746" s="4354"/>
      <c r="C746" s="4341"/>
      <c r="D746" s="4259" t="s">
        <v>16</v>
      </c>
      <c r="E746" s="4358" t="s">
        <v>20</v>
      </c>
      <c r="F746" s="4359"/>
      <c r="G746" s="4358" t="s">
        <v>21</v>
      </c>
      <c r="H746" s="4359"/>
      <c r="I746" s="4341"/>
      <c r="J746" s="4341"/>
      <c r="K746" s="4341"/>
      <c r="L746" s="4341"/>
      <c r="M746" s="4341"/>
      <c r="N746" s="4341"/>
      <c r="O746" s="4363"/>
    </row>
    <row r="747" spans="1:15" s="72" customFormat="1" ht="21" customHeight="1" outlineLevel="1">
      <c r="A747" s="4262">
        <v>1</v>
      </c>
      <c r="B747" s="124">
        <v>44682</v>
      </c>
      <c r="C747" s="4253" t="s">
        <v>23</v>
      </c>
      <c r="D747" s="4254"/>
      <c r="E747" s="4348"/>
      <c r="F747" s="4349"/>
      <c r="G747" s="4364"/>
      <c r="H747" s="4365"/>
      <c r="I747" s="4253"/>
      <c r="J747" s="4253"/>
      <c r="K747" s="4253"/>
      <c r="L747" s="4253"/>
      <c r="M747" s="4253"/>
      <c r="N747" s="4253"/>
      <c r="O747" s="128">
        <v>0</v>
      </c>
    </row>
    <row r="748" spans="1:15" s="72" customFormat="1" ht="21" customHeight="1" outlineLevel="1">
      <c r="A748" s="4262"/>
      <c r="B748" s="124"/>
      <c r="C748" s="4253"/>
      <c r="D748" s="4254"/>
      <c r="E748" s="4348"/>
      <c r="F748" s="4349"/>
      <c r="G748" s="4364"/>
      <c r="H748" s="4365"/>
      <c r="I748" s="4253"/>
      <c r="J748" s="4253"/>
      <c r="K748" s="4253"/>
      <c r="L748" s="4253"/>
      <c r="M748" s="4253"/>
      <c r="N748" s="4253"/>
      <c r="O748" s="128"/>
    </row>
    <row r="749" spans="1:15" s="72" customFormat="1" ht="21" customHeight="1">
      <c r="A749" s="4262"/>
      <c r="B749" s="124"/>
      <c r="C749" s="4253"/>
      <c r="D749" s="686">
        <f>SUM(D747:D748)</f>
        <v>0</v>
      </c>
      <c r="E749" s="4350"/>
      <c r="F749" s="4351"/>
      <c r="G749" s="4350"/>
      <c r="H749" s="4351"/>
      <c r="I749" s="4261"/>
      <c r="J749" s="4261"/>
      <c r="K749" s="430">
        <f>SUM(K747:K748)</f>
        <v>0</v>
      </c>
      <c r="L749" s="4253"/>
      <c r="M749" s="4253"/>
      <c r="N749" s="4261"/>
      <c r="O749" s="128"/>
    </row>
    <row r="750" spans="1:15" s="72" customFormat="1" ht="21" customHeight="1">
      <c r="A750" s="54"/>
      <c r="B750" s="122"/>
      <c r="C750" s="2642"/>
      <c r="D750" s="2642"/>
      <c r="E750" s="4260"/>
      <c r="F750" s="4260"/>
      <c r="G750" s="4260"/>
      <c r="H750" s="4260"/>
      <c r="I750" s="4260"/>
      <c r="J750" s="4260"/>
      <c r="K750" s="2642"/>
      <c r="L750" s="2642"/>
      <c r="M750" s="2642"/>
      <c r="N750" s="4260"/>
      <c r="O750" s="82"/>
    </row>
    <row r="751" spans="1:15" s="72" customFormat="1" ht="21" customHeight="1" thickBot="1">
      <c r="A751" s="77" t="s">
        <v>2</v>
      </c>
      <c r="B751" s="66"/>
      <c r="C751" s="67" t="s">
        <v>3</v>
      </c>
      <c r="D751" s="4366" t="s">
        <v>2010</v>
      </c>
      <c r="E751" s="4366"/>
      <c r="F751" s="4366"/>
      <c r="G751" s="4366"/>
      <c r="H751" s="4366"/>
      <c r="I751" s="4366"/>
      <c r="J751" s="4366"/>
      <c r="K751" s="4366"/>
      <c r="L751" s="4366"/>
      <c r="M751" s="4366"/>
      <c r="N751" s="4366"/>
      <c r="O751" s="4366"/>
    </row>
    <row r="752" spans="1:15" s="72" customFormat="1" ht="21" customHeight="1">
      <c r="A752" s="4324" t="s">
        <v>10</v>
      </c>
      <c r="B752" s="4362" t="s">
        <v>11</v>
      </c>
      <c r="C752" s="4329" t="s">
        <v>23</v>
      </c>
      <c r="D752" s="4331" t="s">
        <v>12</v>
      </c>
      <c r="E752" s="4332"/>
      <c r="F752" s="4332"/>
      <c r="G752" s="4332"/>
      <c r="H752" s="4332"/>
      <c r="I752" s="4332"/>
      <c r="J752" s="4333"/>
      <c r="K752" s="4334" t="s">
        <v>13</v>
      </c>
      <c r="L752" s="4335"/>
      <c r="M752" s="4335"/>
      <c r="N752" s="4335"/>
      <c r="O752" s="4336"/>
    </row>
    <row r="753" spans="1:15" s="72" customFormat="1" ht="21" customHeight="1">
      <c r="A753" s="4325"/>
      <c r="B753" s="4328"/>
      <c r="C753" s="4330"/>
      <c r="D753" s="4337" t="s">
        <v>14</v>
      </c>
      <c r="E753" s="4338"/>
      <c r="F753" s="4338"/>
      <c r="G753" s="4338"/>
      <c r="H753" s="4339"/>
      <c r="I753" s="4340" t="s">
        <v>15</v>
      </c>
      <c r="J753" s="4340"/>
      <c r="K753" s="4340" t="s">
        <v>16</v>
      </c>
      <c r="L753" s="4340" t="s">
        <v>17</v>
      </c>
      <c r="M753" s="4340" t="s">
        <v>18</v>
      </c>
      <c r="N753" s="4340"/>
      <c r="O753" s="4342" t="s">
        <v>19</v>
      </c>
    </row>
    <row r="754" spans="1:15" s="72" customFormat="1" ht="21" customHeight="1">
      <c r="A754" s="4326"/>
      <c r="B754" s="4354"/>
      <c r="C754" s="4341"/>
      <c r="D754" s="3112" t="s">
        <v>16</v>
      </c>
      <c r="E754" s="4358" t="s">
        <v>20</v>
      </c>
      <c r="F754" s="4359"/>
      <c r="G754" s="4358" t="s">
        <v>21</v>
      </c>
      <c r="H754" s="4359"/>
      <c r="I754" s="4341"/>
      <c r="J754" s="4341"/>
      <c r="K754" s="4341"/>
      <c r="L754" s="4341"/>
      <c r="M754" s="4341"/>
      <c r="N754" s="4341"/>
      <c r="O754" s="4363"/>
    </row>
    <row r="755" spans="1:15" s="72" customFormat="1" ht="21" customHeight="1" outlineLevel="1">
      <c r="A755" s="3116">
        <v>1</v>
      </c>
      <c r="B755" s="124">
        <v>44682</v>
      </c>
      <c r="C755" s="3068" t="s">
        <v>23</v>
      </c>
      <c r="D755" s="3110"/>
      <c r="E755" s="4348" t="s">
        <v>2964</v>
      </c>
      <c r="F755" s="4349"/>
      <c r="G755" s="4364" t="s">
        <v>2000</v>
      </c>
      <c r="H755" s="4365"/>
      <c r="I755" s="3068" t="s">
        <v>1446</v>
      </c>
      <c r="J755" s="3068"/>
      <c r="K755" s="3068"/>
      <c r="L755" s="3068" t="s">
        <v>2965</v>
      </c>
      <c r="M755" s="3068"/>
      <c r="N755" s="3068"/>
      <c r="O755" s="128">
        <v>31</v>
      </c>
    </row>
    <row r="756" spans="1:15" s="72" customFormat="1" ht="21" customHeight="1" outlineLevel="1">
      <c r="A756" s="3116">
        <v>2</v>
      </c>
      <c r="B756" s="124">
        <v>44685</v>
      </c>
      <c r="C756" s="3068" t="s">
        <v>23</v>
      </c>
      <c r="D756" s="3110"/>
      <c r="E756" s="4348"/>
      <c r="F756" s="4349"/>
      <c r="G756" s="4364"/>
      <c r="H756" s="4365"/>
      <c r="I756" s="3068"/>
      <c r="J756" s="3068"/>
      <c r="K756" s="3068">
        <v>1</v>
      </c>
      <c r="L756" s="3068" t="s">
        <v>1372</v>
      </c>
      <c r="M756" s="3068" t="s">
        <v>1977</v>
      </c>
      <c r="N756" s="3068"/>
      <c r="O756" s="128">
        <f>+O755-K756</f>
        <v>30</v>
      </c>
    </row>
    <row r="757" spans="1:15" s="72" customFormat="1" ht="21" customHeight="1" outlineLevel="1">
      <c r="A757" s="4213">
        <v>3</v>
      </c>
      <c r="B757" s="124">
        <v>44685</v>
      </c>
      <c r="C757" s="4217" t="s">
        <v>23</v>
      </c>
      <c r="D757" s="3139"/>
      <c r="E757" s="3131"/>
      <c r="F757" s="3132"/>
      <c r="G757" s="3133"/>
      <c r="H757" s="3134"/>
      <c r="I757" s="3068"/>
      <c r="J757" s="3068"/>
      <c r="K757" s="4217">
        <v>1</v>
      </c>
      <c r="L757" s="4217" t="s">
        <v>1372</v>
      </c>
      <c r="M757" s="3140" t="s">
        <v>2913</v>
      </c>
      <c r="N757" s="3068"/>
      <c r="O757" s="128">
        <f t="shared" ref="O757:O763" si="12">+O756-K757</f>
        <v>29</v>
      </c>
    </row>
    <row r="758" spans="1:15" s="72" customFormat="1" ht="21" customHeight="1" outlineLevel="1">
      <c r="A758" s="4213">
        <v>4</v>
      </c>
      <c r="B758" s="124">
        <v>44685</v>
      </c>
      <c r="C758" s="4217" t="s">
        <v>23</v>
      </c>
      <c r="D758" s="3139"/>
      <c r="E758" s="3131"/>
      <c r="F758" s="3132"/>
      <c r="G758" s="3133"/>
      <c r="H758" s="3134"/>
      <c r="I758" s="3068"/>
      <c r="J758" s="3068"/>
      <c r="K758" s="4217">
        <v>1</v>
      </c>
      <c r="L758" s="4217" t="s">
        <v>1372</v>
      </c>
      <c r="M758" s="3140" t="s">
        <v>1370</v>
      </c>
      <c r="N758" s="3068"/>
      <c r="O758" s="128">
        <f t="shared" si="12"/>
        <v>28</v>
      </c>
    </row>
    <row r="759" spans="1:15" s="72" customFormat="1" ht="21" customHeight="1" outlineLevel="1">
      <c r="A759" s="4213">
        <v>5</v>
      </c>
      <c r="B759" s="124">
        <v>44685</v>
      </c>
      <c r="C759" s="4217" t="s">
        <v>23</v>
      </c>
      <c r="D759" s="3139"/>
      <c r="E759" s="3131"/>
      <c r="F759" s="3132"/>
      <c r="G759" s="3133"/>
      <c r="H759" s="3134"/>
      <c r="I759" s="3068"/>
      <c r="J759" s="3068"/>
      <c r="K759" s="4217">
        <v>1</v>
      </c>
      <c r="L759" s="4217" t="s">
        <v>1372</v>
      </c>
      <c r="M759" s="3140" t="s">
        <v>2946</v>
      </c>
      <c r="N759" s="3068"/>
      <c r="O759" s="128">
        <f t="shared" si="12"/>
        <v>27</v>
      </c>
    </row>
    <row r="760" spans="1:15" s="72" customFormat="1" ht="21" customHeight="1" outlineLevel="1">
      <c r="A760" s="4213">
        <v>6</v>
      </c>
      <c r="B760" s="124">
        <v>44685</v>
      </c>
      <c r="C760" s="4217" t="s">
        <v>23</v>
      </c>
      <c r="D760" s="3139"/>
      <c r="E760" s="3131"/>
      <c r="F760" s="3132"/>
      <c r="G760" s="3133"/>
      <c r="H760" s="3134"/>
      <c r="I760" s="3068"/>
      <c r="J760" s="3068"/>
      <c r="K760" s="4217">
        <v>1</v>
      </c>
      <c r="L760" s="4217" t="s">
        <v>1372</v>
      </c>
      <c r="M760" s="3140" t="s">
        <v>2947</v>
      </c>
      <c r="N760" s="3068"/>
      <c r="O760" s="128">
        <f t="shared" si="12"/>
        <v>26</v>
      </c>
    </row>
    <row r="761" spans="1:15" s="72" customFormat="1" ht="21" customHeight="1" outlineLevel="1">
      <c r="A761" s="4213">
        <v>7</v>
      </c>
      <c r="B761" s="124">
        <v>44685</v>
      </c>
      <c r="C761" s="4217" t="s">
        <v>23</v>
      </c>
      <c r="D761" s="3139"/>
      <c r="E761" s="3131"/>
      <c r="F761" s="3132"/>
      <c r="G761" s="3133"/>
      <c r="H761" s="3134"/>
      <c r="I761" s="3068"/>
      <c r="J761" s="3068"/>
      <c r="K761" s="4217">
        <v>1</v>
      </c>
      <c r="L761" s="4217" t="s">
        <v>1372</v>
      </c>
      <c r="M761" s="3140" t="s">
        <v>2948</v>
      </c>
      <c r="N761" s="3068"/>
      <c r="O761" s="128">
        <f t="shared" si="12"/>
        <v>25</v>
      </c>
    </row>
    <row r="762" spans="1:15" s="72" customFormat="1" ht="21" customHeight="1" outlineLevel="1">
      <c r="A762" s="4213">
        <v>8</v>
      </c>
      <c r="B762" s="124">
        <v>44685</v>
      </c>
      <c r="C762" s="4217" t="s">
        <v>23</v>
      </c>
      <c r="D762" s="3139"/>
      <c r="E762" s="3131"/>
      <c r="F762" s="3132"/>
      <c r="G762" s="3133"/>
      <c r="H762" s="3134"/>
      <c r="I762" s="3068"/>
      <c r="J762" s="3068"/>
      <c r="K762" s="4217">
        <v>1</v>
      </c>
      <c r="L762" s="4217" t="s">
        <v>1372</v>
      </c>
      <c r="M762" s="3140" t="s">
        <v>2949</v>
      </c>
      <c r="N762" s="3068"/>
      <c r="O762" s="128">
        <f t="shared" si="12"/>
        <v>24</v>
      </c>
    </row>
    <row r="763" spans="1:15" s="72" customFormat="1" ht="21" customHeight="1" outlineLevel="1">
      <c r="A763" s="4213">
        <v>9</v>
      </c>
      <c r="B763" s="124">
        <v>44685</v>
      </c>
      <c r="C763" s="4217" t="s">
        <v>23</v>
      </c>
      <c r="D763" s="3139"/>
      <c r="E763" s="3131"/>
      <c r="F763" s="3132"/>
      <c r="G763" s="3133"/>
      <c r="H763" s="3134"/>
      <c r="I763" s="3068"/>
      <c r="J763" s="3068"/>
      <c r="K763" s="4217">
        <v>1</v>
      </c>
      <c r="L763" s="4217" t="s">
        <v>1372</v>
      </c>
      <c r="M763" s="3140" t="s">
        <v>2950</v>
      </c>
      <c r="N763" s="3068"/>
      <c r="O763" s="128">
        <f t="shared" si="12"/>
        <v>23</v>
      </c>
    </row>
    <row r="764" spans="1:15" s="72" customFormat="1" ht="21" customHeight="1">
      <c r="A764" s="3116"/>
      <c r="B764" s="124"/>
      <c r="C764" s="3068"/>
      <c r="D764" s="686">
        <f>SUM(D755:D763)</f>
        <v>0</v>
      </c>
      <c r="E764" s="4350"/>
      <c r="F764" s="4351"/>
      <c r="G764" s="4350"/>
      <c r="H764" s="4351"/>
      <c r="I764" s="3117"/>
      <c r="J764" s="3117"/>
      <c r="K764" s="430">
        <f>SUM(K755:K763)</f>
        <v>8</v>
      </c>
      <c r="L764" s="3068"/>
      <c r="M764" s="3068"/>
      <c r="N764" s="3117"/>
      <c r="O764" s="128"/>
    </row>
    <row r="765" spans="1:15" s="72" customFormat="1" ht="21" customHeight="1">
      <c r="A765" s="54"/>
      <c r="B765" s="122"/>
      <c r="C765" s="2642"/>
      <c r="D765" s="2642"/>
      <c r="E765" s="3310"/>
      <c r="F765" s="3310"/>
      <c r="G765" s="3310"/>
      <c r="H765" s="3310"/>
      <c r="I765" s="3310"/>
      <c r="J765" s="3310"/>
      <c r="K765" s="2642"/>
      <c r="L765" s="2642"/>
      <c r="M765" s="2642"/>
      <c r="N765" s="3310"/>
      <c r="O765" s="82"/>
    </row>
    <row r="766" spans="1:15" s="72" customFormat="1" ht="21" customHeight="1" thickBot="1">
      <c r="A766" s="77" t="s">
        <v>2</v>
      </c>
      <c r="B766" s="66"/>
      <c r="C766" s="67" t="s">
        <v>3</v>
      </c>
      <c r="D766" s="4366" t="s">
        <v>2634</v>
      </c>
      <c r="E766" s="4366"/>
      <c r="F766" s="4366"/>
      <c r="G766" s="4366"/>
      <c r="H766" s="4366"/>
      <c r="I766" s="4366"/>
      <c r="J766" s="4366"/>
      <c r="K766" s="4366"/>
      <c r="L766" s="4366"/>
      <c r="M766" s="4366"/>
      <c r="N766" s="4366"/>
      <c r="O766" s="4366"/>
    </row>
    <row r="767" spans="1:15" s="72" customFormat="1" ht="21" customHeight="1">
      <c r="A767" s="4324" t="s">
        <v>10</v>
      </c>
      <c r="B767" s="4362" t="s">
        <v>11</v>
      </c>
      <c r="C767" s="4329" t="s">
        <v>23</v>
      </c>
      <c r="D767" s="4331" t="s">
        <v>12</v>
      </c>
      <c r="E767" s="4332"/>
      <c r="F767" s="4332"/>
      <c r="G767" s="4332"/>
      <c r="H767" s="4332"/>
      <c r="I767" s="4332"/>
      <c r="J767" s="4333"/>
      <c r="K767" s="4334" t="s">
        <v>13</v>
      </c>
      <c r="L767" s="4335"/>
      <c r="M767" s="4335"/>
      <c r="N767" s="4335"/>
      <c r="O767" s="4336"/>
    </row>
    <row r="768" spans="1:15" s="72" customFormat="1" ht="21" customHeight="1">
      <c r="A768" s="4325"/>
      <c r="B768" s="4328"/>
      <c r="C768" s="4330"/>
      <c r="D768" s="4337" t="s">
        <v>14</v>
      </c>
      <c r="E768" s="4338"/>
      <c r="F768" s="4338"/>
      <c r="G768" s="4338"/>
      <c r="H768" s="4339"/>
      <c r="I768" s="4340" t="s">
        <v>15</v>
      </c>
      <c r="J768" s="4340"/>
      <c r="K768" s="4340" t="s">
        <v>16</v>
      </c>
      <c r="L768" s="4340" t="s">
        <v>17</v>
      </c>
      <c r="M768" s="4340" t="s">
        <v>18</v>
      </c>
      <c r="N768" s="4340"/>
      <c r="O768" s="4342" t="s">
        <v>19</v>
      </c>
    </row>
    <row r="769" spans="1:15" s="72" customFormat="1" ht="21" customHeight="1">
      <c r="A769" s="4326"/>
      <c r="B769" s="4354"/>
      <c r="C769" s="4341"/>
      <c r="D769" s="3805" t="s">
        <v>16</v>
      </c>
      <c r="E769" s="4358" t="s">
        <v>20</v>
      </c>
      <c r="F769" s="4359"/>
      <c r="G769" s="4358" t="s">
        <v>21</v>
      </c>
      <c r="H769" s="4359"/>
      <c r="I769" s="4341"/>
      <c r="J769" s="4341"/>
      <c r="K769" s="4341"/>
      <c r="L769" s="4341"/>
      <c r="M769" s="4341"/>
      <c r="N769" s="4341"/>
      <c r="O769" s="4363"/>
    </row>
    <row r="770" spans="1:15" s="72" customFormat="1" ht="21" customHeight="1" outlineLevel="1">
      <c r="A770" s="3810">
        <v>1</v>
      </c>
      <c r="B770" s="124">
        <v>44682</v>
      </c>
      <c r="C770" s="3813" t="s">
        <v>23</v>
      </c>
      <c r="D770" s="3804"/>
      <c r="E770" s="4348"/>
      <c r="F770" s="4349"/>
      <c r="G770" s="4364"/>
      <c r="H770" s="4365"/>
      <c r="I770" s="3813"/>
      <c r="J770" s="3813"/>
      <c r="K770" s="3813"/>
      <c r="L770" s="3813"/>
      <c r="M770" s="3813"/>
      <c r="N770" s="3813"/>
      <c r="O770" s="128">
        <v>7</v>
      </c>
    </row>
    <row r="771" spans="1:15" s="72" customFormat="1" ht="18" customHeight="1" outlineLevel="1">
      <c r="A771" s="4161"/>
      <c r="B771" s="124"/>
      <c r="C771" s="4164"/>
      <c r="D771" s="4158"/>
      <c r="E771" s="4154"/>
      <c r="F771" s="4155"/>
      <c r="G771" s="4156"/>
      <c r="H771" s="4157"/>
      <c r="I771" s="4164"/>
      <c r="J771" s="4164"/>
      <c r="K771" s="4164"/>
      <c r="L771" s="4164"/>
      <c r="M771" s="4164"/>
      <c r="N771" s="4164"/>
      <c r="O771" s="128"/>
    </row>
    <row r="772" spans="1:15" s="72" customFormat="1" ht="18" customHeight="1" outlineLevel="1">
      <c r="A772" s="4161"/>
      <c r="B772" s="124"/>
      <c r="C772" s="4164"/>
      <c r="D772" s="4158"/>
      <c r="E772" s="4154"/>
      <c r="F772" s="4155"/>
      <c r="G772" s="4156"/>
      <c r="H772" s="4157"/>
      <c r="I772" s="4164"/>
      <c r="J772" s="4164"/>
      <c r="K772" s="4164"/>
      <c r="L772" s="4164"/>
      <c r="M772" s="4164"/>
      <c r="N772" s="4164"/>
      <c r="O772" s="128"/>
    </row>
    <row r="773" spans="1:15" s="72" customFormat="1" ht="21" customHeight="1">
      <c r="A773" s="3810"/>
      <c r="B773" s="124"/>
      <c r="C773" s="3813"/>
      <c r="D773" s="686">
        <f>SUM(D770:D770)</f>
        <v>0</v>
      </c>
      <c r="E773" s="4350"/>
      <c r="F773" s="4351"/>
      <c r="G773" s="4350"/>
      <c r="H773" s="4351"/>
      <c r="I773" s="3809"/>
      <c r="J773" s="3809"/>
      <c r="K773" s="430">
        <f>SUM(K770:K772)</f>
        <v>0</v>
      </c>
      <c r="L773" s="3813"/>
      <c r="M773" s="3813"/>
      <c r="N773" s="3809"/>
      <c r="O773" s="128"/>
    </row>
    <row r="774" spans="1:15" s="72" customFormat="1" ht="21" customHeight="1">
      <c r="A774" s="54"/>
      <c r="B774" s="122"/>
      <c r="C774" s="2642"/>
      <c r="D774" s="2642"/>
      <c r="E774" s="3811"/>
      <c r="F774" s="3811"/>
      <c r="G774" s="3811"/>
      <c r="H774" s="3811"/>
      <c r="I774" s="3811"/>
      <c r="J774" s="3811"/>
      <c r="K774" s="2642"/>
      <c r="L774" s="2642"/>
      <c r="M774" s="2642"/>
      <c r="N774" s="3811"/>
      <c r="O774" s="82"/>
    </row>
    <row r="775" spans="1:15" s="72" customFormat="1" ht="21" customHeight="1" thickBot="1">
      <c r="A775" s="77" t="s">
        <v>2</v>
      </c>
      <c r="B775" s="66"/>
      <c r="C775" s="67" t="s">
        <v>3</v>
      </c>
      <c r="D775" s="4366" t="s">
        <v>2635</v>
      </c>
      <c r="E775" s="4366"/>
      <c r="F775" s="4366"/>
      <c r="G775" s="4366"/>
      <c r="H775" s="4366"/>
      <c r="I775" s="4366"/>
      <c r="J775" s="4366"/>
      <c r="K775" s="4366"/>
      <c r="L775" s="4366"/>
      <c r="M775" s="4366"/>
      <c r="N775" s="4366"/>
      <c r="O775" s="4366"/>
    </row>
    <row r="776" spans="1:15" s="72" customFormat="1" ht="21" customHeight="1">
      <c r="A776" s="4324" t="s">
        <v>10</v>
      </c>
      <c r="B776" s="4362" t="s">
        <v>11</v>
      </c>
      <c r="C776" s="4329" t="s">
        <v>23</v>
      </c>
      <c r="D776" s="4331" t="s">
        <v>12</v>
      </c>
      <c r="E776" s="4332"/>
      <c r="F776" s="4332"/>
      <c r="G776" s="4332"/>
      <c r="H776" s="4332"/>
      <c r="I776" s="4332"/>
      <c r="J776" s="4333"/>
      <c r="K776" s="4334" t="s">
        <v>13</v>
      </c>
      <c r="L776" s="4335"/>
      <c r="M776" s="4335"/>
      <c r="N776" s="4335"/>
      <c r="O776" s="4336"/>
    </row>
    <row r="777" spans="1:15" s="72" customFormat="1" ht="21" customHeight="1">
      <c r="A777" s="4325"/>
      <c r="B777" s="4328"/>
      <c r="C777" s="4330"/>
      <c r="D777" s="4337" t="s">
        <v>14</v>
      </c>
      <c r="E777" s="4338"/>
      <c r="F777" s="4338"/>
      <c r="G777" s="4338"/>
      <c r="H777" s="4339"/>
      <c r="I777" s="4340" t="s">
        <v>15</v>
      </c>
      <c r="J777" s="4340"/>
      <c r="K777" s="4340" t="s">
        <v>16</v>
      </c>
      <c r="L777" s="4340" t="s">
        <v>17</v>
      </c>
      <c r="M777" s="4340" t="s">
        <v>18</v>
      </c>
      <c r="N777" s="4340"/>
      <c r="O777" s="4342" t="s">
        <v>19</v>
      </c>
    </row>
    <row r="778" spans="1:15" s="72" customFormat="1" ht="21" customHeight="1">
      <c r="A778" s="4326"/>
      <c r="B778" s="4354"/>
      <c r="C778" s="4341"/>
      <c r="D778" s="3861" t="s">
        <v>16</v>
      </c>
      <c r="E778" s="4358" t="s">
        <v>20</v>
      </c>
      <c r="F778" s="4359"/>
      <c r="G778" s="4358" t="s">
        <v>21</v>
      </c>
      <c r="H778" s="4359"/>
      <c r="I778" s="4341"/>
      <c r="J778" s="4341"/>
      <c r="K778" s="4341"/>
      <c r="L778" s="4341"/>
      <c r="M778" s="4341"/>
      <c r="N778" s="4341"/>
      <c r="O778" s="4363"/>
    </row>
    <row r="779" spans="1:15" s="72" customFormat="1" ht="21" customHeight="1" outlineLevel="1">
      <c r="A779" s="3864">
        <v>1</v>
      </c>
      <c r="B779" s="124">
        <v>44682</v>
      </c>
      <c r="C779" s="3867" t="s">
        <v>23</v>
      </c>
      <c r="D779" s="3857"/>
      <c r="E779" s="4348"/>
      <c r="F779" s="4349"/>
      <c r="G779" s="4364"/>
      <c r="H779" s="4365"/>
      <c r="I779" s="3867"/>
      <c r="J779" s="3867"/>
      <c r="K779" s="3867"/>
      <c r="L779" s="3867"/>
      <c r="M779" s="3867"/>
      <c r="N779" s="3867"/>
      <c r="O779" s="128">
        <v>7</v>
      </c>
    </row>
    <row r="780" spans="1:15" s="72" customFormat="1" ht="21" customHeight="1" outlineLevel="1">
      <c r="A780" s="4161"/>
      <c r="B780" s="124"/>
      <c r="C780" s="4164"/>
      <c r="D780" s="4158"/>
      <c r="E780" s="4154"/>
      <c r="F780" s="4155"/>
      <c r="G780" s="4156"/>
      <c r="H780" s="4157"/>
      <c r="I780" s="4164"/>
      <c r="J780" s="4164"/>
      <c r="K780" s="4164"/>
      <c r="L780" s="4164"/>
      <c r="M780" s="4164"/>
      <c r="N780" s="4164"/>
      <c r="O780" s="128"/>
    </row>
    <row r="781" spans="1:15" s="72" customFormat="1" ht="21" customHeight="1">
      <c r="A781" s="3864"/>
      <c r="B781" s="124"/>
      <c r="C781" s="3867"/>
      <c r="D781" s="686">
        <f>SUM(D779:D779)</f>
        <v>0</v>
      </c>
      <c r="E781" s="4350"/>
      <c r="F781" s="4351"/>
      <c r="G781" s="4350"/>
      <c r="H781" s="4351"/>
      <c r="I781" s="3865"/>
      <c r="J781" s="3865"/>
      <c r="K781" s="430">
        <f>SUM(K779:K780)</f>
        <v>0</v>
      </c>
      <c r="L781" s="3867"/>
      <c r="M781" s="3867"/>
      <c r="N781" s="3865"/>
      <c r="O781" s="128"/>
    </row>
    <row r="782" spans="1:15" s="72" customFormat="1" ht="21" customHeight="1">
      <c r="A782" s="54"/>
      <c r="B782" s="122"/>
      <c r="C782" s="2642"/>
      <c r="D782" s="2642"/>
      <c r="E782" s="3863"/>
      <c r="F782" s="3863"/>
      <c r="G782" s="3863"/>
      <c r="H782" s="3863"/>
      <c r="I782" s="3863"/>
      <c r="J782" s="3863"/>
      <c r="K782" s="2642"/>
      <c r="L782" s="2642"/>
      <c r="M782" s="2642"/>
      <c r="N782" s="3863"/>
      <c r="O782" s="82"/>
    </row>
    <row r="783" spans="1:15" s="72" customFormat="1" ht="21" customHeight="1" thickBot="1">
      <c r="A783" s="77" t="s">
        <v>2</v>
      </c>
      <c r="B783" s="66"/>
      <c r="C783" s="67" t="s">
        <v>3</v>
      </c>
      <c r="D783" s="4366" t="s">
        <v>2619</v>
      </c>
      <c r="E783" s="4366"/>
      <c r="F783" s="4366"/>
      <c r="G783" s="4366"/>
      <c r="H783" s="4366"/>
      <c r="I783" s="4366"/>
      <c r="J783" s="4366"/>
      <c r="K783" s="4366"/>
      <c r="L783" s="4366"/>
      <c r="M783" s="4366"/>
      <c r="N783" s="4366"/>
      <c r="O783" s="4366"/>
    </row>
    <row r="784" spans="1:15" s="72" customFormat="1" ht="21" customHeight="1">
      <c r="A784" s="4324" t="s">
        <v>10</v>
      </c>
      <c r="B784" s="4362" t="s">
        <v>11</v>
      </c>
      <c r="C784" s="4329" t="s">
        <v>23</v>
      </c>
      <c r="D784" s="4331" t="s">
        <v>12</v>
      </c>
      <c r="E784" s="4332"/>
      <c r="F784" s="4332"/>
      <c r="G784" s="4332"/>
      <c r="H784" s="4332"/>
      <c r="I784" s="4332"/>
      <c r="J784" s="4333"/>
      <c r="K784" s="4334" t="s">
        <v>13</v>
      </c>
      <c r="L784" s="4335"/>
      <c r="M784" s="4335"/>
      <c r="N784" s="4335"/>
      <c r="O784" s="4336"/>
    </row>
    <row r="785" spans="1:15" s="72" customFormat="1" ht="21" customHeight="1">
      <c r="A785" s="4325"/>
      <c r="B785" s="4328"/>
      <c r="C785" s="4330"/>
      <c r="D785" s="4337" t="s">
        <v>14</v>
      </c>
      <c r="E785" s="4338"/>
      <c r="F785" s="4338"/>
      <c r="G785" s="4338"/>
      <c r="H785" s="4339"/>
      <c r="I785" s="4340" t="s">
        <v>15</v>
      </c>
      <c r="J785" s="4340"/>
      <c r="K785" s="4340" t="s">
        <v>16</v>
      </c>
      <c r="L785" s="4340" t="s">
        <v>17</v>
      </c>
      <c r="M785" s="4340" t="s">
        <v>18</v>
      </c>
      <c r="N785" s="4340"/>
      <c r="O785" s="4342" t="s">
        <v>19</v>
      </c>
    </row>
    <row r="786" spans="1:15" s="72" customFormat="1" ht="21" customHeight="1">
      <c r="A786" s="4326"/>
      <c r="B786" s="4354"/>
      <c r="C786" s="4341"/>
      <c r="D786" s="3805" t="s">
        <v>16</v>
      </c>
      <c r="E786" s="4358" t="s">
        <v>20</v>
      </c>
      <c r="F786" s="4359"/>
      <c r="G786" s="4358" t="s">
        <v>21</v>
      </c>
      <c r="H786" s="4359"/>
      <c r="I786" s="4341"/>
      <c r="J786" s="4341"/>
      <c r="K786" s="4341"/>
      <c r="L786" s="4341"/>
      <c r="M786" s="4341"/>
      <c r="N786" s="4341"/>
      <c r="O786" s="4363"/>
    </row>
    <row r="787" spans="1:15" s="72" customFormat="1" ht="21" customHeight="1" outlineLevel="1">
      <c r="A787" s="3810">
        <v>1</v>
      </c>
      <c r="B787" s="124">
        <v>44682</v>
      </c>
      <c r="C787" s="3813" t="s">
        <v>23</v>
      </c>
      <c r="D787" s="3804"/>
      <c r="E787" s="4348"/>
      <c r="F787" s="4349"/>
      <c r="G787" s="4364"/>
      <c r="H787" s="4365"/>
      <c r="I787" s="3813"/>
      <c r="J787" s="3813"/>
      <c r="K787" s="3813"/>
      <c r="L787" s="3813"/>
      <c r="M787" s="3813"/>
      <c r="N787" s="3813"/>
      <c r="O787" s="128">
        <v>7</v>
      </c>
    </row>
    <row r="788" spans="1:15" s="72" customFormat="1" ht="21" customHeight="1" outlineLevel="1">
      <c r="A788" s="3875"/>
      <c r="B788" s="124"/>
      <c r="C788" s="3876"/>
      <c r="D788" s="3872"/>
      <c r="E788" s="3868"/>
      <c r="F788" s="3869"/>
      <c r="G788" s="3870"/>
      <c r="H788" s="3871"/>
      <c r="I788" s="3876"/>
      <c r="J788" s="3876"/>
      <c r="K788" s="3876"/>
      <c r="L788" s="3876"/>
      <c r="M788" s="3876"/>
      <c r="N788" s="3876"/>
      <c r="O788" s="128"/>
    </row>
    <row r="789" spans="1:15" s="72" customFormat="1" ht="21" customHeight="1">
      <c r="A789" s="3810"/>
      <c r="B789" s="124"/>
      <c r="C789" s="3813"/>
      <c r="D789" s="686">
        <f>SUM(D787:D787)</f>
        <v>0</v>
      </c>
      <c r="E789" s="4350"/>
      <c r="F789" s="4351"/>
      <c r="G789" s="4350"/>
      <c r="H789" s="4351"/>
      <c r="I789" s="3809"/>
      <c r="J789" s="3809"/>
      <c r="K789" s="430">
        <f>SUM(K787:K788)</f>
        <v>0</v>
      </c>
      <c r="L789" s="3813"/>
      <c r="M789" s="3813"/>
      <c r="N789" s="3809"/>
      <c r="O789" s="128"/>
    </row>
    <row r="790" spans="1:15" s="72" customFormat="1" ht="21" customHeight="1">
      <c r="A790" s="54"/>
      <c r="B790" s="122"/>
      <c r="C790" s="2642"/>
      <c r="D790" s="2642"/>
      <c r="E790" s="3811"/>
      <c r="F790" s="3811"/>
      <c r="G790" s="3811"/>
      <c r="H790" s="3811"/>
      <c r="I790" s="3811"/>
      <c r="J790" s="3811"/>
      <c r="K790" s="2642"/>
      <c r="L790" s="2642"/>
      <c r="M790" s="2642"/>
      <c r="N790" s="3811"/>
      <c r="O790" s="82"/>
    </row>
    <row r="791" spans="1:15" s="72" customFormat="1" ht="21" customHeight="1" thickBot="1">
      <c r="A791" s="77" t="s">
        <v>2</v>
      </c>
      <c r="B791" s="66"/>
      <c r="C791" s="67" t="s">
        <v>3</v>
      </c>
      <c r="D791" s="4366" t="s">
        <v>2620</v>
      </c>
      <c r="E791" s="4366"/>
      <c r="F791" s="4366"/>
      <c r="G791" s="4366"/>
      <c r="H791" s="4366"/>
      <c r="I791" s="4366"/>
      <c r="J791" s="4366"/>
      <c r="K791" s="4366"/>
      <c r="L791" s="4366"/>
      <c r="M791" s="4366"/>
      <c r="N791" s="4366"/>
      <c r="O791" s="4366"/>
    </row>
    <row r="792" spans="1:15" s="72" customFormat="1" ht="21" customHeight="1">
      <c r="A792" s="4324" t="s">
        <v>10</v>
      </c>
      <c r="B792" s="4362" t="s">
        <v>11</v>
      </c>
      <c r="C792" s="4329" t="s">
        <v>23</v>
      </c>
      <c r="D792" s="4331" t="s">
        <v>12</v>
      </c>
      <c r="E792" s="4332"/>
      <c r="F792" s="4332"/>
      <c r="G792" s="4332"/>
      <c r="H792" s="4332"/>
      <c r="I792" s="4332"/>
      <c r="J792" s="4333"/>
      <c r="K792" s="4334" t="s">
        <v>13</v>
      </c>
      <c r="L792" s="4335"/>
      <c r="M792" s="4335"/>
      <c r="N792" s="4335"/>
      <c r="O792" s="4336"/>
    </row>
    <row r="793" spans="1:15" s="72" customFormat="1" ht="21" customHeight="1">
      <c r="A793" s="4325"/>
      <c r="B793" s="4328"/>
      <c r="C793" s="4330"/>
      <c r="D793" s="4337" t="s">
        <v>14</v>
      </c>
      <c r="E793" s="4338"/>
      <c r="F793" s="4338"/>
      <c r="G793" s="4338"/>
      <c r="H793" s="4339"/>
      <c r="I793" s="4340" t="s">
        <v>15</v>
      </c>
      <c r="J793" s="4340"/>
      <c r="K793" s="4340" t="s">
        <v>16</v>
      </c>
      <c r="L793" s="4340" t="s">
        <v>17</v>
      </c>
      <c r="M793" s="4340" t="s">
        <v>18</v>
      </c>
      <c r="N793" s="4340"/>
      <c r="O793" s="4342" t="s">
        <v>19</v>
      </c>
    </row>
    <row r="794" spans="1:15" s="72" customFormat="1" ht="21" customHeight="1">
      <c r="A794" s="4326"/>
      <c r="B794" s="4354"/>
      <c r="C794" s="4341"/>
      <c r="D794" s="3805" t="s">
        <v>16</v>
      </c>
      <c r="E794" s="4358" t="s">
        <v>20</v>
      </c>
      <c r="F794" s="4359"/>
      <c r="G794" s="4358" t="s">
        <v>21</v>
      </c>
      <c r="H794" s="4359"/>
      <c r="I794" s="4341"/>
      <c r="J794" s="4341"/>
      <c r="K794" s="4341"/>
      <c r="L794" s="4341"/>
      <c r="M794" s="4341"/>
      <c r="N794" s="4341"/>
      <c r="O794" s="4363"/>
    </row>
    <row r="795" spans="1:15" s="72" customFormat="1" ht="21" customHeight="1" outlineLevel="1">
      <c r="A795" s="3810">
        <v>1</v>
      </c>
      <c r="B795" s="124">
        <v>44682</v>
      </c>
      <c r="C795" s="3813" t="s">
        <v>23</v>
      </c>
      <c r="D795" s="3804"/>
      <c r="E795" s="4348" t="s">
        <v>2970</v>
      </c>
      <c r="F795" s="4349"/>
      <c r="G795" s="4364" t="s">
        <v>2972</v>
      </c>
      <c r="H795" s="4365"/>
      <c r="I795" s="3813" t="s">
        <v>1446</v>
      </c>
      <c r="J795" s="3813"/>
      <c r="K795" s="3813"/>
      <c r="L795" s="3813" t="s">
        <v>57</v>
      </c>
      <c r="M795" s="3813"/>
      <c r="N795" s="3813"/>
      <c r="O795" s="128">
        <v>38</v>
      </c>
    </row>
    <row r="796" spans="1:15" s="72" customFormat="1" ht="21" customHeight="1" outlineLevel="1">
      <c r="A796" s="3880">
        <v>2</v>
      </c>
      <c r="B796" s="124">
        <v>44685</v>
      </c>
      <c r="C796" s="3881" t="s">
        <v>23</v>
      </c>
      <c r="D796" s="3879"/>
      <c r="E796" s="3877"/>
      <c r="F796" s="3878"/>
      <c r="G796" s="4364"/>
      <c r="H796" s="4365"/>
      <c r="I796" s="3881"/>
      <c r="J796" s="3881"/>
      <c r="K796" s="3881">
        <v>1</v>
      </c>
      <c r="L796" s="3881" t="s">
        <v>1372</v>
      </c>
      <c r="M796" s="3881" t="s">
        <v>1397</v>
      </c>
      <c r="N796" s="3881"/>
      <c r="O796" s="128">
        <f>+O795-K796</f>
        <v>37</v>
      </c>
    </row>
    <row r="797" spans="1:15" s="72" customFormat="1" ht="21" customHeight="1" outlineLevel="1">
      <c r="A797" s="4213">
        <v>3</v>
      </c>
      <c r="B797" s="124">
        <v>44685</v>
      </c>
      <c r="C797" s="4217" t="s">
        <v>23</v>
      </c>
      <c r="D797" s="3879"/>
      <c r="E797" s="4348"/>
      <c r="F797" s="4349"/>
      <c r="G797" s="4364"/>
      <c r="H797" s="4365"/>
      <c r="I797" s="3881"/>
      <c r="J797" s="3881"/>
      <c r="K797" s="4217">
        <v>1</v>
      </c>
      <c r="L797" s="4217" t="s">
        <v>1372</v>
      </c>
      <c r="M797" s="3881" t="s">
        <v>1374</v>
      </c>
      <c r="N797" s="3881"/>
      <c r="O797" s="128">
        <f>+O796-K797</f>
        <v>36</v>
      </c>
    </row>
    <row r="798" spans="1:15" s="72" customFormat="1" ht="21" customHeight="1">
      <c r="A798" s="3810"/>
      <c r="B798" s="124"/>
      <c r="C798" s="3813"/>
      <c r="D798" s="686">
        <f>SUM(D795:D797)</f>
        <v>0</v>
      </c>
      <c r="E798" s="4350"/>
      <c r="F798" s="4351"/>
      <c r="G798" s="4350"/>
      <c r="H798" s="4351"/>
      <c r="I798" s="3809"/>
      <c r="J798" s="3809"/>
      <c r="K798" s="430">
        <f>SUM(K795:K797)</f>
        <v>2</v>
      </c>
      <c r="L798" s="3813"/>
      <c r="M798" s="3813"/>
      <c r="N798" s="3809"/>
      <c r="O798" s="128"/>
    </row>
    <row r="799" spans="1:15" s="269" customFormat="1" ht="22.5" customHeight="1">
      <c r="A799" s="3551" t="s">
        <v>2456</v>
      </c>
      <c r="B799" s="3551"/>
      <c r="C799" s="3551"/>
      <c r="D799" s="3551"/>
      <c r="E799" s="266"/>
      <c r="F799" s="266"/>
      <c r="G799" s="264"/>
      <c r="H799" s="264"/>
      <c r="I799" s="264"/>
      <c r="J799" s="264"/>
      <c r="K799" s="267"/>
      <c r="L799" s="268"/>
      <c r="M799" s="264"/>
      <c r="N799" s="264"/>
      <c r="O799" s="266"/>
    </row>
    <row r="800" spans="1:15" s="3324" customFormat="1" ht="22.5" customHeight="1">
      <c r="A800" s="3552"/>
      <c r="B800" s="3552"/>
      <c r="C800" s="3552"/>
      <c r="D800" s="3552"/>
      <c r="E800" s="3320"/>
      <c r="F800" s="3320"/>
      <c r="G800" s="3321"/>
      <c r="H800" s="3321"/>
      <c r="I800" s="3321"/>
      <c r="J800" s="3321"/>
      <c r="K800" s="3322"/>
      <c r="L800" s="3323"/>
      <c r="M800" s="3321"/>
      <c r="N800" s="3321"/>
      <c r="O800" s="3320"/>
    </row>
    <row r="801" spans="1:15" s="72" customFormat="1" ht="21" customHeight="1" thickBot="1">
      <c r="A801" s="77" t="s">
        <v>2</v>
      </c>
      <c r="B801" s="66"/>
      <c r="C801" s="67" t="s">
        <v>3</v>
      </c>
      <c r="D801" s="4323" t="s">
        <v>2459</v>
      </c>
      <c r="E801" s="4323"/>
      <c r="F801" s="4323"/>
      <c r="G801" s="4323"/>
      <c r="H801" s="4323"/>
      <c r="I801" s="4323"/>
      <c r="J801" s="4323"/>
      <c r="K801" s="4323"/>
      <c r="L801" s="4323"/>
      <c r="M801" s="4323"/>
      <c r="N801" s="4323"/>
      <c r="O801" s="4323"/>
    </row>
    <row r="802" spans="1:15" s="72" customFormat="1" ht="21" customHeight="1">
      <c r="A802" s="4324" t="s">
        <v>10</v>
      </c>
      <c r="B802" s="4362" t="s">
        <v>11</v>
      </c>
      <c r="C802" s="4329" t="s">
        <v>23</v>
      </c>
      <c r="D802" s="4331" t="s">
        <v>12</v>
      </c>
      <c r="E802" s="4332"/>
      <c r="F802" s="4332"/>
      <c r="G802" s="4332"/>
      <c r="H802" s="4332"/>
      <c r="I802" s="4332"/>
      <c r="J802" s="4333"/>
      <c r="K802" s="4334" t="s">
        <v>13</v>
      </c>
      <c r="L802" s="4335"/>
      <c r="M802" s="4335"/>
      <c r="N802" s="4335"/>
      <c r="O802" s="4336"/>
    </row>
    <row r="803" spans="1:15" s="72" customFormat="1" ht="21" customHeight="1">
      <c r="A803" s="4325"/>
      <c r="B803" s="4328"/>
      <c r="C803" s="4330"/>
      <c r="D803" s="4337"/>
      <c r="E803" s="4338"/>
      <c r="F803" s="4338"/>
      <c r="G803" s="4338"/>
      <c r="H803" s="4339"/>
      <c r="I803" s="4340" t="s">
        <v>15</v>
      </c>
      <c r="J803" s="4340"/>
      <c r="K803" s="4340" t="s">
        <v>16</v>
      </c>
      <c r="L803" s="4340" t="s">
        <v>17</v>
      </c>
      <c r="M803" s="4340" t="s">
        <v>18</v>
      </c>
      <c r="N803" s="4340"/>
      <c r="O803" s="4342" t="s">
        <v>19</v>
      </c>
    </row>
    <row r="804" spans="1:15" s="72" customFormat="1" ht="21" customHeight="1">
      <c r="A804" s="4326"/>
      <c r="B804" s="4354"/>
      <c r="C804" s="4341"/>
      <c r="D804" s="3529" t="s">
        <v>16</v>
      </c>
      <c r="E804" s="4358" t="s">
        <v>20</v>
      </c>
      <c r="F804" s="4359"/>
      <c r="G804" s="4358" t="s">
        <v>21</v>
      </c>
      <c r="H804" s="4359"/>
      <c r="I804" s="4341"/>
      <c r="J804" s="4341"/>
      <c r="K804" s="4341"/>
      <c r="L804" s="4341"/>
      <c r="M804" s="4341"/>
      <c r="N804" s="4341"/>
      <c r="O804" s="4363"/>
    </row>
    <row r="805" spans="1:15" s="43" customFormat="1" ht="21" customHeight="1" outlineLevel="1">
      <c r="A805" s="3532">
        <v>1</v>
      </c>
      <c r="B805" s="121">
        <v>44682</v>
      </c>
      <c r="C805" s="3531" t="s">
        <v>23</v>
      </c>
      <c r="D805" s="3528"/>
      <c r="E805" s="4360"/>
      <c r="F805" s="4361"/>
      <c r="G805" s="4348"/>
      <c r="H805" s="4349"/>
      <c r="I805" s="3528"/>
      <c r="J805" s="3536"/>
      <c r="K805" s="3534"/>
      <c r="L805" s="3536"/>
      <c r="M805" s="3536"/>
      <c r="N805" s="3536"/>
      <c r="O805" s="79">
        <v>0</v>
      </c>
    </row>
    <row r="806" spans="1:15" s="43" customFormat="1" ht="21" customHeight="1" outlineLevel="1">
      <c r="A806" s="3532"/>
      <c r="B806" s="121"/>
      <c r="C806" s="3531"/>
      <c r="D806" s="3528"/>
      <c r="E806" s="4360"/>
      <c r="F806" s="4361"/>
      <c r="G806" s="3523"/>
      <c r="H806" s="3524"/>
      <c r="I806" s="3528"/>
      <c r="J806" s="3536"/>
      <c r="K806" s="3534"/>
      <c r="L806" s="3536"/>
      <c r="M806" s="3536"/>
      <c r="N806" s="3536"/>
      <c r="O806" s="79"/>
    </row>
    <row r="807" spans="1:15" s="43" customFormat="1" ht="21" customHeight="1">
      <c r="A807" s="3532"/>
      <c r="B807" s="121"/>
      <c r="C807" s="3531"/>
      <c r="D807" s="686">
        <f>SUM(D805:D806)</f>
        <v>0</v>
      </c>
      <c r="E807" s="3525"/>
      <c r="F807" s="3526"/>
      <c r="G807" s="4348"/>
      <c r="H807" s="4349"/>
      <c r="I807" s="3528"/>
      <c r="J807" s="3536"/>
      <c r="K807" s="431">
        <f>SUM(K805:K806)</f>
        <v>0</v>
      </c>
      <c r="L807" s="3536"/>
      <c r="M807" s="3536"/>
      <c r="N807" s="3536"/>
      <c r="O807" s="79"/>
    </row>
    <row r="808" spans="1:15" s="43" customFormat="1" ht="21" customHeight="1">
      <c r="A808" s="62"/>
      <c r="B808" s="122"/>
      <c r="C808" s="54"/>
      <c r="D808" s="2642"/>
      <c r="E808" s="62"/>
      <c r="F808" s="62"/>
      <c r="G808" s="2642"/>
      <c r="H808" s="2642"/>
      <c r="I808" s="2642"/>
      <c r="J808" s="2642"/>
      <c r="K808" s="3535"/>
      <c r="L808" s="2642"/>
      <c r="M808" s="2642"/>
      <c r="N808" s="2642"/>
      <c r="O808" s="82"/>
    </row>
    <row r="809" spans="1:15" s="72" customFormat="1" ht="21" customHeight="1" thickBot="1">
      <c r="A809" s="77" t="s">
        <v>2</v>
      </c>
      <c r="B809" s="66"/>
      <c r="C809" s="67" t="s">
        <v>3</v>
      </c>
      <c r="D809" s="4323" t="s">
        <v>2461</v>
      </c>
      <c r="E809" s="4323"/>
      <c r="F809" s="4323"/>
      <c r="G809" s="4323"/>
      <c r="H809" s="4323"/>
      <c r="I809" s="4323"/>
      <c r="J809" s="4323"/>
      <c r="K809" s="4323"/>
      <c r="L809" s="4323"/>
      <c r="M809" s="4323"/>
      <c r="N809" s="4323"/>
      <c r="O809" s="4323"/>
    </row>
    <row r="810" spans="1:15" s="72" customFormat="1" ht="21" customHeight="1">
      <c r="A810" s="4324" t="s">
        <v>10</v>
      </c>
      <c r="B810" s="4362" t="s">
        <v>11</v>
      </c>
      <c r="C810" s="4329" t="s">
        <v>23</v>
      </c>
      <c r="D810" s="4331" t="s">
        <v>12</v>
      </c>
      <c r="E810" s="4332"/>
      <c r="F810" s="4332"/>
      <c r="G810" s="4332"/>
      <c r="H810" s="4332"/>
      <c r="I810" s="4332"/>
      <c r="J810" s="4333"/>
      <c r="K810" s="4334" t="s">
        <v>13</v>
      </c>
      <c r="L810" s="4335"/>
      <c r="M810" s="4335"/>
      <c r="N810" s="4335"/>
      <c r="O810" s="4336"/>
    </row>
    <row r="811" spans="1:15" s="72" customFormat="1" ht="21" customHeight="1">
      <c r="A811" s="4325"/>
      <c r="B811" s="4328"/>
      <c r="C811" s="4330"/>
      <c r="D811" s="4337"/>
      <c r="E811" s="4338"/>
      <c r="F811" s="4338"/>
      <c r="G811" s="4338"/>
      <c r="H811" s="4339"/>
      <c r="I811" s="4340" t="s">
        <v>15</v>
      </c>
      <c r="J811" s="4340"/>
      <c r="K811" s="4340" t="s">
        <v>16</v>
      </c>
      <c r="L811" s="4340" t="s">
        <v>17</v>
      </c>
      <c r="M811" s="4340" t="s">
        <v>18</v>
      </c>
      <c r="N811" s="4340"/>
      <c r="O811" s="4342" t="s">
        <v>19</v>
      </c>
    </row>
    <row r="812" spans="1:15" s="72" customFormat="1" ht="21" customHeight="1">
      <c r="A812" s="4326"/>
      <c r="B812" s="4354"/>
      <c r="C812" s="4341"/>
      <c r="D812" s="3529" t="s">
        <v>16</v>
      </c>
      <c r="E812" s="4358" t="s">
        <v>20</v>
      </c>
      <c r="F812" s="4359"/>
      <c r="G812" s="4358" t="s">
        <v>21</v>
      </c>
      <c r="H812" s="4359"/>
      <c r="I812" s="4341"/>
      <c r="J812" s="4341"/>
      <c r="K812" s="4341"/>
      <c r="L812" s="4341"/>
      <c r="M812" s="4341"/>
      <c r="N812" s="4341"/>
      <c r="O812" s="4363"/>
    </row>
    <row r="813" spans="1:15" s="43" customFormat="1" ht="21" customHeight="1" outlineLevel="1">
      <c r="A813" s="3532">
        <v>1</v>
      </c>
      <c r="B813" s="121">
        <v>44682</v>
      </c>
      <c r="C813" s="3531" t="s">
        <v>23</v>
      </c>
      <c r="D813" s="3528"/>
      <c r="E813" s="4360"/>
      <c r="F813" s="4361"/>
      <c r="G813" s="4348"/>
      <c r="H813" s="4349"/>
      <c r="I813" s="3528"/>
      <c r="J813" s="3536"/>
      <c r="K813" s="3534"/>
      <c r="L813" s="3536"/>
      <c r="M813" s="3536"/>
      <c r="N813" s="3536"/>
      <c r="O813" s="79">
        <v>1</v>
      </c>
    </row>
    <row r="814" spans="1:15" s="43" customFormat="1" ht="21" customHeight="1" outlineLevel="1">
      <c r="A814" s="3532"/>
      <c r="B814" s="121"/>
      <c r="C814" s="3531"/>
      <c r="D814" s="3528"/>
      <c r="E814" s="4360"/>
      <c r="F814" s="4361"/>
      <c r="G814" s="3523"/>
      <c r="H814" s="3524"/>
      <c r="I814" s="3528"/>
      <c r="J814" s="3536"/>
      <c r="K814" s="3534"/>
      <c r="L814" s="3536"/>
      <c r="M814" s="3536"/>
      <c r="N814" s="3536"/>
      <c r="O814" s="79"/>
    </row>
    <row r="815" spans="1:15" s="43" customFormat="1" ht="21" customHeight="1">
      <c r="A815" s="3532"/>
      <c r="B815" s="121"/>
      <c r="C815" s="3531"/>
      <c r="D815" s="686">
        <f>SUM(D813:D814)</f>
        <v>0</v>
      </c>
      <c r="E815" s="3525"/>
      <c r="F815" s="3526"/>
      <c r="G815" s="4348"/>
      <c r="H815" s="4349"/>
      <c r="I815" s="3528"/>
      <c r="J815" s="3536"/>
      <c r="K815" s="431">
        <f>SUM(K813:K813)</f>
        <v>0</v>
      </c>
      <c r="L815" s="3536"/>
      <c r="M815" s="3536"/>
      <c r="N815" s="3536"/>
      <c r="O815" s="79"/>
    </row>
    <row r="816" spans="1:15" s="43" customFormat="1" ht="21" customHeight="1">
      <c r="A816" s="62"/>
      <c r="B816" s="122"/>
      <c r="C816" s="54"/>
      <c r="D816" s="238"/>
      <c r="E816" s="3533"/>
      <c r="F816" s="3533"/>
      <c r="G816" s="238"/>
      <c r="H816" s="238"/>
      <c r="I816" s="238"/>
      <c r="J816" s="2642"/>
      <c r="K816" s="3535"/>
      <c r="L816" s="2642"/>
      <c r="M816" s="2642"/>
      <c r="N816" s="2642"/>
      <c r="O816" s="194"/>
    </row>
    <row r="817" spans="1:15" s="72" customFormat="1" ht="21" customHeight="1" thickBot="1">
      <c r="A817" s="77" t="s">
        <v>2</v>
      </c>
      <c r="B817" s="66"/>
      <c r="C817" s="67" t="s">
        <v>3</v>
      </c>
      <c r="D817" s="4323" t="s">
        <v>2465</v>
      </c>
      <c r="E817" s="4323"/>
      <c r="F817" s="4323"/>
      <c r="G817" s="4323"/>
      <c r="H817" s="4323"/>
      <c r="I817" s="4323"/>
      <c r="J817" s="4323"/>
      <c r="K817" s="4323"/>
      <c r="L817" s="4323"/>
      <c r="M817" s="4323"/>
      <c r="N817" s="4323"/>
      <c r="O817" s="4323"/>
    </row>
    <row r="818" spans="1:15" s="72" customFormat="1" ht="21" customHeight="1">
      <c r="A818" s="4324" t="s">
        <v>10</v>
      </c>
      <c r="B818" s="4362" t="s">
        <v>11</v>
      </c>
      <c r="C818" s="4329" t="s">
        <v>23</v>
      </c>
      <c r="D818" s="4331" t="s">
        <v>12</v>
      </c>
      <c r="E818" s="4332"/>
      <c r="F818" s="4332"/>
      <c r="G818" s="4332"/>
      <c r="H818" s="4332"/>
      <c r="I818" s="4332"/>
      <c r="J818" s="4333"/>
      <c r="K818" s="4334" t="s">
        <v>13</v>
      </c>
      <c r="L818" s="4335"/>
      <c r="M818" s="4335"/>
      <c r="N818" s="4335"/>
      <c r="O818" s="4336"/>
    </row>
    <row r="819" spans="1:15" s="72" customFormat="1" ht="21" customHeight="1">
      <c r="A819" s="4325"/>
      <c r="B819" s="4328"/>
      <c r="C819" s="4330"/>
      <c r="D819" s="4337"/>
      <c r="E819" s="4338"/>
      <c r="F819" s="4338"/>
      <c r="G819" s="4338"/>
      <c r="H819" s="4339"/>
      <c r="I819" s="4340" t="s">
        <v>15</v>
      </c>
      <c r="J819" s="4340"/>
      <c r="K819" s="4340" t="s">
        <v>16</v>
      </c>
      <c r="L819" s="4340" t="s">
        <v>17</v>
      </c>
      <c r="M819" s="4340" t="s">
        <v>18</v>
      </c>
      <c r="N819" s="4340"/>
      <c r="O819" s="4342" t="s">
        <v>19</v>
      </c>
    </row>
    <row r="820" spans="1:15" s="72" customFormat="1" ht="21" customHeight="1">
      <c r="A820" s="4326"/>
      <c r="B820" s="4354"/>
      <c r="C820" s="4341"/>
      <c r="D820" s="3529" t="s">
        <v>16</v>
      </c>
      <c r="E820" s="4358" t="s">
        <v>20</v>
      </c>
      <c r="F820" s="4359"/>
      <c r="G820" s="4358" t="s">
        <v>21</v>
      </c>
      <c r="H820" s="4359"/>
      <c r="I820" s="4341"/>
      <c r="J820" s="4341"/>
      <c r="K820" s="4341"/>
      <c r="L820" s="4341"/>
      <c r="M820" s="4341"/>
      <c r="N820" s="4341"/>
      <c r="O820" s="4363"/>
    </row>
    <row r="821" spans="1:15" s="43" customFormat="1" ht="21" customHeight="1" outlineLevel="1">
      <c r="A821" s="3532">
        <v>1</v>
      </c>
      <c r="B821" s="121">
        <v>44682</v>
      </c>
      <c r="C821" s="3531" t="s">
        <v>23</v>
      </c>
      <c r="D821" s="3528"/>
      <c r="E821" s="4360"/>
      <c r="F821" s="4361"/>
      <c r="G821" s="4348"/>
      <c r="H821" s="4349"/>
      <c r="I821" s="3528"/>
      <c r="J821" s="3536"/>
      <c r="K821" s="3534"/>
      <c r="L821" s="3536"/>
      <c r="M821" s="3536"/>
      <c r="N821" s="3536"/>
      <c r="O821" s="79">
        <v>0</v>
      </c>
    </row>
    <row r="822" spans="1:15" s="43" customFormat="1" ht="21" customHeight="1" outlineLevel="1">
      <c r="A822" s="3532"/>
      <c r="B822" s="121"/>
      <c r="C822" s="3531"/>
      <c r="D822" s="3528"/>
      <c r="E822" s="4360"/>
      <c r="F822" s="4361"/>
      <c r="G822" s="3523"/>
      <c r="H822" s="3524"/>
      <c r="I822" s="3528"/>
      <c r="J822" s="3536"/>
      <c r="K822" s="3534"/>
      <c r="L822" s="3536"/>
      <c r="M822" s="3536"/>
      <c r="N822" s="3536"/>
      <c r="O822" s="79"/>
    </row>
    <row r="823" spans="1:15" s="43" customFormat="1" ht="21" customHeight="1">
      <c r="A823" s="3532"/>
      <c r="B823" s="121"/>
      <c r="C823" s="3531"/>
      <c r="D823" s="686">
        <f>SUM(D821:D822)</f>
        <v>0</v>
      </c>
      <c r="E823" s="3525"/>
      <c r="F823" s="3526"/>
      <c r="G823" s="4348"/>
      <c r="H823" s="4349"/>
      <c r="I823" s="3528"/>
      <c r="J823" s="3536"/>
      <c r="K823" s="431">
        <f>SUM(K821:K822)</f>
        <v>0</v>
      </c>
      <c r="L823" s="3536"/>
      <c r="M823" s="3536"/>
      <c r="N823" s="3536"/>
      <c r="O823" s="79"/>
    </row>
    <row r="824" spans="1:15" s="43" customFormat="1" ht="21" customHeight="1">
      <c r="A824" s="62"/>
      <c r="B824" s="122"/>
      <c r="C824" s="54"/>
      <c r="D824" s="2642"/>
      <c r="E824" s="62"/>
      <c r="F824" s="62"/>
      <c r="G824" s="2642"/>
      <c r="H824" s="2642"/>
      <c r="I824" s="2642"/>
      <c r="J824" s="2642"/>
      <c r="K824" s="3535"/>
      <c r="L824" s="2642"/>
      <c r="M824" s="2642"/>
      <c r="N824" s="2642"/>
      <c r="O824" s="82"/>
    </row>
    <row r="825" spans="1:15" s="72" customFormat="1" ht="21" customHeight="1" thickBot="1">
      <c r="A825" s="77" t="s">
        <v>2</v>
      </c>
      <c r="B825" s="66"/>
      <c r="C825" s="67" t="s">
        <v>3</v>
      </c>
      <c r="D825" s="4323" t="s">
        <v>2467</v>
      </c>
      <c r="E825" s="4323"/>
      <c r="F825" s="4323"/>
      <c r="G825" s="4323"/>
      <c r="H825" s="4323"/>
      <c r="I825" s="4323"/>
      <c r="J825" s="4323"/>
      <c r="K825" s="4323"/>
      <c r="L825" s="4323"/>
      <c r="M825" s="4323"/>
      <c r="N825" s="4323"/>
      <c r="O825" s="4323"/>
    </row>
    <row r="826" spans="1:15" s="72" customFormat="1" ht="21" customHeight="1">
      <c r="A826" s="4324" t="s">
        <v>10</v>
      </c>
      <c r="B826" s="4362" t="s">
        <v>11</v>
      </c>
      <c r="C826" s="4329" t="s">
        <v>23</v>
      </c>
      <c r="D826" s="4331" t="s">
        <v>12</v>
      </c>
      <c r="E826" s="4332"/>
      <c r="F826" s="4332"/>
      <c r="G826" s="4332"/>
      <c r="H826" s="4332"/>
      <c r="I826" s="4332"/>
      <c r="J826" s="4333"/>
      <c r="K826" s="4334" t="s">
        <v>13</v>
      </c>
      <c r="L826" s="4335"/>
      <c r="M826" s="4335"/>
      <c r="N826" s="4335"/>
      <c r="O826" s="4336"/>
    </row>
    <row r="827" spans="1:15" s="72" customFormat="1" ht="21" customHeight="1">
      <c r="A827" s="4325"/>
      <c r="B827" s="4328"/>
      <c r="C827" s="4330"/>
      <c r="D827" s="4337"/>
      <c r="E827" s="4338"/>
      <c r="F827" s="4338"/>
      <c r="G827" s="4338"/>
      <c r="H827" s="4339"/>
      <c r="I827" s="4340" t="s">
        <v>15</v>
      </c>
      <c r="J827" s="4340"/>
      <c r="K827" s="4340" t="s">
        <v>16</v>
      </c>
      <c r="L827" s="4340" t="s">
        <v>17</v>
      </c>
      <c r="M827" s="4340" t="s">
        <v>18</v>
      </c>
      <c r="N827" s="4340"/>
      <c r="O827" s="4342" t="s">
        <v>19</v>
      </c>
    </row>
    <row r="828" spans="1:15" s="72" customFormat="1" ht="21" customHeight="1">
      <c r="A828" s="4326"/>
      <c r="B828" s="4354"/>
      <c r="C828" s="4341"/>
      <c r="D828" s="3529" t="s">
        <v>16</v>
      </c>
      <c r="E828" s="4358" t="s">
        <v>20</v>
      </c>
      <c r="F828" s="4359"/>
      <c r="G828" s="4358" t="s">
        <v>21</v>
      </c>
      <c r="H828" s="4359"/>
      <c r="I828" s="4341"/>
      <c r="J828" s="4341"/>
      <c r="K828" s="4341"/>
      <c r="L828" s="4341"/>
      <c r="M828" s="4341"/>
      <c r="N828" s="4341"/>
      <c r="O828" s="4363"/>
    </row>
    <row r="829" spans="1:15" s="43" customFormat="1" ht="23.25" customHeight="1" outlineLevel="1">
      <c r="A829" s="3532">
        <v>1</v>
      </c>
      <c r="B829" s="121">
        <v>44682</v>
      </c>
      <c r="C829" s="3531" t="s">
        <v>23</v>
      </c>
      <c r="D829" s="3528"/>
      <c r="E829" s="4360"/>
      <c r="F829" s="4361"/>
      <c r="G829" s="4348"/>
      <c r="H829" s="4349"/>
      <c r="I829" s="3528"/>
      <c r="J829" s="3536"/>
      <c r="K829" s="3534"/>
      <c r="L829" s="3536"/>
      <c r="M829" s="3536"/>
      <c r="N829" s="3536"/>
      <c r="O829" s="79">
        <v>0</v>
      </c>
    </row>
    <row r="830" spans="1:15" s="43" customFormat="1" ht="21" customHeight="1" outlineLevel="1">
      <c r="A830" s="3532"/>
      <c r="B830" s="121"/>
      <c r="C830" s="3531"/>
      <c r="D830" s="3528"/>
      <c r="E830" s="4360"/>
      <c r="F830" s="4361"/>
      <c r="G830" s="3523"/>
      <c r="H830" s="3524"/>
      <c r="I830" s="3528"/>
      <c r="J830" s="3536"/>
      <c r="K830" s="3534"/>
      <c r="L830" s="3536"/>
      <c r="M830" s="3536"/>
      <c r="N830" s="3536"/>
      <c r="O830" s="79"/>
    </row>
    <row r="831" spans="1:15" s="43" customFormat="1" ht="21" customHeight="1">
      <c r="A831" s="3532"/>
      <c r="B831" s="121"/>
      <c r="C831" s="3531"/>
      <c r="D831" s="686">
        <f>SUM(D829:D830)</f>
        <v>0</v>
      </c>
      <c r="E831" s="3525"/>
      <c r="F831" s="3526"/>
      <c r="G831" s="4348"/>
      <c r="H831" s="4349"/>
      <c r="I831" s="3528"/>
      <c r="J831" s="3536"/>
      <c r="K831" s="431">
        <f>SUM(K829:K830)</f>
        <v>0</v>
      </c>
      <c r="L831" s="3536"/>
      <c r="M831" s="3536"/>
      <c r="N831" s="3536"/>
      <c r="O831" s="79"/>
    </row>
    <row r="832" spans="1:15" s="43" customFormat="1" ht="21" customHeight="1">
      <c r="A832" s="62"/>
      <c r="B832" s="122"/>
      <c r="C832" s="54"/>
      <c r="D832" s="2642"/>
      <c r="E832" s="62"/>
      <c r="F832" s="62"/>
      <c r="G832" s="2642"/>
      <c r="H832" s="2642"/>
      <c r="I832" s="2642"/>
      <c r="J832" s="2642"/>
      <c r="K832" s="3535"/>
      <c r="L832" s="2642"/>
      <c r="M832" s="2642"/>
      <c r="N832" s="2642"/>
      <c r="O832" s="82"/>
    </row>
    <row r="833" spans="1:15" s="72" customFormat="1" ht="21" customHeight="1" thickBot="1">
      <c r="A833" s="77" t="s">
        <v>2</v>
      </c>
      <c r="B833" s="66"/>
      <c r="C833" s="67" t="s">
        <v>3</v>
      </c>
      <c r="D833" s="4323" t="s">
        <v>2469</v>
      </c>
      <c r="E833" s="4323"/>
      <c r="F833" s="4323"/>
      <c r="G833" s="4323"/>
      <c r="H833" s="4323"/>
      <c r="I833" s="4323"/>
      <c r="J833" s="4323"/>
      <c r="K833" s="4323"/>
      <c r="L833" s="4323"/>
      <c r="M833" s="4323"/>
      <c r="N833" s="4323"/>
      <c r="O833" s="4323"/>
    </row>
    <row r="834" spans="1:15" s="72" customFormat="1" ht="21" customHeight="1">
      <c r="A834" s="4324" t="s">
        <v>10</v>
      </c>
      <c r="B834" s="4362" t="s">
        <v>11</v>
      </c>
      <c r="C834" s="4329" t="s">
        <v>23</v>
      </c>
      <c r="D834" s="4331" t="s">
        <v>12</v>
      </c>
      <c r="E834" s="4332"/>
      <c r="F834" s="4332"/>
      <c r="G834" s="4332"/>
      <c r="H834" s="4332"/>
      <c r="I834" s="4332"/>
      <c r="J834" s="4333"/>
      <c r="K834" s="4334" t="s">
        <v>13</v>
      </c>
      <c r="L834" s="4335"/>
      <c r="M834" s="4335"/>
      <c r="N834" s="4335"/>
      <c r="O834" s="4336"/>
    </row>
    <row r="835" spans="1:15" s="72" customFormat="1" ht="21" customHeight="1">
      <c r="A835" s="4325"/>
      <c r="B835" s="4328"/>
      <c r="C835" s="4330"/>
      <c r="D835" s="4337"/>
      <c r="E835" s="4338"/>
      <c r="F835" s="4338"/>
      <c r="G835" s="4338"/>
      <c r="H835" s="4339"/>
      <c r="I835" s="4340" t="s">
        <v>15</v>
      </c>
      <c r="J835" s="4340"/>
      <c r="K835" s="4340" t="s">
        <v>16</v>
      </c>
      <c r="L835" s="4340" t="s">
        <v>17</v>
      </c>
      <c r="M835" s="4340" t="s">
        <v>18</v>
      </c>
      <c r="N835" s="4340"/>
      <c r="O835" s="4342" t="s">
        <v>19</v>
      </c>
    </row>
    <row r="836" spans="1:15" s="72" customFormat="1" ht="21" customHeight="1">
      <c r="A836" s="4326"/>
      <c r="B836" s="4354"/>
      <c r="C836" s="4341"/>
      <c r="D836" s="3529" t="s">
        <v>16</v>
      </c>
      <c r="E836" s="4358" t="s">
        <v>20</v>
      </c>
      <c r="F836" s="4359"/>
      <c r="G836" s="4358" t="s">
        <v>21</v>
      </c>
      <c r="H836" s="4359"/>
      <c r="I836" s="4341"/>
      <c r="J836" s="4341"/>
      <c r="K836" s="4341"/>
      <c r="L836" s="4341"/>
      <c r="M836" s="4341"/>
      <c r="N836" s="4341"/>
      <c r="O836" s="4363"/>
    </row>
    <row r="837" spans="1:15" s="43" customFormat="1" ht="21" customHeight="1" outlineLevel="1">
      <c r="A837" s="3532">
        <v>1</v>
      </c>
      <c r="B837" s="121">
        <v>44682</v>
      </c>
      <c r="C837" s="3531" t="s">
        <v>23</v>
      </c>
      <c r="D837" s="3528"/>
      <c r="E837" s="4360"/>
      <c r="F837" s="4361"/>
      <c r="G837" s="4348"/>
      <c r="H837" s="4349"/>
      <c r="I837" s="3528"/>
      <c r="J837" s="3536"/>
      <c r="K837" s="3534"/>
      <c r="L837" s="3536"/>
      <c r="M837" s="3536"/>
      <c r="N837" s="3536"/>
      <c r="O837" s="79">
        <v>0</v>
      </c>
    </row>
    <row r="838" spans="1:15" s="43" customFormat="1" ht="21" customHeight="1" outlineLevel="1">
      <c r="A838" s="3532"/>
      <c r="B838" s="121"/>
      <c r="C838" s="3531"/>
      <c r="D838" s="3528"/>
      <c r="E838" s="4360"/>
      <c r="F838" s="4361"/>
      <c r="G838" s="3523"/>
      <c r="H838" s="3524"/>
      <c r="I838" s="3528"/>
      <c r="J838" s="3536"/>
      <c r="K838" s="3534"/>
      <c r="L838" s="3536"/>
      <c r="M838" s="3536"/>
      <c r="N838" s="3536"/>
      <c r="O838" s="79"/>
    </row>
    <row r="839" spans="1:15" s="43" customFormat="1" ht="21" customHeight="1" outlineLevel="1">
      <c r="A839" s="3581"/>
      <c r="B839" s="121"/>
      <c r="C839" s="3580"/>
      <c r="D839" s="3579"/>
      <c r="E839" s="3577"/>
      <c r="F839" s="3578"/>
      <c r="G839" s="3575"/>
      <c r="H839" s="3576"/>
      <c r="I839" s="3579"/>
      <c r="J839" s="3584"/>
      <c r="K839" s="3582"/>
      <c r="L839" s="3584"/>
      <c r="M839" s="3584"/>
      <c r="N839" s="3584"/>
      <c r="O839" s="79"/>
    </row>
    <row r="840" spans="1:15" s="43" customFormat="1" ht="21" customHeight="1">
      <c r="A840" s="3532"/>
      <c r="B840" s="121"/>
      <c r="C840" s="3531"/>
      <c r="D840" s="686">
        <f>SUM(D837:D838)</f>
        <v>0</v>
      </c>
      <c r="E840" s="3525"/>
      <c r="F840" s="3526"/>
      <c r="G840" s="4348"/>
      <c r="H840" s="4349"/>
      <c r="I840" s="3528"/>
      <c r="J840" s="3536"/>
      <c r="K840" s="431">
        <f>SUM(K837:K839)</f>
        <v>0</v>
      </c>
      <c r="L840" s="3536"/>
      <c r="M840" s="3536"/>
      <c r="N840" s="3536"/>
      <c r="O840" s="79"/>
    </row>
    <row r="841" spans="1:15" s="43" customFormat="1" ht="21" customHeight="1">
      <c r="A841" s="62"/>
      <c r="B841" s="122"/>
      <c r="C841" s="54"/>
      <c r="D841" s="238"/>
      <c r="E841" s="3533"/>
      <c r="F841" s="3533"/>
      <c r="G841" s="238"/>
      <c r="H841" s="238"/>
      <c r="I841" s="238"/>
      <c r="J841" s="2642"/>
      <c r="K841" s="3535"/>
      <c r="L841" s="2642"/>
      <c r="M841" s="2642"/>
      <c r="N841" s="2642"/>
      <c r="O841" s="194"/>
    </row>
    <row r="842" spans="1:15" s="72" customFormat="1" ht="21" customHeight="1" thickBot="1">
      <c r="A842" s="77" t="s">
        <v>2</v>
      </c>
      <c r="B842" s="66"/>
      <c r="C842" s="67" t="s">
        <v>3</v>
      </c>
      <c r="D842" s="4323" t="s">
        <v>2470</v>
      </c>
      <c r="E842" s="4323"/>
      <c r="F842" s="4323"/>
      <c r="G842" s="4323"/>
      <c r="H842" s="4323"/>
      <c r="I842" s="4323"/>
      <c r="J842" s="4323"/>
      <c r="K842" s="4323"/>
      <c r="L842" s="4323"/>
      <c r="M842" s="4323"/>
      <c r="N842" s="4323"/>
      <c r="O842" s="4323"/>
    </row>
    <row r="843" spans="1:15" s="72" customFormat="1" ht="21" customHeight="1">
      <c r="A843" s="4324" t="s">
        <v>10</v>
      </c>
      <c r="B843" s="4362" t="s">
        <v>11</v>
      </c>
      <c r="C843" s="4329" t="s">
        <v>23</v>
      </c>
      <c r="D843" s="4331" t="s">
        <v>12</v>
      </c>
      <c r="E843" s="4332"/>
      <c r="F843" s="4332"/>
      <c r="G843" s="4332"/>
      <c r="H843" s="4332"/>
      <c r="I843" s="4332"/>
      <c r="J843" s="4333"/>
      <c r="K843" s="4334" t="s">
        <v>13</v>
      </c>
      <c r="L843" s="4335"/>
      <c r="M843" s="4335"/>
      <c r="N843" s="4335"/>
      <c r="O843" s="4336"/>
    </row>
    <row r="844" spans="1:15" s="72" customFormat="1" ht="21" customHeight="1">
      <c r="A844" s="4325"/>
      <c r="B844" s="4328"/>
      <c r="C844" s="4330"/>
      <c r="D844" s="4337"/>
      <c r="E844" s="4338"/>
      <c r="F844" s="4338"/>
      <c r="G844" s="4338"/>
      <c r="H844" s="4339"/>
      <c r="I844" s="4340" t="s">
        <v>15</v>
      </c>
      <c r="J844" s="4340"/>
      <c r="K844" s="4340" t="s">
        <v>16</v>
      </c>
      <c r="L844" s="4340" t="s">
        <v>17</v>
      </c>
      <c r="M844" s="4340" t="s">
        <v>18</v>
      </c>
      <c r="N844" s="4340"/>
      <c r="O844" s="4342" t="s">
        <v>19</v>
      </c>
    </row>
    <row r="845" spans="1:15" s="72" customFormat="1" ht="21" customHeight="1">
      <c r="A845" s="4326"/>
      <c r="B845" s="4354"/>
      <c r="C845" s="4341"/>
      <c r="D845" s="3529" t="s">
        <v>16</v>
      </c>
      <c r="E845" s="4358" t="s">
        <v>20</v>
      </c>
      <c r="F845" s="4359"/>
      <c r="G845" s="4358" t="s">
        <v>21</v>
      </c>
      <c r="H845" s="4359"/>
      <c r="I845" s="4341"/>
      <c r="J845" s="4341"/>
      <c r="K845" s="4341"/>
      <c r="L845" s="4341"/>
      <c r="M845" s="4341"/>
      <c r="N845" s="4341"/>
      <c r="O845" s="4363"/>
    </row>
    <row r="846" spans="1:15" s="43" customFormat="1" ht="21" customHeight="1" outlineLevel="1">
      <c r="A846" s="3532">
        <v>1</v>
      </c>
      <c r="B846" s="121">
        <v>44682</v>
      </c>
      <c r="C846" s="3531" t="s">
        <v>23</v>
      </c>
      <c r="D846" s="3528"/>
      <c r="E846" s="4360"/>
      <c r="F846" s="4361"/>
      <c r="G846" s="4348"/>
      <c r="H846" s="4349"/>
      <c r="I846" s="3528"/>
      <c r="J846" s="3536"/>
      <c r="K846" s="3534"/>
      <c r="L846" s="3536"/>
      <c r="M846" s="3536"/>
      <c r="N846" s="3536"/>
      <c r="O846" s="79">
        <v>0</v>
      </c>
    </row>
    <row r="847" spans="1:15" s="43" customFormat="1" ht="21" customHeight="1" outlineLevel="1">
      <c r="A847" s="3532"/>
      <c r="B847" s="121"/>
      <c r="C847" s="3531"/>
      <c r="D847" s="3528"/>
      <c r="E847" s="4360"/>
      <c r="F847" s="4361"/>
      <c r="G847" s="3523"/>
      <c r="H847" s="3524"/>
      <c r="I847" s="3528"/>
      <c r="J847" s="3536"/>
      <c r="K847" s="3534"/>
      <c r="L847" s="3536"/>
      <c r="M847" s="3536"/>
      <c r="N847" s="3536"/>
      <c r="O847" s="79"/>
    </row>
    <row r="848" spans="1:15" s="43" customFormat="1" ht="21" customHeight="1" outlineLevel="1">
      <c r="A848" s="3581"/>
      <c r="B848" s="121"/>
      <c r="C848" s="3580"/>
      <c r="D848" s="3579"/>
      <c r="E848" s="3577"/>
      <c r="F848" s="3578"/>
      <c r="G848" s="3575"/>
      <c r="H848" s="3576"/>
      <c r="I848" s="3579"/>
      <c r="J848" s="3584"/>
      <c r="K848" s="3582"/>
      <c r="L848" s="3584"/>
      <c r="M848" s="3584"/>
      <c r="N848" s="3584"/>
      <c r="O848" s="79"/>
    </row>
    <row r="849" spans="1:15" s="43" customFormat="1" ht="21" customHeight="1">
      <c r="A849" s="3532"/>
      <c r="B849" s="121"/>
      <c r="C849" s="3531"/>
      <c r="D849" s="686">
        <f>SUM(D846:D847)</f>
        <v>0</v>
      </c>
      <c r="E849" s="3525"/>
      <c r="F849" s="3526"/>
      <c r="G849" s="4348"/>
      <c r="H849" s="4349"/>
      <c r="I849" s="3528"/>
      <c r="J849" s="3536"/>
      <c r="K849" s="431">
        <f>SUM(K846:K848)</f>
        <v>0</v>
      </c>
      <c r="L849" s="3536"/>
      <c r="M849" s="3536"/>
      <c r="N849" s="3536"/>
      <c r="O849" s="79"/>
    </row>
    <row r="850" spans="1:15" s="43" customFormat="1" ht="21" customHeight="1">
      <c r="A850" s="62"/>
      <c r="B850" s="122"/>
      <c r="C850" s="54"/>
      <c r="D850" s="2642"/>
      <c r="E850" s="62"/>
      <c r="F850" s="62"/>
      <c r="G850" s="2642"/>
      <c r="H850" s="2642"/>
      <c r="I850" s="2642"/>
      <c r="J850" s="2642"/>
      <c r="K850" s="3535"/>
      <c r="L850" s="2642"/>
      <c r="M850" s="2642"/>
      <c r="N850" s="2642"/>
      <c r="O850" s="82"/>
    </row>
    <row r="851" spans="1:15" s="72" customFormat="1" ht="21" customHeight="1" thickBot="1">
      <c r="A851" s="77" t="s">
        <v>2</v>
      </c>
      <c r="B851" s="66"/>
      <c r="C851" s="67" t="s">
        <v>3</v>
      </c>
      <c r="D851" s="4323" t="s">
        <v>2473</v>
      </c>
      <c r="E851" s="4323"/>
      <c r="F851" s="4323"/>
      <c r="G851" s="4323"/>
      <c r="H851" s="4323"/>
      <c r="I851" s="4323"/>
      <c r="J851" s="4323"/>
      <c r="K851" s="4323"/>
      <c r="L851" s="4323"/>
      <c r="M851" s="4323"/>
      <c r="N851" s="4323"/>
      <c r="O851" s="4323"/>
    </row>
    <row r="852" spans="1:15" s="72" customFormat="1" ht="21" customHeight="1">
      <c r="A852" s="4324" t="s">
        <v>10</v>
      </c>
      <c r="B852" s="4362" t="s">
        <v>11</v>
      </c>
      <c r="C852" s="4329" t="s">
        <v>23</v>
      </c>
      <c r="D852" s="4331" t="s">
        <v>12</v>
      </c>
      <c r="E852" s="4332"/>
      <c r="F852" s="4332"/>
      <c r="G852" s="4332"/>
      <c r="H852" s="4332"/>
      <c r="I852" s="4332"/>
      <c r="J852" s="4333"/>
      <c r="K852" s="4334" t="s">
        <v>13</v>
      </c>
      <c r="L852" s="4335"/>
      <c r="M852" s="4335"/>
      <c r="N852" s="4335"/>
      <c r="O852" s="4336"/>
    </row>
    <row r="853" spans="1:15" s="72" customFormat="1" ht="21" customHeight="1">
      <c r="A853" s="4325"/>
      <c r="B853" s="4328"/>
      <c r="C853" s="4330"/>
      <c r="D853" s="4337"/>
      <c r="E853" s="4338"/>
      <c r="F853" s="4338"/>
      <c r="G853" s="4338"/>
      <c r="H853" s="4339"/>
      <c r="I853" s="4340" t="s">
        <v>15</v>
      </c>
      <c r="J853" s="4340"/>
      <c r="K853" s="4340" t="s">
        <v>16</v>
      </c>
      <c r="L853" s="4340" t="s">
        <v>17</v>
      </c>
      <c r="M853" s="4340" t="s">
        <v>18</v>
      </c>
      <c r="N853" s="4340"/>
      <c r="O853" s="4342" t="s">
        <v>19</v>
      </c>
    </row>
    <row r="854" spans="1:15" s="72" customFormat="1" ht="21" customHeight="1">
      <c r="A854" s="4326"/>
      <c r="B854" s="4354"/>
      <c r="C854" s="4341"/>
      <c r="D854" s="3529" t="s">
        <v>16</v>
      </c>
      <c r="E854" s="4358" t="s">
        <v>20</v>
      </c>
      <c r="F854" s="4359"/>
      <c r="G854" s="4358" t="s">
        <v>21</v>
      </c>
      <c r="H854" s="4359"/>
      <c r="I854" s="4341"/>
      <c r="J854" s="4341"/>
      <c r="K854" s="4341"/>
      <c r="L854" s="4341"/>
      <c r="M854" s="4341"/>
      <c r="N854" s="4341"/>
      <c r="O854" s="4363"/>
    </row>
    <row r="855" spans="1:15" s="43" customFormat="1" ht="21" customHeight="1" outlineLevel="1">
      <c r="A855" s="3532">
        <v>1</v>
      </c>
      <c r="B855" s="121">
        <v>44682</v>
      </c>
      <c r="C855" s="3531" t="s">
        <v>23</v>
      </c>
      <c r="D855" s="3528"/>
      <c r="E855" s="4360"/>
      <c r="F855" s="4361"/>
      <c r="G855" s="4348"/>
      <c r="H855" s="4349"/>
      <c r="I855" s="3528"/>
      <c r="J855" s="3536"/>
      <c r="K855" s="3534"/>
      <c r="L855" s="3536"/>
      <c r="M855" s="3536"/>
      <c r="N855" s="3536"/>
      <c r="O855" s="79">
        <v>0</v>
      </c>
    </row>
    <row r="856" spans="1:15" s="43" customFormat="1" ht="21" customHeight="1" outlineLevel="1">
      <c r="A856" s="3532"/>
      <c r="B856" s="121"/>
      <c r="C856" s="3531"/>
      <c r="D856" s="3528"/>
      <c r="E856" s="4360"/>
      <c r="F856" s="4361"/>
      <c r="G856" s="3523"/>
      <c r="H856" s="3524"/>
      <c r="I856" s="3528"/>
      <c r="J856" s="3536"/>
      <c r="K856" s="3534"/>
      <c r="L856" s="3536"/>
      <c r="M856" s="3536"/>
      <c r="N856" s="3536"/>
      <c r="O856" s="79"/>
    </row>
    <row r="857" spans="1:15" s="43" customFormat="1" ht="21" customHeight="1">
      <c r="A857" s="3532"/>
      <c r="B857" s="121"/>
      <c r="C857" s="3531"/>
      <c r="D857" s="686">
        <f>SUM(D855:D856)</f>
        <v>0</v>
      </c>
      <c r="E857" s="3525"/>
      <c r="F857" s="3526"/>
      <c r="G857" s="4348"/>
      <c r="H857" s="4349"/>
      <c r="I857" s="3528"/>
      <c r="J857" s="3536"/>
      <c r="K857" s="431">
        <f>SUM(K855:K856)</f>
        <v>0</v>
      </c>
      <c r="L857" s="3536"/>
      <c r="M857" s="3536"/>
      <c r="N857" s="3536"/>
      <c r="O857" s="79"/>
    </row>
    <row r="858" spans="1:15" s="43" customFormat="1" ht="21" customHeight="1">
      <c r="A858" s="62"/>
      <c r="B858" s="122"/>
      <c r="C858" s="54"/>
      <c r="D858" s="2642"/>
      <c r="E858" s="62"/>
      <c r="F858" s="62"/>
      <c r="G858" s="2642"/>
      <c r="H858" s="2642"/>
      <c r="I858" s="2642"/>
      <c r="J858" s="2642"/>
      <c r="K858" s="3535"/>
      <c r="L858" s="2642"/>
      <c r="M858" s="2642"/>
      <c r="N858" s="2642"/>
      <c r="O858" s="82"/>
    </row>
    <row r="859" spans="1:15" s="72" customFormat="1" ht="21" customHeight="1" thickBot="1">
      <c r="A859" s="77" t="s">
        <v>2</v>
      </c>
      <c r="B859" s="66"/>
      <c r="C859" s="67" t="s">
        <v>3</v>
      </c>
      <c r="D859" s="4323" t="s">
        <v>2475</v>
      </c>
      <c r="E859" s="4323"/>
      <c r="F859" s="4323"/>
      <c r="G859" s="4323"/>
      <c r="H859" s="4323"/>
      <c r="I859" s="4323"/>
      <c r="J859" s="4323"/>
      <c r="K859" s="4323"/>
      <c r="L859" s="4323"/>
      <c r="M859" s="4323"/>
      <c r="N859" s="4323"/>
      <c r="O859" s="4323"/>
    </row>
    <row r="860" spans="1:15" s="72" customFormat="1" ht="21" customHeight="1">
      <c r="A860" s="4324" t="s">
        <v>10</v>
      </c>
      <c r="B860" s="4362" t="s">
        <v>11</v>
      </c>
      <c r="C860" s="4329" t="s">
        <v>23</v>
      </c>
      <c r="D860" s="4331" t="s">
        <v>12</v>
      </c>
      <c r="E860" s="4332"/>
      <c r="F860" s="4332"/>
      <c r="G860" s="4332"/>
      <c r="H860" s="4332"/>
      <c r="I860" s="4332"/>
      <c r="J860" s="4333"/>
      <c r="K860" s="4334" t="s">
        <v>13</v>
      </c>
      <c r="L860" s="4335"/>
      <c r="M860" s="4335"/>
      <c r="N860" s="4335"/>
      <c r="O860" s="4336"/>
    </row>
    <row r="861" spans="1:15" s="72" customFormat="1" ht="21" customHeight="1">
      <c r="A861" s="4325"/>
      <c r="B861" s="4328"/>
      <c r="C861" s="4330"/>
      <c r="D861" s="4337"/>
      <c r="E861" s="4338"/>
      <c r="F861" s="4338"/>
      <c r="G861" s="4338"/>
      <c r="H861" s="4339"/>
      <c r="I861" s="4340" t="s">
        <v>15</v>
      </c>
      <c r="J861" s="4340"/>
      <c r="K861" s="4340" t="s">
        <v>16</v>
      </c>
      <c r="L861" s="4340" t="s">
        <v>17</v>
      </c>
      <c r="M861" s="4340" t="s">
        <v>18</v>
      </c>
      <c r="N861" s="4340"/>
      <c r="O861" s="4342" t="s">
        <v>19</v>
      </c>
    </row>
    <row r="862" spans="1:15" s="72" customFormat="1" ht="21" customHeight="1">
      <c r="A862" s="4326"/>
      <c r="B862" s="4354"/>
      <c r="C862" s="4341"/>
      <c r="D862" s="3529" t="s">
        <v>16</v>
      </c>
      <c r="E862" s="4358" t="s">
        <v>20</v>
      </c>
      <c r="F862" s="4359"/>
      <c r="G862" s="4358" t="s">
        <v>21</v>
      </c>
      <c r="H862" s="4359"/>
      <c r="I862" s="4341"/>
      <c r="J862" s="4341"/>
      <c r="K862" s="4341"/>
      <c r="L862" s="4341"/>
      <c r="M862" s="4341"/>
      <c r="N862" s="4341"/>
      <c r="O862" s="4363"/>
    </row>
    <row r="863" spans="1:15" s="43" customFormat="1" ht="21" customHeight="1" outlineLevel="1">
      <c r="A863" s="3532">
        <v>1</v>
      </c>
      <c r="B863" s="121">
        <v>44682</v>
      </c>
      <c r="C863" s="3531" t="s">
        <v>23</v>
      </c>
      <c r="D863" s="3528"/>
      <c r="E863" s="4360"/>
      <c r="F863" s="4361"/>
      <c r="G863" s="4348"/>
      <c r="H863" s="4349"/>
      <c r="I863" s="3528"/>
      <c r="J863" s="3536"/>
      <c r="K863" s="3534"/>
      <c r="L863" s="3536"/>
      <c r="M863" s="3536"/>
      <c r="N863" s="3536"/>
      <c r="O863" s="79">
        <v>0</v>
      </c>
    </row>
    <row r="864" spans="1:15" s="43" customFormat="1" ht="19.5" customHeight="1" outlineLevel="1">
      <c r="A864" s="3532"/>
      <c r="B864" s="121"/>
      <c r="C864" s="3531"/>
      <c r="D864" s="3528"/>
      <c r="E864" s="4360"/>
      <c r="F864" s="4361"/>
      <c r="G864" s="3523"/>
      <c r="H864" s="3524"/>
      <c r="I864" s="3528"/>
      <c r="J864" s="3536"/>
      <c r="K864" s="3534"/>
      <c r="L864" s="3536"/>
      <c r="M864" s="3536"/>
      <c r="N864" s="3536"/>
      <c r="O864" s="79"/>
    </row>
    <row r="865" spans="1:15" s="43" customFormat="1" ht="21" customHeight="1">
      <c r="A865" s="3532"/>
      <c r="B865" s="121"/>
      <c r="C865" s="3531"/>
      <c r="D865" s="686">
        <f>SUM(D863:D864)</f>
        <v>0</v>
      </c>
      <c r="E865" s="3525"/>
      <c r="F865" s="3526"/>
      <c r="G865" s="4348"/>
      <c r="H865" s="4349"/>
      <c r="I865" s="3528"/>
      <c r="J865" s="3536"/>
      <c r="K865" s="431">
        <f>SUM(K863:K864)</f>
        <v>0</v>
      </c>
      <c r="L865" s="3536"/>
      <c r="M865" s="3536"/>
      <c r="N865" s="3536"/>
      <c r="O865" s="79"/>
    </row>
    <row r="866" spans="1:15" s="43" customFormat="1" ht="21" customHeight="1">
      <c r="A866" s="62"/>
      <c r="B866" s="122"/>
      <c r="C866" s="54"/>
      <c r="D866" s="238"/>
      <c r="E866" s="3533"/>
      <c r="F866" s="3533"/>
      <c r="G866" s="238"/>
      <c r="H866" s="238"/>
      <c r="I866" s="238"/>
      <c r="J866" s="2642"/>
      <c r="K866" s="3535"/>
      <c r="L866" s="2642"/>
      <c r="M866" s="2642"/>
      <c r="N866" s="2642"/>
      <c r="O866" s="194"/>
    </row>
    <row r="867" spans="1:15" s="72" customFormat="1" ht="21" customHeight="1" thickBot="1">
      <c r="A867" s="77" t="s">
        <v>2</v>
      </c>
      <c r="B867" s="66"/>
      <c r="C867" s="67" t="s">
        <v>3</v>
      </c>
      <c r="D867" s="4323" t="s">
        <v>2478</v>
      </c>
      <c r="E867" s="4323"/>
      <c r="F867" s="4323"/>
      <c r="G867" s="4323"/>
      <c r="H867" s="4323"/>
      <c r="I867" s="4323"/>
      <c r="J867" s="4323"/>
      <c r="K867" s="4323"/>
      <c r="L867" s="4323"/>
      <c r="M867" s="4323"/>
      <c r="N867" s="4323"/>
      <c r="O867" s="4323"/>
    </row>
    <row r="868" spans="1:15" s="72" customFormat="1" ht="21" customHeight="1">
      <c r="A868" s="4324" t="s">
        <v>10</v>
      </c>
      <c r="B868" s="4362" t="s">
        <v>11</v>
      </c>
      <c r="C868" s="4329" t="s">
        <v>23</v>
      </c>
      <c r="D868" s="4331" t="s">
        <v>12</v>
      </c>
      <c r="E868" s="4332"/>
      <c r="F868" s="4332"/>
      <c r="G868" s="4332"/>
      <c r="H868" s="4332"/>
      <c r="I868" s="4332"/>
      <c r="J868" s="4333"/>
      <c r="K868" s="4334" t="s">
        <v>13</v>
      </c>
      <c r="L868" s="4335"/>
      <c r="M868" s="4335"/>
      <c r="N868" s="4335"/>
      <c r="O868" s="4336"/>
    </row>
    <row r="869" spans="1:15" s="72" customFormat="1" ht="21" customHeight="1">
      <c r="A869" s="4325"/>
      <c r="B869" s="4328"/>
      <c r="C869" s="4330"/>
      <c r="D869" s="4337"/>
      <c r="E869" s="4338"/>
      <c r="F869" s="4338"/>
      <c r="G869" s="4338"/>
      <c r="H869" s="4339"/>
      <c r="I869" s="4340" t="s">
        <v>15</v>
      </c>
      <c r="J869" s="4340"/>
      <c r="K869" s="4340" t="s">
        <v>16</v>
      </c>
      <c r="L869" s="4340" t="s">
        <v>17</v>
      </c>
      <c r="M869" s="4340" t="s">
        <v>18</v>
      </c>
      <c r="N869" s="4340"/>
      <c r="O869" s="4342" t="s">
        <v>19</v>
      </c>
    </row>
    <row r="870" spans="1:15" s="72" customFormat="1" ht="21" customHeight="1">
      <c r="A870" s="4326"/>
      <c r="B870" s="4354"/>
      <c r="C870" s="4341"/>
      <c r="D870" s="3529" t="s">
        <v>16</v>
      </c>
      <c r="E870" s="4358" t="s">
        <v>20</v>
      </c>
      <c r="F870" s="4359"/>
      <c r="G870" s="4358" t="s">
        <v>21</v>
      </c>
      <c r="H870" s="4359"/>
      <c r="I870" s="4341"/>
      <c r="J870" s="4341"/>
      <c r="K870" s="4341"/>
      <c r="L870" s="4341"/>
      <c r="M870" s="4341"/>
      <c r="N870" s="4341"/>
      <c r="O870" s="4363"/>
    </row>
    <row r="871" spans="1:15" s="43" customFormat="1" ht="21" customHeight="1" outlineLevel="1">
      <c r="A871" s="3532">
        <v>1</v>
      </c>
      <c r="B871" s="121">
        <v>44682</v>
      </c>
      <c r="C871" s="3531" t="s">
        <v>23</v>
      </c>
      <c r="D871" s="3528"/>
      <c r="E871" s="4360"/>
      <c r="F871" s="4361"/>
      <c r="G871" s="4348"/>
      <c r="H871" s="4349"/>
      <c r="I871" s="3528"/>
      <c r="J871" s="3536"/>
      <c r="K871" s="3534"/>
      <c r="L871" s="3536"/>
      <c r="M871" s="3536"/>
      <c r="N871" s="3536"/>
      <c r="O871" s="79">
        <v>0</v>
      </c>
    </row>
    <row r="872" spans="1:15" s="43" customFormat="1" ht="21" customHeight="1" outlineLevel="1">
      <c r="A872" s="3532"/>
      <c r="B872" s="121"/>
      <c r="C872" s="3531"/>
      <c r="D872" s="3528"/>
      <c r="E872" s="4360"/>
      <c r="F872" s="4361"/>
      <c r="G872" s="3523"/>
      <c r="H872" s="3524"/>
      <c r="I872" s="3528"/>
      <c r="J872" s="3536"/>
      <c r="K872" s="3534"/>
      <c r="L872" s="3536"/>
      <c r="M872" s="3536"/>
      <c r="N872" s="3536"/>
      <c r="O872" s="79"/>
    </row>
    <row r="873" spans="1:15" s="43" customFormat="1" ht="21" customHeight="1" outlineLevel="1">
      <c r="A873" s="3581"/>
      <c r="B873" s="121"/>
      <c r="C873" s="3580"/>
      <c r="D873" s="3579"/>
      <c r="E873" s="3577"/>
      <c r="F873" s="3578"/>
      <c r="G873" s="3575"/>
      <c r="H873" s="3576"/>
      <c r="I873" s="3579"/>
      <c r="J873" s="3584"/>
      <c r="K873" s="3582"/>
      <c r="L873" s="3584"/>
      <c r="M873" s="3584"/>
      <c r="N873" s="3584"/>
      <c r="O873" s="79"/>
    </row>
    <row r="874" spans="1:15" s="43" customFormat="1" ht="21" customHeight="1">
      <c r="A874" s="3532"/>
      <c r="B874" s="121"/>
      <c r="C874" s="3531"/>
      <c r="D874" s="686">
        <f>SUM(D871:D872)</f>
        <v>0</v>
      </c>
      <c r="E874" s="3525"/>
      <c r="F874" s="3526"/>
      <c r="G874" s="4348"/>
      <c r="H874" s="4349"/>
      <c r="I874" s="3528"/>
      <c r="J874" s="3536"/>
      <c r="K874" s="431">
        <f>SUM(K871:K873)</f>
        <v>0</v>
      </c>
      <c r="L874" s="3536"/>
      <c r="M874" s="3536"/>
      <c r="N874" s="3536"/>
      <c r="O874" s="79"/>
    </row>
    <row r="875" spans="1:15" s="43" customFormat="1" ht="21" customHeight="1">
      <c r="A875" s="62"/>
      <c r="B875" s="122"/>
      <c r="C875" s="54"/>
      <c r="D875" s="2642"/>
      <c r="E875" s="62"/>
      <c r="F875" s="62"/>
      <c r="G875" s="2642"/>
      <c r="H875" s="2642"/>
      <c r="I875" s="2642"/>
      <c r="J875" s="2642"/>
      <c r="K875" s="3535"/>
      <c r="L875" s="2642"/>
      <c r="M875" s="2642"/>
      <c r="N875" s="2642"/>
      <c r="O875" s="82"/>
    </row>
    <row r="876" spans="1:15" s="72" customFormat="1" ht="21" customHeight="1" thickBot="1">
      <c r="A876" s="77" t="s">
        <v>2</v>
      </c>
      <c r="B876" s="66"/>
      <c r="C876" s="67" t="s">
        <v>3</v>
      </c>
      <c r="D876" s="4323" t="s">
        <v>2480</v>
      </c>
      <c r="E876" s="4323"/>
      <c r="F876" s="4323"/>
      <c r="G876" s="4323"/>
      <c r="H876" s="4323"/>
      <c r="I876" s="4323"/>
      <c r="J876" s="4323"/>
      <c r="K876" s="4323"/>
      <c r="L876" s="4323"/>
      <c r="M876" s="4323"/>
      <c r="N876" s="4323"/>
      <c r="O876" s="4323"/>
    </row>
    <row r="877" spans="1:15" s="72" customFormat="1" ht="21" customHeight="1">
      <c r="A877" s="4324" t="s">
        <v>10</v>
      </c>
      <c r="B877" s="4362" t="s">
        <v>11</v>
      </c>
      <c r="C877" s="4329" t="s">
        <v>23</v>
      </c>
      <c r="D877" s="4331" t="s">
        <v>12</v>
      </c>
      <c r="E877" s="4332"/>
      <c r="F877" s="4332"/>
      <c r="G877" s="4332"/>
      <c r="H877" s="4332"/>
      <c r="I877" s="4332"/>
      <c r="J877" s="4333"/>
      <c r="K877" s="4334" t="s">
        <v>13</v>
      </c>
      <c r="L877" s="4335"/>
      <c r="M877" s="4335"/>
      <c r="N877" s="4335"/>
      <c r="O877" s="4336"/>
    </row>
    <row r="878" spans="1:15" s="72" customFormat="1" ht="21" customHeight="1">
      <c r="A878" s="4325"/>
      <c r="B878" s="4328"/>
      <c r="C878" s="4330"/>
      <c r="D878" s="4337"/>
      <c r="E878" s="4338"/>
      <c r="F878" s="4338"/>
      <c r="G878" s="4338"/>
      <c r="H878" s="4339"/>
      <c r="I878" s="4340" t="s">
        <v>15</v>
      </c>
      <c r="J878" s="4340"/>
      <c r="K878" s="4340" t="s">
        <v>16</v>
      </c>
      <c r="L878" s="4340" t="s">
        <v>17</v>
      </c>
      <c r="M878" s="4340" t="s">
        <v>18</v>
      </c>
      <c r="N878" s="4340"/>
      <c r="O878" s="4342" t="s">
        <v>19</v>
      </c>
    </row>
    <row r="879" spans="1:15" s="72" customFormat="1" ht="21" customHeight="1">
      <c r="A879" s="4326"/>
      <c r="B879" s="4354"/>
      <c r="C879" s="4341"/>
      <c r="D879" s="3529" t="s">
        <v>16</v>
      </c>
      <c r="E879" s="4358" t="s">
        <v>20</v>
      </c>
      <c r="F879" s="4359"/>
      <c r="G879" s="4358" t="s">
        <v>21</v>
      </c>
      <c r="H879" s="4359"/>
      <c r="I879" s="4341"/>
      <c r="J879" s="4341"/>
      <c r="K879" s="4341"/>
      <c r="L879" s="4341"/>
      <c r="M879" s="4341"/>
      <c r="N879" s="4341"/>
      <c r="O879" s="4363"/>
    </row>
    <row r="880" spans="1:15" s="43" customFormat="1" ht="21" customHeight="1" outlineLevel="1">
      <c r="A880" s="3532">
        <v>1</v>
      </c>
      <c r="B880" s="121">
        <v>44682</v>
      </c>
      <c r="C880" s="3531" t="s">
        <v>23</v>
      </c>
      <c r="D880" s="3528"/>
      <c r="E880" s="4360"/>
      <c r="F880" s="4361"/>
      <c r="G880" s="4348"/>
      <c r="H880" s="4349"/>
      <c r="I880" s="3528"/>
      <c r="J880" s="3536"/>
      <c r="K880" s="3534"/>
      <c r="L880" s="3536"/>
      <c r="M880" s="3536"/>
      <c r="N880" s="3536"/>
      <c r="O880" s="79">
        <v>0</v>
      </c>
    </row>
    <row r="881" spans="1:15" s="43" customFormat="1" ht="21" customHeight="1" outlineLevel="1">
      <c r="A881" s="3532"/>
      <c r="B881" s="121"/>
      <c r="C881" s="3531"/>
      <c r="D881" s="3528"/>
      <c r="E881" s="4360"/>
      <c r="F881" s="4361"/>
      <c r="G881" s="3523"/>
      <c r="H881" s="3524"/>
      <c r="I881" s="3528"/>
      <c r="J881" s="3536"/>
      <c r="K881" s="3534"/>
      <c r="L881" s="3536"/>
      <c r="M881" s="3536"/>
      <c r="N881" s="3536"/>
      <c r="O881" s="79"/>
    </row>
    <row r="882" spans="1:15" s="43" customFormat="1" ht="21" customHeight="1" outlineLevel="1">
      <c r="A882" s="4162"/>
      <c r="B882" s="121"/>
      <c r="C882" s="4159"/>
      <c r="D882" s="4158"/>
      <c r="E882" s="4152"/>
      <c r="F882" s="4153"/>
      <c r="G882" s="4154"/>
      <c r="H882" s="4155"/>
      <c r="I882" s="4158"/>
      <c r="J882" s="4164"/>
      <c r="K882" s="4163"/>
      <c r="L882" s="4164"/>
      <c r="M882" s="4164"/>
      <c r="N882" s="4164"/>
      <c r="O882" s="79"/>
    </row>
    <row r="883" spans="1:15" s="43" customFormat="1" ht="21" customHeight="1">
      <c r="A883" s="3532"/>
      <c r="B883" s="121"/>
      <c r="C883" s="3531"/>
      <c r="D883" s="686">
        <f>SUM(D880:D881)</f>
        <v>0</v>
      </c>
      <c r="E883" s="3525"/>
      <c r="F883" s="3526"/>
      <c r="G883" s="4348"/>
      <c r="H883" s="4349"/>
      <c r="I883" s="3528"/>
      <c r="J883" s="3536"/>
      <c r="K883" s="431">
        <f>SUM(K880:K882)</f>
        <v>0</v>
      </c>
      <c r="L883" s="3536"/>
      <c r="M883" s="3536"/>
      <c r="N883" s="3536"/>
      <c r="O883" s="79"/>
    </row>
    <row r="884" spans="1:15" s="43" customFormat="1" ht="21" customHeight="1">
      <c r="A884" s="62"/>
      <c r="B884" s="122"/>
      <c r="C884" s="54"/>
      <c r="D884" s="238"/>
      <c r="E884" s="3533"/>
      <c r="F884" s="3533"/>
      <c r="G884" s="238"/>
      <c r="H884" s="238"/>
      <c r="I884" s="238"/>
      <c r="J884" s="2642"/>
      <c r="K884" s="3535"/>
      <c r="L884" s="2642"/>
      <c r="M884" s="2642"/>
      <c r="N884" s="2642"/>
      <c r="O884" s="194"/>
    </row>
    <row r="885" spans="1:15" s="269" customFormat="1" ht="22.5" customHeight="1">
      <c r="A885" s="262"/>
      <c r="B885" s="263"/>
      <c r="C885" s="1239"/>
      <c r="D885" s="1240" t="s">
        <v>2100</v>
      </c>
      <c r="E885" s="266"/>
      <c r="F885" s="266"/>
      <c r="G885" s="264"/>
      <c r="H885" s="264"/>
      <c r="I885" s="264"/>
      <c r="J885" s="264"/>
      <c r="K885" s="267"/>
      <c r="L885" s="268"/>
      <c r="M885" s="264"/>
      <c r="N885" s="264"/>
      <c r="O885" s="266"/>
    </row>
    <row r="886" spans="1:15" s="3324" customFormat="1" ht="21" customHeight="1">
      <c r="A886" s="3316"/>
      <c r="B886" s="3317"/>
      <c r="C886" s="3318"/>
      <c r="D886" s="3319"/>
      <c r="E886" s="3320"/>
      <c r="F886" s="3320"/>
      <c r="G886" s="3321"/>
      <c r="H886" s="3321"/>
      <c r="I886" s="3321"/>
      <c r="J886" s="3321"/>
      <c r="K886" s="3322"/>
      <c r="L886" s="3323"/>
      <c r="M886" s="3321"/>
      <c r="N886" s="3321"/>
      <c r="O886" s="3320"/>
    </row>
    <row r="887" spans="1:15" s="72" customFormat="1" ht="21" customHeight="1" thickBot="1">
      <c r="A887" s="77" t="s">
        <v>2</v>
      </c>
      <c r="B887" s="66"/>
      <c r="C887" s="67" t="s">
        <v>3</v>
      </c>
      <c r="D887" s="4323" t="s">
        <v>2121</v>
      </c>
      <c r="E887" s="4323"/>
      <c r="F887" s="4323"/>
      <c r="G887" s="4323"/>
      <c r="H887" s="4323"/>
      <c r="I887" s="4323"/>
      <c r="J887" s="4323"/>
      <c r="K887" s="4323"/>
      <c r="L887" s="4323"/>
      <c r="M887" s="4323"/>
      <c r="N887" s="4323"/>
      <c r="O887" s="4323"/>
    </row>
    <row r="888" spans="1:15" s="72" customFormat="1" ht="21" customHeight="1">
      <c r="A888" s="4324" t="s">
        <v>10</v>
      </c>
      <c r="B888" s="4362" t="s">
        <v>11</v>
      </c>
      <c r="C888" s="4329" t="s">
        <v>23</v>
      </c>
      <c r="D888" s="4331" t="s">
        <v>12</v>
      </c>
      <c r="E888" s="4332"/>
      <c r="F888" s="4332"/>
      <c r="G888" s="4332"/>
      <c r="H888" s="4332"/>
      <c r="I888" s="4332"/>
      <c r="J888" s="4333"/>
      <c r="K888" s="4334" t="s">
        <v>13</v>
      </c>
      <c r="L888" s="4335"/>
      <c r="M888" s="4335"/>
      <c r="N888" s="4335"/>
      <c r="O888" s="4336"/>
    </row>
    <row r="889" spans="1:15" s="72" customFormat="1" ht="21" customHeight="1">
      <c r="A889" s="4325"/>
      <c r="B889" s="4328"/>
      <c r="C889" s="4330"/>
      <c r="D889" s="4337"/>
      <c r="E889" s="4338"/>
      <c r="F889" s="4338"/>
      <c r="G889" s="4338"/>
      <c r="H889" s="4339"/>
      <c r="I889" s="4340" t="s">
        <v>15</v>
      </c>
      <c r="J889" s="4340"/>
      <c r="K889" s="4340" t="s">
        <v>16</v>
      </c>
      <c r="L889" s="4340" t="s">
        <v>17</v>
      </c>
      <c r="M889" s="4340" t="s">
        <v>18</v>
      </c>
      <c r="N889" s="4340"/>
      <c r="O889" s="4342" t="s">
        <v>19</v>
      </c>
    </row>
    <row r="890" spans="1:15" s="72" customFormat="1" ht="21" customHeight="1">
      <c r="A890" s="4326"/>
      <c r="B890" s="4354"/>
      <c r="C890" s="4341"/>
      <c r="D890" s="3305" t="s">
        <v>16</v>
      </c>
      <c r="E890" s="4358" t="s">
        <v>20</v>
      </c>
      <c r="F890" s="4359"/>
      <c r="G890" s="4358" t="s">
        <v>21</v>
      </c>
      <c r="H890" s="4359"/>
      <c r="I890" s="4341"/>
      <c r="J890" s="4341"/>
      <c r="K890" s="4341"/>
      <c r="L890" s="4341"/>
      <c r="M890" s="4341"/>
      <c r="N890" s="4341"/>
      <c r="O890" s="4363"/>
    </row>
    <row r="891" spans="1:15" s="43" customFormat="1" ht="21" customHeight="1" outlineLevel="1">
      <c r="A891" s="3309">
        <v>1</v>
      </c>
      <c r="B891" s="121">
        <v>44682</v>
      </c>
      <c r="C891" s="3306" t="s">
        <v>23</v>
      </c>
      <c r="D891" s="3307"/>
      <c r="E891" s="4360"/>
      <c r="F891" s="4361"/>
      <c r="G891" s="4348"/>
      <c r="H891" s="4349"/>
      <c r="I891" s="3307"/>
      <c r="J891" s="3068"/>
      <c r="K891" s="3308"/>
      <c r="L891" s="3068"/>
      <c r="M891" s="3068"/>
      <c r="N891" s="3068"/>
      <c r="O891" s="79">
        <v>2</v>
      </c>
    </row>
    <row r="892" spans="1:15" s="43" customFormat="1" ht="21" customHeight="1" outlineLevel="1">
      <c r="A892" s="3309"/>
      <c r="B892" s="121"/>
      <c r="C892" s="3306"/>
      <c r="D892" s="3307"/>
      <c r="E892" s="4360"/>
      <c r="F892" s="4361"/>
      <c r="G892" s="3301"/>
      <c r="H892" s="3302"/>
      <c r="I892" s="3307"/>
      <c r="J892" s="3068"/>
      <c r="K892" s="3308"/>
      <c r="L892" s="3068"/>
      <c r="M892" s="3068"/>
      <c r="N892" s="3068"/>
      <c r="O892" s="79"/>
    </row>
    <row r="893" spans="1:15" s="43" customFormat="1" ht="21" customHeight="1">
      <c r="A893" s="3309"/>
      <c r="B893" s="121"/>
      <c r="C893" s="3306"/>
      <c r="D893" s="686">
        <f>SUM(D891:D892)</f>
        <v>0</v>
      </c>
      <c r="E893" s="3303"/>
      <c r="F893" s="3304"/>
      <c r="G893" s="4348"/>
      <c r="H893" s="4349"/>
      <c r="I893" s="3307"/>
      <c r="J893" s="3068"/>
      <c r="K893" s="431">
        <f>SUM(K891:K891)</f>
        <v>0</v>
      </c>
      <c r="L893" s="3068"/>
      <c r="M893" s="3068"/>
      <c r="N893" s="3068"/>
      <c r="O893" s="79"/>
    </row>
    <row r="894" spans="1:15" s="43" customFormat="1" ht="21" customHeight="1">
      <c r="A894" s="62"/>
      <c r="B894" s="122"/>
      <c r="C894" s="54"/>
      <c r="D894" s="2642"/>
      <c r="E894" s="62"/>
      <c r="F894" s="62"/>
      <c r="G894" s="2642"/>
      <c r="H894" s="2642"/>
      <c r="I894" s="2642"/>
      <c r="J894" s="2642"/>
      <c r="K894" s="3310"/>
      <c r="L894" s="2642"/>
      <c r="M894" s="2642"/>
      <c r="N894" s="2642"/>
      <c r="O894" s="82"/>
    </row>
    <row r="895" spans="1:15" s="72" customFormat="1" ht="21" customHeight="1" thickBot="1">
      <c r="A895" s="77" t="s">
        <v>2</v>
      </c>
      <c r="B895" s="66"/>
      <c r="C895" s="67" t="s">
        <v>3</v>
      </c>
      <c r="D895" s="4323" t="s">
        <v>2122</v>
      </c>
      <c r="E895" s="4323"/>
      <c r="F895" s="4323"/>
      <c r="G895" s="4323"/>
      <c r="H895" s="4323"/>
      <c r="I895" s="4323"/>
      <c r="J895" s="4323"/>
      <c r="K895" s="4323"/>
      <c r="L895" s="4323"/>
      <c r="M895" s="4323"/>
      <c r="N895" s="4323"/>
      <c r="O895" s="4323"/>
    </row>
    <row r="896" spans="1:15" s="72" customFormat="1" ht="21" customHeight="1">
      <c r="A896" s="4324" t="s">
        <v>10</v>
      </c>
      <c r="B896" s="4362" t="s">
        <v>11</v>
      </c>
      <c r="C896" s="4329" t="s">
        <v>23</v>
      </c>
      <c r="D896" s="4331" t="s">
        <v>12</v>
      </c>
      <c r="E896" s="4332"/>
      <c r="F896" s="4332"/>
      <c r="G896" s="4332"/>
      <c r="H896" s="4332"/>
      <c r="I896" s="4332"/>
      <c r="J896" s="4333"/>
      <c r="K896" s="4334" t="s">
        <v>13</v>
      </c>
      <c r="L896" s="4335"/>
      <c r="M896" s="4335"/>
      <c r="N896" s="4335"/>
      <c r="O896" s="4336"/>
    </row>
    <row r="897" spans="1:15" s="72" customFormat="1" ht="21" customHeight="1">
      <c r="A897" s="4325"/>
      <c r="B897" s="4328"/>
      <c r="C897" s="4330"/>
      <c r="D897" s="4337"/>
      <c r="E897" s="4338"/>
      <c r="F897" s="4338"/>
      <c r="G897" s="4338"/>
      <c r="H897" s="4339"/>
      <c r="I897" s="4340" t="s">
        <v>15</v>
      </c>
      <c r="J897" s="4340"/>
      <c r="K897" s="4340" t="s">
        <v>16</v>
      </c>
      <c r="L897" s="4340" t="s">
        <v>17</v>
      </c>
      <c r="M897" s="4340" t="s">
        <v>18</v>
      </c>
      <c r="N897" s="4340"/>
      <c r="O897" s="4342" t="s">
        <v>19</v>
      </c>
    </row>
    <row r="898" spans="1:15" s="72" customFormat="1" ht="21" customHeight="1">
      <c r="A898" s="4326"/>
      <c r="B898" s="4354"/>
      <c r="C898" s="4341"/>
      <c r="D898" s="3305" t="s">
        <v>16</v>
      </c>
      <c r="E898" s="4358" t="s">
        <v>20</v>
      </c>
      <c r="F898" s="4359"/>
      <c r="G898" s="4358" t="s">
        <v>21</v>
      </c>
      <c r="H898" s="4359"/>
      <c r="I898" s="4341"/>
      <c r="J898" s="4341"/>
      <c r="K898" s="4341"/>
      <c r="L898" s="4341"/>
      <c r="M898" s="4341"/>
      <c r="N898" s="4341"/>
      <c r="O898" s="4363"/>
    </row>
    <row r="899" spans="1:15" s="43" customFormat="1" ht="21" customHeight="1" outlineLevel="1">
      <c r="A899" s="3309">
        <v>1</v>
      </c>
      <c r="B899" s="121">
        <v>44682</v>
      </c>
      <c r="C899" s="3306" t="s">
        <v>23</v>
      </c>
      <c r="D899" s="3307"/>
      <c r="E899" s="4360"/>
      <c r="F899" s="4361"/>
      <c r="G899" s="4348"/>
      <c r="H899" s="4349"/>
      <c r="I899" s="3307"/>
      <c r="J899" s="3068"/>
      <c r="K899" s="3308"/>
      <c r="L899" s="3068"/>
      <c r="M899" s="3068"/>
      <c r="N899" s="3068"/>
      <c r="O899" s="79">
        <v>20</v>
      </c>
    </row>
    <row r="900" spans="1:15" s="43" customFormat="1" ht="21" customHeight="1" outlineLevel="1">
      <c r="A900" s="3309"/>
      <c r="B900" s="121"/>
      <c r="C900" s="3306"/>
      <c r="D900" s="3307"/>
      <c r="E900" s="4360"/>
      <c r="F900" s="4361"/>
      <c r="G900" s="3301"/>
      <c r="H900" s="3302"/>
      <c r="I900" s="3307"/>
      <c r="J900" s="3068"/>
      <c r="K900" s="3308"/>
      <c r="L900" s="3068"/>
      <c r="M900" s="3068"/>
      <c r="N900" s="3068"/>
      <c r="O900" s="79"/>
    </row>
    <row r="901" spans="1:15" s="43" customFormat="1" ht="21" customHeight="1">
      <c r="A901" s="3309"/>
      <c r="B901" s="121"/>
      <c r="C901" s="3306"/>
      <c r="D901" s="686">
        <f>SUM(D899:D900)</f>
        <v>0</v>
      </c>
      <c r="E901" s="3303"/>
      <c r="F901" s="3304"/>
      <c r="G901" s="4348"/>
      <c r="H901" s="4349"/>
      <c r="I901" s="3307"/>
      <c r="J901" s="3068"/>
      <c r="K901" s="431">
        <f>SUM(K899:K899)</f>
        <v>0</v>
      </c>
      <c r="L901" s="3068"/>
      <c r="M901" s="3068"/>
      <c r="N901" s="3068"/>
      <c r="O901" s="79"/>
    </row>
    <row r="902" spans="1:15" s="43" customFormat="1" ht="21" customHeight="1">
      <c r="A902" s="62"/>
      <c r="B902" s="122"/>
      <c r="C902" s="54"/>
      <c r="D902" s="2642"/>
      <c r="E902" s="62"/>
      <c r="F902" s="62"/>
      <c r="G902" s="2642"/>
      <c r="H902" s="2642"/>
      <c r="I902" s="2642"/>
      <c r="J902" s="2642"/>
      <c r="K902" s="3310"/>
      <c r="L902" s="2642"/>
      <c r="M902" s="2642"/>
      <c r="N902" s="2642"/>
      <c r="O902" s="82"/>
    </row>
    <row r="903" spans="1:15" s="72" customFormat="1" ht="21" customHeight="1" thickBot="1">
      <c r="A903" s="77" t="s">
        <v>2</v>
      </c>
      <c r="B903" s="66"/>
      <c r="C903" s="67" t="s">
        <v>3</v>
      </c>
      <c r="D903" s="4323" t="s">
        <v>2123</v>
      </c>
      <c r="E903" s="4323"/>
      <c r="F903" s="4323"/>
      <c r="G903" s="4323"/>
      <c r="H903" s="4323"/>
      <c r="I903" s="4323"/>
      <c r="J903" s="4323"/>
      <c r="K903" s="4323"/>
      <c r="L903" s="4323"/>
      <c r="M903" s="4323"/>
      <c r="N903" s="4323"/>
      <c r="O903" s="4323"/>
    </row>
    <row r="904" spans="1:15" s="72" customFormat="1" ht="21" customHeight="1">
      <c r="A904" s="4324" t="s">
        <v>10</v>
      </c>
      <c r="B904" s="4362" t="s">
        <v>11</v>
      </c>
      <c r="C904" s="4329" t="s">
        <v>23</v>
      </c>
      <c r="D904" s="4331" t="s">
        <v>12</v>
      </c>
      <c r="E904" s="4332"/>
      <c r="F904" s="4332"/>
      <c r="G904" s="4332"/>
      <c r="H904" s="4332"/>
      <c r="I904" s="4332"/>
      <c r="J904" s="4333"/>
      <c r="K904" s="4334" t="s">
        <v>13</v>
      </c>
      <c r="L904" s="4335"/>
      <c r="M904" s="4335"/>
      <c r="N904" s="4335"/>
      <c r="O904" s="4336"/>
    </row>
    <row r="905" spans="1:15" s="72" customFormat="1" ht="21" customHeight="1">
      <c r="A905" s="4325"/>
      <c r="B905" s="4328"/>
      <c r="C905" s="4330"/>
      <c r="D905" s="4337"/>
      <c r="E905" s="4338"/>
      <c r="F905" s="4338"/>
      <c r="G905" s="4338"/>
      <c r="H905" s="4339"/>
      <c r="I905" s="4340" t="s">
        <v>15</v>
      </c>
      <c r="J905" s="4340"/>
      <c r="K905" s="4340" t="s">
        <v>16</v>
      </c>
      <c r="L905" s="4340" t="s">
        <v>17</v>
      </c>
      <c r="M905" s="4340" t="s">
        <v>18</v>
      </c>
      <c r="N905" s="4340"/>
      <c r="O905" s="4342" t="s">
        <v>19</v>
      </c>
    </row>
    <row r="906" spans="1:15" s="72" customFormat="1" ht="21" customHeight="1">
      <c r="A906" s="4326"/>
      <c r="B906" s="4354"/>
      <c r="C906" s="4341"/>
      <c r="D906" s="3305" t="s">
        <v>16</v>
      </c>
      <c r="E906" s="4358" t="s">
        <v>20</v>
      </c>
      <c r="F906" s="4359"/>
      <c r="G906" s="4358" t="s">
        <v>21</v>
      </c>
      <c r="H906" s="4359"/>
      <c r="I906" s="4341"/>
      <c r="J906" s="4341"/>
      <c r="K906" s="4341"/>
      <c r="L906" s="4341"/>
      <c r="M906" s="4341"/>
      <c r="N906" s="4341"/>
      <c r="O906" s="4363"/>
    </row>
    <row r="907" spans="1:15" s="43" customFormat="1" ht="21" customHeight="1" outlineLevel="1">
      <c r="A907" s="3309">
        <v>1</v>
      </c>
      <c r="B907" s="121">
        <v>44682</v>
      </c>
      <c r="C907" s="3306" t="s">
        <v>23</v>
      </c>
      <c r="D907" s="3307"/>
      <c r="E907" s="4360"/>
      <c r="F907" s="4361"/>
      <c r="G907" s="4348"/>
      <c r="H907" s="4349"/>
      <c r="I907" s="3307"/>
      <c r="J907" s="3068"/>
      <c r="K907" s="3308"/>
      <c r="L907" s="3068"/>
      <c r="M907" s="3068"/>
      <c r="N907" s="3068"/>
      <c r="O907" s="79">
        <v>6</v>
      </c>
    </row>
    <row r="908" spans="1:15" s="43" customFormat="1" ht="21" customHeight="1" outlineLevel="1">
      <c r="A908" s="3309"/>
      <c r="B908" s="121"/>
      <c r="C908" s="3306"/>
      <c r="D908" s="3307"/>
      <c r="E908" s="4360"/>
      <c r="F908" s="4361"/>
      <c r="G908" s="3301"/>
      <c r="H908" s="3302"/>
      <c r="I908" s="3307"/>
      <c r="J908" s="3068"/>
      <c r="K908" s="3308"/>
      <c r="L908" s="3068"/>
      <c r="M908" s="3068"/>
      <c r="N908" s="3068"/>
      <c r="O908" s="79"/>
    </row>
    <row r="909" spans="1:15" s="43" customFormat="1" ht="21" customHeight="1">
      <c r="A909" s="3309"/>
      <c r="B909" s="121"/>
      <c r="C909" s="3306"/>
      <c r="D909" s="686">
        <f>SUM(D907:D908)</f>
        <v>0</v>
      </c>
      <c r="E909" s="3303"/>
      <c r="F909" s="3304"/>
      <c r="G909" s="4348"/>
      <c r="H909" s="4349"/>
      <c r="I909" s="3307"/>
      <c r="J909" s="3068"/>
      <c r="K909" s="431">
        <f>SUM(K907:K907)</f>
        <v>0</v>
      </c>
      <c r="L909" s="3068"/>
      <c r="M909" s="3068"/>
      <c r="N909" s="3068"/>
      <c r="O909" s="79"/>
    </row>
    <row r="910" spans="1:15" s="43" customFormat="1" ht="21" customHeight="1">
      <c r="A910" s="62"/>
      <c r="B910" s="122"/>
      <c r="C910" s="54"/>
      <c r="D910" s="2642"/>
      <c r="E910" s="62"/>
      <c r="F910" s="62"/>
      <c r="G910" s="2642"/>
      <c r="H910" s="2642"/>
      <c r="I910" s="2642"/>
      <c r="J910" s="2642"/>
      <c r="K910" s="3310"/>
      <c r="L910" s="2642"/>
      <c r="M910" s="2642"/>
      <c r="N910" s="2642"/>
      <c r="O910" s="82"/>
    </row>
    <row r="911" spans="1:15" s="72" customFormat="1" ht="21" customHeight="1" thickBot="1">
      <c r="A911" s="77" t="s">
        <v>2</v>
      </c>
      <c r="B911" s="66"/>
      <c r="C911" s="67" t="s">
        <v>3</v>
      </c>
      <c r="D911" s="4323" t="s">
        <v>2124</v>
      </c>
      <c r="E911" s="4323"/>
      <c r="F911" s="4323"/>
      <c r="G911" s="4323"/>
      <c r="H911" s="4323"/>
      <c r="I911" s="4323"/>
      <c r="J911" s="4323"/>
      <c r="K911" s="4323"/>
      <c r="L911" s="4323"/>
      <c r="M911" s="4323"/>
      <c r="N911" s="4323"/>
      <c r="O911" s="4323"/>
    </row>
    <row r="912" spans="1:15" s="72" customFormat="1" ht="21" customHeight="1">
      <c r="A912" s="4324" t="s">
        <v>10</v>
      </c>
      <c r="B912" s="4362" t="s">
        <v>11</v>
      </c>
      <c r="C912" s="4329" t="s">
        <v>23</v>
      </c>
      <c r="D912" s="4331" t="s">
        <v>12</v>
      </c>
      <c r="E912" s="4332"/>
      <c r="F912" s="4332"/>
      <c r="G912" s="4332"/>
      <c r="H912" s="4332"/>
      <c r="I912" s="4332"/>
      <c r="J912" s="4333"/>
      <c r="K912" s="4334" t="s">
        <v>13</v>
      </c>
      <c r="L912" s="4335"/>
      <c r="M912" s="4335"/>
      <c r="N912" s="4335"/>
      <c r="O912" s="4336"/>
    </row>
    <row r="913" spans="1:15" s="72" customFormat="1" ht="21" customHeight="1">
      <c r="A913" s="4325"/>
      <c r="B913" s="4328"/>
      <c r="C913" s="4330"/>
      <c r="D913" s="4337"/>
      <c r="E913" s="4338"/>
      <c r="F913" s="4338"/>
      <c r="G913" s="4338"/>
      <c r="H913" s="4339"/>
      <c r="I913" s="4340" t="s">
        <v>15</v>
      </c>
      <c r="J913" s="4340"/>
      <c r="K913" s="4340" t="s">
        <v>16</v>
      </c>
      <c r="L913" s="4340" t="s">
        <v>17</v>
      </c>
      <c r="M913" s="4340" t="s">
        <v>18</v>
      </c>
      <c r="N913" s="4340"/>
      <c r="O913" s="4342" t="s">
        <v>19</v>
      </c>
    </row>
    <row r="914" spans="1:15" s="72" customFormat="1" ht="21" customHeight="1">
      <c r="A914" s="4326"/>
      <c r="B914" s="4354"/>
      <c r="C914" s="4341"/>
      <c r="D914" s="3305" t="s">
        <v>16</v>
      </c>
      <c r="E914" s="4358" t="s">
        <v>20</v>
      </c>
      <c r="F914" s="4359"/>
      <c r="G914" s="4358" t="s">
        <v>21</v>
      </c>
      <c r="H914" s="4359"/>
      <c r="I914" s="4341"/>
      <c r="J914" s="4341"/>
      <c r="K914" s="4341"/>
      <c r="L914" s="4341"/>
      <c r="M914" s="4341"/>
      <c r="N914" s="4341"/>
      <c r="O914" s="4363"/>
    </row>
    <row r="915" spans="1:15" s="43" customFormat="1" ht="21" customHeight="1" outlineLevel="1">
      <c r="A915" s="3309">
        <v>1</v>
      </c>
      <c r="B915" s="121">
        <v>44682</v>
      </c>
      <c r="C915" s="3306" t="s">
        <v>23</v>
      </c>
      <c r="D915" s="3307"/>
      <c r="E915" s="4360"/>
      <c r="F915" s="4361"/>
      <c r="G915" s="4348"/>
      <c r="H915" s="4349"/>
      <c r="I915" s="3307"/>
      <c r="J915" s="3068"/>
      <c r="K915" s="3308"/>
      <c r="L915" s="3068"/>
      <c r="M915" s="3068"/>
      <c r="N915" s="3068"/>
      <c r="O915" s="79">
        <v>30</v>
      </c>
    </row>
    <row r="916" spans="1:15" s="43" customFormat="1" ht="21" customHeight="1" outlineLevel="1">
      <c r="A916" s="3309"/>
      <c r="B916" s="121"/>
      <c r="C916" s="3306"/>
      <c r="D916" s="3307"/>
      <c r="E916" s="4360"/>
      <c r="F916" s="4361"/>
      <c r="G916" s="3301"/>
      <c r="H916" s="3302"/>
      <c r="I916" s="3307"/>
      <c r="J916" s="3068"/>
      <c r="K916" s="3308"/>
      <c r="L916" s="3068"/>
      <c r="M916" s="3068"/>
      <c r="N916" s="3068"/>
      <c r="O916" s="79"/>
    </row>
    <row r="917" spans="1:15" s="43" customFormat="1" ht="21" customHeight="1">
      <c r="A917" s="3309"/>
      <c r="B917" s="121"/>
      <c r="C917" s="3306"/>
      <c r="D917" s="686">
        <f>SUM(D915:D916)</f>
        <v>0</v>
      </c>
      <c r="E917" s="3303"/>
      <c r="F917" s="3304"/>
      <c r="G917" s="4348"/>
      <c r="H917" s="4349"/>
      <c r="I917" s="3307"/>
      <c r="J917" s="3068"/>
      <c r="K917" s="431">
        <f>SUM(K915:K915)</f>
        <v>0</v>
      </c>
      <c r="L917" s="3068"/>
      <c r="M917" s="3068"/>
      <c r="N917" s="3068"/>
      <c r="O917" s="79"/>
    </row>
    <row r="918" spans="1:15" s="43" customFormat="1" ht="21" customHeight="1">
      <c r="A918" s="62"/>
      <c r="B918" s="122"/>
      <c r="C918" s="54"/>
      <c r="D918" s="238"/>
      <c r="E918" s="3311"/>
      <c r="F918" s="3311"/>
      <c r="G918" s="238"/>
      <c r="H918" s="238"/>
      <c r="I918" s="238"/>
      <c r="J918" s="2642"/>
      <c r="K918" s="3310"/>
      <c r="L918" s="2642"/>
      <c r="M918" s="2642"/>
      <c r="N918" s="2642"/>
      <c r="O918" s="194"/>
    </row>
    <row r="919" spans="1:15" s="72" customFormat="1" ht="21" customHeight="1" thickBot="1">
      <c r="A919" s="77" t="s">
        <v>2</v>
      </c>
      <c r="B919" s="66"/>
      <c r="C919" s="67" t="s">
        <v>3</v>
      </c>
      <c r="D919" s="4323" t="s">
        <v>2125</v>
      </c>
      <c r="E919" s="4323"/>
      <c r="F919" s="4323"/>
      <c r="G919" s="4323"/>
      <c r="H919" s="4323"/>
      <c r="I919" s="4323"/>
      <c r="J919" s="4323"/>
      <c r="K919" s="4323"/>
      <c r="L919" s="4323"/>
      <c r="M919" s="4323"/>
      <c r="N919" s="4323"/>
      <c r="O919" s="4323"/>
    </row>
    <row r="920" spans="1:15" s="72" customFormat="1" ht="21" customHeight="1">
      <c r="A920" s="4324" t="s">
        <v>10</v>
      </c>
      <c r="B920" s="4362" t="s">
        <v>11</v>
      </c>
      <c r="C920" s="4329" t="s">
        <v>23</v>
      </c>
      <c r="D920" s="4331" t="s">
        <v>12</v>
      </c>
      <c r="E920" s="4332"/>
      <c r="F920" s="4332"/>
      <c r="G920" s="4332"/>
      <c r="H920" s="4332"/>
      <c r="I920" s="4332"/>
      <c r="J920" s="4333"/>
      <c r="K920" s="4334" t="s">
        <v>13</v>
      </c>
      <c r="L920" s="4335"/>
      <c r="M920" s="4335"/>
      <c r="N920" s="4335"/>
      <c r="O920" s="4336"/>
    </row>
    <row r="921" spans="1:15" s="72" customFormat="1" ht="21" customHeight="1">
      <c r="A921" s="4325"/>
      <c r="B921" s="4328"/>
      <c r="C921" s="4330"/>
      <c r="D921" s="4337"/>
      <c r="E921" s="4338"/>
      <c r="F921" s="4338"/>
      <c r="G921" s="4338"/>
      <c r="H921" s="4339"/>
      <c r="I921" s="4340" t="s">
        <v>15</v>
      </c>
      <c r="J921" s="4340"/>
      <c r="K921" s="4340" t="s">
        <v>16</v>
      </c>
      <c r="L921" s="4340" t="s">
        <v>17</v>
      </c>
      <c r="M921" s="4340" t="s">
        <v>18</v>
      </c>
      <c r="N921" s="4340"/>
      <c r="O921" s="4342" t="s">
        <v>19</v>
      </c>
    </row>
    <row r="922" spans="1:15" s="72" customFormat="1" ht="21" customHeight="1">
      <c r="A922" s="4326"/>
      <c r="B922" s="4354"/>
      <c r="C922" s="4341"/>
      <c r="D922" s="3305" t="s">
        <v>16</v>
      </c>
      <c r="E922" s="4358" t="s">
        <v>20</v>
      </c>
      <c r="F922" s="4359"/>
      <c r="G922" s="4358" t="s">
        <v>21</v>
      </c>
      <c r="H922" s="4359"/>
      <c r="I922" s="4341"/>
      <c r="J922" s="4341"/>
      <c r="K922" s="4341"/>
      <c r="L922" s="4341"/>
      <c r="M922" s="4341"/>
      <c r="N922" s="4341"/>
      <c r="O922" s="4363"/>
    </row>
    <row r="923" spans="1:15" s="43" customFormat="1" ht="21" customHeight="1" outlineLevel="1">
      <c r="A923" s="3309">
        <v>1</v>
      </c>
      <c r="B923" s="121">
        <v>44682</v>
      </c>
      <c r="C923" s="3306" t="s">
        <v>23</v>
      </c>
      <c r="D923" s="3307"/>
      <c r="E923" s="4360"/>
      <c r="F923" s="4361"/>
      <c r="G923" s="4348"/>
      <c r="H923" s="4349"/>
      <c r="I923" s="3307"/>
      <c r="J923" s="3068"/>
      <c r="K923" s="3308"/>
      <c r="L923" s="3068"/>
      <c r="M923" s="3068"/>
      <c r="N923" s="3068"/>
      <c r="O923" s="79">
        <v>120</v>
      </c>
    </row>
    <row r="924" spans="1:15" s="43" customFormat="1" ht="21" customHeight="1" outlineLevel="1">
      <c r="A924" s="3309"/>
      <c r="B924" s="121"/>
      <c r="C924" s="3306"/>
      <c r="D924" s="3307"/>
      <c r="E924" s="4360"/>
      <c r="F924" s="4361"/>
      <c r="G924" s="3301"/>
      <c r="H924" s="3302"/>
      <c r="I924" s="3307"/>
      <c r="J924" s="3068"/>
      <c r="K924" s="3308"/>
      <c r="L924" s="3068"/>
      <c r="M924" s="3068"/>
      <c r="N924" s="3068"/>
      <c r="O924" s="79"/>
    </row>
    <row r="925" spans="1:15" s="43" customFormat="1" ht="21" customHeight="1">
      <c r="A925" s="3309"/>
      <c r="B925" s="121"/>
      <c r="C925" s="3306"/>
      <c r="D925" s="686">
        <f>SUM(D923:D924)</f>
        <v>0</v>
      </c>
      <c r="E925" s="3303"/>
      <c r="F925" s="3304"/>
      <c r="G925" s="4348"/>
      <c r="H925" s="4349"/>
      <c r="I925" s="3307"/>
      <c r="J925" s="3068"/>
      <c r="K925" s="431">
        <f>SUM(K923:K923)</f>
        <v>0</v>
      </c>
      <c r="L925" s="3068"/>
      <c r="M925" s="3068"/>
      <c r="N925" s="3068"/>
      <c r="O925" s="79"/>
    </row>
    <row r="926" spans="1:15" s="43" customFormat="1" ht="21" customHeight="1">
      <c r="A926" s="62"/>
      <c r="B926" s="122"/>
      <c r="C926" s="54"/>
      <c r="D926" s="2642"/>
      <c r="E926" s="62"/>
      <c r="F926" s="62"/>
      <c r="G926" s="2642"/>
      <c r="H926" s="2642"/>
      <c r="I926" s="2642"/>
      <c r="J926" s="2642"/>
      <c r="K926" s="3310"/>
      <c r="L926" s="2642"/>
      <c r="M926" s="2642"/>
      <c r="N926" s="2642"/>
      <c r="O926" s="82"/>
    </row>
    <row r="927" spans="1:15" s="72" customFormat="1" ht="21" customHeight="1" thickBot="1">
      <c r="A927" s="77" t="s">
        <v>2</v>
      </c>
      <c r="B927" s="66"/>
      <c r="C927" s="67" t="s">
        <v>3</v>
      </c>
      <c r="D927" s="4323" t="s">
        <v>2126</v>
      </c>
      <c r="E927" s="4323"/>
      <c r="F927" s="4323"/>
      <c r="G927" s="4323"/>
      <c r="H927" s="4323"/>
      <c r="I927" s="4323"/>
      <c r="J927" s="4323"/>
      <c r="K927" s="4323"/>
      <c r="L927" s="4323"/>
      <c r="M927" s="4323"/>
      <c r="N927" s="4323"/>
      <c r="O927" s="4323"/>
    </row>
    <row r="928" spans="1:15" s="72" customFormat="1" ht="21" customHeight="1">
      <c r="A928" s="4324" t="s">
        <v>10</v>
      </c>
      <c r="B928" s="4362" t="s">
        <v>11</v>
      </c>
      <c r="C928" s="4329" t="s">
        <v>23</v>
      </c>
      <c r="D928" s="4331" t="s">
        <v>12</v>
      </c>
      <c r="E928" s="4332"/>
      <c r="F928" s="4332"/>
      <c r="G928" s="4332"/>
      <c r="H928" s="4332"/>
      <c r="I928" s="4332"/>
      <c r="J928" s="4333"/>
      <c r="K928" s="4334" t="s">
        <v>13</v>
      </c>
      <c r="L928" s="4335"/>
      <c r="M928" s="4335"/>
      <c r="N928" s="4335"/>
      <c r="O928" s="4336"/>
    </row>
    <row r="929" spans="1:15" s="72" customFormat="1" ht="21" customHeight="1">
      <c r="A929" s="4325"/>
      <c r="B929" s="4328"/>
      <c r="C929" s="4330"/>
      <c r="D929" s="4337"/>
      <c r="E929" s="4338"/>
      <c r="F929" s="4338"/>
      <c r="G929" s="4338"/>
      <c r="H929" s="4339"/>
      <c r="I929" s="4340" t="s">
        <v>15</v>
      </c>
      <c r="J929" s="4340"/>
      <c r="K929" s="4340" t="s">
        <v>16</v>
      </c>
      <c r="L929" s="4340" t="s">
        <v>17</v>
      </c>
      <c r="M929" s="4340" t="s">
        <v>18</v>
      </c>
      <c r="N929" s="4340"/>
      <c r="O929" s="4342" t="s">
        <v>19</v>
      </c>
    </row>
    <row r="930" spans="1:15" s="72" customFormat="1" ht="21" customHeight="1">
      <c r="A930" s="4326"/>
      <c r="B930" s="4354"/>
      <c r="C930" s="4341"/>
      <c r="D930" s="3305" t="s">
        <v>16</v>
      </c>
      <c r="E930" s="4358" t="s">
        <v>20</v>
      </c>
      <c r="F930" s="4359"/>
      <c r="G930" s="4358" t="s">
        <v>21</v>
      </c>
      <c r="H930" s="4359"/>
      <c r="I930" s="4341"/>
      <c r="J930" s="4341"/>
      <c r="K930" s="4341"/>
      <c r="L930" s="4341"/>
      <c r="M930" s="4341"/>
      <c r="N930" s="4341"/>
      <c r="O930" s="4363"/>
    </row>
    <row r="931" spans="1:15" s="43" customFormat="1" ht="21" customHeight="1" outlineLevel="1">
      <c r="A931" s="3309">
        <v>1</v>
      </c>
      <c r="B931" s="121">
        <v>44682</v>
      </c>
      <c r="C931" s="3306" t="s">
        <v>23</v>
      </c>
      <c r="D931" s="3307"/>
      <c r="E931" s="4360"/>
      <c r="F931" s="4361"/>
      <c r="G931" s="4348"/>
      <c r="H931" s="4349"/>
      <c r="I931" s="3307"/>
      <c r="J931" s="3068"/>
      <c r="K931" s="3308"/>
      <c r="L931" s="3068"/>
      <c r="M931" s="3068"/>
      <c r="N931" s="3068"/>
      <c r="O931" s="79">
        <v>8</v>
      </c>
    </row>
    <row r="932" spans="1:15" s="43" customFormat="1" ht="21" customHeight="1" outlineLevel="1">
      <c r="A932" s="3309"/>
      <c r="B932" s="121"/>
      <c r="C932" s="3306"/>
      <c r="D932" s="3307"/>
      <c r="E932" s="4360"/>
      <c r="F932" s="4361"/>
      <c r="G932" s="3301"/>
      <c r="H932" s="3302"/>
      <c r="I932" s="3307"/>
      <c r="J932" s="3068"/>
      <c r="K932" s="3308"/>
      <c r="L932" s="3068"/>
      <c r="M932" s="3068"/>
      <c r="N932" s="3068"/>
      <c r="O932" s="79"/>
    </row>
    <row r="933" spans="1:15" s="43" customFormat="1" ht="21" customHeight="1">
      <c r="A933" s="3309"/>
      <c r="B933" s="121"/>
      <c r="C933" s="3306"/>
      <c r="D933" s="686">
        <f>SUM(D931:D932)</f>
        <v>0</v>
      </c>
      <c r="E933" s="3303"/>
      <c r="F933" s="3304"/>
      <c r="G933" s="4348"/>
      <c r="H933" s="4349"/>
      <c r="I933" s="3307"/>
      <c r="J933" s="3068"/>
      <c r="K933" s="431">
        <f>SUM(K931:K931)</f>
        <v>0</v>
      </c>
      <c r="L933" s="3068"/>
      <c r="M933" s="3068"/>
      <c r="N933" s="3068"/>
      <c r="O933" s="79"/>
    </row>
    <row r="934" spans="1:15" s="43" customFormat="1" ht="21" customHeight="1">
      <c r="A934" s="62"/>
      <c r="B934" s="122"/>
      <c r="C934" s="54"/>
      <c r="D934" s="2642"/>
      <c r="E934" s="62"/>
      <c r="F934" s="62"/>
      <c r="G934" s="2642"/>
      <c r="H934" s="2642"/>
      <c r="I934" s="2642"/>
      <c r="J934" s="2642"/>
      <c r="K934" s="3310"/>
      <c r="L934" s="2642"/>
      <c r="M934" s="2642"/>
      <c r="N934" s="2642"/>
      <c r="O934" s="82"/>
    </row>
    <row r="935" spans="1:15" s="72" customFormat="1" ht="21" customHeight="1" thickBot="1">
      <c r="A935" s="77" t="s">
        <v>2</v>
      </c>
      <c r="B935" s="66"/>
      <c r="C935" s="67" t="s">
        <v>3</v>
      </c>
      <c r="D935" s="4323" t="s">
        <v>2127</v>
      </c>
      <c r="E935" s="4323"/>
      <c r="F935" s="4323"/>
      <c r="G935" s="4323"/>
      <c r="H935" s="4323"/>
      <c r="I935" s="4323"/>
      <c r="J935" s="4323"/>
      <c r="K935" s="4323"/>
      <c r="L935" s="4323"/>
      <c r="M935" s="4323"/>
      <c r="N935" s="4323"/>
      <c r="O935" s="4323"/>
    </row>
    <row r="936" spans="1:15" s="72" customFormat="1" ht="21" customHeight="1">
      <c r="A936" s="4324" t="s">
        <v>10</v>
      </c>
      <c r="B936" s="4362" t="s">
        <v>11</v>
      </c>
      <c r="C936" s="4329" t="s">
        <v>23</v>
      </c>
      <c r="D936" s="4331" t="s">
        <v>12</v>
      </c>
      <c r="E936" s="4332"/>
      <c r="F936" s="4332"/>
      <c r="G936" s="4332"/>
      <c r="H936" s="4332"/>
      <c r="I936" s="4332"/>
      <c r="J936" s="4333"/>
      <c r="K936" s="4334" t="s">
        <v>13</v>
      </c>
      <c r="L936" s="4335"/>
      <c r="M936" s="4335"/>
      <c r="N936" s="4335"/>
      <c r="O936" s="4336"/>
    </row>
    <row r="937" spans="1:15" s="72" customFormat="1" ht="21" customHeight="1">
      <c r="A937" s="4325"/>
      <c r="B937" s="4328"/>
      <c r="C937" s="4330"/>
      <c r="D937" s="4337"/>
      <c r="E937" s="4338"/>
      <c r="F937" s="4338"/>
      <c r="G937" s="4338"/>
      <c r="H937" s="4339"/>
      <c r="I937" s="4340" t="s">
        <v>15</v>
      </c>
      <c r="J937" s="4340"/>
      <c r="K937" s="4340" t="s">
        <v>16</v>
      </c>
      <c r="L937" s="4340" t="s">
        <v>17</v>
      </c>
      <c r="M937" s="4340" t="s">
        <v>18</v>
      </c>
      <c r="N937" s="4340"/>
      <c r="O937" s="4342" t="s">
        <v>19</v>
      </c>
    </row>
    <row r="938" spans="1:15" s="72" customFormat="1" ht="21" customHeight="1">
      <c r="A938" s="4326"/>
      <c r="B938" s="4354"/>
      <c r="C938" s="4341"/>
      <c r="D938" s="3305" t="s">
        <v>16</v>
      </c>
      <c r="E938" s="4358" t="s">
        <v>20</v>
      </c>
      <c r="F938" s="4359"/>
      <c r="G938" s="4358" t="s">
        <v>21</v>
      </c>
      <c r="H938" s="4359"/>
      <c r="I938" s="4341"/>
      <c r="J938" s="4341"/>
      <c r="K938" s="4341"/>
      <c r="L938" s="4341"/>
      <c r="M938" s="4341"/>
      <c r="N938" s="4341"/>
      <c r="O938" s="4363"/>
    </row>
    <row r="939" spans="1:15" s="43" customFormat="1" ht="21" customHeight="1" outlineLevel="1">
      <c r="A939" s="3309">
        <v>1</v>
      </c>
      <c r="B939" s="121">
        <v>44682</v>
      </c>
      <c r="C939" s="3306" t="s">
        <v>23</v>
      </c>
      <c r="D939" s="3307"/>
      <c r="E939" s="4360"/>
      <c r="F939" s="4361"/>
      <c r="G939" s="4348"/>
      <c r="H939" s="4349"/>
      <c r="I939" s="3307"/>
      <c r="J939" s="3068"/>
      <c r="K939" s="3308"/>
      <c r="L939" s="3068"/>
      <c r="M939" s="3068"/>
      <c r="N939" s="3068"/>
      <c r="O939" s="79">
        <v>20</v>
      </c>
    </row>
    <row r="940" spans="1:15" s="43" customFormat="1" ht="21" customHeight="1" outlineLevel="1">
      <c r="A940" s="3309"/>
      <c r="B940" s="121"/>
      <c r="C940" s="3306"/>
      <c r="D940" s="3307"/>
      <c r="E940" s="4360"/>
      <c r="F940" s="4361"/>
      <c r="G940" s="3301"/>
      <c r="H940" s="3302"/>
      <c r="I940" s="3307"/>
      <c r="J940" s="3068"/>
      <c r="K940" s="3308"/>
      <c r="L940" s="3068"/>
      <c r="M940" s="3068"/>
      <c r="N940" s="3068"/>
      <c r="O940" s="79"/>
    </row>
    <row r="941" spans="1:15" s="43" customFormat="1" ht="21" customHeight="1">
      <c r="A941" s="3309"/>
      <c r="B941" s="121"/>
      <c r="C941" s="3306"/>
      <c r="D941" s="686">
        <f>SUM(D939:D940)</f>
        <v>0</v>
      </c>
      <c r="E941" s="3303"/>
      <c r="F941" s="3304"/>
      <c r="G941" s="4348"/>
      <c r="H941" s="4349"/>
      <c r="I941" s="3307"/>
      <c r="J941" s="3068"/>
      <c r="K941" s="431">
        <f>SUM(K939:K939)</f>
        <v>0</v>
      </c>
      <c r="L941" s="3068"/>
      <c r="M941" s="3068"/>
      <c r="N941" s="3068"/>
      <c r="O941" s="79"/>
    </row>
    <row r="942" spans="1:15" s="43" customFormat="1" ht="21" customHeight="1">
      <c r="A942" s="62"/>
      <c r="B942" s="122"/>
      <c r="C942" s="54"/>
      <c r="D942" s="2642"/>
      <c r="E942" s="62"/>
      <c r="F942" s="62"/>
      <c r="G942" s="2642"/>
      <c r="H942" s="2642"/>
      <c r="I942" s="2642"/>
      <c r="J942" s="2642"/>
      <c r="K942" s="3310"/>
      <c r="L942" s="2642"/>
      <c r="M942" s="2642"/>
      <c r="N942" s="2642"/>
      <c r="O942" s="82"/>
    </row>
    <row r="943" spans="1:15" s="72" customFormat="1" ht="21" customHeight="1" thickBot="1">
      <c r="A943" s="77" t="s">
        <v>2</v>
      </c>
      <c r="B943" s="66"/>
      <c r="C943" s="67" t="s">
        <v>3</v>
      </c>
      <c r="D943" s="4323" t="s">
        <v>2128</v>
      </c>
      <c r="E943" s="4323"/>
      <c r="F943" s="4323"/>
      <c r="G943" s="4323"/>
      <c r="H943" s="4323"/>
      <c r="I943" s="4323"/>
      <c r="J943" s="4323"/>
      <c r="K943" s="4323"/>
      <c r="L943" s="4323"/>
      <c r="M943" s="4323"/>
      <c r="N943" s="4323"/>
      <c r="O943" s="4323"/>
    </row>
    <row r="944" spans="1:15" s="72" customFormat="1" ht="21" customHeight="1">
      <c r="A944" s="4324" t="s">
        <v>10</v>
      </c>
      <c r="B944" s="4362" t="s">
        <v>11</v>
      </c>
      <c r="C944" s="4329" t="s">
        <v>23</v>
      </c>
      <c r="D944" s="4331" t="s">
        <v>12</v>
      </c>
      <c r="E944" s="4332"/>
      <c r="F944" s="4332"/>
      <c r="G944" s="4332"/>
      <c r="H944" s="4332"/>
      <c r="I944" s="4332"/>
      <c r="J944" s="4333"/>
      <c r="K944" s="4334" t="s">
        <v>13</v>
      </c>
      <c r="L944" s="4335"/>
      <c r="M944" s="4335"/>
      <c r="N944" s="4335"/>
      <c r="O944" s="4336"/>
    </row>
    <row r="945" spans="1:15" s="72" customFormat="1" ht="21" customHeight="1">
      <c r="A945" s="4325"/>
      <c r="B945" s="4328"/>
      <c r="C945" s="4330"/>
      <c r="D945" s="4337"/>
      <c r="E945" s="4338"/>
      <c r="F945" s="4338"/>
      <c r="G945" s="4338"/>
      <c r="H945" s="4339"/>
      <c r="I945" s="4340" t="s">
        <v>15</v>
      </c>
      <c r="J945" s="4340"/>
      <c r="K945" s="4340" t="s">
        <v>16</v>
      </c>
      <c r="L945" s="4340" t="s">
        <v>17</v>
      </c>
      <c r="M945" s="4340" t="s">
        <v>18</v>
      </c>
      <c r="N945" s="4340"/>
      <c r="O945" s="4342" t="s">
        <v>19</v>
      </c>
    </row>
    <row r="946" spans="1:15" s="72" customFormat="1" ht="21" customHeight="1">
      <c r="A946" s="4326"/>
      <c r="B946" s="4354"/>
      <c r="C946" s="4341"/>
      <c r="D946" s="3305" t="s">
        <v>16</v>
      </c>
      <c r="E946" s="4358" t="s">
        <v>20</v>
      </c>
      <c r="F946" s="4359"/>
      <c r="G946" s="4358" t="s">
        <v>21</v>
      </c>
      <c r="H946" s="4359"/>
      <c r="I946" s="4341"/>
      <c r="J946" s="4341"/>
      <c r="K946" s="4341"/>
      <c r="L946" s="4341"/>
      <c r="M946" s="4341"/>
      <c r="N946" s="4341"/>
      <c r="O946" s="4363"/>
    </row>
    <row r="947" spans="1:15" s="43" customFormat="1" ht="21" customHeight="1" outlineLevel="1">
      <c r="A947" s="3309">
        <v>1</v>
      </c>
      <c r="B947" s="121">
        <v>44682</v>
      </c>
      <c r="C947" s="3306" t="s">
        <v>23</v>
      </c>
      <c r="D947" s="3307"/>
      <c r="E947" s="4360"/>
      <c r="F947" s="4361"/>
      <c r="G947" s="4348"/>
      <c r="H947" s="4349"/>
      <c r="I947" s="3307"/>
      <c r="J947" s="3068"/>
      <c r="K947" s="3308"/>
      <c r="L947" s="3068"/>
      <c r="M947" s="3068"/>
      <c r="N947" s="3068"/>
      <c r="O947" s="79">
        <v>8</v>
      </c>
    </row>
    <row r="948" spans="1:15" s="43" customFormat="1" ht="21" customHeight="1" outlineLevel="1">
      <c r="A948" s="3309"/>
      <c r="B948" s="121"/>
      <c r="C948" s="3306"/>
      <c r="D948" s="3307"/>
      <c r="E948" s="4360"/>
      <c r="F948" s="4361"/>
      <c r="G948" s="3301"/>
      <c r="H948" s="3302"/>
      <c r="I948" s="3307"/>
      <c r="J948" s="3068"/>
      <c r="K948" s="3308"/>
      <c r="L948" s="3068"/>
      <c r="M948" s="3068"/>
      <c r="N948" s="3068"/>
      <c r="O948" s="79"/>
    </row>
    <row r="949" spans="1:15" s="43" customFormat="1" ht="21" customHeight="1">
      <c r="A949" s="3309"/>
      <c r="B949" s="121"/>
      <c r="C949" s="3306"/>
      <c r="D949" s="686">
        <f>SUM(D947:D948)</f>
        <v>0</v>
      </c>
      <c r="E949" s="3303"/>
      <c r="F949" s="3304"/>
      <c r="G949" s="4348"/>
      <c r="H949" s="4349"/>
      <c r="I949" s="3307"/>
      <c r="J949" s="3068"/>
      <c r="K949" s="431">
        <f>SUM(K947:K948)</f>
        <v>0</v>
      </c>
      <c r="L949" s="3068"/>
      <c r="M949" s="3068"/>
      <c r="N949" s="3068"/>
      <c r="O949" s="79"/>
    </row>
    <row r="950" spans="1:15" s="3324" customFormat="1" ht="21" customHeight="1">
      <c r="A950" s="3316"/>
      <c r="B950" s="3317"/>
      <c r="C950" s="3318"/>
      <c r="D950" s="3319"/>
      <c r="E950" s="3320"/>
      <c r="F950" s="3320"/>
      <c r="G950" s="3321"/>
      <c r="H950" s="3321"/>
      <c r="I950" s="3321"/>
      <c r="J950" s="3321"/>
      <c r="K950" s="3322"/>
      <c r="L950" s="3323"/>
      <c r="M950" s="3321"/>
      <c r="N950" s="3321"/>
      <c r="O950" s="3320"/>
    </row>
    <row r="951" spans="1:15" s="72" customFormat="1" ht="21" customHeight="1" thickBot="1">
      <c r="A951" s="77" t="s">
        <v>2</v>
      </c>
      <c r="B951" s="66"/>
      <c r="C951" s="67" t="s">
        <v>3</v>
      </c>
      <c r="D951" s="4323" t="s">
        <v>2129</v>
      </c>
      <c r="E951" s="4323"/>
      <c r="F951" s="4323"/>
      <c r="G951" s="4323"/>
      <c r="H951" s="4323"/>
      <c r="I951" s="4323"/>
      <c r="J951" s="4323"/>
      <c r="K951" s="4323"/>
      <c r="L951" s="4323"/>
      <c r="M951" s="4323"/>
      <c r="N951" s="4323"/>
      <c r="O951" s="4323"/>
    </row>
    <row r="952" spans="1:15" s="72" customFormat="1" ht="21" customHeight="1">
      <c r="A952" s="4324" t="s">
        <v>10</v>
      </c>
      <c r="B952" s="4362" t="s">
        <v>11</v>
      </c>
      <c r="C952" s="4329" t="s">
        <v>23</v>
      </c>
      <c r="D952" s="4331" t="s">
        <v>12</v>
      </c>
      <c r="E952" s="4332"/>
      <c r="F952" s="4332"/>
      <c r="G952" s="4332"/>
      <c r="H952" s="4332"/>
      <c r="I952" s="4332"/>
      <c r="J952" s="4333"/>
      <c r="K952" s="4334" t="s">
        <v>13</v>
      </c>
      <c r="L952" s="4335"/>
      <c r="M952" s="4335"/>
      <c r="N952" s="4335"/>
      <c r="O952" s="4336"/>
    </row>
    <row r="953" spans="1:15" s="72" customFormat="1" ht="21" customHeight="1">
      <c r="A953" s="4325"/>
      <c r="B953" s="4328"/>
      <c r="C953" s="4330"/>
      <c r="D953" s="4337"/>
      <c r="E953" s="4338"/>
      <c r="F953" s="4338"/>
      <c r="G953" s="4338"/>
      <c r="H953" s="4339"/>
      <c r="I953" s="4340" t="s">
        <v>15</v>
      </c>
      <c r="J953" s="4340"/>
      <c r="K953" s="4340" t="s">
        <v>16</v>
      </c>
      <c r="L953" s="4340" t="s">
        <v>17</v>
      </c>
      <c r="M953" s="4340" t="s">
        <v>18</v>
      </c>
      <c r="N953" s="4340"/>
      <c r="O953" s="4342" t="s">
        <v>19</v>
      </c>
    </row>
    <row r="954" spans="1:15" s="72" customFormat="1" ht="21" customHeight="1">
      <c r="A954" s="4326"/>
      <c r="B954" s="4354"/>
      <c r="C954" s="4341"/>
      <c r="D954" s="3305" t="s">
        <v>16</v>
      </c>
      <c r="E954" s="4358" t="s">
        <v>20</v>
      </c>
      <c r="F954" s="4359"/>
      <c r="G954" s="4358" t="s">
        <v>21</v>
      </c>
      <c r="H954" s="4359"/>
      <c r="I954" s="4341"/>
      <c r="J954" s="4341"/>
      <c r="K954" s="4341"/>
      <c r="L954" s="4341"/>
      <c r="M954" s="4341"/>
      <c r="N954" s="4341"/>
      <c r="O954" s="4363"/>
    </row>
    <row r="955" spans="1:15" s="43" customFormat="1" ht="21" customHeight="1" outlineLevel="1">
      <c r="A955" s="3309">
        <v>1</v>
      </c>
      <c r="B955" s="121">
        <v>44682</v>
      </c>
      <c r="C955" s="3306" t="s">
        <v>23</v>
      </c>
      <c r="D955" s="3307"/>
      <c r="E955" s="4360"/>
      <c r="F955" s="4361"/>
      <c r="G955" s="4348"/>
      <c r="H955" s="4349"/>
      <c r="I955" s="3307"/>
      <c r="J955" s="3068"/>
      <c r="K955" s="3308"/>
      <c r="L955" s="3068"/>
      <c r="M955" s="3068"/>
      <c r="N955" s="3068"/>
      <c r="O955" s="79">
        <v>4</v>
      </c>
    </row>
    <row r="956" spans="1:15" s="43" customFormat="1" ht="21" customHeight="1" outlineLevel="1">
      <c r="A956" s="3309"/>
      <c r="B956" s="121"/>
      <c r="C956" s="3306"/>
      <c r="D956" s="3307"/>
      <c r="E956" s="4360"/>
      <c r="F956" s="4361"/>
      <c r="G956" s="3301"/>
      <c r="H956" s="3302"/>
      <c r="I956" s="3307"/>
      <c r="J956" s="3068"/>
      <c r="K956" s="3308"/>
      <c r="L956" s="3068"/>
      <c r="M956" s="3068"/>
      <c r="N956" s="3068"/>
      <c r="O956" s="79"/>
    </row>
    <row r="957" spans="1:15" s="43" customFormat="1" ht="21" customHeight="1">
      <c r="A957" s="3309"/>
      <c r="B957" s="121"/>
      <c r="C957" s="3306"/>
      <c r="D957" s="686">
        <f>SUM(D955:D956)</f>
        <v>0</v>
      </c>
      <c r="E957" s="3303"/>
      <c r="F957" s="3304"/>
      <c r="G957" s="4348"/>
      <c r="H957" s="4349"/>
      <c r="I957" s="3307"/>
      <c r="J957" s="3068"/>
      <c r="K957" s="431">
        <f>SUM(K955:K956)</f>
        <v>0</v>
      </c>
      <c r="L957" s="3068"/>
      <c r="M957" s="3068"/>
      <c r="N957" s="3068"/>
      <c r="O957" s="79"/>
    </row>
    <row r="958" spans="1:15" s="43" customFormat="1" ht="21" customHeight="1">
      <c r="A958" s="62"/>
      <c r="B958" s="122"/>
      <c r="C958" s="54"/>
      <c r="D958" s="2642"/>
      <c r="E958" s="62"/>
      <c r="F958" s="62"/>
      <c r="G958" s="2642"/>
      <c r="H958" s="2642"/>
      <c r="I958" s="2642"/>
      <c r="J958" s="2642"/>
      <c r="K958" s="3310"/>
      <c r="L958" s="2642"/>
      <c r="M958" s="2642"/>
      <c r="N958" s="2642"/>
      <c r="O958" s="82"/>
    </row>
    <row r="959" spans="1:15" s="72" customFormat="1" ht="21" customHeight="1" thickBot="1">
      <c r="A959" s="77" t="s">
        <v>2</v>
      </c>
      <c r="B959" s="66"/>
      <c r="C959" s="67" t="s">
        <v>3</v>
      </c>
      <c r="D959" s="4323" t="s">
        <v>2130</v>
      </c>
      <c r="E959" s="4323"/>
      <c r="F959" s="4323"/>
      <c r="G959" s="4323"/>
      <c r="H959" s="4323"/>
      <c r="I959" s="4323"/>
      <c r="J959" s="4323"/>
      <c r="K959" s="4323"/>
      <c r="L959" s="4323"/>
      <c r="M959" s="4323"/>
      <c r="N959" s="4323"/>
      <c r="O959" s="4323"/>
    </row>
    <row r="960" spans="1:15" s="72" customFormat="1" ht="21" customHeight="1">
      <c r="A960" s="4324" t="s">
        <v>10</v>
      </c>
      <c r="B960" s="4362" t="s">
        <v>11</v>
      </c>
      <c r="C960" s="4329" t="s">
        <v>23</v>
      </c>
      <c r="D960" s="4331" t="s">
        <v>12</v>
      </c>
      <c r="E960" s="4332"/>
      <c r="F960" s="4332"/>
      <c r="G960" s="4332"/>
      <c r="H960" s="4332"/>
      <c r="I960" s="4332"/>
      <c r="J960" s="4333"/>
      <c r="K960" s="4334" t="s">
        <v>13</v>
      </c>
      <c r="L960" s="4335"/>
      <c r="M960" s="4335"/>
      <c r="N960" s="4335"/>
      <c r="O960" s="4336"/>
    </row>
    <row r="961" spans="1:15" s="72" customFormat="1" ht="21" customHeight="1">
      <c r="A961" s="4325"/>
      <c r="B961" s="4328"/>
      <c r="C961" s="4330"/>
      <c r="D961" s="4337"/>
      <c r="E961" s="4338"/>
      <c r="F961" s="4338"/>
      <c r="G961" s="4338"/>
      <c r="H961" s="4339"/>
      <c r="I961" s="4340" t="s">
        <v>15</v>
      </c>
      <c r="J961" s="4340"/>
      <c r="K961" s="4340" t="s">
        <v>16</v>
      </c>
      <c r="L961" s="4340" t="s">
        <v>17</v>
      </c>
      <c r="M961" s="4340" t="s">
        <v>18</v>
      </c>
      <c r="N961" s="4340"/>
      <c r="O961" s="4342" t="s">
        <v>19</v>
      </c>
    </row>
    <row r="962" spans="1:15" s="72" customFormat="1" ht="21" customHeight="1">
      <c r="A962" s="4326"/>
      <c r="B962" s="4354"/>
      <c r="C962" s="4341"/>
      <c r="D962" s="3305" t="s">
        <v>16</v>
      </c>
      <c r="E962" s="4358" t="s">
        <v>20</v>
      </c>
      <c r="F962" s="4359"/>
      <c r="G962" s="4358" t="s">
        <v>21</v>
      </c>
      <c r="H962" s="4359"/>
      <c r="I962" s="4341"/>
      <c r="J962" s="4341"/>
      <c r="K962" s="4341"/>
      <c r="L962" s="4341"/>
      <c r="M962" s="4341"/>
      <c r="N962" s="4341"/>
      <c r="O962" s="4363"/>
    </row>
    <row r="963" spans="1:15" s="43" customFormat="1" ht="21" customHeight="1" outlineLevel="1">
      <c r="A963" s="3309">
        <v>1</v>
      </c>
      <c r="B963" s="121">
        <v>44682</v>
      </c>
      <c r="C963" s="3306" t="s">
        <v>23</v>
      </c>
      <c r="D963" s="3307"/>
      <c r="E963" s="4360"/>
      <c r="F963" s="4361"/>
      <c r="G963" s="4348"/>
      <c r="H963" s="4349"/>
      <c r="I963" s="3307"/>
      <c r="J963" s="3068"/>
      <c r="K963" s="3308"/>
      <c r="L963" s="3068"/>
      <c r="M963" s="3068"/>
      <c r="N963" s="3068"/>
      <c r="O963" s="79">
        <v>6</v>
      </c>
    </row>
    <row r="964" spans="1:15" s="43" customFormat="1" ht="21" customHeight="1" outlineLevel="1">
      <c r="A964" s="3309"/>
      <c r="B964" s="121"/>
      <c r="C964" s="3306"/>
      <c r="D964" s="3307"/>
      <c r="E964" s="4360"/>
      <c r="F964" s="4361"/>
      <c r="G964" s="3301"/>
      <c r="H964" s="3302"/>
      <c r="I964" s="3307"/>
      <c r="J964" s="3068"/>
      <c r="K964" s="3308"/>
      <c r="L964" s="3068"/>
      <c r="M964" s="3068"/>
      <c r="N964" s="3068"/>
      <c r="O964" s="79"/>
    </row>
    <row r="965" spans="1:15" s="43" customFormat="1" ht="21" customHeight="1">
      <c r="A965" s="3309"/>
      <c r="B965" s="121"/>
      <c r="C965" s="3306"/>
      <c r="D965" s="686">
        <f>SUM(D963:D964)</f>
        <v>0</v>
      </c>
      <c r="E965" s="3303"/>
      <c r="F965" s="3304"/>
      <c r="G965" s="4348"/>
      <c r="H965" s="4349"/>
      <c r="I965" s="3307"/>
      <c r="J965" s="3068"/>
      <c r="K965" s="431">
        <f>SUM(K963:K964)</f>
        <v>0</v>
      </c>
      <c r="L965" s="3068"/>
      <c r="M965" s="3068"/>
      <c r="N965" s="3068"/>
      <c r="O965" s="79"/>
    </row>
    <row r="966" spans="1:15" s="43" customFormat="1" ht="21" customHeight="1">
      <c r="A966" s="62"/>
      <c r="B966" s="122"/>
      <c r="C966" s="54"/>
      <c r="D966" s="2642"/>
      <c r="E966" s="62"/>
      <c r="F966" s="62"/>
      <c r="G966" s="2642"/>
      <c r="H966" s="2642"/>
      <c r="I966" s="2642"/>
      <c r="J966" s="2642"/>
      <c r="K966" s="3310"/>
      <c r="L966" s="2642"/>
      <c r="M966" s="2642"/>
      <c r="N966" s="2642"/>
      <c r="O966" s="82"/>
    </row>
    <row r="967" spans="1:15" s="72" customFormat="1" ht="21" customHeight="1" thickBot="1">
      <c r="A967" s="77" t="s">
        <v>2</v>
      </c>
      <c r="B967" s="66"/>
      <c r="C967" s="67" t="s">
        <v>3</v>
      </c>
      <c r="D967" s="4323" t="s">
        <v>2131</v>
      </c>
      <c r="E967" s="4323"/>
      <c r="F967" s="4323"/>
      <c r="G967" s="4323"/>
      <c r="H967" s="4323"/>
      <c r="I967" s="4323"/>
      <c r="J967" s="4323"/>
      <c r="K967" s="4323"/>
      <c r="L967" s="4323"/>
      <c r="M967" s="4323"/>
      <c r="N967" s="4323"/>
      <c r="O967" s="4323"/>
    </row>
    <row r="968" spans="1:15" s="72" customFormat="1" ht="21" customHeight="1">
      <c r="A968" s="4324" t="s">
        <v>10</v>
      </c>
      <c r="B968" s="4362" t="s">
        <v>11</v>
      </c>
      <c r="C968" s="4329" t="s">
        <v>23</v>
      </c>
      <c r="D968" s="4331" t="s">
        <v>12</v>
      </c>
      <c r="E968" s="4332"/>
      <c r="F968" s="4332"/>
      <c r="G968" s="4332"/>
      <c r="H968" s="4332"/>
      <c r="I968" s="4332"/>
      <c r="J968" s="4333"/>
      <c r="K968" s="4334" t="s">
        <v>13</v>
      </c>
      <c r="L968" s="4335"/>
      <c r="M968" s="4335"/>
      <c r="N968" s="4335"/>
      <c r="O968" s="4336"/>
    </row>
    <row r="969" spans="1:15" s="72" customFormat="1" ht="21" customHeight="1">
      <c r="A969" s="4325"/>
      <c r="B969" s="4328"/>
      <c r="C969" s="4330"/>
      <c r="D969" s="4337"/>
      <c r="E969" s="4338"/>
      <c r="F969" s="4338"/>
      <c r="G969" s="4338"/>
      <c r="H969" s="4339"/>
      <c r="I969" s="4340" t="s">
        <v>15</v>
      </c>
      <c r="J969" s="4340"/>
      <c r="K969" s="4340" t="s">
        <v>16</v>
      </c>
      <c r="L969" s="4340" t="s">
        <v>17</v>
      </c>
      <c r="M969" s="4340" t="s">
        <v>18</v>
      </c>
      <c r="N969" s="4340"/>
      <c r="O969" s="4342" t="s">
        <v>19</v>
      </c>
    </row>
    <row r="970" spans="1:15" s="72" customFormat="1" ht="21" customHeight="1">
      <c r="A970" s="4326"/>
      <c r="B970" s="4354"/>
      <c r="C970" s="4341"/>
      <c r="D970" s="3305" t="s">
        <v>16</v>
      </c>
      <c r="E970" s="4358" t="s">
        <v>20</v>
      </c>
      <c r="F970" s="4359"/>
      <c r="G970" s="4358" t="s">
        <v>21</v>
      </c>
      <c r="H970" s="4359"/>
      <c r="I970" s="4341"/>
      <c r="J970" s="4341"/>
      <c r="K970" s="4341"/>
      <c r="L970" s="4341"/>
      <c r="M970" s="4341"/>
      <c r="N970" s="4341"/>
      <c r="O970" s="4363"/>
    </row>
    <row r="971" spans="1:15" s="43" customFormat="1" ht="21" customHeight="1" outlineLevel="1">
      <c r="A971" s="3309">
        <v>1</v>
      </c>
      <c r="B971" s="121">
        <v>44682</v>
      </c>
      <c r="C971" s="3306" t="s">
        <v>23</v>
      </c>
      <c r="D971" s="3307"/>
      <c r="E971" s="4360"/>
      <c r="F971" s="4361"/>
      <c r="G971" s="4348"/>
      <c r="H971" s="4349"/>
      <c r="I971" s="3307"/>
      <c r="J971" s="3068"/>
      <c r="K971" s="3308"/>
      <c r="L971" s="3068"/>
      <c r="M971" s="3068"/>
      <c r="N971" s="3068"/>
      <c r="O971" s="79">
        <v>6</v>
      </c>
    </row>
    <row r="972" spans="1:15" s="43" customFormat="1" ht="21" customHeight="1" outlineLevel="1">
      <c r="A972" s="3309"/>
      <c r="B972" s="121"/>
      <c r="C972" s="3306"/>
      <c r="D972" s="3307"/>
      <c r="E972" s="4360"/>
      <c r="F972" s="4361"/>
      <c r="G972" s="3301"/>
      <c r="H972" s="3302"/>
      <c r="I972" s="3307"/>
      <c r="J972" s="3068"/>
      <c r="K972" s="3308"/>
      <c r="L972" s="3068"/>
      <c r="M972" s="3068"/>
      <c r="N972" s="3068"/>
      <c r="O972" s="79"/>
    </row>
    <row r="973" spans="1:15" s="43" customFormat="1" ht="21" customHeight="1">
      <c r="A973" s="3309"/>
      <c r="B973" s="121"/>
      <c r="C973" s="3306"/>
      <c r="D973" s="686">
        <f>SUM(D971:D972)</f>
        <v>0</v>
      </c>
      <c r="E973" s="3303"/>
      <c r="F973" s="3304"/>
      <c r="G973" s="4348"/>
      <c r="H973" s="4349"/>
      <c r="I973" s="3307"/>
      <c r="J973" s="3068"/>
      <c r="K973" s="431">
        <f>SUM(K971:K971)</f>
        <v>0</v>
      </c>
      <c r="L973" s="3068"/>
      <c r="M973" s="3068"/>
      <c r="N973" s="3068"/>
      <c r="O973" s="79"/>
    </row>
    <row r="974" spans="1:15" s="43" customFormat="1" ht="21" customHeight="1">
      <c r="A974" s="62"/>
      <c r="B974" s="122"/>
      <c r="C974" s="54"/>
      <c r="D974" s="2642"/>
      <c r="E974" s="62"/>
      <c r="F974" s="62"/>
      <c r="G974" s="2642"/>
      <c r="H974" s="2642"/>
      <c r="I974" s="2642"/>
      <c r="J974" s="2642"/>
      <c r="K974" s="3310"/>
      <c r="L974" s="2642"/>
      <c r="M974" s="2642"/>
      <c r="N974" s="2642"/>
      <c r="O974" s="82"/>
    </row>
    <row r="975" spans="1:15" s="72" customFormat="1" ht="21" customHeight="1" thickBot="1">
      <c r="A975" s="77" t="s">
        <v>2</v>
      </c>
      <c r="B975" s="66"/>
      <c r="C975" s="67" t="s">
        <v>3</v>
      </c>
      <c r="D975" s="4323" t="s">
        <v>2132</v>
      </c>
      <c r="E975" s="4323"/>
      <c r="F975" s="4323"/>
      <c r="G975" s="4323"/>
      <c r="H975" s="4323"/>
      <c r="I975" s="4323"/>
      <c r="J975" s="4323"/>
      <c r="K975" s="4323"/>
      <c r="L975" s="4323"/>
      <c r="M975" s="4323"/>
      <c r="N975" s="4323"/>
      <c r="O975" s="4323"/>
    </row>
    <row r="976" spans="1:15" s="72" customFormat="1" ht="21" customHeight="1">
      <c r="A976" s="4324" t="s">
        <v>10</v>
      </c>
      <c r="B976" s="4362" t="s">
        <v>11</v>
      </c>
      <c r="C976" s="4329" t="s">
        <v>23</v>
      </c>
      <c r="D976" s="4331" t="s">
        <v>12</v>
      </c>
      <c r="E976" s="4332"/>
      <c r="F976" s="4332"/>
      <c r="G976" s="4332"/>
      <c r="H976" s="4332"/>
      <c r="I976" s="4332"/>
      <c r="J976" s="4333"/>
      <c r="K976" s="4334" t="s">
        <v>13</v>
      </c>
      <c r="L976" s="4335"/>
      <c r="M976" s="4335"/>
      <c r="N976" s="4335"/>
      <c r="O976" s="4336"/>
    </row>
    <row r="977" spans="1:15" s="72" customFormat="1" ht="21" customHeight="1">
      <c r="A977" s="4325"/>
      <c r="B977" s="4328"/>
      <c r="C977" s="4330"/>
      <c r="D977" s="4337"/>
      <c r="E977" s="4338"/>
      <c r="F977" s="4338"/>
      <c r="G977" s="4338"/>
      <c r="H977" s="4339"/>
      <c r="I977" s="4340" t="s">
        <v>15</v>
      </c>
      <c r="J977" s="4340"/>
      <c r="K977" s="4340" t="s">
        <v>16</v>
      </c>
      <c r="L977" s="4340" t="s">
        <v>17</v>
      </c>
      <c r="M977" s="4340" t="s">
        <v>18</v>
      </c>
      <c r="N977" s="4340"/>
      <c r="O977" s="4342" t="s">
        <v>19</v>
      </c>
    </row>
    <row r="978" spans="1:15" s="72" customFormat="1" ht="21" customHeight="1">
      <c r="A978" s="4326"/>
      <c r="B978" s="4354"/>
      <c r="C978" s="4341"/>
      <c r="D978" s="3305" t="s">
        <v>16</v>
      </c>
      <c r="E978" s="4358" t="s">
        <v>20</v>
      </c>
      <c r="F978" s="4359"/>
      <c r="G978" s="4358" t="s">
        <v>21</v>
      </c>
      <c r="H978" s="4359"/>
      <c r="I978" s="4341"/>
      <c r="J978" s="4341"/>
      <c r="K978" s="4341"/>
      <c r="L978" s="4341"/>
      <c r="M978" s="4341"/>
      <c r="N978" s="4341"/>
      <c r="O978" s="4363"/>
    </row>
    <row r="979" spans="1:15" s="43" customFormat="1" ht="21" customHeight="1" outlineLevel="1">
      <c r="A979" s="3309">
        <v>1</v>
      </c>
      <c r="B979" s="121">
        <v>44682</v>
      </c>
      <c r="C979" s="3306" t="s">
        <v>23</v>
      </c>
      <c r="D979" s="3307"/>
      <c r="E979" s="4360"/>
      <c r="F979" s="4361"/>
      <c r="G979" s="4348"/>
      <c r="H979" s="4349"/>
      <c r="I979" s="3307"/>
      <c r="J979" s="3068"/>
      <c r="K979" s="3308"/>
      <c r="L979" s="3068"/>
      <c r="M979" s="3068"/>
      <c r="N979" s="3068"/>
      <c r="O979" s="79">
        <v>3</v>
      </c>
    </row>
    <row r="980" spans="1:15" s="43" customFormat="1" ht="21" customHeight="1" outlineLevel="1">
      <c r="A980" s="3309"/>
      <c r="B980" s="121"/>
      <c r="C980" s="3306"/>
      <c r="D980" s="3307"/>
      <c r="E980" s="4360"/>
      <c r="F980" s="4361"/>
      <c r="G980" s="3301"/>
      <c r="H980" s="3302"/>
      <c r="I980" s="3307"/>
      <c r="J980" s="3068"/>
      <c r="K980" s="3308"/>
      <c r="L980" s="3068"/>
      <c r="M980" s="3068"/>
      <c r="N980" s="3068"/>
      <c r="O980" s="79"/>
    </row>
    <row r="981" spans="1:15" s="43" customFormat="1" ht="21" customHeight="1">
      <c r="A981" s="3309"/>
      <c r="B981" s="121"/>
      <c r="C981" s="3306"/>
      <c r="D981" s="686">
        <f>SUM(D979:D980)</f>
        <v>0</v>
      </c>
      <c r="E981" s="3303"/>
      <c r="F981" s="3304"/>
      <c r="G981" s="4348"/>
      <c r="H981" s="4349"/>
      <c r="I981" s="3307"/>
      <c r="J981" s="3068"/>
      <c r="K981" s="431">
        <f>SUM(K979:K979)</f>
        <v>0</v>
      </c>
      <c r="L981" s="3068"/>
      <c r="M981" s="3068"/>
      <c r="N981" s="3068"/>
      <c r="O981" s="79"/>
    </row>
    <row r="982" spans="1:15" s="43" customFormat="1" ht="21" customHeight="1">
      <c r="A982" s="62"/>
      <c r="B982" s="122"/>
      <c r="C982" s="54"/>
      <c r="D982" s="2642"/>
      <c r="E982" s="62"/>
      <c r="F982" s="62"/>
      <c r="G982" s="2642"/>
      <c r="H982" s="2642"/>
      <c r="I982" s="2642"/>
      <c r="J982" s="2642"/>
      <c r="K982" s="3310"/>
      <c r="L982" s="2642"/>
      <c r="M982" s="2642"/>
      <c r="N982" s="2642"/>
      <c r="O982" s="82"/>
    </row>
    <row r="983" spans="1:15" s="72" customFormat="1" ht="21" customHeight="1" thickBot="1">
      <c r="A983" s="77" t="s">
        <v>2</v>
      </c>
      <c r="B983" s="66"/>
      <c r="C983" s="67" t="s">
        <v>3</v>
      </c>
      <c r="D983" s="4323" t="s">
        <v>2133</v>
      </c>
      <c r="E983" s="4323"/>
      <c r="F983" s="4323"/>
      <c r="G983" s="4323"/>
      <c r="H983" s="4323"/>
      <c r="I983" s="4323"/>
      <c r="J983" s="4323"/>
      <c r="K983" s="4323"/>
      <c r="L983" s="4323"/>
      <c r="M983" s="4323"/>
      <c r="N983" s="4323"/>
      <c r="O983" s="4323"/>
    </row>
    <row r="984" spans="1:15" s="72" customFormat="1" ht="21" customHeight="1">
      <c r="A984" s="4324" t="s">
        <v>10</v>
      </c>
      <c r="B984" s="4362" t="s">
        <v>11</v>
      </c>
      <c r="C984" s="4329" t="s">
        <v>23</v>
      </c>
      <c r="D984" s="4331" t="s">
        <v>12</v>
      </c>
      <c r="E984" s="4332"/>
      <c r="F984" s="4332"/>
      <c r="G984" s="4332"/>
      <c r="H984" s="4332"/>
      <c r="I984" s="4332"/>
      <c r="J984" s="4333"/>
      <c r="K984" s="4334" t="s">
        <v>13</v>
      </c>
      <c r="L984" s="4335"/>
      <c r="M984" s="4335"/>
      <c r="N984" s="4335"/>
      <c r="O984" s="4336"/>
    </row>
    <row r="985" spans="1:15" s="72" customFormat="1" ht="21" customHeight="1">
      <c r="A985" s="4325"/>
      <c r="B985" s="4328"/>
      <c r="C985" s="4330"/>
      <c r="D985" s="4337"/>
      <c r="E985" s="4338"/>
      <c r="F985" s="4338"/>
      <c r="G985" s="4338"/>
      <c r="H985" s="4339"/>
      <c r="I985" s="4340" t="s">
        <v>15</v>
      </c>
      <c r="J985" s="4340"/>
      <c r="K985" s="4340" t="s">
        <v>16</v>
      </c>
      <c r="L985" s="4340" t="s">
        <v>17</v>
      </c>
      <c r="M985" s="4340" t="s">
        <v>18</v>
      </c>
      <c r="N985" s="4340"/>
      <c r="O985" s="4342" t="s">
        <v>19</v>
      </c>
    </row>
    <row r="986" spans="1:15" s="72" customFormat="1" ht="21" customHeight="1">
      <c r="A986" s="4326"/>
      <c r="B986" s="4354"/>
      <c r="C986" s="4341"/>
      <c r="D986" s="3305" t="s">
        <v>16</v>
      </c>
      <c r="E986" s="4358" t="s">
        <v>20</v>
      </c>
      <c r="F986" s="4359"/>
      <c r="G986" s="4358" t="s">
        <v>21</v>
      </c>
      <c r="H986" s="4359"/>
      <c r="I986" s="4341"/>
      <c r="J986" s="4341"/>
      <c r="K986" s="4341"/>
      <c r="L986" s="4341"/>
      <c r="M986" s="4341"/>
      <c r="N986" s="4341"/>
      <c r="O986" s="4363"/>
    </row>
    <row r="987" spans="1:15" s="43" customFormat="1" ht="21" customHeight="1" outlineLevel="1">
      <c r="A987" s="3309">
        <v>1</v>
      </c>
      <c r="B987" s="121">
        <v>44682</v>
      </c>
      <c r="C987" s="3306" t="s">
        <v>23</v>
      </c>
      <c r="D987" s="3307"/>
      <c r="E987" s="4360"/>
      <c r="F987" s="4361"/>
      <c r="G987" s="4348"/>
      <c r="H987" s="4349"/>
      <c r="I987" s="3307"/>
      <c r="J987" s="3068"/>
      <c r="K987" s="3308"/>
      <c r="L987" s="3068"/>
      <c r="M987" s="3068"/>
      <c r="N987" s="3068"/>
      <c r="O987" s="79">
        <v>8</v>
      </c>
    </row>
    <row r="988" spans="1:15" s="43" customFormat="1" ht="21" customHeight="1" outlineLevel="1">
      <c r="A988" s="3309"/>
      <c r="B988" s="121"/>
      <c r="C988" s="3306"/>
      <c r="D988" s="3307"/>
      <c r="E988" s="4360"/>
      <c r="F988" s="4361"/>
      <c r="G988" s="3301"/>
      <c r="H988" s="3302"/>
      <c r="I988" s="3307"/>
      <c r="J988" s="3068"/>
      <c r="K988" s="3308"/>
      <c r="L988" s="3068"/>
      <c r="M988" s="3068"/>
      <c r="N988" s="3068"/>
      <c r="O988" s="79"/>
    </row>
    <row r="989" spans="1:15" s="43" customFormat="1" ht="21" customHeight="1">
      <c r="A989" s="3309"/>
      <c r="B989" s="121"/>
      <c r="C989" s="3306"/>
      <c r="D989" s="686">
        <f>SUM(D987:D988)</f>
        <v>0</v>
      </c>
      <c r="E989" s="3303"/>
      <c r="F989" s="3304"/>
      <c r="G989" s="4348"/>
      <c r="H989" s="4349"/>
      <c r="I989" s="3307"/>
      <c r="J989" s="3068"/>
      <c r="K989" s="431">
        <f>SUM(K987:K987)</f>
        <v>0</v>
      </c>
      <c r="L989" s="3068"/>
      <c r="M989" s="3068"/>
      <c r="N989" s="3068"/>
      <c r="O989" s="79"/>
    </row>
    <row r="990" spans="1:15" s="43" customFormat="1" ht="21" customHeight="1">
      <c r="A990" s="62"/>
      <c r="B990" s="122"/>
      <c r="C990" s="54"/>
      <c r="D990" s="2642"/>
      <c r="E990" s="62"/>
      <c r="F990" s="62"/>
      <c r="G990" s="2642"/>
      <c r="H990" s="2642"/>
      <c r="I990" s="2642"/>
      <c r="J990" s="2642"/>
      <c r="K990" s="3310"/>
      <c r="L990" s="2642"/>
      <c r="M990" s="2642"/>
      <c r="N990" s="2642"/>
      <c r="O990" s="82"/>
    </row>
    <row r="991" spans="1:15" s="72" customFormat="1" ht="21" customHeight="1" thickBot="1">
      <c r="A991" s="77" t="s">
        <v>2</v>
      </c>
      <c r="B991" s="66"/>
      <c r="C991" s="67" t="s">
        <v>3</v>
      </c>
      <c r="D991" s="4323" t="s">
        <v>2134</v>
      </c>
      <c r="E991" s="4323"/>
      <c r="F991" s="4323"/>
      <c r="G991" s="4323"/>
      <c r="H991" s="4323"/>
      <c r="I991" s="4323"/>
      <c r="J991" s="4323"/>
      <c r="K991" s="4323"/>
      <c r="L991" s="4323"/>
      <c r="M991" s="4323"/>
      <c r="N991" s="4323"/>
      <c r="O991" s="4323"/>
    </row>
    <row r="992" spans="1:15" s="72" customFormat="1" ht="21" customHeight="1">
      <c r="A992" s="4324" t="s">
        <v>10</v>
      </c>
      <c r="B992" s="4362" t="s">
        <v>11</v>
      </c>
      <c r="C992" s="4329" t="s">
        <v>23</v>
      </c>
      <c r="D992" s="4331" t="s">
        <v>12</v>
      </c>
      <c r="E992" s="4332"/>
      <c r="F992" s="4332"/>
      <c r="G992" s="4332"/>
      <c r="H992" s="4332"/>
      <c r="I992" s="4332"/>
      <c r="J992" s="4333"/>
      <c r="K992" s="4334" t="s">
        <v>13</v>
      </c>
      <c r="L992" s="4335"/>
      <c r="M992" s="4335"/>
      <c r="N992" s="4335"/>
      <c r="O992" s="4336"/>
    </row>
    <row r="993" spans="1:15" s="72" customFormat="1" ht="21" customHeight="1">
      <c r="A993" s="4325"/>
      <c r="B993" s="4328"/>
      <c r="C993" s="4330"/>
      <c r="D993" s="4337"/>
      <c r="E993" s="4338"/>
      <c r="F993" s="4338"/>
      <c r="G993" s="4338"/>
      <c r="H993" s="4339"/>
      <c r="I993" s="4340" t="s">
        <v>15</v>
      </c>
      <c r="J993" s="4340"/>
      <c r="K993" s="4340" t="s">
        <v>16</v>
      </c>
      <c r="L993" s="4340" t="s">
        <v>17</v>
      </c>
      <c r="M993" s="4340" t="s">
        <v>18</v>
      </c>
      <c r="N993" s="4340"/>
      <c r="O993" s="4342" t="s">
        <v>19</v>
      </c>
    </row>
    <row r="994" spans="1:15" s="72" customFormat="1" ht="21" customHeight="1">
      <c r="A994" s="4326"/>
      <c r="B994" s="4354"/>
      <c r="C994" s="4341"/>
      <c r="D994" s="3305" t="s">
        <v>16</v>
      </c>
      <c r="E994" s="4358" t="s">
        <v>20</v>
      </c>
      <c r="F994" s="4359"/>
      <c r="G994" s="4358" t="s">
        <v>21</v>
      </c>
      <c r="H994" s="4359"/>
      <c r="I994" s="4341"/>
      <c r="J994" s="4341"/>
      <c r="K994" s="4341"/>
      <c r="L994" s="4341"/>
      <c r="M994" s="4341"/>
      <c r="N994" s="4341"/>
      <c r="O994" s="4363"/>
    </row>
    <row r="995" spans="1:15" s="43" customFormat="1" ht="21" customHeight="1" outlineLevel="1">
      <c r="A995" s="3309">
        <v>1</v>
      </c>
      <c r="B995" s="121">
        <v>44682</v>
      </c>
      <c r="C995" s="3306" t="s">
        <v>23</v>
      </c>
      <c r="D995" s="3307"/>
      <c r="E995" s="4360"/>
      <c r="F995" s="4361"/>
      <c r="G995" s="4348"/>
      <c r="H995" s="4349"/>
      <c r="I995" s="3307"/>
      <c r="J995" s="3068"/>
      <c r="K995" s="3308"/>
      <c r="L995" s="3068"/>
      <c r="M995" s="3068"/>
      <c r="N995" s="3068"/>
      <c r="O995" s="79">
        <v>6</v>
      </c>
    </row>
    <row r="996" spans="1:15" s="43" customFormat="1" ht="21" customHeight="1" outlineLevel="1">
      <c r="A996" s="3309"/>
      <c r="B996" s="121"/>
      <c r="C996" s="3306"/>
      <c r="D996" s="3307"/>
      <c r="E996" s="4360"/>
      <c r="F996" s="4361"/>
      <c r="G996" s="3301"/>
      <c r="H996" s="3302"/>
      <c r="I996" s="3307"/>
      <c r="J996" s="3068"/>
      <c r="K996" s="3308"/>
      <c r="L996" s="3068"/>
      <c r="M996" s="3068"/>
      <c r="N996" s="3068"/>
      <c r="O996" s="79"/>
    </row>
    <row r="997" spans="1:15" s="43" customFormat="1" ht="21" customHeight="1">
      <c r="A997" s="3309"/>
      <c r="B997" s="121"/>
      <c r="C997" s="3306"/>
      <c r="D997" s="686">
        <f>SUM(D995:D996)</f>
        <v>0</v>
      </c>
      <c r="E997" s="3303"/>
      <c r="F997" s="3304"/>
      <c r="G997" s="4348"/>
      <c r="H997" s="4349"/>
      <c r="I997" s="3307"/>
      <c r="J997" s="3068"/>
      <c r="K997" s="431">
        <f>SUM(K995:K995)</f>
        <v>0</v>
      </c>
      <c r="L997" s="3068"/>
      <c r="M997" s="3068"/>
      <c r="N997" s="3068"/>
      <c r="O997" s="79"/>
    </row>
    <row r="998" spans="1:15" s="43" customFormat="1" ht="21" customHeight="1">
      <c r="A998" s="62"/>
      <c r="B998" s="122"/>
      <c r="C998" s="54"/>
      <c r="D998" s="2642"/>
      <c r="E998" s="62"/>
      <c r="F998" s="62"/>
      <c r="G998" s="2642"/>
      <c r="H998" s="2642"/>
      <c r="I998" s="2642"/>
      <c r="J998" s="2642"/>
      <c r="K998" s="3310"/>
      <c r="L998" s="2642"/>
      <c r="M998" s="2642"/>
      <c r="N998" s="2642"/>
      <c r="O998" s="82"/>
    </row>
    <row r="999" spans="1:15" s="72" customFormat="1" ht="21" customHeight="1" thickBot="1">
      <c r="A999" s="77" t="s">
        <v>2</v>
      </c>
      <c r="B999" s="66"/>
      <c r="C999" s="67" t="s">
        <v>3</v>
      </c>
      <c r="D999" s="4323" t="s">
        <v>2135</v>
      </c>
      <c r="E999" s="4323"/>
      <c r="F999" s="4323"/>
      <c r="G999" s="4323"/>
      <c r="H999" s="4323"/>
      <c r="I999" s="4323"/>
      <c r="J999" s="4323"/>
      <c r="K999" s="4323"/>
      <c r="L999" s="4323"/>
      <c r="M999" s="4323"/>
      <c r="N999" s="4323"/>
      <c r="O999" s="4323"/>
    </row>
    <row r="1000" spans="1:15" s="72" customFormat="1" ht="21" customHeight="1">
      <c r="A1000" s="4324" t="s">
        <v>10</v>
      </c>
      <c r="B1000" s="4362" t="s">
        <v>11</v>
      </c>
      <c r="C1000" s="4329" t="s">
        <v>23</v>
      </c>
      <c r="D1000" s="4331" t="s">
        <v>12</v>
      </c>
      <c r="E1000" s="4332"/>
      <c r="F1000" s="4332"/>
      <c r="G1000" s="4332"/>
      <c r="H1000" s="4332"/>
      <c r="I1000" s="4332"/>
      <c r="J1000" s="4333"/>
      <c r="K1000" s="4334" t="s">
        <v>13</v>
      </c>
      <c r="L1000" s="4335"/>
      <c r="M1000" s="4335"/>
      <c r="N1000" s="4335"/>
      <c r="O1000" s="4336"/>
    </row>
    <row r="1001" spans="1:15" s="72" customFormat="1" ht="21" customHeight="1">
      <c r="A1001" s="4325"/>
      <c r="B1001" s="4328"/>
      <c r="C1001" s="4330"/>
      <c r="D1001" s="4337"/>
      <c r="E1001" s="4338"/>
      <c r="F1001" s="4338"/>
      <c r="G1001" s="4338"/>
      <c r="H1001" s="4339"/>
      <c r="I1001" s="4340" t="s">
        <v>15</v>
      </c>
      <c r="J1001" s="4340"/>
      <c r="K1001" s="4340" t="s">
        <v>16</v>
      </c>
      <c r="L1001" s="4340" t="s">
        <v>17</v>
      </c>
      <c r="M1001" s="4340" t="s">
        <v>18</v>
      </c>
      <c r="N1001" s="4340"/>
      <c r="O1001" s="4342" t="s">
        <v>19</v>
      </c>
    </row>
    <row r="1002" spans="1:15" s="72" customFormat="1" ht="21" customHeight="1">
      <c r="A1002" s="4326"/>
      <c r="B1002" s="4354"/>
      <c r="C1002" s="4341"/>
      <c r="D1002" s="3305" t="s">
        <v>16</v>
      </c>
      <c r="E1002" s="4358" t="s">
        <v>20</v>
      </c>
      <c r="F1002" s="4359"/>
      <c r="G1002" s="4358" t="s">
        <v>21</v>
      </c>
      <c r="H1002" s="4359"/>
      <c r="I1002" s="4341"/>
      <c r="J1002" s="4341"/>
      <c r="K1002" s="4341"/>
      <c r="L1002" s="4341"/>
      <c r="M1002" s="4341"/>
      <c r="N1002" s="4341"/>
      <c r="O1002" s="4363"/>
    </row>
    <row r="1003" spans="1:15" s="43" customFormat="1" ht="21" customHeight="1" outlineLevel="1">
      <c r="A1003" s="3309">
        <v>1</v>
      </c>
      <c r="B1003" s="121">
        <v>44682</v>
      </c>
      <c r="C1003" s="3306" t="s">
        <v>23</v>
      </c>
      <c r="D1003" s="3307"/>
      <c r="E1003" s="4360"/>
      <c r="F1003" s="4361"/>
      <c r="G1003" s="4348"/>
      <c r="H1003" s="4349"/>
      <c r="I1003" s="3307"/>
      <c r="J1003" s="3068"/>
      <c r="K1003" s="3308"/>
      <c r="L1003" s="3068"/>
      <c r="M1003" s="3068"/>
      <c r="N1003" s="3068"/>
      <c r="O1003" s="79">
        <v>24</v>
      </c>
    </row>
    <row r="1004" spans="1:15" s="43" customFormat="1" ht="21" customHeight="1" outlineLevel="1">
      <c r="A1004" s="3309"/>
      <c r="B1004" s="121"/>
      <c r="C1004" s="3306"/>
      <c r="D1004" s="3307"/>
      <c r="E1004" s="4360"/>
      <c r="F1004" s="4361"/>
      <c r="G1004" s="3301"/>
      <c r="H1004" s="3302"/>
      <c r="I1004" s="3307"/>
      <c r="J1004" s="3068"/>
      <c r="K1004" s="3308"/>
      <c r="L1004" s="3068"/>
      <c r="M1004" s="3068"/>
      <c r="N1004" s="3068"/>
      <c r="O1004" s="79"/>
    </row>
    <row r="1005" spans="1:15" s="43" customFormat="1" ht="21" customHeight="1">
      <c r="A1005" s="3309"/>
      <c r="B1005" s="121"/>
      <c r="C1005" s="3306"/>
      <c r="D1005" s="686">
        <f>SUM(D1003:D1004)</f>
        <v>0</v>
      </c>
      <c r="E1005" s="3303"/>
      <c r="F1005" s="3304"/>
      <c r="G1005" s="4348"/>
      <c r="H1005" s="4349"/>
      <c r="I1005" s="3307"/>
      <c r="J1005" s="3068"/>
      <c r="K1005" s="431">
        <f>SUM(K1003:K1003)</f>
        <v>0</v>
      </c>
      <c r="L1005" s="3068"/>
      <c r="M1005" s="3068"/>
      <c r="N1005" s="3068"/>
      <c r="O1005" s="79"/>
    </row>
    <row r="1006" spans="1:15" s="43" customFormat="1" ht="21" customHeight="1">
      <c r="A1006" s="62"/>
      <c r="B1006" s="122"/>
      <c r="C1006" s="54"/>
      <c r="D1006" s="238"/>
      <c r="E1006" s="3311"/>
      <c r="F1006" s="3311"/>
      <c r="G1006" s="238"/>
      <c r="H1006" s="238"/>
      <c r="I1006" s="238"/>
      <c r="J1006" s="2642"/>
      <c r="K1006" s="3310"/>
      <c r="L1006" s="2642"/>
      <c r="M1006" s="2642"/>
      <c r="N1006" s="2642"/>
      <c r="O1006" s="194"/>
    </row>
    <row r="1007" spans="1:15" s="72" customFormat="1" ht="21" customHeight="1" thickBot="1">
      <c r="A1007" s="77" t="s">
        <v>2</v>
      </c>
      <c r="B1007" s="66"/>
      <c r="C1007" s="67" t="s">
        <v>3</v>
      </c>
      <c r="D1007" s="4323" t="s">
        <v>2136</v>
      </c>
      <c r="E1007" s="4323"/>
      <c r="F1007" s="4323"/>
      <c r="G1007" s="4323"/>
      <c r="H1007" s="4323"/>
      <c r="I1007" s="4323"/>
      <c r="J1007" s="4323"/>
      <c r="K1007" s="4323"/>
      <c r="L1007" s="4323"/>
      <c r="M1007" s="4323"/>
      <c r="N1007" s="4323"/>
      <c r="O1007" s="4323"/>
    </row>
    <row r="1008" spans="1:15" s="72" customFormat="1" ht="21" customHeight="1">
      <c r="A1008" s="4324" t="s">
        <v>10</v>
      </c>
      <c r="B1008" s="4362" t="s">
        <v>11</v>
      </c>
      <c r="C1008" s="4329" t="s">
        <v>23</v>
      </c>
      <c r="D1008" s="4331" t="s">
        <v>12</v>
      </c>
      <c r="E1008" s="4332"/>
      <c r="F1008" s="4332"/>
      <c r="G1008" s="4332"/>
      <c r="H1008" s="4332"/>
      <c r="I1008" s="4332"/>
      <c r="J1008" s="4333"/>
      <c r="K1008" s="4334" t="s">
        <v>13</v>
      </c>
      <c r="L1008" s="4335"/>
      <c r="M1008" s="4335"/>
      <c r="N1008" s="4335"/>
      <c r="O1008" s="4336"/>
    </row>
    <row r="1009" spans="1:15" s="72" customFormat="1" ht="21" customHeight="1">
      <c r="A1009" s="4325"/>
      <c r="B1009" s="4328"/>
      <c r="C1009" s="4330"/>
      <c r="D1009" s="4337"/>
      <c r="E1009" s="4338"/>
      <c r="F1009" s="4338"/>
      <c r="G1009" s="4338"/>
      <c r="H1009" s="4339"/>
      <c r="I1009" s="4340" t="s">
        <v>15</v>
      </c>
      <c r="J1009" s="4340"/>
      <c r="K1009" s="4340" t="s">
        <v>16</v>
      </c>
      <c r="L1009" s="4340" t="s">
        <v>17</v>
      </c>
      <c r="M1009" s="4340" t="s">
        <v>18</v>
      </c>
      <c r="N1009" s="4340"/>
      <c r="O1009" s="4342" t="s">
        <v>19</v>
      </c>
    </row>
    <row r="1010" spans="1:15" s="72" customFormat="1" ht="21" customHeight="1">
      <c r="A1010" s="4326"/>
      <c r="B1010" s="4354"/>
      <c r="C1010" s="4341"/>
      <c r="D1010" s="3305" t="s">
        <v>16</v>
      </c>
      <c r="E1010" s="4358" t="s">
        <v>20</v>
      </c>
      <c r="F1010" s="4359"/>
      <c r="G1010" s="4358" t="s">
        <v>21</v>
      </c>
      <c r="H1010" s="4359"/>
      <c r="I1010" s="4341"/>
      <c r="J1010" s="4341"/>
      <c r="K1010" s="4341"/>
      <c r="L1010" s="4341"/>
      <c r="M1010" s="4341"/>
      <c r="N1010" s="4341"/>
      <c r="O1010" s="4363"/>
    </row>
    <row r="1011" spans="1:15" s="43" customFormat="1" ht="21" customHeight="1" outlineLevel="1">
      <c r="A1011" s="3309">
        <v>1</v>
      </c>
      <c r="B1011" s="121">
        <v>44682</v>
      </c>
      <c r="C1011" s="3306" t="s">
        <v>23</v>
      </c>
      <c r="D1011" s="3307"/>
      <c r="E1011" s="4360"/>
      <c r="F1011" s="4361"/>
      <c r="G1011" s="4348"/>
      <c r="H1011" s="4349"/>
      <c r="I1011" s="3307"/>
      <c r="J1011" s="3068"/>
      <c r="K1011" s="3308"/>
      <c r="L1011" s="3068"/>
      <c r="M1011" s="3068"/>
      <c r="N1011" s="3068"/>
      <c r="O1011" s="79">
        <v>12</v>
      </c>
    </row>
    <row r="1012" spans="1:15" s="43" customFormat="1" ht="21" customHeight="1" outlineLevel="1">
      <c r="A1012" s="3309"/>
      <c r="B1012" s="121"/>
      <c r="C1012" s="3306"/>
      <c r="D1012" s="3307"/>
      <c r="E1012" s="4360"/>
      <c r="F1012" s="4361"/>
      <c r="G1012" s="3301"/>
      <c r="H1012" s="3302"/>
      <c r="I1012" s="3307"/>
      <c r="J1012" s="3068"/>
      <c r="K1012" s="3308"/>
      <c r="L1012" s="3068"/>
      <c r="M1012" s="3068"/>
      <c r="N1012" s="3068"/>
      <c r="O1012" s="79"/>
    </row>
    <row r="1013" spans="1:15" s="43" customFormat="1" ht="21" customHeight="1">
      <c r="A1013" s="3309"/>
      <c r="B1013" s="121"/>
      <c r="C1013" s="3306"/>
      <c r="D1013" s="686">
        <f>SUM(D1011:D1012)</f>
        <v>0</v>
      </c>
      <c r="E1013" s="3303"/>
      <c r="F1013" s="3304"/>
      <c r="G1013" s="4348"/>
      <c r="H1013" s="4349"/>
      <c r="I1013" s="3307"/>
      <c r="J1013" s="3068"/>
      <c r="K1013" s="431">
        <f>SUM(K1011:K1011)</f>
        <v>0</v>
      </c>
      <c r="L1013" s="3068"/>
      <c r="M1013" s="3068"/>
      <c r="N1013" s="3068"/>
      <c r="O1013" s="79"/>
    </row>
    <row r="1014" spans="1:15" s="43" customFormat="1" ht="21" customHeight="1">
      <c r="A1014" s="62"/>
      <c r="B1014" s="122"/>
      <c r="C1014" s="54"/>
      <c r="D1014" s="2642"/>
      <c r="E1014" s="62"/>
      <c r="F1014" s="62"/>
      <c r="G1014" s="2642"/>
      <c r="H1014" s="2642"/>
      <c r="I1014" s="2642"/>
      <c r="J1014" s="2642"/>
      <c r="K1014" s="3310"/>
      <c r="L1014" s="2642"/>
      <c r="M1014" s="2642"/>
      <c r="N1014" s="2642"/>
      <c r="O1014" s="82"/>
    </row>
    <row r="1015" spans="1:15" s="72" customFormat="1" ht="21" customHeight="1" thickBot="1">
      <c r="A1015" s="77" t="s">
        <v>2</v>
      </c>
      <c r="B1015" s="66"/>
      <c r="C1015" s="67" t="s">
        <v>3</v>
      </c>
      <c r="D1015" s="4323" t="s">
        <v>2137</v>
      </c>
      <c r="E1015" s="4323"/>
      <c r="F1015" s="4323"/>
      <c r="G1015" s="4323"/>
      <c r="H1015" s="4323"/>
      <c r="I1015" s="4323"/>
      <c r="J1015" s="4323"/>
      <c r="K1015" s="4323"/>
      <c r="L1015" s="4323"/>
      <c r="M1015" s="4323"/>
      <c r="N1015" s="4323"/>
      <c r="O1015" s="4323"/>
    </row>
    <row r="1016" spans="1:15" s="72" customFormat="1" ht="21" customHeight="1">
      <c r="A1016" s="4324" t="s">
        <v>10</v>
      </c>
      <c r="B1016" s="4362" t="s">
        <v>11</v>
      </c>
      <c r="C1016" s="4329" t="s">
        <v>23</v>
      </c>
      <c r="D1016" s="4331" t="s">
        <v>12</v>
      </c>
      <c r="E1016" s="4332"/>
      <c r="F1016" s="4332"/>
      <c r="G1016" s="4332"/>
      <c r="H1016" s="4332"/>
      <c r="I1016" s="4332"/>
      <c r="J1016" s="4333"/>
      <c r="K1016" s="4334" t="s">
        <v>13</v>
      </c>
      <c r="L1016" s="4335"/>
      <c r="M1016" s="4335"/>
      <c r="N1016" s="4335"/>
      <c r="O1016" s="4336"/>
    </row>
    <row r="1017" spans="1:15" s="72" customFormat="1" ht="21" customHeight="1">
      <c r="A1017" s="4325"/>
      <c r="B1017" s="4328"/>
      <c r="C1017" s="4330"/>
      <c r="D1017" s="4337"/>
      <c r="E1017" s="4338"/>
      <c r="F1017" s="4338"/>
      <c r="G1017" s="4338"/>
      <c r="H1017" s="4339"/>
      <c r="I1017" s="4340" t="s">
        <v>15</v>
      </c>
      <c r="J1017" s="4340"/>
      <c r="K1017" s="4340" t="s">
        <v>16</v>
      </c>
      <c r="L1017" s="4340" t="s">
        <v>17</v>
      </c>
      <c r="M1017" s="4340" t="s">
        <v>18</v>
      </c>
      <c r="N1017" s="4340"/>
      <c r="O1017" s="4342" t="s">
        <v>19</v>
      </c>
    </row>
    <row r="1018" spans="1:15" s="72" customFormat="1" ht="21" customHeight="1">
      <c r="A1018" s="4326"/>
      <c r="B1018" s="4354"/>
      <c r="C1018" s="4341"/>
      <c r="D1018" s="3305" t="s">
        <v>16</v>
      </c>
      <c r="E1018" s="4358" t="s">
        <v>20</v>
      </c>
      <c r="F1018" s="4359"/>
      <c r="G1018" s="4358" t="s">
        <v>21</v>
      </c>
      <c r="H1018" s="4359"/>
      <c r="I1018" s="4341"/>
      <c r="J1018" s="4341"/>
      <c r="K1018" s="4341"/>
      <c r="L1018" s="4341"/>
      <c r="M1018" s="4341"/>
      <c r="N1018" s="4341"/>
      <c r="O1018" s="4363"/>
    </row>
    <row r="1019" spans="1:15" s="43" customFormat="1" ht="21" customHeight="1" outlineLevel="1">
      <c r="A1019" s="3309">
        <v>1</v>
      </c>
      <c r="B1019" s="121">
        <v>44682</v>
      </c>
      <c r="C1019" s="3306" t="s">
        <v>23</v>
      </c>
      <c r="D1019" s="3307"/>
      <c r="E1019" s="4360"/>
      <c r="F1019" s="4361"/>
      <c r="G1019" s="4348"/>
      <c r="H1019" s="4349"/>
      <c r="I1019" s="3307"/>
      <c r="J1019" s="3068"/>
      <c r="K1019" s="3308"/>
      <c r="L1019" s="3068"/>
      <c r="M1019" s="3068"/>
      <c r="N1019" s="3068"/>
      <c r="O1019" s="79">
        <v>8</v>
      </c>
    </row>
    <row r="1020" spans="1:15" s="43" customFormat="1" ht="21" customHeight="1" outlineLevel="1">
      <c r="A1020" s="3309"/>
      <c r="B1020" s="121"/>
      <c r="C1020" s="3306"/>
      <c r="D1020" s="3307"/>
      <c r="E1020" s="4360"/>
      <c r="F1020" s="4361"/>
      <c r="G1020" s="3301"/>
      <c r="H1020" s="3302"/>
      <c r="I1020" s="3307"/>
      <c r="J1020" s="3068"/>
      <c r="K1020" s="3308"/>
      <c r="L1020" s="3068"/>
      <c r="M1020" s="3068"/>
      <c r="N1020" s="3068"/>
      <c r="O1020" s="79"/>
    </row>
    <row r="1021" spans="1:15" s="43" customFormat="1" ht="21" customHeight="1">
      <c r="A1021" s="3309"/>
      <c r="B1021" s="121"/>
      <c r="C1021" s="3306"/>
      <c r="D1021" s="686">
        <f>SUM(D1019:D1020)</f>
        <v>0</v>
      </c>
      <c r="E1021" s="3303"/>
      <c r="F1021" s="3304"/>
      <c r="G1021" s="4348"/>
      <c r="H1021" s="4349"/>
      <c r="I1021" s="3307"/>
      <c r="J1021" s="3068"/>
      <c r="K1021" s="431">
        <f>SUM(K1019:K1019)</f>
        <v>0</v>
      </c>
      <c r="L1021" s="3068"/>
      <c r="M1021" s="3068"/>
      <c r="N1021" s="3068"/>
      <c r="O1021" s="79"/>
    </row>
    <row r="1022" spans="1:15" s="43" customFormat="1" ht="21" customHeight="1">
      <c r="A1022" s="62"/>
      <c r="B1022" s="122"/>
      <c r="C1022" s="54"/>
      <c r="D1022" s="238"/>
      <c r="E1022" s="3311"/>
      <c r="F1022" s="3311"/>
      <c r="G1022" s="238"/>
      <c r="H1022" s="238"/>
      <c r="I1022" s="238"/>
      <c r="J1022" s="2642"/>
      <c r="K1022" s="3310"/>
      <c r="L1022" s="2642"/>
      <c r="M1022" s="2642"/>
      <c r="N1022" s="2642"/>
      <c r="O1022" s="194"/>
    </row>
    <row r="1023" spans="1:15" s="269" customFormat="1" ht="21" customHeight="1">
      <c r="A1023" s="262"/>
      <c r="B1023" s="263"/>
      <c r="C1023" s="1239"/>
      <c r="D1023" s="1240" t="s">
        <v>744</v>
      </c>
      <c r="E1023" s="266"/>
      <c r="F1023" s="266"/>
      <c r="G1023" s="264"/>
      <c r="H1023" s="264"/>
      <c r="I1023" s="264"/>
      <c r="J1023" s="264"/>
      <c r="K1023" s="267"/>
      <c r="L1023" s="268"/>
      <c r="M1023" s="264"/>
      <c r="N1023" s="264"/>
      <c r="O1023" s="266"/>
    </row>
    <row r="1024" spans="1:15" s="43" customFormat="1" ht="21" customHeight="1">
      <c r="A1024" s="62"/>
      <c r="B1024" s="122"/>
      <c r="C1024" s="54"/>
      <c r="D1024" s="1222"/>
      <c r="E1024" s="62"/>
      <c r="F1024" s="62"/>
      <c r="G1024" s="1222"/>
      <c r="H1024" s="1222"/>
      <c r="I1024" s="1222"/>
      <c r="J1024" s="1222"/>
      <c r="K1024" s="1221"/>
      <c r="L1024" s="1222"/>
      <c r="M1024" s="1222"/>
      <c r="N1024" s="1222"/>
      <c r="O1024" s="82"/>
    </row>
    <row r="1025" spans="1:15" s="72" customFormat="1" ht="21" customHeight="1" thickBot="1">
      <c r="A1025" s="77" t="s">
        <v>2</v>
      </c>
      <c r="B1025" s="66"/>
      <c r="C1025" s="67" t="s">
        <v>3</v>
      </c>
      <c r="D1025" s="4323" t="s">
        <v>750</v>
      </c>
      <c r="E1025" s="4323"/>
      <c r="F1025" s="4323"/>
      <c r="G1025" s="4323"/>
      <c r="H1025" s="4323"/>
      <c r="I1025" s="4323"/>
      <c r="J1025" s="4323"/>
      <c r="K1025" s="4323"/>
      <c r="L1025" s="4323"/>
      <c r="M1025" s="4323"/>
      <c r="N1025" s="4323"/>
      <c r="O1025" s="4323"/>
    </row>
    <row r="1026" spans="1:15" s="72" customFormat="1" ht="21" customHeight="1">
      <c r="A1026" s="4324" t="s">
        <v>10</v>
      </c>
      <c r="B1026" s="4362" t="s">
        <v>11</v>
      </c>
      <c r="C1026" s="4329" t="s">
        <v>23</v>
      </c>
      <c r="D1026" s="4331" t="s">
        <v>12</v>
      </c>
      <c r="E1026" s="4332"/>
      <c r="F1026" s="4332"/>
      <c r="G1026" s="4332"/>
      <c r="H1026" s="4332"/>
      <c r="I1026" s="4332"/>
      <c r="J1026" s="4333"/>
      <c r="K1026" s="4334" t="s">
        <v>13</v>
      </c>
      <c r="L1026" s="4335"/>
      <c r="M1026" s="4335"/>
      <c r="N1026" s="4335"/>
      <c r="O1026" s="4336"/>
    </row>
    <row r="1027" spans="1:15" s="72" customFormat="1" ht="21" customHeight="1">
      <c r="A1027" s="4325"/>
      <c r="B1027" s="4328"/>
      <c r="C1027" s="4330"/>
      <c r="D1027" s="4337"/>
      <c r="E1027" s="4338"/>
      <c r="F1027" s="4338"/>
      <c r="G1027" s="4338"/>
      <c r="H1027" s="4339"/>
      <c r="I1027" s="4340" t="s">
        <v>15</v>
      </c>
      <c r="J1027" s="4340"/>
      <c r="K1027" s="4340" t="s">
        <v>16</v>
      </c>
      <c r="L1027" s="4340" t="s">
        <v>17</v>
      </c>
      <c r="M1027" s="4340" t="s">
        <v>18</v>
      </c>
      <c r="N1027" s="4340"/>
      <c r="O1027" s="4342" t="s">
        <v>19</v>
      </c>
    </row>
    <row r="1028" spans="1:15" s="72" customFormat="1" ht="21" customHeight="1">
      <c r="A1028" s="4326"/>
      <c r="B1028" s="4354"/>
      <c r="C1028" s="4341"/>
      <c r="D1028" s="1219" t="s">
        <v>16</v>
      </c>
      <c r="E1028" s="4358" t="s">
        <v>20</v>
      </c>
      <c r="F1028" s="4359"/>
      <c r="G1028" s="4358" t="s">
        <v>21</v>
      </c>
      <c r="H1028" s="4359"/>
      <c r="I1028" s="4341"/>
      <c r="J1028" s="4341"/>
      <c r="K1028" s="4341"/>
      <c r="L1028" s="4341"/>
      <c r="M1028" s="4341"/>
      <c r="N1028" s="4341"/>
      <c r="O1028" s="4363"/>
    </row>
    <row r="1029" spans="1:15" s="43" customFormat="1" ht="21" customHeight="1" outlineLevel="1">
      <c r="A1029" s="1220">
        <v>1</v>
      </c>
      <c r="B1029" s="121">
        <v>44682</v>
      </c>
      <c r="C1029" s="1215" t="s">
        <v>23</v>
      </c>
      <c r="D1029" s="1216"/>
      <c r="E1029" s="4360"/>
      <c r="F1029" s="4361"/>
      <c r="G1029" s="4348"/>
      <c r="H1029" s="4349"/>
      <c r="I1029" s="1216" t="s">
        <v>1441</v>
      </c>
      <c r="J1029" s="90"/>
      <c r="K1029" s="100"/>
      <c r="L1029" s="90"/>
      <c r="M1029" s="90"/>
      <c r="N1029" s="90"/>
      <c r="O1029" s="79">
        <v>0</v>
      </c>
    </row>
    <row r="1030" spans="1:15" s="43" customFormat="1" ht="21" customHeight="1" outlineLevel="1">
      <c r="A1030" s="4162"/>
      <c r="B1030" s="121"/>
      <c r="C1030" s="4159"/>
      <c r="D1030" s="4158"/>
      <c r="E1030" s="4152"/>
      <c r="F1030" s="4153"/>
      <c r="G1030" s="4154"/>
      <c r="H1030" s="4155"/>
      <c r="I1030" s="4158"/>
      <c r="J1030" s="4164"/>
      <c r="K1030" s="4163"/>
      <c r="L1030" s="4164"/>
      <c r="M1030" s="4164"/>
      <c r="N1030" s="4164"/>
      <c r="O1030" s="79"/>
    </row>
    <row r="1031" spans="1:15" s="43" customFormat="1" ht="21" customHeight="1">
      <c r="A1031" s="1220"/>
      <c r="B1031" s="121"/>
      <c r="C1031" s="1215"/>
      <c r="D1031" s="686">
        <f>SUM(D1029:D1029)</f>
        <v>0</v>
      </c>
      <c r="E1031" s="1217"/>
      <c r="F1031" s="1218"/>
      <c r="G1031" s="4348"/>
      <c r="H1031" s="4349"/>
      <c r="I1031" s="1216"/>
      <c r="J1031" s="90"/>
      <c r="K1031" s="431">
        <f>SUM(K1029:K1030)</f>
        <v>0</v>
      </c>
      <c r="L1031" s="90"/>
      <c r="M1031" s="90"/>
      <c r="N1031" s="90"/>
      <c r="O1031" s="79"/>
    </row>
    <row r="1032" spans="1:15" s="43" customFormat="1" ht="21" customHeight="1">
      <c r="A1032" s="62"/>
      <c r="B1032" s="122"/>
      <c r="C1032" s="54"/>
      <c r="D1032" s="238"/>
      <c r="E1032" s="1225"/>
      <c r="F1032" s="1225"/>
      <c r="G1032" s="238"/>
      <c r="H1032" s="238"/>
      <c r="I1032" s="238"/>
      <c r="J1032" s="1222"/>
      <c r="K1032" s="1221"/>
      <c r="L1032" s="1222"/>
      <c r="M1032" s="1222"/>
      <c r="N1032" s="1222"/>
      <c r="O1032" s="194"/>
    </row>
    <row r="1033" spans="1:15" s="72" customFormat="1" ht="21" customHeight="1" thickBot="1">
      <c r="A1033" s="77" t="s">
        <v>2</v>
      </c>
      <c r="B1033" s="66"/>
      <c r="C1033" s="67" t="s">
        <v>3</v>
      </c>
      <c r="D1033" s="4323" t="s">
        <v>753</v>
      </c>
      <c r="E1033" s="4323"/>
      <c r="F1033" s="4323"/>
      <c r="G1033" s="4323"/>
      <c r="H1033" s="4323"/>
      <c r="I1033" s="4323"/>
      <c r="J1033" s="4323"/>
      <c r="K1033" s="4323"/>
      <c r="L1033" s="4323"/>
      <c r="M1033" s="4323"/>
      <c r="N1033" s="4323"/>
      <c r="O1033" s="4323"/>
    </row>
    <row r="1034" spans="1:15" s="72" customFormat="1" ht="21" customHeight="1">
      <c r="A1034" s="4324" t="s">
        <v>10</v>
      </c>
      <c r="B1034" s="4362" t="s">
        <v>11</v>
      </c>
      <c r="C1034" s="4329" t="s">
        <v>23</v>
      </c>
      <c r="D1034" s="4331" t="s">
        <v>12</v>
      </c>
      <c r="E1034" s="4332"/>
      <c r="F1034" s="4332"/>
      <c r="G1034" s="4332"/>
      <c r="H1034" s="4332"/>
      <c r="I1034" s="4332"/>
      <c r="J1034" s="4333"/>
      <c r="K1034" s="4334" t="s">
        <v>13</v>
      </c>
      <c r="L1034" s="4335"/>
      <c r="M1034" s="4335"/>
      <c r="N1034" s="4335"/>
      <c r="O1034" s="4336"/>
    </row>
    <row r="1035" spans="1:15" s="72" customFormat="1" ht="21" customHeight="1">
      <c r="A1035" s="4325"/>
      <c r="B1035" s="4328"/>
      <c r="C1035" s="4330"/>
      <c r="D1035" s="4337" t="s">
        <v>14</v>
      </c>
      <c r="E1035" s="4338"/>
      <c r="F1035" s="4338"/>
      <c r="G1035" s="4338"/>
      <c r="H1035" s="4339"/>
      <c r="I1035" s="4340" t="s">
        <v>15</v>
      </c>
      <c r="J1035" s="4340"/>
      <c r="K1035" s="4340" t="s">
        <v>16</v>
      </c>
      <c r="L1035" s="4340" t="s">
        <v>17</v>
      </c>
      <c r="M1035" s="4340" t="s">
        <v>18</v>
      </c>
      <c r="N1035" s="4340"/>
      <c r="O1035" s="4342" t="s">
        <v>19</v>
      </c>
    </row>
    <row r="1036" spans="1:15" s="72" customFormat="1" ht="21" customHeight="1">
      <c r="A1036" s="4326"/>
      <c r="B1036" s="4354"/>
      <c r="C1036" s="4341"/>
      <c r="D1036" s="1219" t="s">
        <v>16</v>
      </c>
      <c r="E1036" s="4358" t="s">
        <v>20</v>
      </c>
      <c r="F1036" s="4359"/>
      <c r="G1036" s="4358" t="s">
        <v>21</v>
      </c>
      <c r="H1036" s="4359"/>
      <c r="I1036" s="4341"/>
      <c r="J1036" s="4341"/>
      <c r="K1036" s="4341"/>
      <c r="L1036" s="4341"/>
      <c r="M1036" s="4341"/>
      <c r="N1036" s="4341"/>
      <c r="O1036" s="4363"/>
    </row>
    <row r="1037" spans="1:15" s="43" customFormat="1" ht="21" customHeight="1" outlineLevel="1">
      <c r="A1037" s="1220">
        <v>1</v>
      </c>
      <c r="B1037" s="121">
        <v>44682</v>
      </c>
      <c r="C1037" s="1215" t="s">
        <v>23</v>
      </c>
      <c r="D1037" s="1216"/>
      <c r="E1037" s="4360" t="s">
        <v>751</v>
      </c>
      <c r="F1037" s="4361"/>
      <c r="G1037" s="4348" t="s">
        <v>752</v>
      </c>
      <c r="H1037" s="4349"/>
      <c r="I1037" s="1216" t="s">
        <v>1441</v>
      </c>
      <c r="J1037" s="90"/>
      <c r="K1037" s="100"/>
      <c r="L1037" s="90"/>
      <c r="M1037" s="90"/>
      <c r="N1037" s="90"/>
      <c r="O1037" s="79">
        <v>0</v>
      </c>
    </row>
    <row r="1038" spans="1:15" s="43" customFormat="1" ht="21" customHeight="1" outlineLevel="1">
      <c r="A1038" s="4162"/>
      <c r="B1038" s="121"/>
      <c r="C1038" s="4159"/>
      <c r="D1038" s="4158"/>
      <c r="E1038" s="4152"/>
      <c r="F1038" s="4153"/>
      <c r="G1038" s="4154"/>
      <c r="H1038" s="4155"/>
      <c r="I1038" s="4158"/>
      <c r="J1038" s="4164"/>
      <c r="K1038" s="4163"/>
      <c r="L1038" s="4164"/>
      <c r="M1038" s="4164"/>
      <c r="N1038" s="4164"/>
      <c r="O1038" s="79"/>
    </row>
    <row r="1039" spans="1:15" s="43" customFormat="1" ht="21" customHeight="1">
      <c r="A1039" s="1220"/>
      <c r="B1039" s="121"/>
      <c r="C1039" s="1215"/>
      <c r="D1039" s="686">
        <f>SUM(D1037:D1037)</f>
        <v>0</v>
      </c>
      <c r="E1039" s="1217"/>
      <c r="F1039" s="1218"/>
      <c r="G1039" s="1212"/>
      <c r="H1039" s="1213"/>
      <c r="I1039" s="1216"/>
      <c r="J1039" s="90"/>
      <c r="K1039" s="431">
        <f>SUM(K1037:K1038)</f>
        <v>0</v>
      </c>
      <c r="L1039" s="90"/>
      <c r="M1039" s="90"/>
      <c r="N1039" s="90"/>
      <c r="O1039" s="79"/>
    </row>
    <row r="1040" spans="1:15" s="43" customFormat="1" ht="21" customHeight="1">
      <c r="A1040" s="62"/>
      <c r="B1040" s="122"/>
      <c r="C1040" s="54"/>
      <c r="D1040" s="1311"/>
      <c r="E1040" s="62"/>
      <c r="F1040" s="62"/>
      <c r="G1040" s="1311"/>
      <c r="H1040" s="1311"/>
      <c r="I1040" s="1311"/>
      <c r="J1040" s="1311"/>
      <c r="K1040" s="1310"/>
      <c r="L1040" s="1311"/>
      <c r="M1040" s="1311"/>
      <c r="N1040" s="1311"/>
      <c r="O1040" s="82"/>
    </row>
    <row r="1041" spans="1:15" s="72" customFormat="1" ht="21" customHeight="1" thickBot="1">
      <c r="A1041" s="77" t="s">
        <v>2</v>
      </c>
      <c r="B1041" s="66"/>
      <c r="C1041" s="67" t="s">
        <v>3</v>
      </c>
      <c r="D1041" s="4323" t="s">
        <v>843</v>
      </c>
      <c r="E1041" s="4323"/>
      <c r="F1041" s="4323"/>
      <c r="G1041" s="4323"/>
      <c r="H1041" s="4323"/>
      <c r="I1041" s="4323"/>
      <c r="J1041" s="4323"/>
      <c r="K1041" s="4323"/>
      <c r="L1041" s="4323"/>
      <c r="M1041" s="4323"/>
      <c r="N1041" s="4323"/>
      <c r="O1041" s="4323"/>
    </row>
    <row r="1042" spans="1:15" s="72" customFormat="1" ht="21" customHeight="1">
      <c r="A1042" s="4324" t="s">
        <v>10</v>
      </c>
      <c r="B1042" s="4362" t="s">
        <v>11</v>
      </c>
      <c r="C1042" s="4329" t="s">
        <v>23</v>
      </c>
      <c r="D1042" s="4331" t="s">
        <v>12</v>
      </c>
      <c r="E1042" s="4332"/>
      <c r="F1042" s="4332"/>
      <c r="G1042" s="4332"/>
      <c r="H1042" s="4332"/>
      <c r="I1042" s="4332"/>
      <c r="J1042" s="4333"/>
      <c r="K1042" s="4334" t="s">
        <v>13</v>
      </c>
      <c r="L1042" s="4335"/>
      <c r="M1042" s="4335"/>
      <c r="N1042" s="4335"/>
      <c r="O1042" s="4336"/>
    </row>
    <row r="1043" spans="1:15" s="72" customFormat="1" ht="21" customHeight="1">
      <c r="A1043" s="4325"/>
      <c r="B1043" s="4328"/>
      <c r="C1043" s="4330"/>
      <c r="D1043" s="4337" t="s">
        <v>14</v>
      </c>
      <c r="E1043" s="4338"/>
      <c r="F1043" s="4338"/>
      <c r="G1043" s="4338"/>
      <c r="H1043" s="4339"/>
      <c r="I1043" s="4340" t="s">
        <v>15</v>
      </c>
      <c r="J1043" s="4340"/>
      <c r="K1043" s="4340" t="s">
        <v>16</v>
      </c>
      <c r="L1043" s="4340" t="s">
        <v>17</v>
      </c>
      <c r="M1043" s="4340" t="s">
        <v>18</v>
      </c>
      <c r="N1043" s="4340"/>
      <c r="O1043" s="4342" t="s">
        <v>19</v>
      </c>
    </row>
    <row r="1044" spans="1:15" s="72" customFormat="1" ht="21" customHeight="1">
      <c r="A1044" s="4326"/>
      <c r="B1044" s="4354"/>
      <c r="C1044" s="4341"/>
      <c r="D1044" s="1301" t="s">
        <v>16</v>
      </c>
      <c r="E1044" s="4358" t="s">
        <v>20</v>
      </c>
      <c r="F1044" s="4359"/>
      <c r="G1044" s="4358" t="s">
        <v>21</v>
      </c>
      <c r="H1044" s="4359"/>
      <c r="I1044" s="4341"/>
      <c r="J1044" s="4341"/>
      <c r="K1044" s="4341"/>
      <c r="L1044" s="4341"/>
      <c r="M1044" s="4341"/>
      <c r="N1044" s="4341"/>
      <c r="O1044" s="4363"/>
    </row>
    <row r="1045" spans="1:15" s="43" customFormat="1" ht="21" customHeight="1" outlineLevel="1">
      <c r="A1045" s="1303">
        <v>1</v>
      </c>
      <c r="B1045" s="121">
        <v>44682</v>
      </c>
      <c r="C1045" s="1302" t="s">
        <v>23</v>
      </c>
      <c r="D1045" s="1308"/>
      <c r="E1045" s="4360"/>
      <c r="F1045" s="4361"/>
      <c r="G1045" s="4348" t="s">
        <v>842</v>
      </c>
      <c r="H1045" s="4349"/>
      <c r="I1045" s="1308"/>
      <c r="J1045" s="90"/>
      <c r="K1045" s="100"/>
      <c r="L1045" s="90"/>
      <c r="M1045" s="90"/>
      <c r="N1045" s="90"/>
      <c r="O1045" s="79">
        <v>0</v>
      </c>
    </row>
    <row r="1046" spans="1:15" s="43" customFormat="1" ht="21" customHeight="1" outlineLevel="1">
      <c r="A1046" s="1303"/>
      <c r="B1046" s="121"/>
      <c r="C1046" s="1302"/>
      <c r="D1046" s="1308"/>
      <c r="E1046" s="4360"/>
      <c r="F1046" s="4361"/>
      <c r="G1046" s="4348"/>
      <c r="H1046" s="4349"/>
      <c r="I1046" s="1308"/>
      <c r="J1046" s="90"/>
      <c r="K1046" s="100"/>
      <c r="L1046" s="90"/>
      <c r="M1046" s="90"/>
      <c r="N1046" s="90"/>
      <c r="O1046" s="79"/>
    </row>
    <row r="1047" spans="1:15" s="43" customFormat="1" ht="21" customHeight="1" outlineLevel="1">
      <c r="A1047" s="2550"/>
      <c r="B1047" s="121"/>
      <c r="C1047" s="2549"/>
      <c r="D1047" s="2548"/>
      <c r="E1047" s="2544"/>
      <c r="F1047" s="2545"/>
      <c r="G1047" s="2546"/>
      <c r="H1047" s="2547"/>
      <c r="I1047" s="2548"/>
      <c r="J1047" s="2234"/>
      <c r="K1047" s="100"/>
      <c r="L1047" s="2234"/>
      <c r="M1047" s="2234"/>
      <c r="N1047" s="2234"/>
      <c r="O1047" s="79"/>
    </row>
    <row r="1048" spans="1:15" s="43" customFormat="1" ht="21" customHeight="1">
      <c r="A1048" s="1303"/>
      <c r="B1048" s="121"/>
      <c r="C1048" s="1302"/>
      <c r="D1048" s="686">
        <f>SUM(D1045:D1046)</f>
        <v>0</v>
      </c>
      <c r="E1048" s="1304"/>
      <c r="F1048" s="1305"/>
      <c r="G1048" s="1306"/>
      <c r="H1048" s="1307"/>
      <c r="I1048" s="1308"/>
      <c r="J1048" s="90"/>
      <c r="K1048" s="431">
        <f>SUM(K1045:K1047)</f>
        <v>0</v>
      </c>
      <c r="L1048" s="90"/>
      <c r="M1048" s="90"/>
      <c r="N1048" s="90"/>
      <c r="O1048" s="79"/>
    </row>
    <row r="1049" spans="1:15" s="43" customFormat="1" ht="21" customHeight="1">
      <c r="A1049" s="62"/>
      <c r="B1049" s="122"/>
      <c r="C1049" s="54"/>
      <c r="D1049" s="1311"/>
      <c r="E1049" s="62"/>
      <c r="F1049" s="62"/>
      <c r="G1049" s="1311"/>
      <c r="H1049" s="1311"/>
      <c r="I1049" s="1311"/>
      <c r="J1049" s="1311"/>
      <c r="K1049" s="1310"/>
      <c r="L1049" s="1311"/>
      <c r="M1049" s="1311"/>
      <c r="N1049" s="1311"/>
      <c r="O1049" s="82"/>
    </row>
    <row r="1050" spans="1:15" s="72" customFormat="1" ht="21" customHeight="1" thickBot="1">
      <c r="A1050" s="77" t="s">
        <v>2</v>
      </c>
      <c r="B1050" s="66"/>
      <c r="C1050" s="67" t="s">
        <v>3</v>
      </c>
      <c r="D1050" s="4323" t="s">
        <v>844</v>
      </c>
      <c r="E1050" s="4323"/>
      <c r="F1050" s="4323"/>
      <c r="G1050" s="4323"/>
      <c r="H1050" s="4323"/>
      <c r="I1050" s="4323"/>
      <c r="J1050" s="4323"/>
      <c r="K1050" s="4323"/>
      <c r="L1050" s="4323"/>
      <c r="M1050" s="4323"/>
      <c r="N1050" s="4323"/>
      <c r="O1050" s="4323"/>
    </row>
    <row r="1051" spans="1:15" s="72" customFormat="1" ht="21" customHeight="1">
      <c r="A1051" s="4324" t="s">
        <v>10</v>
      </c>
      <c r="B1051" s="4362" t="s">
        <v>11</v>
      </c>
      <c r="C1051" s="4329" t="s">
        <v>23</v>
      </c>
      <c r="D1051" s="4331" t="s">
        <v>12</v>
      </c>
      <c r="E1051" s="4332"/>
      <c r="F1051" s="4332"/>
      <c r="G1051" s="4332"/>
      <c r="H1051" s="4332"/>
      <c r="I1051" s="4332"/>
      <c r="J1051" s="4333"/>
      <c r="K1051" s="4334" t="s">
        <v>13</v>
      </c>
      <c r="L1051" s="4335"/>
      <c r="M1051" s="4335"/>
      <c r="N1051" s="4335"/>
      <c r="O1051" s="4336"/>
    </row>
    <row r="1052" spans="1:15" s="72" customFormat="1" ht="21" customHeight="1">
      <c r="A1052" s="4325"/>
      <c r="B1052" s="4328"/>
      <c r="C1052" s="4330"/>
      <c r="D1052" s="4337" t="s">
        <v>14</v>
      </c>
      <c r="E1052" s="4338"/>
      <c r="F1052" s="4338"/>
      <c r="G1052" s="4338"/>
      <c r="H1052" s="4339"/>
      <c r="I1052" s="4340" t="s">
        <v>15</v>
      </c>
      <c r="J1052" s="4340"/>
      <c r="K1052" s="4340" t="s">
        <v>16</v>
      </c>
      <c r="L1052" s="4340" t="s">
        <v>17</v>
      </c>
      <c r="M1052" s="4340" t="s">
        <v>18</v>
      </c>
      <c r="N1052" s="4340"/>
      <c r="O1052" s="4342" t="s">
        <v>19</v>
      </c>
    </row>
    <row r="1053" spans="1:15" s="72" customFormat="1" ht="21" customHeight="1">
      <c r="A1053" s="4326"/>
      <c r="B1053" s="4354"/>
      <c r="C1053" s="4341"/>
      <c r="D1053" s="1301" t="s">
        <v>16</v>
      </c>
      <c r="E1053" s="4358" t="s">
        <v>20</v>
      </c>
      <c r="F1053" s="4359"/>
      <c r="G1053" s="4358" t="s">
        <v>21</v>
      </c>
      <c r="H1053" s="4359"/>
      <c r="I1053" s="4341"/>
      <c r="J1053" s="4341"/>
      <c r="K1053" s="4341"/>
      <c r="L1053" s="4341"/>
      <c r="M1053" s="4341"/>
      <c r="N1053" s="4341"/>
      <c r="O1053" s="4363"/>
    </row>
    <row r="1054" spans="1:15" s="43" customFormat="1" ht="21" customHeight="1" outlineLevel="1">
      <c r="A1054" s="1303">
        <v>1</v>
      </c>
      <c r="B1054" s="121">
        <v>44682</v>
      </c>
      <c r="C1054" s="1302" t="s">
        <v>23</v>
      </c>
      <c r="D1054" s="1308"/>
      <c r="E1054" s="4360"/>
      <c r="F1054" s="4361"/>
      <c r="G1054" s="4348" t="s">
        <v>842</v>
      </c>
      <c r="H1054" s="4349"/>
      <c r="I1054" s="1308"/>
      <c r="J1054" s="90"/>
      <c r="K1054" s="100"/>
      <c r="L1054" s="90"/>
      <c r="M1054" s="90"/>
      <c r="N1054" s="90"/>
      <c r="O1054" s="79">
        <v>6</v>
      </c>
    </row>
    <row r="1055" spans="1:15" s="43" customFormat="1" ht="21" customHeight="1" outlineLevel="1">
      <c r="A1055" s="2976"/>
      <c r="B1055" s="121"/>
      <c r="C1055" s="2968"/>
      <c r="D1055" s="2969"/>
      <c r="E1055" s="2974"/>
      <c r="F1055" s="2975"/>
      <c r="G1055" s="2970"/>
      <c r="H1055" s="2971"/>
      <c r="I1055" s="2969"/>
      <c r="J1055" s="2977"/>
      <c r="K1055" s="100"/>
      <c r="L1055" s="2977"/>
      <c r="M1055" s="2977"/>
      <c r="N1055" s="2977"/>
      <c r="O1055" s="79"/>
    </row>
    <row r="1056" spans="1:15" s="43" customFormat="1" ht="21" customHeight="1">
      <c r="A1056" s="1303"/>
      <c r="B1056" s="121"/>
      <c r="C1056" s="1302"/>
      <c r="D1056" s="686">
        <f>SUM(D1054:D1054)</f>
        <v>0</v>
      </c>
      <c r="E1056" s="1304"/>
      <c r="F1056" s="1305"/>
      <c r="G1056" s="1306"/>
      <c r="H1056" s="1307"/>
      <c r="I1056" s="1308"/>
      <c r="J1056" s="90"/>
      <c r="K1056" s="431">
        <f>SUM(K1054:K1055)</f>
        <v>0</v>
      </c>
      <c r="L1056" s="90"/>
      <c r="M1056" s="90"/>
      <c r="N1056" s="90"/>
      <c r="O1056" s="79"/>
    </row>
    <row r="1057" spans="1:15" s="43" customFormat="1" ht="21" customHeight="1">
      <c r="A1057" s="62"/>
      <c r="B1057" s="122"/>
      <c r="C1057" s="54"/>
      <c r="D1057" s="1881"/>
      <c r="E1057" s="62"/>
      <c r="F1057" s="62"/>
      <c r="G1057" s="1881"/>
      <c r="H1057" s="1881"/>
      <c r="I1057" s="1881"/>
      <c r="J1057" s="1881"/>
      <c r="K1057" s="1882"/>
      <c r="L1057" s="1881"/>
      <c r="M1057" s="1881"/>
      <c r="N1057" s="1881"/>
      <c r="O1057" s="82"/>
    </row>
    <row r="1058" spans="1:15" s="72" customFormat="1" ht="21" customHeight="1" thickBot="1">
      <c r="A1058" s="77" t="s">
        <v>2</v>
      </c>
      <c r="B1058" s="66"/>
      <c r="C1058" s="67" t="s">
        <v>3</v>
      </c>
      <c r="D1058" s="4323" t="s">
        <v>1533</v>
      </c>
      <c r="E1058" s="4323"/>
      <c r="F1058" s="4323"/>
      <c r="G1058" s="4323"/>
      <c r="H1058" s="4323"/>
      <c r="I1058" s="4323"/>
      <c r="J1058" s="4323"/>
      <c r="K1058" s="4323"/>
      <c r="L1058" s="4323"/>
      <c r="M1058" s="4323"/>
      <c r="N1058" s="4323"/>
      <c r="O1058" s="4323"/>
    </row>
    <row r="1059" spans="1:15" s="72" customFormat="1" ht="21" customHeight="1">
      <c r="A1059" s="4324" t="s">
        <v>10</v>
      </c>
      <c r="B1059" s="4362" t="s">
        <v>11</v>
      </c>
      <c r="C1059" s="4329" t="s">
        <v>23</v>
      </c>
      <c r="D1059" s="4331" t="s">
        <v>12</v>
      </c>
      <c r="E1059" s="4332"/>
      <c r="F1059" s="4332"/>
      <c r="G1059" s="4332"/>
      <c r="H1059" s="4332"/>
      <c r="I1059" s="4332"/>
      <c r="J1059" s="4333"/>
      <c r="K1059" s="4334" t="s">
        <v>13</v>
      </c>
      <c r="L1059" s="4335"/>
      <c r="M1059" s="4335"/>
      <c r="N1059" s="4335"/>
      <c r="O1059" s="4336"/>
    </row>
    <row r="1060" spans="1:15" s="72" customFormat="1" ht="21" customHeight="1">
      <c r="A1060" s="4325"/>
      <c r="B1060" s="4328"/>
      <c r="C1060" s="4330"/>
      <c r="D1060" s="4337" t="s">
        <v>14</v>
      </c>
      <c r="E1060" s="4338"/>
      <c r="F1060" s="4338"/>
      <c r="G1060" s="4338"/>
      <c r="H1060" s="4339"/>
      <c r="I1060" s="4340" t="s">
        <v>15</v>
      </c>
      <c r="J1060" s="4340"/>
      <c r="K1060" s="4340" t="s">
        <v>16</v>
      </c>
      <c r="L1060" s="4340" t="s">
        <v>17</v>
      </c>
      <c r="M1060" s="4340" t="s">
        <v>18</v>
      </c>
      <c r="N1060" s="4340"/>
      <c r="O1060" s="4342" t="s">
        <v>19</v>
      </c>
    </row>
    <row r="1061" spans="1:15" s="72" customFormat="1" ht="21" customHeight="1">
      <c r="A1061" s="4326"/>
      <c r="B1061" s="4354"/>
      <c r="C1061" s="4341"/>
      <c r="D1061" s="2533" t="s">
        <v>16</v>
      </c>
      <c r="E1061" s="4358" t="s">
        <v>20</v>
      </c>
      <c r="F1061" s="4359"/>
      <c r="G1061" s="4358" t="s">
        <v>21</v>
      </c>
      <c r="H1061" s="4359"/>
      <c r="I1061" s="4341"/>
      <c r="J1061" s="4341"/>
      <c r="K1061" s="4341"/>
      <c r="L1061" s="4341"/>
      <c r="M1061" s="4341"/>
      <c r="N1061" s="4341"/>
      <c r="O1061" s="4363"/>
    </row>
    <row r="1062" spans="1:15" s="43" customFormat="1" ht="21" customHeight="1" outlineLevel="1">
      <c r="A1062" s="2534">
        <v>1</v>
      </c>
      <c r="B1062" s="121">
        <v>44682</v>
      </c>
      <c r="C1062" s="2531" t="s">
        <v>23</v>
      </c>
      <c r="D1062" s="2530"/>
      <c r="E1062" s="4360"/>
      <c r="F1062" s="4361"/>
      <c r="G1062" s="4348" t="s">
        <v>842</v>
      </c>
      <c r="H1062" s="4349"/>
      <c r="I1062" s="2530"/>
      <c r="J1062" s="2234"/>
      <c r="K1062" s="100"/>
      <c r="L1062" s="2234"/>
      <c r="M1062" s="2234"/>
      <c r="N1062" s="2234"/>
      <c r="O1062" s="79">
        <v>0</v>
      </c>
    </row>
    <row r="1063" spans="1:15" s="43" customFormat="1" ht="21" customHeight="1" outlineLevel="1">
      <c r="A1063" s="2534"/>
      <c r="B1063" s="121"/>
      <c r="C1063" s="2531"/>
      <c r="D1063" s="2530"/>
      <c r="E1063" s="4360"/>
      <c r="F1063" s="4361"/>
      <c r="G1063" s="4348"/>
      <c r="H1063" s="4349"/>
      <c r="I1063" s="2530"/>
      <c r="J1063" s="2234"/>
      <c r="K1063" s="2234"/>
      <c r="L1063" s="2234"/>
      <c r="M1063" s="2234"/>
      <c r="N1063" s="2234"/>
      <c r="O1063" s="79"/>
    </row>
    <row r="1064" spans="1:15" s="43" customFormat="1" ht="21" customHeight="1" outlineLevel="1">
      <c r="A1064" s="3141"/>
      <c r="B1064" s="121"/>
      <c r="C1064" s="3140"/>
      <c r="D1064" s="3139"/>
      <c r="E1064" s="3137"/>
      <c r="F1064" s="3138"/>
      <c r="G1064" s="3131"/>
      <c r="H1064" s="3132"/>
      <c r="I1064" s="3139"/>
      <c r="J1064" s="3068"/>
      <c r="K1064" s="3068"/>
      <c r="L1064" s="3068"/>
      <c r="M1064" s="3068"/>
      <c r="N1064" s="3068"/>
      <c r="O1064" s="79"/>
    </row>
    <row r="1065" spans="1:15" s="43" customFormat="1" ht="21" customHeight="1">
      <c r="A1065" s="2534"/>
      <c r="B1065" s="121"/>
      <c r="C1065" s="2531"/>
      <c r="D1065" s="686">
        <f>SUM(D1062:D1063)</f>
        <v>0</v>
      </c>
      <c r="E1065" s="2526"/>
      <c r="F1065" s="2527"/>
      <c r="G1065" s="2528"/>
      <c r="H1065" s="2529"/>
      <c r="I1065" s="2530"/>
      <c r="J1065" s="2234"/>
      <c r="K1065" s="431">
        <f>SUM(K1062:K1063)</f>
        <v>0</v>
      </c>
      <c r="L1065" s="2234"/>
      <c r="M1065" s="2234"/>
      <c r="N1065" s="2234"/>
      <c r="O1065" s="79"/>
    </row>
    <row r="1066" spans="1:15" s="43" customFormat="1" ht="21" customHeight="1">
      <c r="A1066" s="62"/>
      <c r="B1066" s="122"/>
      <c r="C1066" s="54"/>
      <c r="D1066" s="2535"/>
      <c r="E1066" s="62"/>
      <c r="F1066" s="62"/>
      <c r="G1066" s="2535"/>
      <c r="H1066" s="2535"/>
      <c r="I1066" s="2535"/>
      <c r="J1066" s="2535"/>
      <c r="K1066" s="2536"/>
      <c r="L1066" s="2535"/>
      <c r="M1066" s="2535"/>
      <c r="N1066" s="2535"/>
      <c r="O1066" s="82"/>
    </row>
    <row r="1067" spans="1:15" s="72" customFormat="1" ht="21" customHeight="1" thickBot="1">
      <c r="A1067" s="77" t="s">
        <v>2</v>
      </c>
      <c r="B1067" s="66"/>
      <c r="C1067" s="67" t="s">
        <v>3</v>
      </c>
      <c r="D1067" s="4323" t="s">
        <v>1524</v>
      </c>
      <c r="E1067" s="4323"/>
      <c r="F1067" s="4323"/>
      <c r="G1067" s="4323"/>
      <c r="H1067" s="4323"/>
      <c r="I1067" s="4323"/>
      <c r="J1067" s="4323"/>
      <c r="K1067" s="4323"/>
      <c r="L1067" s="4323"/>
      <c r="M1067" s="4323"/>
      <c r="N1067" s="4323"/>
      <c r="O1067" s="4323"/>
    </row>
    <row r="1068" spans="1:15" s="72" customFormat="1" ht="21" customHeight="1">
      <c r="A1068" s="4324" t="s">
        <v>10</v>
      </c>
      <c r="B1068" s="4362" t="s">
        <v>11</v>
      </c>
      <c r="C1068" s="4329" t="s">
        <v>23</v>
      </c>
      <c r="D1068" s="4331" t="s">
        <v>12</v>
      </c>
      <c r="E1068" s="4332"/>
      <c r="F1068" s="4332"/>
      <c r="G1068" s="4332"/>
      <c r="H1068" s="4332"/>
      <c r="I1068" s="4332"/>
      <c r="J1068" s="4333"/>
      <c r="K1068" s="4334" t="s">
        <v>13</v>
      </c>
      <c r="L1068" s="4335"/>
      <c r="M1068" s="4335"/>
      <c r="N1068" s="4335"/>
      <c r="O1068" s="4336"/>
    </row>
    <row r="1069" spans="1:15" s="72" customFormat="1" ht="21" customHeight="1">
      <c r="A1069" s="4325"/>
      <c r="B1069" s="4328"/>
      <c r="C1069" s="4330"/>
      <c r="D1069" s="4337" t="s">
        <v>14</v>
      </c>
      <c r="E1069" s="4338"/>
      <c r="F1069" s="4338"/>
      <c r="G1069" s="4338"/>
      <c r="H1069" s="4339"/>
      <c r="I1069" s="4340" t="s">
        <v>15</v>
      </c>
      <c r="J1069" s="4340"/>
      <c r="K1069" s="4340" t="s">
        <v>16</v>
      </c>
      <c r="L1069" s="4340" t="s">
        <v>17</v>
      </c>
      <c r="M1069" s="4340" t="s">
        <v>18</v>
      </c>
      <c r="N1069" s="4340"/>
      <c r="O1069" s="4342" t="s">
        <v>19</v>
      </c>
    </row>
    <row r="1070" spans="1:15" s="72" customFormat="1" ht="21" customHeight="1">
      <c r="A1070" s="4326"/>
      <c r="B1070" s="4354"/>
      <c r="C1070" s="4341"/>
      <c r="D1070" s="2566" t="s">
        <v>16</v>
      </c>
      <c r="E1070" s="4358" t="s">
        <v>20</v>
      </c>
      <c r="F1070" s="4359"/>
      <c r="G1070" s="4358" t="s">
        <v>21</v>
      </c>
      <c r="H1070" s="4359"/>
      <c r="I1070" s="4341"/>
      <c r="J1070" s="4341"/>
      <c r="K1070" s="4341"/>
      <c r="L1070" s="4341"/>
      <c r="M1070" s="4341"/>
      <c r="N1070" s="4341"/>
      <c r="O1070" s="4363"/>
    </row>
    <row r="1071" spans="1:15" s="43" customFormat="1" ht="21" customHeight="1" outlineLevel="1">
      <c r="A1071" s="2567">
        <v>1</v>
      </c>
      <c r="B1071" s="121">
        <v>44562</v>
      </c>
      <c r="C1071" s="2565" t="s">
        <v>23</v>
      </c>
      <c r="D1071" s="2564"/>
      <c r="E1071" s="4360"/>
      <c r="F1071" s="4361"/>
      <c r="G1071" s="4348" t="s">
        <v>842</v>
      </c>
      <c r="H1071" s="4349"/>
      <c r="I1071" s="2564"/>
      <c r="J1071" s="2234"/>
      <c r="K1071" s="100"/>
      <c r="L1071" s="2234"/>
      <c r="M1071" s="2234"/>
      <c r="N1071" s="2234"/>
      <c r="O1071" s="79">
        <v>0</v>
      </c>
    </row>
    <row r="1072" spans="1:15" s="43" customFormat="1" ht="21" customHeight="1" outlineLevel="1">
      <c r="A1072" s="2567"/>
      <c r="B1072" s="121"/>
      <c r="C1072" s="2565"/>
      <c r="D1072" s="2564"/>
      <c r="E1072" s="4360"/>
      <c r="F1072" s="4361"/>
      <c r="G1072" s="4360"/>
      <c r="H1072" s="4361"/>
      <c r="I1072" s="2564"/>
      <c r="J1072" s="2234"/>
      <c r="K1072" s="2234"/>
      <c r="L1072" s="2234"/>
      <c r="M1072" s="2234"/>
      <c r="N1072" s="2234"/>
      <c r="O1072" s="79"/>
    </row>
    <row r="1073" spans="1:15" s="43" customFormat="1" ht="21" customHeight="1" outlineLevel="1">
      <c r="A1073" s="2567"/>
      <c r="B1073" s="121"/>
      <c r="C1073" s="2565"/>
      <c r="D1073" s="2564"/>
      <c r="E1073" s="2562"/>
      <c r="F1073" s="2563"/>
      <c r="G1073" s="2560"/>
      <c r="H1073" s="2561"/>
      <c r="I1073" s="2564"/>
      <c r="J1073" s="2234"/>
      <c r="K1073" s="2234"/>
      <c r="L1073" s="2234"/>
      <c r="M1073" s="2234"/>
      <c r="N1073" s="2234"/>
      <c r="O1073" s="79"/>
    </row>
    <row r="1074" spans="1:15" s="43" customFormat="1" ht="21" customHeight="1">
      <c r="A1074" s="2567"/>
      <c r="B1074" s="121"/>
      <c r="C1074" s="2565"/>
      <c r="D1074" s="686">
        <f>SUM(D1071:D1073)</f>
        <v>0</v>
      </c>
      <c r="E1074" s="2562"/>
      <c r="F1074" s="2563"/>
      <c r="G1074" s="2560"/>
      <c r="H1074" s="2561"/>
      <c r="I1074" s="2564"/>
      <c r="J1074" s="2234"/>
      <c r="K1074" s="431">
        <f>SUM(K1071:K1073)</f>
        <v>0</v>
      </c>
      <c r="L1074" s="2234"/>
      <c r="M1074" s="2234"/>
      <c r="N1074" s="2234"/>
      <c r="O1074" s="79"/>
    </row>
    <row r="1075" spans="1:15" s="43" customFormat="1" ht="21" customHeight="1">
      <c r="A1075" s="62"/>
      <c r="B1075" s="122"/>
      <c r="C1075" s="54"/>
      <c r="D1075" s="238"/>
      <c r="E1075" s="2570"/>
      <c r="F1075" s="2570"/>
      <c r="G1075" s="238"/>
      <c r="H1075" s="238"/>
      <c r="I1075" s="238"/>
      <c r="J1075" s="2568"/>
      <c r="K1075" s="2569"/>
      <c r="L1075" s="2568"/>
      <c r="M1075" s="2568"/>
      <c r="N1075" s="2568"/>
      <c r="O1075" s="194"/>
    </row>
    <row r="1076" spans="1:15" s="72" customFormat="1" ht="21" customHeight="1" thickBot="1">
      <c r="A1076" s="77" t="s">
        <v>2</v>
      </c>
      <c r="B1076" s="66"/>
      <c r="C1076" s="67" t="s">
        <v>3</v>
      </c>
      <c r="D1076" s="4323" t="s">
        <v>1528</v>
      </c>
      <c r="E1076" s="4323"/>
      <c r="F1076" s="4323"/>
      <c r="G1076" s="4323"/>
      <c r="H1076" s="4323"/>
      <c r="I1076" s="4323"/>
      <c r="J1076" s="4323"/>
      <c r="K1076" s="4323"/>
      <c r="L1076" s="4323"/>
      <c r="M1076" s="4323"/>
      <c r="N1076" s="4323"/>
      <c r="O1076" s="4323"/>
    </row>
    <row r="1077" spans="1:15" s="72" customFormat="1" ht="21" customHeight="1">
      <c r="A1077" s="4324" t="s">
        <v>10</v>
      </c>
      <c r="B1077" s="4362" t="s">
        <v>11</v>
      </c>
      <c r="C1077" s="4329" t="s">
        <v>23</v>
      </c>
      <c r="D1077" s="4331" t="s">
        <v>12</v>
      </c>
      <c r="E1077" s="4332"/>
      <c r="F1077" s="4332"/>
      <c r="G1077" s="4332"/>
      <c r="H1077" s="4332"/>
      <c r="I1077" s="4332"/>
      <c r="J1077" s="4333"/>
      <c r="K1077" s="4334" t="s">
        <v>13</v>
      </c>
      <c r="L1077" s="4335"/>
      <c r="M1077" s="4335"/>
      <c r="N1077" s="4335"/>
      <c r="O1077" s="4336"/>
    </row>
    <row r="1078" spans="1:15" s="72" customFormat="1" ht="21" customHeight="1">
      <c r="A1078" s="4325"/>
      <c r="B1078" s="4328"/>
      <c r="C1078" s="4330"/>
      <c r="D1078" s="4337" t="s">
        <v>14</v>
      </c>
      <c r="E1078" s="4338"/>
      <c r="F1078" s="4338"/>
      <c r="G1078" s="4338"/>
      <c r="H1078" s="4339"/>
      <c r="I1078" s="4340" t="s">
        <v>15</v>
      </c>
      <c r="J1078" s="4340"/>
      <c r="K1078" s="4340" t="s">
        <v>16</v>
      </c>
      <c r="L1078" s="4340" t="s">
        <v>17</v>
      </c>
      <c r="M1078" s="4340" t="s">
        <v>18</v>
      </c>
      <c r="N1078" s="4340"/>
      <c r="O1078" s="4342" t="s">
        <v>19</v>
      </c>
    </row>
    <row r="1079" spans="1:15" s="72" customFormat="1" ht="21" customHeight="1">
      <c r="A1079" s="4326"/>
      <c r="B1079" s="4354"/>
      <c r="C1079" s="4341"/>
      <c r="D1079" s="2566" t="s">
        <v>16</v>
      </c>
      <c r="E1079" s="4358" t="s">
        <v>20</v>
      </c>
      <c r="F1079" s="4359"/>
      <c r="G1079" s="4358" t="s">
        <v>21</v>
      </c>
      <c r="H1079" s="4359"/>
      <c r="I1079" s="4341"/>
      <c r="J1079" s="4341"/>
      <c r="K1079" s="4341"/>
      <c r="L1079" s="4341"/>
      <c r="M1079" s="4341"/>
      <c r="N1079" s="4341"/>
      <c r="O1079" s="4363"/>
    </row>
    <row r="1080" spans="1:15" s="43" customFormat="1" ht="21" customHeight="1" outlineLevel="1">
      <c r="A1080" s="2567">
        <v>1</v>
      </c>
      <c r="B1080" s="121">
        <v>44562</v>
      </c>
      <c r="C1080" s="2565" t="s">
        <v>23</v>
      </c>
      <c r="D1080" s="2564"/>
      <c r="E1080" s="4360"/>
      <c r="F1080" s="4361"/>
      <c r="G1080" s="4348" t="s">
        <v>842</v>
      </c>
      <c r="H1080" s="4349"/>
      <c r="I1080" s="2564"/>
      <c r="J1080" s="2234"/>
      <c r="K1080" s="100"/>
      <c r="L1080" s="2234"/>
      <c r="M1080" s="2234"/>
      <c r="N1080" s="2234"/>
      <c r="O1080" s="79">
        <v>0</v>
      </c>
    </row>
    <row r="1081" spans="1:15" s="43" customFormat="1" ht="21" customHeight="1" outlineLevel="1">
      <c r="A1081" s="2567"/>
      <c r="B1081" s="121"/>
      <c r="C1081" s="2565"/>
      <c r="D1081" s="2564"/>
      <c r="E1081" s="4360"/>
      <c r="F1081" s="4361"/>
      <c r="G1081" s="4360"/>
      <c r="H1081" s="4361"/>
      <c r="I1081" s="2564"/>
      <c r="J1081" s="2234"/>
      <c r="K1081" s="2234"/>
      <c r="L1081" s="2234"/>
      <c r="M1081" s="2234"/>
      <c r="N1081" s="2234"/>
      <c r="O1081" s="79"/>
    </row>
    <row r="1082" spans="1:15" s="43" customFormat="1" ht="21" customHeight="1" outlineLevel="1">
      <c r="A1082" s="2567"/>
      <c r="B1082" s="121"/>
      <c r="C1082" s="2565"/>
      <c r="D1082" s="2564"/>
      <c r="E1082" s="2562"/>
      <c r="F1082" s="2563"/>
      <c r="G1082" s="2560"/>
      <c r="H1082" s="2561"/>
      <c r="I1082" s="2564"/>
      <c r="J1082" s="2234"/>
      <c r="K1082" s="2234"/>
      <c r="L1082" s="2234"/>
      <c r="M1082" s="2234"/>
      <c r="N1082" s="2234"/>
      <c r="O1082" s="79"/>
    </row>
    <row r="1083" spans="1:15" s="43" customFormat="1" ht="21" customHeight="1">
      <c r="A1083" s="2567"/>
      <c r="B1083" s="121"/>
      <c r="C1083" s="2565"/>
      <c r="D1083" s="686">
        <f>SUM(D1080:D1082)</f>
        <v>0</v>
      </c>
      <c r="E1083" s="2562"/>
      <c r="F1083" s="2563"/>
      <c r="G1083" s="2560"/>
      <c r="H1083" s="2561"/>
      <c r="I1083" s="2564"/>
      <c r="J1083" s="2234"/>
      <c r="K1083" s="431">
        <f>SUM(K1080:K1082)</f>
        <v>0</v>
      </c>
      <c r="L1083" s="2234"/>
      <c r="M1083" s="2234"/>
      <c r="N1083" s="2234"/>
      <c r="O1083" s="79"/>
    </row>
    <row r="1084" spans="1:15" s="43" customFormat="1" ht="21" customHeight="1">
      <c r="A1084" s="62"/>
      <c r="B1084" s="122"/>
      <c r="C1084" s="54"/>
      <c r="D1084" s="2568"/>
      <c r="E1084" s="62"/>
      <c r="F1084" s="62"/>
      <c r="G1084" s="2568"/>
      <c r="H1084" s="2568"/>
      <c r="I1084" s="2568"/>
      <c r="J1084" s="2568"/>
      <c r="K1084" s="2569"/>
      <c r="L1084" s="2568"/>
      <c r="M1084" s="2568"/>
      <c r="N1084" s="2568"/>
      <c r="O1084" s="82"/>
    </row>
    <row r="1085" spans="1:15" s="72" customFormat="1" ht="21" customHeight="1" thickBot="1">
      <c r="A1085" s="77" t="s">
        <v>2</v>
      </c>
      <c r="B1085" s="66"/>
      <c r="C1085" s="67" t="s">
        <v>3</v>
      </c>
      <c r="D1085" s="4323" t="s">
        <v>1527</v>
      </c>
      <c r="E1085" s="4323"/>
      <c r="F1085" s="4323"/>
      <c r="G1085" s="4323"/>
      <c r="H1085" s="4323"/>
      <c r="I1085" s="4323"/>
      <c r="J1085" s="4323"/>
      <c r="K1085" s="4323"/>
      <c r="L1085" s="4323"/>
      <c r="M1085" s="4323"/>
      <c r="N1085" s="4323"/>
      <c r="O1085" s="4323"/>
    </row>
    <row r="1086" spans="1:15" s="72" customFormat="1" ht="21" customHeight="1">
      <c r="A1086" s="4324" t="s">
        <v>10</v>
      </c>
      <c r="B1086" s="4362" t="s">
        <v>11</v>
      </c>
      <c r="C1086" s="4329" t="s">
        <v>23</v>
      </c>
      <c r="D1086" s="4331" t="s">
        <v>12</v>
      </c>
      <c r="E1086" s="4332"/>
      <c r="F1086" s="4332"/>
      <c r="G1086" s="4332"/>
      <c r="H1086" s="4332"/>
      <c r="I1086" s="4332"/>
      <c r="J1086" s="4333"/>
      <c r="K1086" s="4334" t="s">
        <v>13</v>
      </c>
      <c r="L1086" s="4335"/>
      <c r="M1086" s="4335"/>
      <c r="N1086" s="4335"/>
      <c r="O1086" s="4336"/>
    </row>
    <row r="1087" spans="1:15" s="72" customFormat="1" ht="21" customHeight="1">
      <c r="A1087" s="4325"/>
      <c r="B1087" s="4328"/>
      <c r="C1087" s="4330"/>
      <c r="D1087" s="4337" t="s">
        <v>14</v>
      </c>
      <c r="E1087" s="4338"/>
      <c r="F1087" s="4338"/>
      <c r="G1087" s="4338"/>
      <c r="H1087" s="4339"/>
      <c r="I1087" s="4340" t="s">
        <v>15</v>
      </c>
      <c r="J1087" s="4340"/>
      <c r="K1087" s="4340" t="s">
        <v>16</v>
      </c>
      <c r="L1087" s="4340" t="s">
        <v>17</v>
      </c>
      <c r="M1087" s="4340" t="s">
        <v>18</v>
      </c>
      <c r="N1087" s="4340"/>
      <c r="O1087" s="4342" t="s">
        <v>19</v>
      </c>
    </row>
    <row r="1088" spans="1:15" s="72" customFormat="1" ht="21" customHeight="1">
      <c r="A1088" s="4326"/>
      <c r="B1088" s="4354"/>
      <c r="C1088" s="4341"/>
      <c r="D1088" s="2566" t="s">
        <v>16</v>
      </c>
      <c r="E1088" s="4358" t="s">
        <v>20</v>
      </c>
      <c r="F1088" s="4359"/>
      <c r="G1088" s="4358" t="s">
        <v>21</v>
      </c>
      <c r="H1088" s="4359"/>
      <c r="I1088" s="4341"/>
      <c r="J1088" s="4341"/>
      <c r="K1088" s="4341"/>
      <c r="L1088" s="4341"/>
      <c r="M1088" s="4341"/>
      <c r="N1088" s="4341"/>
      <c r="O1088" s="4363"/>
    </row>
    <row r="1089" spans="1:15" s="43" customFormat="1" ht="21" customHeight="1" outlineLevel="1">
      <c r="A1089" s="2567">
        <v>1</v>
      </c>
      <c r="B1089" s="121">
        <v>44562</v>
      </c>
      <c r="C1089" s="2565" t="s">
        <v>23</v>
      </c>
      <c r="D1089" s="2564"/>
      <c r="E1089" s="4360"/>
      <c r="F1089" s="4361"/>
      <c r="G1089" s="4348" t="s">
        <v>842</v>
      </c>
      <c r="H1089" s="4349"/>
      <c r="I1089" s="2564"/>
      <c r="J1089" s="2234"/>
      <c r="K1089" s="100"/>
      <c r="L1089" s="2234"/>
      <c r="M1089" s="2234"/>
      <c r="N1089" s="2234"/>
      <c r="O1089" s="79">
        <v>0</v>
      </c>
    </row>
    <row r="1090" spans="1:15" s="43" customFormat="1" ht="21" customHeight="1">
      <c r="A1090" s="2567"/>
      <c r="B1090" s="121"/>
      <c r="C1090" s="2565"/>
      <c r="D1090" s="686">
        <f>SUM(D1089:D1089)</f>
        <v>0</v>
      </c>
      <c r="E1090" s="2562"/>
      <c r="F1090" s="2563"/>
      <c r="G1090" s="2560"/>
      <c r="H1090" s="2561"/>
      <c r="I1090" s="2564"/>
      <c r="J1090" s="2234"/>
      <c r="K1090" s="431">
        <f>SUM(K1089:K1089)</f>
        <v>0</v>
      </c>
      <c r="L1090" s="2234"/>
      <c r="M1090" s="2234"/>
      <c r="N1090" s="2234"/>
      <c r="O1090" s="79"/>
    </row>
    <row r="1091" spans="1:15" s="43" customFormat="1" ht="21" customHeight="1">
      <c r="A1091" s="62"/>
      <c r="B1091" s="122"/>
      <c r="C1091" s="54"/>
      <c r="D1091" s="238"/>
      <c r="E1091" s="2570"/>
      <c r="F1091" s="2570"/>
      <c r="G1091" s="238"/>
      <c r="H1091" s="238"/>
      <c r="I1091" s="238"/>
      <c r="J1091" s="2568"/>
      <c r="K1091" s="2569"/>
      <c r="L1091" s="2568"/>
      <c r="M1091" s="2568"/>
      <c r="N1091" s="2568"/>
      <c r="O1091" s="194"/>
    </row>
    <row r="1092" spans="1:15" s="72" customFormat="1" ht="21" customHeight="1" thickBot="1">
      <c r="A1092" s="77" t="s">
        <v>2</v>
      </c>
      <c r="B1092" s="66"/>
      <c r="C1092" s="67" t="s">
        <v>3</v>
      </c>
      <c r="D1092" s="4323" t="s">
        <v>1531</v>
      </c>
      <c r="E1092" s="4323"/>
      <c r="F1092" s="4323"/>
      <c r="G1092" s="4323"/>
      <c r="H1092" s="4323"/>
      <c r="I1092" s="4323"/>
      <c r="J1092" s="4323"/>
      <c r="K1092" s="4323"/>
      <c r="L1092" s="4323"/>
      <c r="M1092" s="4323"/>
      <c r="N1092" s="4323"/>
      <c r="O1092" s="4323"/>
    </row>
    <row r="1093" spans="1:15" s="72" customFormat="1" ht="21" customHeight="1">
      <c r="A1093" s="4324" t="s">
        <v>10</v>
      </c>
      <c r="B1093" s="4362" t="s">
        <v>11</v>
      </c>
      <c r="C1093" s="4329" t="s">
        <v>23</v>
      </c>
      <c r="D1093" s="4331" t="s">
        <v>12</v>
      </c>
      <c r="E1093" s="4332"/>
      <c r="F1093" s="4332"/>
      <c r="G1093" s="4332"/>
      <c r="H1093" s="4332"/>
      <c r="I1093" s="4332"/>
      <c r="J1093" s="4333"/>
      <c r="K1093" s="4334" t="s">
        <v>13</v>
      </c>
      <c r="L1093" s="4335"/>
      <c r="M1093" s="4335"/>
      <c r="N1093" s="4335"/>
      <c r="O1093" s="4336"/>
    </row>
    <row r="1094" spans="1:15" s="72" customFormat="1" ht="21" customHeight="1">
      <c r="A1094" s="4325"/>
      <c r="B1094" s="4328"/>
      <c r="C1094" s="4330"/>
      <c r="D1094" s="4337" t="s">
        <v>14</v>
      </c>
      <c r="E1094" s="4338"/>
      <c r="F1094" s="4338"/>
      <c r="G1094" s="4338"/>
      <c r="H1094" s="4339"/>
      <c r="I1094" s="4340" t="s">
        <v>15</v>
      </c>
      <c r="J1094" s="4340"/>
      <c r="K1094" s="4340" t="s">
        <v>16</v>
      </c>
      <c r="L1094" s="4340" t="s">
        <v>17</v>
      </c>
      <c r="M1094" s="4340" t="s">
        <v>18</v>
      </c>
      <c r="N1094" s="4340"/>
      <c r="O1094" s="4342" t="s">
        <v>19</v>
      </c>
    </row>
    <row r="1095" spans="1:15" s="72" customFormat="1" ht="21" customHeight="1">
      <c r="A1095" s="4326"/>
      <c r="B1095" s="4354"/>
      <c r="C1095" s="4341"/>
      <c r="D1095" s="2566" t="s">
        <v>16</v>
      </c>
      <c r="E1095" s="4358" t="s">
        <v>20</v>
      </c>
      <c r="F1095" s="4359"/>
      <c r="G1095" s="4358" t="s">
        <v>21</v>
      </c>
      <c r="H1095" s="4359"/>
      <c r="I1095" s="4341"/>
      <c r="J1095" s="4341"/>
      <c r="K1095" s="4341"/>
      <c r="L1095" s="4341"/>
      <c r="M1095" s="4341"/>
      <c r="N1095" s="4341"/>
      <c r="O1095" s="4363"/>
    </row>
    <row r="1096" spans="1:15" s="43" customFormat="1" ht="21" customHeight="1" outlineLevel="1">
      <c r="A1096" s="2567">
        <v>1</v>
      </c>
      <c r="B1096" s="121">
        <v>44562</v>
      </c>
      <c r="C1096" s="2565" t="s">
        <v>23</v>
      </c>
      <c r="D1096" s="2564"/>
      <c r="E1096" s="4360"/>
      <c r="F1096" s="4361"/>
      <c r="G1096" s="4348" t="s">
        <v>842</v>
      </c>
      <c r="H1096" s="4349"/>
      <c r="I1096" s="2564"/>
      <c r="J1096" s="2234"/>
      <c r="K1096" s="100"/>
      <c r="L1096" s="2234"/>
      <c r="M1096" s="2234"/>
      <c r="N1096" s="2234"/>
      <c r="O1096" s="79">
        <v>0</v>
      </c>
    </row>
    <row r="1097" spans="1:15" s="43" customFormat="1" ht="21" customHeight="1">
      <c r="A1097" s="2567"/>
      <c r="B1097" s="121"/>
      <c r="C1097" s="2565"/>
      <c r="D1097" s="686">
        <f>SUM(D1096:D1096)</f>
        <v>0</v>
      </c>
      <c r="E1097" s="4360"/>
      <c r="F1097" s="4361"/>
      <c r="G1097" s="4348"/>
      <c r="H1097" s="4349"/>
      <c r="I1097" s="2564"/>
      <c r="J1097" s="2234"/>
      <c r="K1097" s="431">
        <f>SUM(K1096:K1096)</f>
        <v>0</v>
      </c>
      <c r="L1097" s="2234"/>
      <c r="M1097" s="2234"/>
      <c r="N1097" s="2234"/>
      <c r="O1097" s="79"/>
    </row>
    <row r="1098" spans="1:15" s="43" customFormat="1" ht="21" customHeight="1">
      <c r="A1098" s="62"/>
      <c r="B1098" s="122"/>
      <c r="C1098" s="54"/>
      <c r="D1098" s="2568"/>
      <c r="E1098" s="62"/>
      <c r="F1098" s="62"/>
      <c r="G1098" s="2568"/>
      <c r="H1098" s="2568"/>
      <c r="I1098" s="2568"/>
      <c r="J1098" s="2568"/>
      <c r="K1098" s="2569"/>
      <c r="L1098" s="2568"/>
      <c r="M1098" s="2568"/>
      <c r="N1098" s="2568"/>
      <c r="O1098" s="82"/>
    </row>
    <row r="1099" spans="1:15" s="72" customFormat="1" ht="21" customHeight="1" thickBot="1">
      <c r="A1099" s="77" t="s">
        <v>2</v>
      </c>
      <c r="B1099" s="66"/>
      <c r="C1099" s="67" t="s">
        <v>3</v>
      </c>
      <c r="D1099" s="4323" t="s">
        <v>1531</v>
      </c>
      <c r="E1099" s="4323"/>
      <c r="F1099" s="4323"/>
      <c r="G1099" s="4323"/>
      <c r="H1099" s="4323"/>
      <c r="I1099" s="4323"/>
      <c r="J1099" s="4323"/>
      <c r="K1099" s="4323"/>
      <c r="L1099" s="4323"/>
      <c r="M1099" s="4323"/>
      <c r="N1099" s="4323"/>
      <c r="O1099" s="4323"/>
    </row>
    <row r="1100" spans="1:15" s="72" customFormat="1" ht="21" customHeight="1">
      <c r="A1100" s="4324" t="s">
        <v>10</v>
      </c>
      <c r="B1100" s="4362" t="s">
        <v>11</v>
      </c>
      <c r="C1100" s="4329" t="s">
        <v>23</v>
      </c>
      <c r="D1100" s="4331" t="s">
        <v>12</v>
      </c>
      <c r="E1100" s="4332"/>
      <c r="F1100" s="4332"/>
      <c r="G1100" s="4332"/>
      <c r="H1100" s="4332"/>
      <c r="I1100" s="4332"/>
      <c r="J1100" s="4333"/>
      <c r="K1100" s="4334" t="s">
        <v>13</v>
      </c>
      <c r="L1100" s="4335"/>
      <c r="M1100" s="4335"/>
      <c r="N1100" s="4335"/>
      <c r="O1100" s="4336"/>
    </row>
    <row r="1101" spans="1:15" s="72" customFormat="1" ht="21" customHeight="1">
      <c r="A1101" s="4325"/>
      <c r="B1101" s="4328"/>
      <c r="C1101" s="4330"/>
      <c r="D1101" s="4337" t="s">
        <v>14</v>
      </c>
      <c r="E1101" s="4338"/>
      <c r="F1101" s="4338"/>
      <c r="G1101" s="4338"/>
      <c r="H1101" s="4339"/>
      <c r="I1101" s="4340" t="s">
        <v>15</v>
      </c>
      <c r="J1101" s="4340"/>
      <c r="K1101" s="4340" t="s">
        <v>16</v>
      </c>
      <c r="L1101" s="4340" t="s">
        <v>17</v>
      </c>
      <c r="M1101" s="4340" t="s">
        <v>18</v>
      </c>
      <c r="N1101" s="4340"/>
      <c r="O1101" s="4342" t="s">
        <v>19</v>
      </c>
    </row>
    <row r="1102" spans="1:15" s="72" customFormat="1" ht="21" customHeight="1">
      <c r="A1102" s="4326"/>
      <c r="B1102" s="4354"/>
      <c r="C1102" s="4341"/>
      <c r="D1102" s="3077" t="s">
        <v>16</v>
      </c>
      <c r="E1102" s="4358" t="s">
        <v>20</v>
      </c>
      <c r="F1102" s="4359"/>
      <c r="G1102" s="4358" t="s">
        <v>21</v>
      </c>
      <c r="H1102" s="4359"/>
      <c r="I1102" s="4341"/>
      <c r="J1102" s="4341"/>
      <c r="K1102" s="4341"/>
      <c r="L1102" s="4341"/>
      <c r="M1102" s="4341"/>
      <c r="N1102" s="4341"/>
      <c r="O1102" s="4363"/>
    </row>
    <row r="1103" spans="1:15" s="43" customFormat="1" ht="21" customHeight="1" outlineLevel="1">
      <c r="A1103" s="3078">
        <v>1</v>
      </c>
      <c r="B1103" s="121">
        <v>44562</v>
      </c>
      <c r="C1103" s="3073" t="s">
        <v>23</v>
      </c>
      <c r="D1103" s="3072"/>
      <c r="E1103" s="4360"/>
      <c r="F1103" s="4361"/>
      <c r="G1103" s="4348" t="s">
        <v>842</v>
      </c>
      <c r="H1103" s="4349"/>
      <c r="I1103" s="3072"/>
      <c r="J1103" s="3068"/>
      <c r="K1103" s="3076"/>
      <c r="L1103" s="3068"/>
      <c r="M1103" s="3068"/>
      <c r="N1103" s="3068"/>
      <c r="O1103" s="79">
        <v>0</v>
      </c>
    </row>
    <row r="1104" spans="1:15" s="43" customFormat="1" ht="21" customHeight="1">
      <c r="A1104" s="3078"/>
      <c r="B1104" s="121"/>
      <c r="C1104" s="3073"/>
      <c r="D1104" s="686">
        <f>SUM(D1103:D1103)</f>
        <v>0</v>
      </c>
      <c r="E1104" s="4360"/>
      <c r="F1104" s="4361"/>
      <c r="G1104" s="4348"/>
      <c r="H1104" s="4349"/>
      <c r="I1104" s="3072"/>
      <c r="J1104" s="3068"/>
      <c r="K1104" s="431">
        <f>SUM(K1103:K1103)</f>
        <v>0</v>
      </c>
      <c r="L1104" s="3068"/>
      <c r="M1104" s="3068"/>
      <c r="N1104" s="3068"/>
      <c r="O1104" s="79"/>
    </row>
    <row r="1105" spans="1:15" s="43" customFormat="1" ht="21" customHeight="1">
      <c r="A1105" s="62"/>
      <c r="B1105" s="122"/>
      <c r="C1105" s="54"/>
      <c r="D1105" s="2642"/>
      <c r="E1105" s="62"/>
      <c r="F1105" s="62"/>
      <c r="G1105" s="2642"/>
      <c r="H1105" s="2642"/>
      <c r="I1105" s="2642"/>
      <c r="J1105" s="2642"/>
      <c r="K1105" s="3080"/>
      <c r="L1105" s="2642"/>
      <c r="M1105" s="2642"/>
      <c r="N1105" s="2642"/>
      <c r="O1105" s="82"/>
    </row>
    <row r="1106" spans="1:15" s="269" customFormat="1" ht="21" customHeight="1">
      <c r="A1106" s="262"/>
      <c r="B1106" s="263"/>
      <c r="C1106" s="264"/>
      <c r="D1106" s="265" t="s">
        <v>189</v>
      </c>
      <c r="E1106" s="266"/>
      <c r="F1106" s="266"/>
      <c r="G1106" s="264"/>
      <c r="H1106" s="264"/>
      <c r="I1106" s="264"/>
      <c r="J1106" s="264"/>
      <c r="K1106" s="267"/>
      <c r="L1106" s="268"/>
      <c r="M1106" s="264"/>
      <c r="N1106" s="264"/>
      <c r="O1106" s="266"/>
    </row>
    <row r="1107" spans="1:15" s="72" customFormat="1" ht="21" customHeight="1" thickBot="1">
      <c r="A1107" s="77" t="s">
        <v>2</v>
      </c>
      <c r="B1107" s="66"/>
      <c r="C1107" s="67" t="s">
        <v>3</v>
      </c>
      <c r="D1107" s="4323" t="s">
        <v>1106</v>
      </c>
      <c r="E1107" s="4323"/>
      <c r="F1107" s="4323"/>
      <c r="G1107" s="4323"/>
      <c r="H1107" s="4323"/>
      <c r="I1107" s="4323"/>
      <c r="J1107" s="4323"/>
      <c r="K1107" s="4323"/>
      <c r="L1107" s="4323"/>
      <c r="M1107" s="4323"/>
      <c r="N1107" s="4323"/>
      <c r="O1107" s="4323"/>
    </row>
    <row r="1108" spans="1:15" s="72" customFormat="1" ht="21" customHeight="1">
      <c r="A1108" s="4324" t="s">
        <v>10</v>
      </c>
      <c r="B1108" s="4362" t="s">
        <v>11</v>
      </c>
      <c r="C1108" s="4329" t="s">
        <v>23</v>
      </c>
      <c r="D1108" s="4331" t="s">
        <v>12</v>
      </c>
      <c r="E1108" s="4332"/>
      <c r="F1108" s="4332"/>
      <c r="G1108" s="4332"/>
      <c r="H1108" s="4332"/>
      <c r="I1108" s="4332"/>
      <c r="J1108" s="4333"/>
      <c r="K1108" s="4334" t="s">
        <v>13</v>
      </c>
      <c r="L1108" s="4335"/>
      <c r="M1108" s="4335"/>
      <c r="N1108" s="4335"/>
      <c r="O1108" s="4336"/>
    </row>
    <row r="1109" spans="1:15" s="72" customFormat="1" ht="21" customHeight="1">
      <c r="A1109" s="4325"/>
      <c r="B1109" s="4328"/>
      <c r="C1109" s="4330"/>
      <c r="D1109" s="4337" t="s">
        <v>14</v>
      </c>
      <c r="E1109" s="4338"/>
      <c r="F1109" s="4338"/>
      <c r="G1109" s="4338"/>
      <c r="H1109" s="4339"/>
      <c r="I1109" s="4340" t="s">
        <v>15</v>
      </c>
      <c r="J1109" s="4340"/>
      <c r="K1109" s="4340" t="s">
        <v>16</v>
      </c>
      <c r="L1109" s="4340" t="s">
        <v>17</v>
      </c>
      <c r="M1109" s="4340" t="s">
        <v>18</v>
      </c>
      <c r="N1109" s="4340"/>
      <c r="O1109" s="4356" t="s">
        <v>19</v>
      </c>
    </row>
    <row r="1110" spans="1:15" s="72" customFormat="1" ht="21" customHeight="1">
      <c r="A1110" s="4326"/>
      <c r="B1110" s="4354"/>
      <c r="C1110" s="4341"/>
      <c r="D1110" s="1259" t="s">
        <v>16</v>
      </c>
      <c r="E1110" s="4358" t="s">
        <v>20</v>
      </c>
      <c r="F1110" s="4359"/>
      <c r="G1110" s="4358" t="s">
        <v>21</v>
      </c>
      <c r="H1110" s="4359"/>
      <c r="I1110" s="4341"/>
      <c r="J1110" s="4341"/>
      <c r="K1110" s="4341"/>
      <c r="L1110" s="4341"/>
      <c r="M1110" s="4341"/>
      <c r="N1110" s="4341"/>
      <c r="O1110" s="4357"/>
    </row>
    <row r="1111" spans="1:15" s="123" customFormat="1" ht="21" hidden="1" customHeight="1" outlineLevel="1">
      <c r="A1111" s="1264">
        <v>1</v>
      </c>
      <c r="B1111" s="29">
        <v>44317</v>
      </c>
      <c r="C1111" s="90" t="s">
        <v>32</v>
      </c>
      <c r="D1111" s="1257"/>
      <c r="E1111" s="4348"/>
      <c r="F1111" s="4349"/>
      <c r="G1111" s="4348"/>
      <c r="H1111" s="4349"/>
      <c r="I1111" s="1257" t="s">
        <v>1441</v>
      </c>
      <c r="J1111" s="90"/>
      <c r="K1111" s="90"/>
      <c r="L1111" s="90"/>
      <c r="M1111" s="90"/>
      <c r="N1111" s="90"/>
      <c r="O1111" s="79">
        <v>453</v>
      </c>
    </row>
    <row r="1112" spans="1:15" s="123" customFormat="1" ht="21" hidden="1" customHeight="1" outlineLevel="1">
      <c r="A1112" s="1264">
        <v>2</v>
      </c>
      <c r="B1112" s="91">
        <v>44319</v>
      </c>
      <c r="C1112" s="90" t="s">
        <v>32</v>
      </c>
      <c r="D1112" s="1257"/>
      <c r="E1112" s="4348"/>
      <c r="F1112" s="4349"/>
      <c r="G1112" s="4348"/>
      <c r="H1112" s="4349"/>
      <c r="I1112" s="1257"/>
      <c r="J1112" s="90"/>
      <c r="K1112" s="90">
        <v>2</v>
      </c>
      <c r="L1112" s="90" t="s">
        <v>985</v>
      </c>
      <c r="M1112" s="90" t="s">
        <v>848</v>
      </c>
      <c r="N1112" s="90"/>
      <c r="O1112" s="79">
        <f t="shared" ref="O1112:O1124" si="13">+O1111-K1112</f>
        <v>451</v>
      </c>
    </row>
    <row r="1113" spans="1:15" s="123" customFormat="1" ht="21" hidden="1" customHeight="1" outlineLevel="1">
      <c r="A1113" s="1326">
        <v>3</v>
      </c>
      <c r="B1113" s="91">
        <v>44320</v>
      </c>
      <c r="C1113" s="90" t="s">
        <v>32</v>
      </c>
      <c r="D1113" s="1325"/>
      <c r="E1113" s="4348"/>
      <c r="F1113" s="4349"/>
      <c r="G1113" s="4348"/>
      <c r="H1113" s="4349"/>
      <c r="I1113" s="90"/>
      <c r="J1113" s="90"/>
      <c r="K1113" s="90">
        <v>2</v>
      </c>
      <c r="L1113" s="90" t="s">
        <v>971</v>
      </c>
      <c r="M1113" s="90" t="s">
        <v>848</v>
      </c>
      <c r="N1113" s="90"/>
      <c r="O1113" s="79">
        <f t="shared" si="13"/>
        <v>449</v>
      </c>
    </row>
    <row r="1114" spans="1:15" s="123" customFormat="1" ht="21" hidden="1" customHeight="1" outlineLevel="1">
      <c r="A1114" s="1352">
        <v>4</v>
      </c>
      <c r="B1114" s="91">
        <v>44321</v>
      </c>
      <c r="C1114" s="90" t="s">
        <v>32</v>
      </c>
      <c r="D1114" s="1325"/>
      <c r="E1114" s="4348"/>
      <c r="F1114" s="4349"/>
      <c r="G1114" s="4348"/>
      <c r="H1114" s="4349"/>
      <c r="I1114" s="90"/>
      <c r="J1114" s="90"/>
      <c r="K1114" s="90">
        <v>3</v>
      </c>
      <c r="L1114" s="90" t="s">
        <v>990</v>
      </c>
      <c r="M1114" s="90" t="s">
        <v>848</v>
      </c>
      <c r="N1114" s="90"/>
      <c r="O1114" s="79">
        <f t="shared" si="13"/>
        <v>446</v>
      </c>
    </row>
    <row r="1115" spans="1:15" s="123" customFormat="1" ht="21" hidden="1" customHeight="1" outlineLevel="1">
      <c r="A1115" s="1355">
        <v>5</v>
      </c>
      <c r="B1115" s="91">
        <v>44322</v>
      </c>
      <c r="C1115" s="90" t="s">
        <v>32</v>
      </c>
      <c r="D1115" s="1354"/>
      <c r="E1115" s="4348"/>
      <c r="F1115" s="4349"/>
      <c r="G1115" s="4348"/>
      <c r="H1115" s="4349"/>
      <c r="I1115" s="90"/>
      <c r="J1115" s="90"/>
      <c r="K1115" s="90">
        <v>3</v>
      </c>
      <c r="L1115" s="1640" t="s">
        <v>990</v>
      </c>
      <c r="M1115" s="1640" t="s">
        <v>848</v>
      </c>
      <c r="N1115" s="90"/>
      <c r="O1115" s="79">
        <f t="shared" si="13"/>
        <v>443</v>
      </c>
    </row>
    <row r="1116" spans="1:15" s="123" customFormat="1" ht="21" hidden="1" customHeight="1" outlineLevel="1">
      <c r="A1116" s="1450">
        <v>6</v>
      </c>
      <c r="B1116" s="91">
        <v>44326</v>
      </c>
      <c r="C1116" s="90" t="s">
        <v>32</v>
      </c>
      <c r="D1116" s="1447"/>
      <c r="E1116" s="4348"/>
      <c r="F1116" s="4349"/>
      <c r="G1116" s="4348"/>
      <c r="H1116" s="4349"/>
      <c r="I1116" s="90"/>
      <c r="J1116" s="90"/>
      <c r="K1116" s="90">
        <v>4</v>
      </c>
      <c r="L1116" s="90" t="s">
        <v>995</v>
      </c>
      <c r="M1116" s="90" t="s">
        <v>848</v>
      </c>
      <c r="N1116" s="90"/>
      <c r="O1116" s="79">
        <f t="shared" si="13"/>
        <v>439</v>
      </c>
    </row>
    <row r="1117" spans="1:15" s="123" customFormat="1" ht="21" hidden="1" customHeight="1" outlineLevel="1">
      <c r="A1117" s="1450">
        <v>7</v>
      </c>
      <c r="B1117" s="91">
        <v>44327</v>
      </c>
      <c r="C1117" s="90" t="s">
        <v>32</v>
      </c>
      <c r="D1117" s="1447"/>
      <c r="E1117" s="4348"/>
      <c r="F1117" s="4349"/>
      <c r="G1117" s="4348"/>
      <c r="H1117" s="4349"/>
      <c r="I1117" s="90"/>
      <c r="J1117" s="90"/>
      <c r="K1117" s="90">
        <v>4</v>
      </c>
      <c r="L1117" s="90" t="s">
        <v>996</v>
      </c>
      <c r="M1117" s="90" t="s">
        <v>848</v>
      </c>
      <c r="N1117" s="90"/>
      <c r="O1117" s="79">
        <f t="shared" si="13"/>
        <v>435</v>
      </c>
    </row>
    <row r="1118" spans="1:15" s="123" customFormat="1" ht="21" hidden="1" customHeight="1" outlineLevel="1">
      <c r="A1118" s="1612">
        <v>8</v>
      </c>
      <c r="B1118" s="91">
        <v>44328</v>
      </c>
      <c r="C1118" s="90" t="s">
        <v>32</v>
      </c>
      <c r="D1118" s="1457"/>
      <c r="E1118" s="4348"/>
      <c r="F1118" s="4349"/>
      <c r="G1118" s="4348"/>
      <c r="H1118" s="4349"/>
      <c r="I1118" s="90"/>
      <c r="J1118" s="90"/>
      <c r="K1118" s="90">
        <v>4</v>
      </c>
      <c r="L1118" s="90" t="s">
        <v>999</v>
      </c>
      <c r="M1118" s="90" t="s">
        <v>848</v>
      </c>
      <c r="N1118" s="90"/>
      <c r="O1118" s="79">
        <f t="shared" si="13"/>
        <v>431</v>
      </c>
    </row>
    <row r="1119" spans="1:15" s="123" customFormat="1" ht="21" hidden="1" customHeight="1" outlineLevel="1">
      <c r="A1119" s="1612">
        <v>9</v>
      </c>
      <c r="B1119" s="91">
        <v>44329</v>
      </c>
      <c r="C1119" s="90" t="s">
        <v>32</v>
      </c>
      <c r="D1119" s="1457"/>
      <c r="E1119" s="4348"/>
      <c r="F1119" s="4349"/>
      <c r="G1119" s="4348"/>
      <c r="H1119" s="4349"/>
      <c r="I1119" s="90"/>
      <c r="J1119" s="90"/>
      <c r="K1119" s="90">
        <v>3</v>
      </c>
      <c r="L1119" s="90" t="s">
        <v>1000</v>
      </c>
      <c r="M1119" s="90" t="s">
        <v>848</v>
      </c>
      <c r="N1119" s="90"/>
      <c r="O1119" s="79">
        <f t="shared" si="13"/>
        <v>428</v>
      </c>
    </row>
    <row r="1120" spans="1:15" s="123" customFormat="1" ht="21" hidden="1" customHeight="1" outlineLevel="1">
      <c r="A1120" s="1612">
        <v>10</v>
      </c>
      <c r="B1120" s="91">
        <v>44330</v>
      </c>
      <c r="C1120" s="90" t="s">
        <v>32</v>
      </c>
      <c r="D1120" s="1464"/>
      <c r="E1120" s="4348"/>
      <c r="F1120" s="4349"/>
      <c r="G1120" s="4348"/>
      <c r="H1120" s="4349"/>
      <c r="I1120" s="90"/>
      <c r="J1120" s="90"/>
      <c r="K1120" s="90">
        <v>10</v>
      </c>
      <c r="L1120" s="1665" t="s">
        <v>1000</v>
      </c>
      <c r="M1120" s="90" t="s">
        <v>848</v>
      </c>
      <c r="N1120" s="90"/>
      <c r="O1120" s="79">
        <f t="shared" si="13"/>
        <v>418</v>
      </c>
    </row>
    <row r="1121" spans="1:15" s="123" customFormat="1" ht="21" hidden="1" customHeight="1" outlineLevel="1">
      <c r="A1121" s="1612">
        <v>11</v>
      </c>
      <c r="B1121" s="91">
        <v>44331</v>
      </c>
      <c r="C1121" s="90" t="s">
        <v>32</v>
      </c>
      <c r="D1121" s="1465"/>
      <c r="E1121" s="4348"/>
      <c r="F1121" s="4349"/>
      <c r="G1121" s="4348"/>
      <c r="H1121" s="4349"/>
      <c r="I1121" s="90"/>
      <c r="J1121" s="90"/>
      <c r="K1121" s="90">
        <v>15</v>
      </c>
      <c r="L1121" s="90" t="s">
        <v>1001</v>
      </c>
      <c r="M1121" s="90" t="s">
        <v>848</v>
      </c>
      <c r="N1121" s="90"/>
      <c r="O1121" s="79">
        <f t="shared" si="13"/>
        <v>403</v>
      </c>
    </row>
    <row r="1122" spans="1:15" s="123" customFormat="1" ht="21" hidden="1" customHeight="1" outlineLevel="1">
      <c r="A1122" s="1612">
        <v>12</v>
      </c>
      <c r="B1122" s="91">
        <v>44333</v>
      </c>
      <c r="C1122" s="90" t="s">
        <v>32</v>
      </c>
      <c r="D1122" s="1491"/>
      <c r="E1122" s="4348"/>
      <c r="F1122" s="4349"/>
      <c r="G1122" s="4348"/>
      <c r="H1122" s="4349"/>
      <c r="I1122" s="90"/>
      <c r="J1122" s="90"/>
      <c r="K1122" s="90">
        <v>20</v>
      </c>
      <c r="L1122" s="90" t="s">
        <v>1002</v>
      </c>
      <c r="M1122" s="90" t="s">
        <v>848</v>
      </c>
      <c r="N1122" s="90"/>
      <c r="O1122" s="79">
        <f t="shared" si="13"/>
        <v>383</v>
      </c>
    </row>
    <row r="1123" spans="1:15" s="123" customFormat="1" ht="21" hidden="1" customHeight="1" outlineLevel="1">
      <c r="A1123" s="1612">
        <v>13</v>
      </c>
      <c r="B1123" s="91">
        <v>44334</v>
      </c>
      <c r="C1123" s="1566" t="s">
        <v>32</v>
      </c>
      <c r="D1123" s="1564"/>
      <c r="E1123" s="4348"/>
      <c r="F1123" s="4349"/>
      <c r="G1123" s="4348"/>
      <c r="H1123" s="4349"/>
      <c r="I1123" s="1566"/>
      <c r="J1123" s="1566"/>
      <c r="K1123" s="1566">
        <v>35</v>
      </c>
      <c r="L1123" s="1566" t="s">
        <v>1002</v>
      </c>
      <c r="M1123" s="1566" t="s">
        <v>848</v>
      </c>
      <c r="N1123" s="1566"/>
      <c r="O1123" s="79">
        <f t="shared" si="13"/>
        <v>348</v>
      </c>
    </row>
    <row r="1124" spans="1:15" s="123" customFormat="1" ht="21" hidden="1" customHeight="1" outlineLevel="1">
      <c r="A1124" s="1612">
        <v>14</v>
      </c>
      <c r="B1124" s="91">
        <v>44335</v>
      </c>
      <c r="C1124" s="1578" t="s">
        <v>32</v>
      </c>
      <c r="D1124" s="1573"/>
      <c r="E1124" s="4348"/>
      <c r="F1124" s="4349"/>
      <c r="G1124" s="4348"/>
      <c r="H1124" s="4349"/>
      <c r="I1124" s="1578"/>
      <c r="J1124" s="1578"/>
      <c r="K1124" s="1578">
        <v>50</v>
      </c>
      <c r="L1124" s="1682" t="s">
        <v>1002</v>
      </c>
      <c r="M1124" s="1578" t="s">
        <v>848</v>
      </c>
      <c r="N1124" s="1578"/>
      <c r="O1124" s="79">
        <f t="shared" si="13"/>
        <v>298</v>
      </c>
    </row>
    <row r="1125" spans="1:15" s="123" customFormat="1" ht="21" hidden="1" customHeight="1" outlineLevel="1">
      <c r="A1125" s="1612"/>
      <c r="B1125" s="91"/>
      <c r="C1125" s="1613"/>
      <c r="D1125" s="1611"/>
      <c r="E1125" s="4348"/>
      <c r="F1125" s="4349"/>
      <c r="G1125" s="4348"/>
      <c r="H1125" s="4349"/>
      <c r="I1125" s="1613"/>
      <c r="J1125" s="1613"/>
      <c r="K1125" s="1613"/>
      <c r="L1125" s="1613"/>
      <c r="M1125" s="1613"/>
      <c r="N1125" s="1613"/>
      <c r="O1125" s="79"/>
    </row>
    <row r="1126" spans="1:15" s="123" customFormat="1" ht="21" hidden="1" customHeight="1" outlineLevel="1">
      <c r="A1126" s="1612"/>
      <c r="B1126" s="91"/>
      <c r="C1126" s="1580"/>
      <c r="D1126" s="1579"/>
      <c r="E1126" s="4348"/>
      <c r="F1126" s="4349"/>
      <c r="G1126" s="4348"/>
      <c r="H1126" s="4349"/>
      <c r="I1126" s="1580"/>
      <c r="J1126" s="1580"/>
      <c r="K1126" s="1580"/>
      <c r="L1126" s="1580"/>
      <c r="M1126" s="1580"/>
      <c r="N1126" s="1580"/>
      <c r="O1126" s="79"/>
    </row>
    <row r="1127" spans="1:15" s="123" customFormat="1" ht="21" hidden="1" customHeight="1" outlineLevel="1">
      <c r="A1127" s="1612"/>
      <c r="B1127" s="91"/>
      <c r="C1127" s="1613"/>
      <c r="D1127" s="1611"/>
      <c r="E1127" s="4348"/>
      <c r="F1127" s="4349"/>
      <c r="G1127" s="4348"/>
      <c r="H1127" s="4349"/>
      <c r="I1127" s="1613"/>
      <c r="J1127" s="1613"/>
      <c r="K1127" s="1613"/>
      <c r="L1127" s="1613"/>
      <c r="M1127" s="1613"/>
      <c r="N1127" s="1613"/>
      <c r="O1127" s="79"/>
    </row>
    <row r="1128" spans="1:15" s="123" customFormat="1" ht="21" hidden="1" customHeight="1" outlineLevel="1">
      <c r="A1128" s="1612"/>
      <c r="B1128" s="91"/>
      <c r="C1128" s="1590"/>
      <c r="D1128" s="1589"/>
      <c r="E1128" s="4348"/>
      <c r="F1128" s="4349"/>
      <c r="G1128" s="4348"/>
      <c r="H1128" s="4349"/>
      <c r="I1128" s="1590"/>
      <c r="J1128" s="1590"/>
      <c r="K1128" s="1590"/>
      <c r="L1128" s="1590"/>
      <c r="M1128" s="1590"/>
      <c r="N1128" s="1590"/>
      <c r="O1128" s="79"/>
    </row>
    <row r="1129" spans="1:15" s="123" customFormat="1" ht="21" hidden="1" customHeight="1" outlineLevel="1">
      <c r="A1129" s="1612"/>
      <c r="B1129" s="91"/>
      <c r="C1129" s="1613"/>
      <c r="D1129" s="1611"/>
      <c r="E1129" s="4348"/>
      <c r="F1129" s="4349"/>
      <c r="G1129" s="4348"/>
      <c r="H1129" s="4349"/>
      <c r="I1129" s="1613"/>
      <c r="J1129" s="1613"/>
      <c r="K1129" s="1613"/>
      <c r="L1129" s="1613"/>
      <c r="M1129" s="1613"/>
      <c r="N1129" s="1613"/>
      <c r="O1129" s="79"/>
    </row>
    <row r="1130" spans="1:15" s="123" customFormat="1" ht="21" hidden="1" customHeight="1" outlineLevel="1">
      <c r="A1130" s="1612"/>
      <c r="B1130" s="91"/>
      <c r="C1130" s="1590"/>
      <c r="D1130" s="1589"/>
      <c r="E1130" s="4348"/>
      <c r="F1130" s="4349"/>
      <c r="G1130" s="4348"/>
      <c r="H1130" s="4349"/>
      <c r="I1130" s="1590"/>
      <c r="J1130" s="1590"/>
      <c r="K1130" s="1590"/>
      <c r="L1130" s="1590"/>
      <c r="M1130" s="1590"/>
      <c r="N1130" s="1590"/>
      <c r="O1130" s="79"/>
    </row>
    <row r="1131" spans="1:15" s="123" customFormat="1" ht="21" hidden="1" customHeight="1" outlineLevel="1">
      <c r="A1131" s="1612"/>
      <c r="B1131" s="91"/>
      <c r="C1131" s="1613"/>
      <c r="D1131" s="1611"/>
      <c r="E1131" s="1609"/>
      <c r="F1131" s="1610"/>
      <c r="G1131" s="1609"/>
      <c r="H1131" s="1610"/>
      <c r="I1131" s="1613"/>
      <c r="J1131" s="1613"/>
      <c r="K1131" s="1613"/>
      <c r="L1131" s="1613"/>
      <c r="M1131" s="1613"/>
      <c r="N1131" s="1613"/>
      <c r="O1131" s="79"/>
    </row>
    <row r="1132" spans="1:15" s="123" customFormat="1" ht="21" customHeight="1" outlineLevel="1">
      <c r="A1132" s="1684">
        <v>1</v>
      </c>
      <c r="B1132" s="91">
        <v>44562</v>
      </c>
      <c r="C1132" s="1685" t="s">
        <v>32</v>
      </c>
      <c r="D1132" s="1683"/>
      <c r="E1132" s="4348"/>
      <c r="F1132" s="4349"/>
      <c r="G1132" s="4348"/>
      <c r="H1132" s="4349"/>
      <c r="I1132" s="1685"/>
      <c r="J1132" s="1685"/>
      <c r="K1132" s="1685"/>
      <c r="L1132" s="1685"/>
      <c r="M1132" s="1685"/>
      <c r="N1132" s="1685"/>
      <c r="O1132" s="79">
        <v>0</v>
      </c>
    </row>
    <row r="1133" spans="1:15" s="123" customFormat="1" ht="21" customHeight="1" outlineLevel="1">
      <c r="A1133" s="1684"/>
      <c r="B1133" s="91"/>
      <c r="C1133" s="1685"/>
      <c r="D1133" s="1683"/>
      <c r="E1133" s="4348"/>
      <c r="F1133" s="4349"/>
      <c r="G1133" s="4348"/>
      <c r="H1133" s="4349"/>
      <c r="I1133" s="1685"/>
      <c r="J1133" s="1685"/>
      <c r="K1133" s="1685"/>
      <c r="L1133" s="1685"/>
      <c r="M1133" s="1685"/>
      <c r="N1133" s="1685"/>
      <c r="O1133" s="79"/>
    </row>
    <row r="1134" spans="1:15" s="72" customFormat="1" ht="21" customHeight="1">
      <c r="A1134" s="99"/>
      <c r="B1134" s="91"/>
      <c r="C1134" s="100"/>
      <c r="D1134" s="133">
        <f>SUM(D1111:D1133)</f>
        <v>0</v>
      </c>
      <c r="E1134" s="4350"/>
      <c r="F1134" s="4351"/>
      <c r="G1134" s="4350"/>
      <c r="H1134" s="4351"/>
      <c r="I1134" s="100"/>
      <c r="J1134" s="100"/>
      <c r="K1134" s="431">
        <f>SUM(K1132:K1133)</f>
        <v>0</v>
      </c>
      <c r="L1134" s="100"/>
      <c r="M1134" s="100"/>
      <c r="N1134" s="100"/>
      <c r="O1134" s="79"/>
    </row>
    <row r="1135" spans="1:15" s="72" customFormat="1" ht="21" customHeight="1">
      <c r="A1135" s="3050"/>
      <c r="B1135" s="3050"/>
      <c r="C1135" s="3050"/>
      <c r="D1135" s="111"/>
      <c r="E1135" s="111"/>
      <c r="F1135" s="111"/>
      <c r="G1135" s="111"/>
      <c r="H1135" s="111"/>
      <c r="I1135" s="1262"/>
      <c r="J1135" s="1262"/>
      <c r="K1135" s="1262"/>
      <c r="L1135" s="1262"/>
      <c r="M1135" s="1262"/>
      <c r="N1135" s="1262"/>
      <c r="O1135" s="224"/>
    </row>
    <row r="1136" spans="1:15" s="72" customFormat="1" ht="21" customHeight="1" thickBot="1">
      <c r="A1136" s="77" t="s">
        <v>2</v>
      </c>
      <c r="B1136" s="66"/>
      <c r="C1136" s="67" t="s">
        <v>3</v>
      </c>
      <c r="D1136" s="4323" t="s">
        <v>1884</v>
      </c>
      <c r="E1136" s="4323"/>
      <c r="F1136" s="4323"/>
      <c r="G1136" s="4323"/>
      <c r="H1136" s="4323"/>
      <c r="I1136" s="4323"/>
      <c r="J1136" s="4323"/>
      <c r="K1136" s="4323"/>
      <c r="L1136" s="4323"/>
      <c r="M1136" s="4323"/>
      <c r="N1136" s="4323"/>
      <c r="O1136" s="4323"/>
    </row>
    <row r="1137" spans="1:15" s="72" customFormat="1" ht="21" customHeight="1">
      <c r="A1137" s="4324" t="s">
        <v>10</v>
      </c>
      <c r="B1137" s="4362" t="s">
        <v>11</v>
      </c>
      <c r="C1137" s="4329" t="s">
        <v>23</v>
      </c>
      <c r="D1137" s="4331" t="s">
        <v>12</v>
      </c>
      <c r="E1137" s="4332"/>
      <c r="F1137" s="4332"/>
      <c r="G1137" s="4332"/>
      <c r="H1137" s="4332"/>
      <c r="I1137" s="4332"/>
      <c r="J1137" s="4333"/>
      <c r="K1137" s="4334" t="s">
        <v>13</v>
      </c>
      <c r="L1137" s="4335"/>
      <c r="M1137" s="4335"/>
      <c r="N1137" s="4335"/>
      <c r="O1137" s="4336"/>
    </row>
    <row r="1138" spans="1:15" s="72" customFormat="1" ht="21" customHeight="1">
      <c r="A1138" s="4325"/>
      <c r="B1138" s="4328"/>
      <c r="C1138" s="4330"/>
      <c r="D1138" s="4337" t="s">
        <v>14</v>
      </c>
      <c r="E1138" s="4338"/>
      <c r="F1138" s="4338"/>
      <c r="G1138" s="4338"/>
      <c r="H1138" s="4339"/>
      <c r="I1138" s="4340" t="s">
        <v>15</v>
      </c>
      <c r="J1138" s="4340"/>
      <c r="K1138" s="4340" t="s">
        <v>16</v>
      </c>
      <c r="L1138" s="4340" t="s">
        <v>17</v>
      </c>
      <c r="M1138" s="4340" t="s">
        <v>18</v>
      </c>
      <c r="N1138" s="4340"/>
      <c r="O1138" s="4356" t="s">
        <v>19</v>
      </c>
    </row>
    <row r="1139" spans="1:15" s="72" customFormat="1" ht="21" customHeight="1">
      <c r="A1139" s="4326"/>
      <c r="B1139" s="4354"/>
      <c r="C1139" s="4341"/>
      <c r="D1139" s="1118" t="s">
        <v>16</v>
      </c>
      <c r="E1139" s="4358" t="s">
        <v>20</v>
      </c>
      <c r="F1139" s="4359"/>
      <c r="G1139" s="4358" t="s">
        <v>21</v>
      </c>
      <c r="H1139" s="4359"/>
      <c r="I1139" s="4341"/>
      <c r="J1139" s="4341"/>
      <c r="K1139" s="4341"/>
      <c r="L1139" s="4341"/>
      <c r="M1139" s="4341"/>
      <c r="N1139" s="4341"/>
      <c r="O1139" s="4357"/>
    </row>
    <row r="1140" spans="1:15" s="123" customFormat="1" ht="33" customHeight="1" outlineLevel="1">
      <c r="A1140" s="1119">
        <v>1</v>
      </c>
      <c r="B1140" s="29">
        <v>44682</v>
      </c>
      <c r="C1140" s="90" t="s">
        <v>32</v>
      </c>
      <c r="D1140" s="1114"/>
      <c r="E1140" s="4348"/>
      <c r="F1140" s="4349"/>
      <c r="G1140" s="4348" t="s">
        <v>57</v>
      </c>
      <c r="H1140" s="4349"/>
      <c r="I1140" s="90"/>
      <c r="J1140" s="90"/>
      <c r="K1140" s="90"/>
      <c r="L1140" s="90"/>
      <c r="M1140" s="90"/>
      <c r="N1140" s="90"/>
      <c r="O1140" s="79">
        <v>0</v>
      </c>
    </row>
    <row r="1141" spans="1:15" s="123" customFormat="1" ht="38.25" customHeight="1" outlineLevel="1">
      <c r="A1141" s="1920">
        <v>2</v>
      </c>
      <c r="B1141" s="91">
        <v>44683</v>
      </c>
      <c r="C1141" s="2234" t="s">
        <v>32</v>
      </c>
      <c r="D1141" s="2320">
        <v>4</v>
      </c>
      <c r="E1141" s="4348"/>
      <c r="F1141" s="4349"/>
      <c r="G1141" s="4348"/>
      <c r="H1141" s="4349"/>
      <c r="I1141" s="2234"/>
      <c r="J1141" s="2234"/>
      <c r="K1141" s="2234"/>
      <c r="L1141" s="2234"/>
      <c r="M1141" s="2234"/>
      <c r="N1141" s="2234"/>
      <c r="O1141" s="79">
        <v>4</v>
      </c>
    </row>
    <row r="1142" spans="1:15" s="123" customFormat="1" ht="44.25" customHeight="1" outlineLevel="1">
      <c r="A1142" s="3143">
        <v>3</v>
      </c>
      <c r="B1142" s="91">
        <v>44683</v>
      </c>
      <c r="C1142" s="1946" t="s">
        <v>32</v>
      </c>
      <c r="D1142" s="1947"/>
      <c r="E1142" s="4364"/>
      <c r="F1142" s="4365"/>
      <c r="G1142" s="4348"/>
      <c r="H1142" s="4349"/>
      <c r="I1142" s="1946"/>
      <c r="J1142" s="1946"/>
      <c r="K1142" s="2925">
        <v>4</v>
      </c>
      <c r="L1142" s="1946" t="s">
        <v>2930</v>
      </c>
      <c r="M1142" s="1946" t="s">
        <v>1369</v>
      </c>
      <c r="N1142" s="1946"/>
      <c r="O1142" s="79">
        <v>0</v>
      </c>
    </row>
    <row r="1143" spans="1:15" s="123" customFormat="1" ht="44.25" customHeight="1" outlineLevel="1">
      <c r="A1143" s="4194">
        <v>4</v>
      </c>
      <c r="B1143" s="91">
        <v>44684</v>
      </c>
      <c r="C1143" s="4195" t="s">
        <v>32</v>
      </c>
      <c r="D1143" s="4193">
        <v>5</v>
      </c>
      <c r="E1143" s="4191"/>
      <c r="F1143" s="4192"/>
      <c r="G1143" s="4189"/>
      <c r="H1143" s="4190"/>
      <c r="I1143" s="4195"/>
      <c r="J1143" s="4195"/>
      <c r="K1143" s="4193"/>
      <c r="L1143" s="4195"/>
      <c r="M1143" s="4195"/>
      <c r="N1143" s="4195"/>
      <c r="O1143" s="79">
        <v>5</v>
      </c>
    </row>
    <row r="1144" spans="1:15" s="123" customFormat="1" ht="44.25" customHeight="1" outlineLevel="1">
      <c r="A1144" s="4194">
        <v>5</v>
      </c>
      <c r="B1144" s="91">
        <v>44684</v>
      </c>
      <c r="C1144" s="4195" t="s">
        <v>32</v>
      </c>
      <c r="D1144" s="4193"/>
      <c r="E1144" s="4191"/>
      <c r="F1144" s="4192"/>
      <c r="G1144" s="4348"/>
      <c r="H1144" s="4349"/>
      <c r="I1144" s="4195"/>
      <c r="J1144" s="4195"/>
      <c r="K1144" s="4193">
        <v>5</v>
      </c>
      <c r="L1144" s="4195" t="s">
        <v>2941</v>
      </c>
      <c r="M1144" s="4195" t="s">
        <v>1369</v>
      </c>
      <c r="N1144" s="4195"/>
      <c r="O1144" s="79">
        <v>0</v>
      </c>
    </row>
    <row r="1145" spans="1:15" s="123" customFormat="1" ht="44.25" customHeight="1" outlineLevel="1">
      <c r="A1145" s="4213">
        <v>6</v>
      </c>
      <c r="B1145" s="91">
        <v>44685</v>
      </c>
      <c r="C1145" s="4217" t="s">
        <v>32</v>
      </c>
      <c r="D1145" s="4203">
        <v>5</v>
      </c>
      <c r="E1145" s="4208"/>
      <c r="F1145" s="4209"/>
      <c r="G1145" s="4348"/>
      <c r="H1145" s="4349"/>
      <c r="I1145" s="4217"/>
      <c r="J1145" s="4217"/>
      <c r="K1145" s="4203"/>
      <c r="L1145" s="4217"/>
      <c r="M1145" s="4217"/>
      <c r="N1145" s="4217"/>
      <c r="O1145" s="79">
        <v>5</v>
      </c>
    </row>
    <row r="1146" spans="1:15" s="123" customFormat="1" ht="44.25" customHeight="1" outlineLevel="1">
      <c r="A1146" s="4213">
        <v>7</v>
      </c>
      <c r="B1146" s="91">
        <v>44685</v>
      </c>
      <c r="C1146" s="4217" t="s">
        <v>32</v>
      </c>
      <c r="D1146" s="4203"/>
      <c r="E1146" s="4208"/>
      <c r="F1146" s="4209"/>
      <c r="G1146" s="4348"/>
      <c r="H1146" s="4349"/>
      <c r="I1146" s="4217"/>
      <c r="J1146" s="4217"/>
      <c r="K1146" s="4203">
        <v>5</v>
      </c>
      <c r="L1146" s="4217" t="s">
        <v>2976</v>
      </c>
      <c r="M1146" s="4217" t="s">
        <v>1369</v>
      </c>
      <c r="N1146" s="4217"/>
      <c r="O1146" s="79">
        <v>0</v>
      </c>
    </row>
    <row r="1147" spans="1:15" s="123" customFormat="1" ht="44.25" customHeight="1" outlineLevel="1">
      <c r="A1147" s="4229">
        <v>8</v>
      </c>
      <c r="B1147" s="91">
        <v>44686</v>
      </c>
      <c r="C1147" s="4232" t="s">
        <v>32</v>
      </c>
      <c r="D1147" s="4224">
        <v>8</v>
      </c>
      <c r="E1147" s="4222"/>
      <c r="F1147" s="4223"/>
      <c r="G1147" s="4218"/>
      <c r="H1147" s="4219"/>
      <c r="I1147" s="4232"/>
      <c r="J1147" s="4232"/>
      <c r="K1147" s="4224"/>
      <c r="L1147" s="4232"/>
      <c r="M1147" s="4232"/>
      <c r="N1147" s="4232"/>
      <c r="O1147" s="79">
        <v>8</v>
      </c>
    </row>
    <row r="1148" spans="1:15" s="123" customFormat="1" ht="44.25" customHeight="1" outlineLevel="1">
      <c r="A1148" s="4229">
        <v>9</v>
      </c>
      <c r="B1148" s="91">
        <v>44686</v>
      </c>
      <c r="C1148" s="4232" t="s">
        <v>32</v>
      </c>
      <c r="D1148" s="4224"/>
      <c r="E1148" s="4222"/>
      <c r="F1148" s="4223"/>
      <c r="G1148" s="4218"/>
      <c r="H1148" s="4219"/>
      <c r="I1148" s="4232"/>
      <c r="J1148" s="4232"/>
      <c r="K1148" s="4224">
        <v>8</v>
      </c>
      <c r="L1148" s="4232" t="s">
        <v>2987</v>
      </c>
      <c r="M1148" s="4232" t="s">
        <v>1369</v>
      </c>
      <c r="N1148" s="4232"/>
      <c r="O1148" s="79">
        <v>0</v>
      </c>
    </row>
    <row r="1149" spans="1:15" s="123" customFormat="1" ht="44.25" customHeight="1" outlineLevel="1">
      <c r="A1149" s="4240">
        <v>10</v>
      </c>
      <c r="B1149" s="91">
        <v>44687</v>
      </c>
      <c r="C1149" s="4243" t="s">
        <v>32</v>
      </c>
      <c r="D1149" s="4239">
        <v>8</v>
      </c>
      <c r="E1149" s="4237"/>
      <c r="F1149" s="4238"/>
      <c r="G1149" s="4235"/>
      <c r="H1149" s="4236"/>
      <c r="I1149" s="4243"/>
      <c r="J1149" s="4243"/>
      <c r="K1149" s="4239"/>
      <c r="L1149" s="4243"/>
      <c r="M1149" s="4243"/>
      <c r="N1149" s="4243"/>
      <c r="O1149" s="79">
        <v>8</v>
      </c>
    </row>
    <row r="1150" spans="1:15" s="123" customFormat="1" ht="44.25" customHeight="1" outlineLevel="1">
      <c r="A1150" s="4240">
        <v>11</v>
      </c>
      <c r="B1150" s="91">
        <v>44687</v>
      </c>
      <c r="C1150" s="4243" t="s">
        <v>32</v>
      </c>
      <c r="D1150" s="4239"/>
      <c r="E1150" s="4237"/>
      <c r="F1150" s="4238"/>
      <c r="G1150" s="4235"/>
      <c r="H1150" s="4236"/>
      <c r="I1150" s="4243"/>
      <c r="J1150" s="4243"/>
      <c r="K1150" s="4239">
        <v>8</v>
      </c>
      <c r="L1150" s="4243" t="s">
        <v>3002</v>
      </c>
      <c r="M1150" s="4243" t="s">
        <v>1369</v>
      </c>
      <c r="N1150" s="4243"/>
      <c r="O1150" s="79">
        <v>0</v>
      </c>
    </row>
    <row r="1151" spans="1:15" s="72" customFormat="1" ht="21" customHeight="1">
      <c r="A1151" s="99"/>
      <c r="B1151" s="91"/>
      <c r="C1151" s="100"/>
      <c r="D1151" s="133">
        <f>SUM(D1140:D1150)</f>
        <v>30</v>
      </c>
      <c r="E1151" s="1116"/>
      <c r="F1151" s="1117"/>
      <c r="G1151" s="1116"/>
      <c r="H1151" s="1117"/>
      <c r="I1151" s="100"/>
      <c r="J1151" s="100"/>
      <c r="K1151" s="133">
        <f>SUM(K1140:K1150)</f>
        <v>30</v>
      </c>
      <c r="L1151" s="100" t="s">
        <v>352</v>
      </c>
      <c r="M1151" s="100"/>
      <c r="N1151" s="100"/>
      <c r="O1151" s="118"/>
    </row>
    <row r="1152" spans="1:15" s="72" customFormat="1" ht="21" customHeight="1">
      <c r="A1152" s="85"/>
      <c r="B1152" s="53"/>
      <c r="C1152" s="1120"/>
      <c r="D1152" s="111"/>
      <c r="E1152" s="111"/>
      <c r="F1152" s="111"/>
      <c r="G1152" s="4352"/>
      <c r="H1152" s="4352"/>
      <c r="I1152" s="1120"/>
      <c r="J1152" s="1120"/>
      <c r="K1152" s="1120"/>
      <c r="L1152" s="1120"/>
      <c r="M1152" s="1120"/>
      <c r="N1152" s="1120"/>
      <c r="O1152" s="224"/>
    </row>
    <row r="1153" spans="1:15" s="72" customFormat="1" ht="21" customHeight="1" thickBot="1">
      <c r="A1153" s="77" t="s">
        <v>2</v>
      </c>
      <c r="B1153" s="66"/>
      <c r="C1153" s="67" t="s">
        <v>3</v>
      </c>
      <c r="D1153" s="4323" t="s">
        <v>997</v>
      </c>
      <c r="E1153" s="4323"/>
      <c r="F1153" s="4323"/>
      <c r="G1153" s="4323"/>
      <c r="H1153" s="4323"/>
      <c r="I1153" s="4323"/>
      <c r="J1153" s="4323"/>
      <c r="K1153" s="4323"/>
      <c r="L1153" s="4323"/>
      <c r="M1153" s="4323"/>
      <c r="N1153" s="4323"/>
      <c r="O1153" s="4323"/>
    </row>
    <row r="1154" spans="1:15" s="72" customFormat="1" ht="21" customHeight="1">
      <c r="A1154" s="4324" t="s">
        <v>10</v>
      </c>
      <c r="B1154" s="4362" t="s">
        <v>11</v>
      </c>
      <c r="C1154" s="4329" t="s">
        <v>23</v>
      </c>
      <c r="D1154" s="4331" t="s">
        <v>12</v>
      </c>
      <c r="E1154" s="4332"/>
      <c r="F1154" s="4332"/>
      <c r="G1154" s="4332"/>
      <c r="H1154" s="4332"/>
      <c r="I1154" s="4332"/>
      <c r="J1154" s="4333"/>
      <c r="K1154" s="4334" t="s">
        <v>13</v>
      </c>
      <c r="L1154" s="4335"/>
      <c r="M1154" s="4335"/>
      <c r="N1154" s="4335"/>
      <c r="O1154" s="4336"/>
    </row>
    <row r="1155" spans="1:15" s="72" customFormat="1" ht="21" customHeight="1">
      <c r="A1155" s="4325"/>
      <c r="B1155" s="4328"/>
      <c r="C1155" s="4330"/>
      <c r="D1155" s="4337" t="s">
        <v>14</v>
      </c>
      <c r="E1155" s="4338"/>
      <c r="F1155" s="4338"/>
      <c r="G1155" s="4338"/>
      <c r="H1155" s="4339"/>
      <c r="I1155" s="4340" t="s">
        <v>15</v>
      </c>
      <c r="J1155" s="4340"/>
      <c r="K1155" s="4340" t="s">
        <v>16</v>
      </c>
      <c r="L1155" s="4340" t="s">
        <v>17</v>
      </c>
      <c r="M1155" s="4340" t="s">
        <v>18</v>
      </c>
      <c r="N1155" s="4340"/>
      <c r="O1155" s="4356" t="s">
        <v>19</v>
      </c>
    </row>
    <row r="1156" spans="1:15" s="72" customFormat="1" ht="21" customHeight="1">
      <c r="A1156" s="4326"/>
      <c r="B1156" s="4354"/>
      <c r="C1156" s="4341"/>
      <c r="D1156" s="1585" t="s">
        <v>16</v>
      </c>
      <c r="E1156" s="4358" t="s">
        <v>20</v>
      </c>
      <c r="F1156" s="4359"/>
      <c r="G1156" s="4358" t="s">
        <v>21</v>
      </c>
      <c r="H1156" s="4359"/>
      <c r="I1156" s="4341"/>
      <c r="J1156" s="4341"/>
      <c r="K1156" s="4341"/>
      <c r="L1156" s="4341"/>
      <c r="M1156" s="4341"/>
      <c r="N1156" s="4341"/>
      <c r="O1156" s="4357"/>
    </row>
    <row r="1157" spans="1:15" s="123" customFormat="1" ht="30" customHeight="1" outlineLevel="1">
      <c r="A1157" s="1855">
        <v>1</v>
      </c>
      <c r="B1157" s="91">
        <v>44562</v>
      </c>
      <c r="C1157" s="1856" t="s">
        <v>32</v>
      </c>
      <c r="D1157" s="1854"/>
      <c r="E1157" s="4364"/>
      <c r="F1157" s="4365"/>
      <c r="G1157" s="4348" t="s">
        <v>57</v>
      </c>
      <c r="H1157" s="4349"/>
      <c r="I1157" s="1856"/>
      <c r="J1157" s="1856"/>
      <c r="K1157" s="1856"/>
      <c r="L1157" s="1856"/>
      <c r="M1157" s="1856"/>
      <c r="N1157" s="1856"/>
      <c r="O1157" s="79">
        <v>0</v>
      </c>
    </row>
    <row r="1158" spans="1:15" s="72" customFormat="1" ht="21" customHeight="1">
      <c r="A1158" s="99"/>
      <c r="B1158" s="91"/>
      <c r="C1158" s="100"/>
      <c r="D1158" s="133">
        <f>SUM(D1157:D1157)</f>
        <v>0</v>
      </c>
      <c r="E1158" s="1588"/>
      <c r="F1158" s="1587"/>
      <c r="G1158" s="1588"/>
      <c r="H1158" s="1587"/>
      <c r="I1158" s="100"/>
      <c r="J1158" s="100"/>
      <c r="K1158" s="431">
        <f>SUM(K1157:K1157)</f>
        <v>0</v>
      </c>
      <c r="L1158" s="100"/>
      <c r="M1158" s="100"/>
      <c r="N1158" s="100"/>
      <c r="O1158" s="118"/>
    </row>
    <row r="1159" spans="1:15" s="72" customFormat="1" ht="21" customHeight="1">
      <c r="A1159" s="85"/>
      <c r="B1159" s="122"/>
      <c r="C1159" s="52"/>
      <c r="D1159" s="52"/>
      <c r="E1159" s="52"/>
      <c r="F1159" s="52"/>
      <c r="G1159" s="52"/>
      <c r="H1159" s="52"/>
      <c r="I1159" s="52"/>
      <c r="J1159" s="104"/>
      <c r="K1159" s="139"/>
      <c r="L1159" s="52"/>
      <c r="M1159" s="52"/>
      <c r="N1159" s="52"/>
      <c r="O1159" s="705"/>
    </row>
    <row r="1160" spans="1:15" s="43" customFormat="1" ht="21" customHeight="1" thickBot="1">
      <c r="A1160" s="77" t="s">
        <v>2</v>
      </c>
      <c r="B1160" s="66"/>
      <c r="C1160" s="67" t="s">
        <v>3</v>
      </c>
      <c r="D1160" s="4366" t="s">
        <v>1777</v>
      </c>
      <c r="E1160" s="4366"/>
      <c r="F1160" s="4366"/>
      <c r="G1160" s="4366"/>
      <c r="H1160" s="4366"/>
      <c r="I1160" s="4366"/>
      <c r="J1160" s="4366"/>
      <c r="K1160" s="4366"/>
      <c r="L1160" s="4366"/>
      <c r="M1160" s="4366"/>
      <c r="N1160" s="4366"/>
      <c r="O1160" s="4366"/>
    </row>
    <row r="1161" spans="1:15" s="43" customFormat="1" ht="21" customHeight="1">
      <c r="A1161" s="4324" t="s">
        <v>10</v>
      </c>
      <c r="B1161" s="4362" t="s">
        <v>11</v>
      </c>
      <c r="C1161" s="4329" t="s">
        <v>23</v>
      </c>
      <c r="D1161" s="4331" t="s">
        <v>12</v>
      </c>
      <c r="E1161" s="4332"/>
      <c r="F1161" s="4332"/>
      <c r="G1161" s="4332"/>
      <c r="H1161" s="4332"/>
      <c r="I1161" s="4332"/>
      <c r="J1161" s="4333"/>
      <c r="K1161" s="4334" t="s">
        <v>13</v>
      </c>
      <c r="L1161" s="4335"/>
      <c r="M1161" s="4335"/>
      <c r="N1161" s="4335"/>
      <c r="O1161" s="4336"/>
    </row>
    <row r="1162" spans="1:15" s="43" customFormat="1" ht="21" customHeight="1">
      <c r="A1162" s="4325"/>
      <c r="B1162" s="4328"/>
      <c r="C1162" s="4330"/>
      <c r="D1162" s="4337" t="s">
        <v>14</v>
      </c>
      <c r="E1162" s="4338"/>
      <c r="F1162" s="4338"/>
      <c r="G1162" s="4338"/>
      <c r="H1162" s="4339"/>
      <c r="I1162" s="4340" t="s">
        <v>15</v>
      </c>
      <c r="J1162" s="4340"/>
      <c r="K1162" s="4340" t="s">
        <v>16</v>
      </c>
      <c r="L1162" s="4340" t="s">
        <v>17</v>
      </c>
      <c r="M1162" s="4340" t="s">
        <v>18</v>
      </c>
      <c r="N1162" s="4340"/>
      <c r="O1162" s="4342" t="s">
        <v>19</v>
      </c>
    </row>
    <row r="1163" spans="1:15" s="43" customFormat="1" ht="21" customHeight="1">
      <c r="A1163" s="4326"/>
      <c r="B1163" s="4354"/>
      <c r="C1163" s="4341"/>
      <c r="D1163" s="1786" t="s">
        <v>16</v>
      </c>
      <c r="E1163" s="4358" t="s">
        <v>20</v>
      </c>
      <c r="F1163" s="4359"/>
      <c r="G1163" s="4358" t="s">
        <v>21</v>
      </c>
      <c r="H1163" s="4359"/>
      <c r="I1163" s="4341"/>
      <c r="J1163" s="4341"/>
      <c r="K1163" s="4341"/>
      <c r="L1163" s="4341"/>
      <c r="M1163" s="4341"/>
      <c r="N1163" s="4341"/>
      <c r="O1163" s="4363"/>
    </row>
    <row r="1164" spans="1:15" s="43" customFormat="1" ht="21" customHeight="1">
      <c r="A1164" s="1920">
        <v>1</v>
      </c>
      <c r="B1164" s="29">
        <v>44682</v>
      </c>
      <c r="C1164" s="1944" t="s">
        <v>32</v>
      </c>
      <c r="D1164" s="1945"/>
      <c r="E1164" s="4348"/>
      <c r="F1164" s="4349"/>
      <c r="G1164" s="4348"/>
      <c r="H1164" s="4349"/>
      <c r="I1164" s="1944"/>
      <c r="J1164" s="1944"/>
      <c r="K1164" s="1944"/>
      <c r="L1164" s="1944"/>
      <c r="M1164" s="1944"/>
      <c r="N1164" s="1944"/>
      <c r="O1164" s="79">
        <v>4</v>
      </c>
    </row>
    <row r="1165" spans="1:15" s="43" customFormat="1" ht="21" customHeight="1">
      <c r="A1165" s="1945"/>
      <c r="B1165" s="29"/>
      <c r="C1165" s="1945"/>
      <c r="D1165" s="1945"/>
      <c r="E1165" s="4348"/>
      <c r="F1165" s="4349"/>
      <c r="G1165" s="4348"/>
      <c r="H1165" s="4349"/>
      <c r="I1165" s="2234"/>
      <c r="J1165" s="1945"/>
      <c r="K1165" s="1945"/>
      <c r="L1165" s="1945"/>
      <c r="M1165" s="1945"/>
      <c r="N1165" s="1945"/>
      <c r="O1165" s="79"/>
    </row>
    <row r="1166" spans="1:15" s="43" customFormat="1" ht="21" customHeight="1">
      <c r="A1166" s="2251"/>
      <c r="B1166" s="29"/>
      <c r="C1166" s="2251"/>
      <c r="D1166" s="2251"/>
      <c r="E1166" s="4348"/>
      <c r="F1166" s="4349"/>
      <c r="G1166" s="4348"/>
      <c r="H1166" s="4349"/>
      <c r="I1166" s="2234"/>
      <c r="J1166" s="2234"/>
      <c r="K1166" s="2251"/>
      <c r="L1166" s="2234"/>
      <c r="M1166" s="2251"/>
      <c r="N1166" s="2234"/>
      <c r="O1166" s="79"/>
    </row>
    <row r="1167" spans="1:15" s="43" customFormat="1" ht="21" customHeight="1">
      <c r="A1167" s="2525"/>
      <c r="B1167" s="29"/>
      <c r="C1167" s="2525"/>
      <c r="D1167" s="2525"/>
      <c r="E1167" s="4348"/>
      <c r="F1167" s="4349"/>
      <c r="G1167" s="4348"/>
      <c r="H1167" s="4349"/>
      <c r="I1167" s="2234"/>
      <c r="J1167" s="2234"/>
      <c r="K1167" s="2525"/>
      <c r="L1167" s="2234"/>
      <c r="M1167" s="3022"/>
      <c r="N1167" s="2234"/>
      <c r="O1167" s="79"/>
    </row>
    <row r="1168" spans="1:15" s="72" customFormat="1" ht="21" customHeight="1">
      <c r="A1168" s="1945"/>
      <c r="B1168" s="121"/>
      <c r="C1168" s="1945"/>
      <c r="D1168" s="798">
        <f>SUM(D1164:D1166)</f>
        <v>0</v>
      </c>
      <c r="E1168" s="4348"/>
      <c r="F1168" s="4349"/>
      <c r="G1168" s="4348"/>
      <c r="H1168" s="4349"/>
      <c r="I1168" s="1945"/>
      <c r="J1168" s="1944"/>
      <c r="K1168" s="432">
        <f>SUM(K1164:K1167)</f>
        <v>0</v>
      </c>
      <c r="L1168" s="1944"/>
      <c r="M1168" s="1945"/>
      <c r="N1168" s="1944"/>
      <c r="O1168" s="140"/>
    </row>
    <row r="1169" spans="1:15" s="72" customFormat="1" ht="21" customHeight="1">
      <c r="A1169" s="1789"/>
      <c r="B1169" s="122"/>
      <c r="C1169" s="1789"/>
      <c r="D1169" s="238"/>
      <c r="E1169" s="238"/>
      <c r="F1169" s="238"/>
      <c r="G1169" s="238"/>
      <c r="H1169" s="238"/>
      <c r="I1169" s="238"/>
      <c r="J1169" s="1788"/>
      <c r="K1169" s="238"/>
      <c r="L1169" s="1789"/>
      <c r="M1169" s="238"/>
      <c r="N1169" s="1789"/>
      <c r="O1169" s="1424"/>
    </row>
    <row r="1170" spans="1:15" s="123" customFormat="1" ht="21" customHeight="1" thickBot="1">
      <c r="A1170" s="77" t="s">
        <v>2</v>
      </c>
      <c r="B1170" s="66"/>
      <c r="C1170" s="67" t="s">
        <v>3</v>
      </c>
      <c r="D1170" s="4323" t="s">
        <v>2015</v>
      </c>
      <c r="E1170" s="4323"/>
      <c r="F1170" s="4323"/>
      <c r="G1170" s="4323"/>
      <c r="H1170" s="4323"/>
      <c r="I1170" s="4323"/>
      <c r="J1170" s="4323"/>
      <c r="K1170" s="4323"/>
      <c r="L1170" s="4323"/>
      <c r="M1170" s="4323"/>
      <c r="N1170" s="4323"/>
      <c r="O1170" s="4323"/>
    </row>
    <row r="1171" spans="1:15" s="72" customFormat="1" ht="21" customHeight="1">
      <c r="A1171" s="4324" t="s">
        <v>10</v>
      </c>
      <c r="B1171" s="4362" t="s">
        <v>11</v>
      </c>
      <c r="C1171" s="4329" t="s">
        <v>23</v>
      </c>
      <c r="D1171" s="4331" t="s">
        <v>12</v>
      </c>
      <c r="E1171" s="4332"/>
      <c r="F1171" s="4332"/>
      <c r="G1171" s="4332"/>
      <c r="H1171" s="4332"/>
      <c r="I1171" s="4332"/>
      <c r="J1171" s="4333"/>
      <c r="K1171" s="4334" t="s">
        <v>13</v>
      </c>
      <c r="L1171" s="4335"/>
      <c r="M1171" s="4335"/>
      <c r="N1171" s="4335"/>
      <c r="O1171" s="4336"/>
    </row>
    <row r="1172" spans="1:15" s="72" customFormat="1" ht="21" customHeight="1">
      <c r="A1172" s="4325"/>
      <c r="B1172" s="4328"/>
      <c r="C1172" s="4330"/>
      <c r="D1172" s="4337" t="s">
        <v>14</v>
      </c>
      <c r="E1172" s="4338"/>
      <c r="F1172" s="4338"/>
      <c r="G1172" s="4338"/>
      <c r="H1172" s="4339"/>
      <c r="I1172" s="4340" t="s">
        <v>15</v>
      </c>
      <c r="J1172" s="4340"/>
      <c r="K1172" s="4340" t="s">
        <v>16</v>
      </c>
      <c r="L1172" s="4340" t="s">
        <v>17</v>
      </c>
      <c r="M1172" s="4340" t="s">
        <v>18</v>
      </c>
      <c r="N1172" s="4340"/>
      <c r="O1172" s="4342" t="s">
        <v>19</v>
      </c>
    </row>
    <row r="1173" spans="1:15" s="72" customFormat="1" ht="21" customHeight="1">
      <c r="A1173" s="4326"/>
      <c r="B1173" s="4354"/>
      <c r="C1173" s="4341"/>
      <c r="D1173" s="1794" t="s">
        <v>16</v>
      </c>
      <c r="E1173" s="4358" t="s">
        <v>20</v>
      </c>
      <c r="F1173" s="4359"/>
      <c r="G1173" s="4358" t="s">
        <v>21</v>
      </c>
      <c r="H1173" s="4359"/>
      <c r="I1173" s="4341"/>
      <c r="J1173" s="4341"/>
      <c r="K1173" s="4341"/>
      <c r="L1173" s="4341"/>
      <c r="M1173" s="4341"/>
      <c r="N1173" s="4341"/>
      <c r="O1173" s="4363"/>
    </row>
    <row r="1174" spans="1:15" s="72" customFormat="1" ht="21" customHeight="1">
      <c r="A1174" s="1920">
        <v>1</v>
      </c>
      <c r="B1174" s="29">
        <v>44682</v>
      </c>
      <c r="C1174" s="1810" t="s">
        <v>32</v>
      </c>
      <c r="D1174" s="1801"/>
      <c r="E1174" s="4348"/>
      <c r="F1174" s="4349"/>
      <c r="G1174" s="4348"/>
      <c r="H1174" s="4349"/>
      <c r="I1174" s="1810"/>
      <c r="J1174" s="1810"/>
      <c r="K1174" s="1810"/>
      <c r="L1174" s="1810"/>
      <c r="M1174" s="1810"/>
      <c r="N1174" s="1810"/>
      <c r="O1174" s="128">
        <v>1</v>
      </c>
    </row>
    <row r="1175" spans="1:15" s="72" customFormat="1" ht="21" customHeight="1">
      <c r="A1175" s="1920"/>
      <c r="B1175" s="29"/>
      <c r="C1175" s="2119"/>
      <c r="D1175" s="2114"/>
      <c r="E1175" s="4348"/>
      <c r="F1175" s="4349"/>
      <c r="G1175" s="4348"/>
      <c r="H1175" s="4349"/>
      <c r="I1175" s="2119"/>
      <c r="J1175" s="2119"/>
      <c r="K1175" s="2119"/>
      <c r="L1175" s="2119"/>
      <c r="M1175" s="2119"/>
      <c r="N1175" s="2119"/>
      <c r="O1175" s="128"/>
    </row>
    <row r="1176" spans="1:15" s="72" customFormat="1" ht="21" customHeight="1">
      <c r="A1176" s="4161"/>
      <c r="B1176" s="29"/>
      <c r="C1176" s="4164"/>
      <c r="D1176" s="4158"/>
      <c r="E1176" s="4154"/>
      <c r="F1176" s="4155"/>
      <c r="G1176" s="4154"/>
      <c r="H1176" s="4155"/>
      <c r="I1176" s="4164"/>
      <c r="J1176" s="4164"/>
      <c r="K1176" s="4164"/>
      <c r="L1176" s="4164"/>
      <c r="M1176" s="4164"/>
      <c r="N1176" s="4164"/>
      <c r="O1176" s="128"/>
    </row>
    <row r="1177" spans="1:15" s="72" customFormat="1" ht="21" customHeight="1">
      <c r="A1177" s="1796"/>
      <c r="B1177" s="29"/>
      <c r="C1177" s="1796"/>
      <c r="D1177" s="141">
        <f>SUM(D1174:D1175)</f>
        <v>0</v>
      </c>
      <c r="E1177" s="4348"/>
      <c r="F1177" s="4349"/>
      <c r="G1177" s="4348"/>
      <c r="H1177" s="4349"/>
      <c r="I1177" s="1796"/>
      <c r="J1177" s="1795"/>
      <c r="K1177" s="432">
        <f>SUM(K1174:K1176)</f>
        <v>0</v>
      </c>
      <c r="L1177" s="1796"/>
      <c r="M1177" s="1798"/>
      <c r="N1177" s="1796"/>
      <c r="O1177" s="1796"/>
    </row>
    <row r="1178" spans="1:15" s="72" customFormat="1" ht="21" customHeight="1">
      <c r="A1178" s="1797"/>
      <c r="B1178" s="53"/>
      <c r="C1178" s="1797"/>
      <c r="D1178" s="1797"/>
      <c r="E1178" s="1797"/>
      <c r="F1178" s="1797"/>
      <c r="G1178" s="1797"/>
      <c r="H1178" s="1797"/>
      <c r="I1178" s="1797"/>
      <c r="J1178" s="1799"/>
      <c r="K1178" s="1797"/>
      <c r="L1178" s="1797"/>
      <c r="M1178" s="1797"/>
      <c r="N1178" s="1797"/>
      <c r="O1178" s="1797"/>
    </row>
    <row r="1179" spans="1:15" s="72" customFormat="1" ht="21" customHeight="1" thickBot="1">
      <c r="A1179" s="77" t="s">
        <v>2</v>
      </c>
      <c r="B1179" s="66"/>
      <c r="C1179" s="67" t="s">
        <v>3</v>
      </c>
      <c r="D1179" s="4366" t="s">
        <v>2622</v>
      </c>
      <c r="E1179" s="4366"/>
      <c r="F1179" s="4366"/>
      <c r="G1179" s="4366"/>
      <c r="H1179" s="4366"/>
      <c r="I1179" s="4366"/>
      <c r="J1179" s="4366"/>
      <c r="K1179" s="4366"/>
      <c r="L1179" s="4366"/>
      <c r="M1179" s="4366"/>
      <c r="N1179" s="4366"/>
      <c r="O1179" s="4366"/>
    </row>
    <row r="1180" spans="1:15" s="72" customFormat="1" ht="21" customHeight="1">
      <c r="A1180" s="4324" t="s">
        <v>10</v>
      </c>
      <c r="B1180" s="4362" t="s">
        <v>11</v>
      </c>
      <c r="C1180" s="4329" t="s">
        <v>23</v>
      </c>
      <c r="D1180" s="4331" t="s">
        <v>12</v>
      </c>
      <c r="E1180" s="4332"/>
      <c r="F1180" s="4332"/>
      <c r="G1180" s="4332"/>
      <c r="H1180" s="4332"/>
      <c r="I1180" s="4332"/>
      <c r="J1180" s="4333"/>
      <c r="K1180" s="4334" t="s">
        <v>13</v>
      </c>
      <c r="L1180" s="4335"/>
      <c r="M1180" s="4335"/>
      <c r="N1180" s="4335"/>
      <c r="O1180" s="4336"/>
    </row>
    <row r="1181" spans="1:15" s="72" customFormat="1" ht="21" customHeight="1">
      <c r="A1181" s="4325"/>
      <c r="B1181" s="4328"/>
      <c r="C1181" s="4330"/>
      <c r="D1181" s="4337" t="s">
        <v>14</v>
      </c>
      <c r="E1181" s="4338"/>
      <c r="F1181" s="4338"/>
      <c r="G1181" s="4338"/>
      <c r="H1181" s="4339"/>
      <c r="I1181" s="4340" t="s">
        <v>15</v>
      </c>
      <c r="J1181" s="4340"/>
      <c r="K1181" s="4340" t="s">
        <v>16</v>
      </c>
      <c r="L1181" s="4340" t="s">
        <v>17</v>
      </c>
      <c r="M1181" s="4340" t="s">
        <v>18</v>
      </c>
      <c r="N1181" s="4340"/>
      <c r="O1181" s="4342" t="s">
        <v>19</v>
      </c>
    </row>
    <row r="1182" spans="1:15" s="72" customFormat="1" ht="21" customHeight="1">
      <c r="A1182" s="4326"/>
      <c r="B1182" s="4354"/>
      <c r="C1182" s="4341"/>
      <c r="D1182" s="1815" t="s">
        <v>16</v>
      </c>
      <c r="E1182" s="4358" t="s">
        <v>20</v>
      </c>
      <c r="F1182" s="4359"/>
      <c r="G1182" s="4358" t="s">
        <v>21</v>
      </c>
      <c r="H1182" s="4359"/>
      <c r="I1182" s="4341"/>
      <c r="J1182" s="4341"/>
      <c r="K1182" s="4341"/>
      <c r="L1182" s="4341"/>
      <c r="M1182" s="4341"/>
      <c r="N1182" s="4341"/>
      <c r="O1182" s="4363"/>
    </row>
    <row r="1183" spans="1:15" s="43" customFormat="1" ht="21" customHeight="1" outlineLevel="1">
      <c r="A1183" s="1813">
        <v>1</v>
      </c>
      <c r="B1183" s="29">
        <v>44682</v>
      </c>
      <c r="C1183" s="1813" t="s">
        <v>32</v>
      </c>
      <c r="D1183" s="1814"/>
      <c r="E1183" s="4348"/>
      <c r="F1183" s="4349"/>
      <c r="G1183" s="4348" t="s">
        <v>57</v>
      </c>
      <c r="H1183" s="4349"/>
      <c r="I1183" s="1813"/>
      <c r="J1183" s="1814"/>
      <c r="K1183" s="1814"/>
      <c r="L1183" s="1818"/>
      <c r="M1183" s="1814"/>
      <c r="N1183" s="1814"/>
      <c r="O1183" s="128">
        <v>1</v>
      </c>
    </row>
    <row r="1184" spans="1:15" s="72" customFormat="1" ht="21" customHeight="1" outlineLevel="1">
      <c r="A1184" s="1813"/>
      <c r="B1184" s="29"/>
      <c r="C1184" s="1813"/>
      <c r="D1184" s="1814"/>
      <c r="E1184" s="4348"/>
      <c r="F1184" s="4349"/>
      <c r="G1184" s="4348"/>
      <c r="H1184" s="4349"/>
      <c r="I1184" s="2183"/>
      <c r="J1184" s="1814"/>
      <c r="K1184" s="1813"/>
      <c r="L1184" s="3881"/>
      <c r="M1184" s="1813"/>
      <c r="N1184" s="1814"/>
      <c r="O1184" s="128"/>
    </row>
    <row r="1185" spans="1:15" s="72" customFormat="1" ht="21" customHeight="1">
      <c r="A1185" s="4161"/>
      <c r="B1185" s="29"/>
      <c r="C1185" s="4164"/>
      <c r="D1185" s="4158"/>
      <c r="E1185" s="4154"/>
      <c r="F1185" s="4155"/>
      <c r="G1185" s="4348"/>
      <c r="H1185" s="4349"/>
      <c r="I1185" s="4164"/>
      <c r="J1185" s="4164"/>
      <c r="K1185" s="4164"/>
      <c r="L1185" s="4164"/>
      <c r="M1185" s="4164"/>
      <c r="N1185" s="4164"/>
      <c r="O1185" s="128"/>
    </row>
    <row r="1186" spans="1:15" s="72" customFormat="1" ht="21" customHeight="1">
      <c r="A1186" s="1813"/>
      <c r="B1186" s="121"/>
      <c r="C1186" s="1813"/>
      <c r="D1186" s="141">
        <f>SUM(D1183:D1185)</f>
        <v>0</v>
      </c>
      <c r="E1186" s="4348"/>
      <c r="F1186" s="4349"/>
      <c r="G1186" s="4348"/>
      <c r="H1186" s="4349"/>
      <c r="I1186" s="1813"/>
      <c r="J1186" s="100"/>
      <c r="K1186" s="432">
        <f>SUM(K1183:K1185)</f>
        <v>0</v>
      </c>
      <c r="L1186" s="1818"/>
      <c r="M1186" s="1818"/>
      <c r="N1186" s="1818"/>
      <c r="O1186" s="143"/>
    </row>
    <row r="1187" spans="1:15" s="72" customFormat="1" ht="21" customHeight="1">
      <c r="A1187" s="1816"/>
      <c r="B1187" s="122"/>
      <c r="C1187" s="1816"/>
      <c r="D1187" s="1816"/>
      <c r="E1187" s="4502"/>
      <c r="F1187" s="4502"/>
      <c r="G1187" s="4502"/>
      <c r="H1187" s="4502"/>
      <c r="I1187" s="1816"/>
      <c r="J1187" s="1817"/>
      <c r="K1187" s="1816"/>
      <c r="L1187" s="1816"/>
      <c r="M1187" s="1816"/>
      <c r="N1187" s="1816"/>
      <c r="O1187" s="1267"/>
    </row>
    <row r="1188" spans="1:15" s="269" customFormat="1" ht="21" customHeight="1">
      <c r="A1188" s="262"/>
      <c r="B1188" s="263"/>
      <c r="C1188" s="264"/>
      <c r="D1188" s="265" t="s">
        <v>67</v>
      </c>
      <c r="E1188" s="266"/>
      <c r="F1188" s="266"/>
      <c r="G1188" s="264"/>
      <c r="H1188" s="264"/>
      <c r="I1188" s="264"/>
      <c r="J1188" s="264"/>
      <c r="K1188" s="267"/>
      <c r="L1188" s="268"/>
      <c r="M1188" s="264"/>
      <c r="N1188" s="264"/>
      <c r="O1188" s="266"/>
    </row>
    <row r="1189" spans="1:15" s="15" customFormat="1" ht="21" customHeight="1" thickBot="1">
      <c r="A1189" s="77" t="s">
        <v>2</v>
      </c>
      <c r="B1189" s="66"/>
      <c r="C1189" s="67" t="s">
        <v>3</v>
      </c>
      <c r="D1189" s="4366" t="s">
        <v>1897</v>
      </c>
      <c r="E1189" s="4366"/>
      <c r="F1189" s="4366"/>
      <c r="G1189" s="4366"/>
      <c r="H1189" s="4366"/>
      <c r="I1189" s="4366"/>
      <c r="J1189" s="4366"/>
      <c r="K1189" s="4366"/>
      <c r="L1189" s="4366"/>
      <c r="M1189" s="4366"/>
      <c r="N1189" s="4366"/>
      <c r="O1189" s="4366"/>
    </row>
    <row r="1190" spans="1:15" s="43" customFormat="1" ht="21" customHeight="1">
      <c r="A1190" s="4324" t="s">
        <v>10</v>
      </c>
      <c r="B1190" s="4362" t="s">
        <v>11</v>
      </c>
      <c r="C1190" s="4329" t="s">
        <v>23</v>
      </c>
      <c r="D1190" s="4331" t="s">
        <v>12</v>
      </c>
      <c r="E1190" s="4332"/>
      <c r="F1190" s="4332"/>
      <c r="G1190" s="4332"/>
      <c r="H1190" s="4332"/>
      <c r="I1190" s="4332"/>
      <c r="J1190" s="4333"/>
      <c r="K1190" s="4334" t="s">
        <v>13</v>
      </c>
      <c r="L1190" s="4335"/>
      <c r="M1190" s="4335"/>
      <c r="N1190" s="4335"/>
      <c r="O1190" s="4336"/>
    </row>
    <row r="1191" spans="1:15" s="43" customFormat="1" ht="21" customHeight="1">
      <c r="A1191" s="4325"/>
      <c r="B1191" s="4328"/>
      <c r="C1191" s="4330"/>
      <c r="D1191" s="4337" t="s">
        <v>14</v>
      </c>
      <c r="E1191" s="4338"/>
      <c r="F1191" s="4338"/>
      <c r="G1191" s="4338"/>
      <c r="H1191" s="4339"/>
      <c r="I1191" s="4340" t="s">
        <v>15</v>
      </c>
      <c r="J1191" s="4340"/>
      <c r="K1191" s="4340" t="s">
        <v>16</v>
      </c>
      <c r="L1191" s="4340" t="s">
        <v>17</v>
      </c>
      <c r="M1191" s="4340" t="s">
        <v>18</v>
      </c>
      <c r="N1191" s="4340"/>
      <c r="O1191" s="4342" t="s">
        <v>19</v>
      </c>
    </row>
    <row r="1192" spans="1:15" s="43" customFormat="1" ht="21" customHeight="1">
      <c r="A1192" s="4326"/>
      <c r="B1192" s="4354"/>
      <c r="C1192" s="4341"/>
      <c r="D1192" s="27" t="s">
        <v>16</v>
      </c>
      <c r="E1192" s="4358" t="s">
        <v>20</v>
      </c>
      <c r="F1192" s="4359"/>
      <c r="G1192" s="4358" t="s">
        <v>21</v>
      </c>
      <c r="H1192" s="4359"/>
      <c r="I1192" s="4341"/>
      <c r="J1192" s="4341"/>
      <c r="K1192" s="4341"/>
      <c r="L1192" s="4341"/>
      <c r="M1192" s="4341"/>
      <c r="N1192" s="4341"/>
      <c r="O1192" s="4363"/>
    </row>
    <row r="1193" spans="1:15" s="123" customFormat="1" ht="21" customHeight="1" outlineLevel="1">
      <c r="A1193" s="96">
        <v>1</v>
      </c>
      <c r="B1193" s="29">
        <v>44682</v>
      </c>
      <c r="C1193" s="28" t="s">
        <v>34</v>
      </c>
      <c r="D1193" s="78"/>
      <c r="E1193" s="4348"/>
      <c r="F1193" s="4349"/>
      <c r="G1193" s="4348" t="s">
        <v>57</v>
      </c>
      <c r="H1193" s="4349"/>
      <c r="I1193" s="28"/>
      <c r="J1193" s="78"/>
      <c r="K1193" s="78"/>
      <c r="L1193" s="28"/>
      <c r="M1193" s="28"/>
      <c r="N1193" s="28"/>
      <c r="O1193" s="79">
        <v>20</v>
      </c>
    </row>
    <row r="1194" spans="1:15" s="123" customFormat="1" ht="21" customHeight="1" outlineLevel="1">
      <c r="A1194" s="3868">
        <v>2</v>
      </c>
      <c r="B1194" s="29">
        <v>44683</v>
      </c>
      <c r="C1194" s="3872" t="s">
        <v>34</v>
      </c>
      <c r="D1194" s="3873">
        <v>80</v>
      </c>
      <c r="E1194" s="4348"/>
      <c r="F1194" s="4349"/>
      <c r="G1194" s="4348" t="s">
        <v>2799</v>
      </c>
      <c r="H1194" s="4349"/>
      <c r="I1194" s="3872"/>
      <c r="J1194" s="3873"/>
      <c r="K1194" s="3873"/>
      <c r="L1194" s="3872"/>
      <c r="M1194" s="3872"/>
      <c r="N1194" s="3872"/>
      <c r="O1194" s="79">
        <f>+O1193+D1194</f>
        <v>100</v>
      </c>
    </row>
    <row r="1195" spans="1:15" s="123" customFormat="1" ht="21" customHeight="1" outlineLevel="1">
      <c r="A1195" s="3868">
        <v>3</v>
      </c>
      <c r="B1195" s="29">
        <v>44683</v>
      </c>
      <c r="C1195" s="3872" t="s">
        <v>34</v>
      </c>
      <c r="D1195" s="3873"/>
      <c r="E1195" s="4348"/>
      <c r="F1195" s="4349"/>
      <c r="G1195" s="4348"/>
      <c r="H1195" s="4349"/>
      <c r="I1195" s="3872"/>
      <c r="J1195" s="3873"/>
      <c r="K1195" s="4188">
        <v>18</v>
      </c>
      <c r="L1195" s="4188" t="s">
        <v>2937</v>
      </c>
      <c r="M1195" s="3872" t="s">
        <v>1385</v>
      </c>
      <c r="N1195" s="3872"/>
      <c r="O1195" s="79">
        <f t="shared" ref="O1195:O1201" si="14">+O1194-K1195</f>
        <v>82</v>
      </c>
    </row>
    <row r="1196" spans="1:15" s="72" customFormat="1" ht="21" customHeight="1" outlineLevel="1">
      <c r="A1196" s="1306">
        <v>4</v>
      </c>
      <c r="B1196" s="29">
        <v>44683</v>
      </c>
      <c r="C1196" s="1308" t="s">
        <v>34</v>
      </c>
      <c r="D1196" s="1309"/>
      <c r="E1196" s="4348"/>
      <c r="F1196" s="4349"/>
      <c r="G1196" s="4348"/>
      <c r="H1196" s="4349"/>
      <c r="I1196" s="1308"/>
      <c r="J1196" s="1309"/>
      <c r="K1196" s="4188">
        <v>4</v>
      </c>
      <c r="L1196" s="1308" t="s">
        <v>2940</v>
      </c>
      <c r="M1196" s="1308" t="s">
        <v>1371</v>
      </c>
      <c r="N1196" s="1308"/>
      <c r="O1196" s="79">
        <f t="shared" si="14"/>
        <v>78</v>
      </c>
    </row>
    <row r="1197" spans="1:15" s="72" customFormat="1" ht="21" customHeight="1" outlineLevel="1">
      <c r="A1197" s="3437">
        <v>5</v>
      </c>
      <c r="B1197" s="29">
        <v>44684</v>
      </c>
      <c r="C1197" s="3442" t="s">
        <v>34</v>
      </c>
      <c r="D1197" s="2298"/>
      <c r="E1197" s="4348"/>
      <c r="F1197" s="4349"/>
      <c r="G1197" s="4348"/>
      <c r="H1197" s="4349"/>
      <c r="I1197" s="2297"/>
      <c r="J1197" s="2298"/>
      <c r="K1197" s="4188">
        <v>5</v>
      </c>
      <c r="L1197" s="2297" t="s">
        <v>2958</v>
      </c>
      <c r="M1197" s="2297" t="s">
        <v>1385</v>
      </c>
      <c r="N1197" s="2297"/>
      <c r="O1197" s="79">
        <f t="shared" si="14"/>
        <v>73</v>
      </c>
    </row>
    <row r="1198" spans="1:15" s="72" customFormat="1" ht="21" customHeight="1" outlineLevel="1">
      <c r="A1198" s="3038">
        <v>6</v>
      </c>
      <c r="B1198" s="29">
        <v>44685</v>
      </c>
      <c r="C1198" s="3037" t="s">
        <v>34</v>
      </c>
      <c r="D1198" s="2362"/>
      <c r="E1198" s="4348"/>
      <c r="F1198" s="4349"/>
      <c r="G1198" s="4348"/>
      <c r="H1198" s="4349"/>
      <c r="I1198" s="2360"/>
      <c r="J1198" s="2362"/>
      <c r="K1198" s="2360">
        <v>12</v>
      </c>
      <c r="L1198" s="2360" t="s">
        <v>2981</v>
      </c>
      <c r="M1198" s="2360" t="s">
        <v>1385</v>
      </c>
      <c r="N1198" s="2360"/>
      <c r="O1198" s="79">
        <f t="shared" si="14"/>
        <v>61</v>
      </c>
    </row>
    <row r="1199" spans="1:15" s="72" customFormat="1" ht="21" customHeight="1" outlineLevel="1">
      <c r="A1199" s="2763">
        <v>7</v>
      </c>
      <c r="B1199" s="29">
        <v>44686</v>
      </c>
      <c r="C1199" s="2769" t="s">
        <v>34</v>
      </c>
      <c r="D1199" s="2372"/>
      <c r="E1199" s="4348"/>
      <c r="F1199" s="4349"/>
      <c r="G1199" s="4348"/>
      <c r="H1199" s="4349"/>
      <c r="I1199" s="2369"/>
      <c r="J1199" s="2372"/>
      <c r="K1199" s="2369">
        <v>6</v>
      </c>
      <c r="L1199" s="2369" t="s">
        <v>3000</v>
      </c>
      <c r="M1199" s="2369" t="s">
        <v>1385</v>
      </c>
      <c r="N1199" s="2369"/>
      <c r="O1199" s="79">
        <f t="shared" si="14"/>
        <v>55</v>
      </c>
    </row>
    <row r="1200" spans="1:15" s="72" customFormat="1" ht="34.5" customHeight="1" outlineLevel="1">
      <c r="A1200" s="2763">
        <v>8</v>
      </c>
      <c r="B1200" s="29">
        <v>44687</v>
      </c>
      <c r="C1200" s="2769" t="s">
        <v>34</v>
      </c>
      <c r="D1200" s="2372"/>
      <c r="E1200" s="4348"/>
      <c r="F1200" s="4349"/>
      <c r="G1200" s="4348"/>
      <c r="H1200" s="4349"/>
      <c r="I1200" s="2369"/>
      <c r="J1200" s="2372"/>
      <c r="K1200" s="2369">
        <v>2</v>
      </c>
      <c r="L1200" s="4239" t="s">
        <v>3000</v>
      </c>
      <c r="M1200" s="2369" t="s">
        <v>1385</v>
      </c>
      <c r="N1200" s="2369"/>
      <c r="O1200" s="79">
        <f t="shared" si="14"/>
        <v>53</v>
      </c>
    </row>
    <row r="1201" spans="1:15" s="72" customFormat="1" ht="34.5" customHeight="1" outlineLevel="1">
      <c r="A1201" s="4264">
        <v>9</v>
      </c>
      <c r="B1201" s="29">
        <v>44688</v>
      </c>
      <c r="C1201" s="4270" t="s">
        <v>34</v>
      </c>
      <c r="D1201" s="4274"/>
      <c r="E1201" s="4264"/>
      <c r="F1201" s="4265"/>
      <c r="G1201" s="4264"/>
      <c r="H1201" s="4265"/>
      <c r="I1201" s="4270"/>
      <c r="J1201" s="4274"/>
      <c r="K1201" s="4270">
        <v>15</v>
      </c>
      <c r="L1201" s="4270" t="s">
        <v>3039</v>
      </c>
      <c r="M1201" s="4270" t="s">
        <v>1385</v>
      </c>
      <c r="N1201" s="4270"/>
      <c r="O1201" s="79">
        <f t="shared" si="14"/>
        <v>38</v>
      </c>
    </row>
    <row r="1202" spans="1:15" s="15" customFormat="1" ht="19.5" customHeight="1">
      <c r="A1202" s="1175"/>
      <c r="B1202" s="29"/>
      <c r="C1202" s="1178"/>
      <c r="D1202" s="686">
        <f>SUM(D1193:D1200)</f>
        <v>80</v>
      </c>
      <c r="E1202" s="1175"/>
      <c r="F1202" s="1176"/>
      <c r="G1202" s="1175"/>
      <c r="H1202" s="1176"/>
      <c r="I1202" s="1178"/>
      <c r="J1202" s="1181"/>
      <c r="K1202" s="432">
        <f>SUM(K1193:K1201)</f>
        <v>62</v>
      </c>
      <c r="L1202" s="1178"/>
      <c r="M1202" s="1178"/>
      <c r="N1202" s="1178"/>
      <c r="O1202" s="79"/>
    </row>
    <row r="1203" spans="1:15" s="15" customFormat="1" ht="21" customHeight="1">
      <c r="A1203" s="1179"/>
      <c r="B1203" s="122"/>
      <c r="C1203" s="1179"/>
      <c r="D1203" s="1179"/>
      <c r="E1203" s="1179"/>
      <c r="F1203" s="1179"/>
      <c r="G1203" s="1179"/>
      <c r="H1203" s="1179"/>
      <c r="I1203" s="1179"/>
      <c r="J1203" s="1180"/>
      <c r="K1203" s="1179"/>
      <c r="L1203" s="1179"/>
      <c r="M1203" s="1179"/>
      <c r="N1203" s="1179"/>
      <c r="O1203" s="82"/>
    </row>
    <row r="1204" spans="1:15" s="15" customFormat="1" ht="21" customHeight="1" thickBot="1">
      <c r="A1204" s="77" t="s">
        <v>2</v>
      </c>
      <c r="B1204" s="66"/>
      <c r="C1204" s="67" t="s">
        <v>3</v>
      </c>
      <c r="D1204" s="4366" t="s">
        <v>712</v>
      </c>
      <c r="E1204" s="4366"/>
      <c r="F1204" s="4366"/>
      <c r="G1204" s="4366"/>
      <c r="H1204" s="4366"/>
      <c r="I1204" s="4366"/>
      <c r="J1204" s="4366"/>
      <c r="K1204" s="4366"/>
      <c r="L1204" s="4366"/>
      <c r="M1204" s="4366"/>
      <c r="N1204" s="4366"/>
      <c r="O1204" s="4366"/>
    </row>
    <row r="1205" spans="1:15" s="15" customFormat="1" ht="21" customHeight="1">
      <c r="A1205" s="4324" t="s">
        <v>10</v>
      </c>
      <c r="B1205" s="4362" t="s">
        <v>11</v>
      </c>
      <c r="C1205" s="4329" t="s">
        <v>23</v>
      </c>
      <c r="D1205" s="4331" t="s">
        <v>12</v>
      </c>
      <c r="E1205" s="4332"/>
      <c r="F1205" s="4332"/>
      <c r="G1205" s="4332"/>
      <c r="H1205" s="4332"/>
      <c r="I1205" s="4332"/>
      <c r="J1205" s="4333"/>
      <c r="K1205" s="4334" t="s">
        <v>13</v>
      </c>
      <c r="L1205" s="4335"/>
      <c r="M1205" s="4335"/>
      <c r="N1205" s="4335"/>
      <c r="O1205" s="4336"/>
    </row>
    <row r="1206" spans="1:15" s="15" customFormat="1" ht="21" customHeight="1">
      <c r="A1206" s="4325"/>
      <c r="B1206" s="4328"/>
      <c r="C1206" s="4330"/>
      <c r="D1206" s="4337" t="s">
        <v>14</v>
      </c>
      <c r="E1206" s="4338"/>
      <c r="F1206" s="4338"/>
      <c r="G1206" s="4338"/>
      <c r="H1206" s="4339"/>
      <c r="I1206" s="4340" t="s">
        <v>15</v>
      </c>
      <c r="J1206" s="4340"/>
      <c r="K1206" s="4340" t="s">
        <v>16</v>
      </c>
      <c r="L1206" s="4340" t="s">
        <v>17</v>
      </c>
      <c r="M1206" s="4340" t="s">
        <v>18</v>
      </c>
      <c r="N1206" s="4340"/>
      <c r="O1206" s="4342" t="s">
        <v>19</v>
      </c>
    </row>
    <row r="1207" spans="1:15" s="15" customFormat="1" ht="21" customHeight="1">
      <c r="A1207" s="4326"/>
      <c r="B1207" s="4354"/>
      <c r="C1207" s="4341"/>
      <c r="D1207" s="1123" t="s">
        <v>16</v>
      </c>
      <c r="E1207" s="4358" t="s">
        <v>20</v>
      </c>
      <c r="F1207" s="4359"/>
      <c r="G1207" s="4358" t="s">
        <v>21</v>
      </c>
      <c r="H1207" s="4359"/>
      <c r="I1207" s="4341"/>
      <c r="J1207" s="4341"/>
      <c r="K1207" s="4341"/>
      <c r="L1207" s="4341"/>
      <c r="M1207" s="4341"/>
      <c r="N1207" s="4341"/>
      <c r="O1207" s="4363"/>
    </row>
    <row r="1208" spans="1:15" s="15" customFormat="1" ht="21" customHeight="1" outlineLevel="1">
      <c r="A1208" s="1122">
        <v>1</v>
      </c>
      <c r="B1208" s="121">
        <v>44652</v>
      </c>
      <c r="C1208" s="1124" t="s">
        <v>23</v>
      </c>
      <c r="D1208" s="1124"/>
      <c r="E1208" s="4348"/>
      <c r="F1208" s="4349"/>
      <c r="G1208" s="4348"/>
      <c r="H1208" s="4349"/>
      <c r="I1208" s="1124"/>
      <c r="J1208" s="1125"/>
      <c r="K1208" s="1124"/>
      <c r="L1208" s="1124"/>
      <c r="M1208" s="1124"/>
      <c r="N1208" s="1124"/>
      <c r="O1208" s="79">
        <v>237</v>
      </c>
    </row>
    <row r="1209" spans="1:15" s="15" customFormat="1" ht="21" customHeight="1" outlineLevel="1">
      <c r="A1209" s="3392"/>
      <c r="B1209" s="121"/>
      <c r="C1209" s="3398"/>
      <c r="D1209" s="3398"/>
      <c r="E1209" s="3392"/>
      <c r="F1209" s="3393"/>
      <c r="G1209" s="3392"/>
      <c r="H1209" s="3393"/>
      <c r="I1209" s="3398"/>
      <c r="J1209" s="3399"/>
      <c r="K1209" s="3398"/>
      <c r="L1209" s="3398"/>
      <c r="M1209" s="3398"/>
      <c r="N1209" s="3398"/>
      <c r="O1209" s="79"/>
    </row>
    <row r="1210" spans="1:15" s="15" customFormat="1" ht="21" customHeight="1" outlineLevel="1">
      <c r="A1210" s="1978"/>
      <c r="B1210" s="121"/>
      <c r="C1210" s="1983"/>
      <c r="D1210" s="1983"/>
      <c r="E1210" s="4348"/>
      <c r="F1210" s="4349"/>
      <c r="G1210" s="4348"/>
      <c r="H1210" s="4349"/>
      <c r="I1210" s="1983"/>
      <c r="J1210" s="1984"/>
      <c r="K1210" s="1983"/>
      <c r="L1210" s="1983"/>
      <c r="M1210" s="1983"/>
      <c r="N1210" s="1983"/>
      <c r="O1210" s="79"/>
    </row>
    <row r="1211" spans="1:15" s="15" customFormat="1" ht="21" customHeight="1">
      <c r="A1211" s="1122"/>
      <c r="B1211" s="121"/>
      <c r="C1211" s="1124"/>
      <c r="D1211" s="686">
        <f>SUM(D1208:D1208)</f>
        <v>0</v>
      </c>
      <c r="E1211" s="4348"/>
      <c r="F1211" s="4349"/>
      <c r="G1211" s="4348"/>
      <c r="H1211" s="4349"/>
      <c r="I1211" s="1124"/>
      <c r="J1211" s="1125"/>
      <c r="K1211" s="596">
        <f>SUM(K1208:K1210)</f>
        <v>0</v>
      </c>
      <c r="L1211" s="1124"/>
      <c r="M1211" s="1124"/>
      <c r="N1211" s="1124"/>
      <c r="O1211" s="79"/>
    </row>
    <row r="1212" spans="1:15" s="43" customFormat="1" ht="21" customHeight="1">
      <c r="A1212" s="1157"/>
      <c r="B1212" s="122"/>
      <c r="C1212" s="1157"/>
      <c r="D1212" s="1157"/>
      <c r="E1212" s="1157"/>
      <c r="F1212" s="1157"/>
      <c r="G1212" s="1157"/>
      <c r="H1212" s="1157"/>
      <c r="I1212" s="1157"/>
      <c r="J1212" s="1156"/>
      <c r="K1212" s="1167"/>
      <c r="L1212" s="1157"/>
      <c r="M1212" s="1157"/>
      <c r="N1212" s="1157"/>
      <c r="O1212" s="82"/>
    </row>
    <row r="1213" spans="1:15" s="15" customFormat="1" ht="21" customHeight="1" thickBot="1">
      <c r="A1213" s="77" t="s">
        <v>2</v>
      </c>
      <c r="B1213" s="66"/>
      <c r="C1213" s="67" t="s">
        <v>3</v>
      </c>
      <c r="D1213" s="4366" t="s">
        <v>734</v>
      </c>
      <c r="E1213" s="4366"/>
      <c r="F1213" s="4366"/>
      <c r="G1213" s="4366"/>
      <c r="H1213" s="4366"/>
      <c r="I1213" s="4366"/>
      <c r="J1213" s="4366"/>
      <c r="K1213" s="4366"/>
      <c r="L1213" s="4366"/>
      <c r="M1213" s="4366"/>
      <c r="N1213" s="4366"/>
      <c r="O1213" s="4366"/>
    </row>
    <row r="1214" spans="1:15" s="15" customFormat="1" ht="21" customHeight="1">
      <c r="A1214" s="4324" t="s">
        <v>10</v>
      </c>
      <c r="B1214" s="4362" t="s">
        <v>11</v>
      </c>
      <c r="C1214" s="4329" t="s">
        <v>23</v>
      </c>
      <c r="D1214" s="4331" t="s">
        <v>12</v>
      </c>
      <c r="E1214" s="4332"/>
      <c r="F1214" s="4332"/>
      <c r="G1214" s="4332"/>
      <c r="H1214" s="4332"/>
      <c r="I1214" s="4332"/>
      <c r="J1214" s="4333"/>
      <c r="K1214" s="4334" t="s">
        <v>13</v>
      </c>
      <c r="L1214" s="4335"/>
      <c r="M1214" s="4335"/>
      <c r="N1214" s="4335"/>
      <c r="O1214" s="4336"/>
    </row>
    <row r="1215" spans="1:15" s="15" customFormat="1" ht="21" customHeight="1">
      <c r="A1215" s="4325"/>
      <c r="B1215" s="4328"/>
      <c r="C1215" s="4330"/>
      <c r="D1215" s="4337" t="s">
        <v>14</v>
      </c>
      <c r="E1215" s="4338"/>
      <c r="F1215" s="4338"/>
      <c r="G1215" s="4338"/>
      <c r="H1215" s="4339"/>
      <c r="I1215" s="4340" t="s">
        <v>15</v>
      </c>
      <c r="J1215" s="4340"/>
      <c r="K1215" s="4340" t="s">
        <v>16</v>
      </c>
      <c r="L1215" s="4340" t="s">
        <v>17</v>
      </c>
      <c r="M1215" s="4340" t="s">
        <v>18</v>
      </c>
      <c r="N1215" s="4340"/>
      <c r="O1215" s="4342" t="s">
        <v>19</v>
      </c>
    </row>
    <row r="1216" spans="1:15" s="15" customFormat="1" ht="21" customHeight="1">
      <c r="A1216" s="4326"/>
      <c r="B1216" s="4354"/>
      <c r="C1216" s="4341"/>
      <c r="D1216" s="1151" t="s">
        <v>16</v>
      </c>
      <c r="E1216" s="4358" t="s">
        <v>20</v>
      </c>
      <c r="F1216" s="4359"/>
      <c r="G1216" s="4358" t="s">
        <v>21</v>
      </c>
      <c r="H1216" s="4359"/>
      <c r="I1216" s="4341"/>
      <c r="J1216" s="4341"/>
      <c r="K1216" s="4341"/>
      <c r="L1216" s="4341"/>
      <c r="M1216" s="4341"/>
      <c r="N1216" s="4341"/>
      <c r="O1216" s="4363"/>
    </row>
    <row r="1217" spans="1:15" s="15" customFormat="1" ht="21" customHeight="1" outlineLevel="1">
      <c r="A1217" s="1149">
        <v>1</v>
      </c>
      <c r="B1217" s="121">
        <v>44562</v>
      </c>
      <c r="C1217" s="1152" t="s">
        <v>23</v>
      </c>
      <c r="D1217" s="1152"/>
      <c r="E1217" s="4348" t="s">
        <v>709</v>
      </c>
      <c r="F1217" s="4349"/>
      <c r="G1217" s="4348" t="s">
        <v>710</v>
      </c>
      <c r="H1217" s="4349"/>
      <c r="I1217" s="1152" t="s">
        <v>1441</v>
      </c>
      <c r="J1217" s="1155"/>
      <c r="K1217" s="1152"/>
      <c r="L1217" s="1152"/>
      <c r="M1217" s="1152"/>
      <c r="N1217" s="1152"/>
      <c r="O1217" s="79">
        <v>20</v>
      </c>
    </row>
    <row r="1218" spans="1:15" s="15" customFormat="1" ht="21" customHeight="1" outlineLevel="1">
      <c r="A1218" s="2002"/>
      <c r="B1218" s="121"/>
      <c r="C1218" s="2004"/>
      <c r="D1218" s="2004"/>
      <c r="E1218" s="2002"/>
      <c r="F1218" s="2003"/>
      <c r="G1218" s="2002"/>
      <c r="H1218" s="2003"/>
      <c r="I1218" s="2004"/>
      <c r="J1218" s="2005"/>
      <c r="K1218" s="2004"/>
      <c r="L1218" s="2004"/>
      <c r="M1218" s="2004"/>
      <c r="N1218" s="2004"/>
      <c r="O1218" s="79"/>
    </row>
    <row r="1219" spans="1:15" s="15" customFormat="1" ht="21" customHeight="1">
      <c r="A1219" s="1149"/>
      <c r="B1219" s="121"/>
      <c r="C1219" s="1152"/>
      <c r="D1219" s="686">
        <f>SUM(D1217:D1217)</f>
        <v>0</v>
      </c>
      <c r="E1219" s="1149"/>
      <c r="F1219" s="1150"/>
      <c r="G1219" s="4348"/>
      <c r="H1219" s="4349"/>
      <c r="I1219" s="1152"/>
      <c r="J1219" s="1155"/>
      <c r="K1219" s="596">
        <f>SUM(K1217:K1218)</f>
        <v>0</v>
      </c>
      <c r="L1219" s="1152"/>
      <c r="M1219" s="1152"/>
      <c r="N1219" s="1152"/>
      <c r="O1219" s="79"/>
    </row>
    <row r="1220" spans="1:15" s="43" customFormat="1" ht="21" customHeight="1">
      <c r="A1220" s="1157"/>
      <c r="B1220" s="122"/>
      <c r="C1220" s="1157"/>
      <c r="D1220" s="1157"/>
      <c r="E1220" s="1157"/>
      <c r="F1220" s="1157"/>
      <c r="G1220" s="1157"/>
      <c r="H1220" s="1157"/>
      <c r="I1220" s="1157"/>
      <c r="J1220" s="1156"/>
      <c r="K1220" s="1167"/>
      <c r="L1220" s="1157"/>
      <c r="M1220" s="1157"/>
      <c r="N1220" s="1157"/>
      <c r="O1220" s="82"/>
    </row>
    <row r="1221" spans="1:15" s="15" customFormat="1" ht="21" customHeight="1" thickBot="1">
      <c r="A1221" s="77" t="s">
        <v>2</v>
      </c>
      <c r="B1221" s="66"/>
      <c r="C1221" s="67" t="s">
        <v>3</v>
      </c>
      <c r="D1221" s="4366" t="s">
        <v>735</v>
      </c>
      <c r="E1221" s="4366"/>
      <c r="F1221" s="4366"/>
      <c r="G1221" s="4366"/>
      <c r="H1221" s="4366"/>
      <c r="I1221" s="4366"/>
      <c r="J1221" s="4366"/>
      <c r="K1221" s="4366"/>
      <c r="L1221" s="4366"/>
      <c r="M1221" s="4366"/>
      <c r="N1221" s="4366"/>
      <c r="O1221" s="4366"/>
    </row>
    <row r="1222" spans="1:15" s="15" customFormat="1" ht="21" customHeight="1">
      <c r="A1222" s="4324" t="s">
        <v>10</v>
      </c>
      <c r="B1222" s="4362" t="s">
        <v>11</v>
      </c>
      <c r="C1222" s="4329" t="s">
        <v>23</v>
      </c>
      <c r="D1222" s="4331" t="s">
        <v>12</v>
      </c>
      <c r="E1222" s="4332"/>
      <c r="F1222" s="4332"/>
      <c r="G1222" s="4332"/>
      <c r="H1222" s="4332"/>
      <c r="I1222" s="4332"/>
      <c r="J1222" s="4333"/>
      <c r="K1222" s="4334" t="s">
        <v>13</v>
      </c>
      <c r="L1222" s="4335"/>
      <c r="M1222" s="4335"/>
      <c r="N1222" s="4335"/>
      <c r="O1222" s="4336"/>
    </row>
    <row r="1223" spans="1:15" s="15" customFormat="1" ht="21" customHeight="1">
      <c r="A1223" s="4325"/>
      <c r="B1223" s="4328"/>
      <c r="C1223" s="4330"/>
      <c r="D1223" s="4337" t="s">
        <v>14</v>
      </c>
      <c r="E1223" s="4338"/>
      <c r="F1223" s="4338"/>
      <c r="G1223" s="4338"/>
      <c r="H1223" s="4339"/>
      <c r="I1223" s="4340" t="s">
        <v>15</v>
      </c>
      <c r="J1223" s="4340"/>
      <c r="K1223" s="4340" t="s">
        <v>16</v>
      </c>
      <c r="L1223" s="4340" t="s">
        <v>17</v>
      </c>
      <c r="M1223" s="4340" t="s">
        <v>18</v>
      </c>
      <c r="N1223" s="4340"/>
      <c r="O1223" s="4342" t="s">
        <v>19</v>
      </c>
    </row>
    <row r="1224" spans="1:15" s="15" customFormat="1" ht="21" customHeight="1">
      <c r="A1224" s="4326"/>
      <c r="B1224" s="4354"/>
      <c r="C1224" s="4341"/>
      <c r="D1224" s="1151" t="s">
        <v>16</v>
      </c>
      <c r="E1224" s="4358" t="s">
        <v>20</v>
      </c>
      <c r="F1224" s="4359"/>
      <c r="G1224" s="4358" t="s">
        <v>21</v>
      </c>
      <c r="H1224" s="4359"/>
      <c r="I1224" s="4341"/>
      <c r="J1224" s="4341"/>
      <c r="K1224" s="4341"/>
      <c r="L1224" s="4341"/>
      <c r="M1224" s="4341"/>
      <c r="N1224" s="4341"/>
      <c r="O1224" s="4363"/>
    </row>
    <row r="1225" spans="1:15" s="15" customFormat="1" ht="21" customHeight="1" outlineLevel="1">
      <c r="A1225" s="1149">
        <v>1</v>
      </c>
      <c r="B1225" s="121">
        <v>44593</v>
      </c>
      <c r="C1225" s="1152" t="s">
        <v>23</v>
      </c>
      <c r="D1225" s="1152"/>
      <c r="E1225" s="4348" t="s">
        <v>709</v>
      </c>
      <c r="F1225" s="4349"/>
      <c r="G1225" s="4348" t="s">
        <v>710</v>
      </c>
      <c r="H1225" s="4349"/>
      <c r="I1225" s="1152" t="s">
        <v>1441</v>
      </c>
      <c r="J1225" s="1155"/>
      <c r="K1225" s="1152"/>
      <c r="L1225" s="1152"/>
      <c r="M1225" s="1152"/>
      <c r="N1225" s="1152"/>
      <c r="O1225" s="79">
        <v>0</v>
      </c>
    </row>
    <row r="1226" spans="1:15" s="15" customFormat="1" ht="21" customHeight="1" outlineLevel="1">
      <c r="A1226" s="1382"/>
      <c r="B1226" s="121"/>
      <c r="C1226" s="1384"/>
      <c r="D1226" s="1384"/>
      <c r="E1226" s="1382"/>
      <c r="F1226" s="1383"/>
      <c r="G1226" s="1382"/>
      <c r="H1226" s="1383"/>
      <c r="I1226" s="1384"/>
      <c r="J1226" s="1385"/>
      <c r="K1226" s="1384"/>
      <c r="L1226" s="1384"/>
      <c r="M1226" s="1384"/>
      <c r="N1226" s="1384"/>
      <c r="O1226" s="79"/>
    </row>
    <row r="1227" spans="1:15" s="15" customFormat="1" ht="21" customHeight="1">
      <c r="A1227" s="1149"/>
      <c r="B1227" s="121"/>
      <c r="C1227" s="1152"/>
      <c r="D1227" s="686">
        <f>SUM(D1225:D1226)</f>
        <v>0</v>
      </c>
      <c r="E1227" s="1149"/>
      <c r="F1227" s="1150"/>
      <c r="G1227" s="4348"/>
      <c r="H1227" s="4349"/>
      <c r="I1227" s="1152"/>
      <c r="J1227" s="1155"/>
      <c r="K1227" s="596">
        <f>SUM(K1225:K1226)</f>
        <v>0</v>
      </c>
      <c r="L1227" s="1152"/>
      <c r="M1227" s="1152"/>
      <c r="N1227" s="1152"/>
      <c r="O1227" s="79"/>
    </row>
    <row r="1228" spans="1:15" s="43" customFormat="1" ht="21" customHeight="1">
      <c r="A1228" s="1157"/>
      <c r="B1228" s="122"/>
      <c r="C1228" s="1157"/>
      <c r="D1228" s="1157"/>
      <c r="E1228" s="1157"/>
      <c r="F1228" s="1157"/>
      <c r="G1228" s="1157"/>
      <c r="H1228" s="1157"/>
      <c r="I1228" s="1157"/>
      <c r="J1228" s="1156"/>
      <c r="K1228" s="1167"/>
      <c r="L1228" s="1157"/>
      <c r="M1228" s="1157"/>
      <c r="N1228" s="1157"/>
      <c r="O1228" s="82"/>
    </row>
    <row r="1229" spans="1:15" s="15" customFormat="1" ht="21" customHeight="1" thickBot="1">
      <c r="A1229" s="77" t="s">
        <v>2</v>
      </c>
      <c r="B1229" s="66"/>
      <c r="C1229" s="67" t="s">
        <v>3</v>
      </c>
      <c r="D1229" s="4366" t="s">
        <v>736</v>
      </c>
      <c r="E1229" s="4366"/>
      <c r="F1229" s="4366"/>
      <c r="G1229" s="4366"/>
      <c r="H1229" s="4366"/>
      <c r="I1229" s="4366"/>
      <c r="J1229" s="4366"/>
      <c r="K1229" s="4366"/>
      <c r="L1229" s="4366"/>
      <c r="M1229" s="4366"/>
      <c r="N1229" s="4366"/>
      <c r="O1229" s="4366"/>
    </row>
    <row r="1230" spans="1:15" s="15" customFormat="1" ht="21" customHeight="1">
      <c r="A1230" s="4324" t="s">
        <v>10</v>
      </c>
      <c r="B1230" s="4362" t="s">
        <v>11</v>
      </c>
      <c r="C1230" s="4329" t="s">
        <v>23</v>
      </c>
      <c r="D1230" s="4331" t="s">
        <v>12</v>
      </c>
      <c r="E1230" s="4332"/>
      <c r="F1230" s="4332"/>
      <c r="G1230" s="4332"/>
      <c r="H1230" s="4332"/>
      <c r="I1230" s="4332"/>
      <c r="J1230" s="4333"/>
      <c r="K1230" s="4334" t="s">
        <v>13</v>
      </c>
      <c r="L1230" s="4335"/>
      <c r="M1230" s="4335"/>
      <c r="N1230" s="4335"/>
      <c r="O1230" s="4336"/>
    </row>
    <row r="1231" spans="1:15" s="15" customFormat="1" ht="21" customHeight="1">
      <c r="A1231" s="4325"/>
      <c r="B1231" s="4328"/>
      <c r="C1231" s="4330"/>
      <c r="D1231" s="4337" t="s">
        <v>14</v>
      </c>
      <c r="E1231" s="4338"/>
      <c r="F1231" s="4338"/>
      <c r="G1231" s="4338"/>
      <c r="H1231" s="4339"/>
      <c r="I1231" s="4340" t="s">
        <v>15</v>
      </c>
      <c r="J1231" s="4340"/>
      <c r="K1231" s="4340" t="s">
        <v>16</v>
      </c>
      <c r="L1231" s="4340" t="s">
        <v>17</v>
      </c>
      <c r="M1231" s="4340" t="s">
        <v>18</v>
      </c>
      <c r="N1231" s="4340"/>
      <c r="O1231" s="4342" t="s">
        <v>19</v>
      </c>
    </row>
    <row r="1232" spans="1:15" s="15" customFormat="1" ht="21" customHeight="1">
      <c r="A1232" s="4326"/>
      <c r="B1232" s="4354"/>
      <c r="C1232" s="4341"/>
      <c r="D1232" s="1151" t="s">
        <v>16</v>
      </c>
      <c r="E1232" s="4358" t="s">
        <v>20</v>
      </c>
      <c r="F1232" s="4359"/>
      <c r="G1232" s="4358" t="s">
        <v>21</v>
      </c>
      <c r="H1232" s="4359"/>
      <c r="I1232" s="4341"/>
      <c r="J1232" s="4341"/>
      <c r="K1232" s="4341"/>
      <c r="L1232" s="4341"/>
      <c r="M1232" s="4341"/>
      <c r="N1232" s="4341"/>
      <c r="O1232" s="4363"/>
    </row>
    <row r="1233" spans="1:15" s="15" customFormat="1" ht="21" customHeight="1" outlineLevel="1">
      <c r="A1233" s="1149">
        <v>1</v>
      </c>
      <c r="B1233" s="121">
        <v>44682</v>
      </c>
      <c r="C1233" s="1152" t="s">
        <v>23</v>
      </c>
      <c r="D1233" s="1152"/>
      <c r="E1233" s="4348" t="s">
        <v>709</v>
      </c>
      <c r="F1233" s="4349"/>
      <c r="G1233" s="4348" t="s">
        <v>710</v>
      </c>
      <c r="H1233" s="4349"/>
      <c r="I1233" s="1152" t="s">
        <v>1441</v>
      </c>
      <c r="J1233" s="1155"/>
      <c r="K1233" s="1152"/>
      <c r="L1233" s="1152"/>
      <c r="M1233" s="1152"/>
      <c r="N1233" s="1152"/>
      <c r="O1233" s="79">
        <v>0</v>
      </c>
    </row>
    <row r="1234" spans="1:15" s="15" customFormat="1" ht="21" customHeight="1" outlineLevel="1">
      <c r="A1234" s="1198"/>
      <c r="B1234" s="121"/>
      <c r="C1234" s="1200"/>
      <c r="D1234" s="1200"/>
      <c r="E1234" s="1198"/>
      <c r="F1234" s="1199"/>
      <c r="G1234" s="1198"/>
      <c r="H1234" s="1199"/>
      <c r="I1234" s="1200"/>
      <c r="J1234" s="1202"/>
      <c r="K1234" s="1200"/>
      <c r="L1234" s="1200"/>
      <c r="M1234" s="1200"/>
      <c r="N1234" s="1200"/>
      <c r="O1234" s="79"/>
    </row>
    <row r="1235" spans="1:15" s="15" customFormat="1" ht="21" customHeight="1">
      <c r="A1235" s="1149"/>
      <c r="B1235" s="121"/>
      <c r="C1235" s="1152"/>
      <c r="D1235" s="686">
        <f>SUM(D1233:D1233)</f>
        <v>0</v>
      </c>
      <c r="E1235" s="1149"/>
      <c r="F1235" s="1150"/>
      <c r="G1235" s="4348"/>
      <c r="H1235" s="4349"/>
      <c r="I1235" s="1152"/>
      <c r="J1235" s="1155"/>
      <c r="K1235" s="596">
        <f>SUM(K1233:K1234)</f>
        <v>0</v>
      </c>
      <c r="L1235" s="1152"/>
      <c r="M1235" s="1152"/>
      <c r="N1235" s="1152"/>
      <c r="O1235" s="79"/>
    </row>
    <row r="1236" spans="1:15" s="43" customFormat="1" ht="21" customHeight="1">
      <c r="A1236" s="1157"/>
      <c r="B1236" s="122"/>
      <c r="C1236" s="1157"/>
      <c r="D1236" s="1157"/>
      <c r="E1236" s="1157"/>
      <c r="F1236" s="1157"/>
      <c r="G1236" s="1157"/>
      <c r="H1236" s="1157"/>
      <c r="I1236" s="1157"/>
      <c r="J1236" s="1156"/>
      <c r="K1236" s="1167"/>
      <c r="L1236" s="1157"/>
      <c r="M1236" s="1157"/>
      <c r="N1236" s="1157"/>
      <c r="O1236" s="82"/>
    </row>
    <row r="1237" spans="1:15" s="15" customFormat="1" ht="21" customHeight="1" thickBot="1">
      <c r="A1237" s="77" t="s">
        <v>2</v>
      </c>
      <c r="B1237" s="66"/>
      <c r="C1237" s="67" t="s">
        <v>3</v>
      </c>
      <c r="D1237" s="4366" t="s">
        <v>737</v>
      </c>
      <c r="E1237" s="4366"/>
      <c r="F1237" s="4366"/>
      <c r="G1237" s="4366"/>
      <c r="H1237" s="4366"/>
      <c r="I1237" s="4366"/>
      <c r="J1237" s="4366"/>
      <c r="K1237" s="4366"/>
      <c r="L1237" s="4366"/>
      <c r="M1237" s="4366"/>
      <c r="N1237" s="4366"/>
      <c r="O1237" s="4366"/>
    </row>
    <row r="1238" spans="1:15" s="15" customFormat="1" ht="21" customHeight="1">
      <c r="A1238" s="4324" t="s">
        <v>10</v>
      </c>
      <c r="B1238" s="4362" t="s">
        <v>11</v>
      </c>
      <c r="C1238" s="4329" t="s">
        <v>23</v>
      </c>
      <c r="D1238" s="4331" t="s">
        <v>12</v>
      </c>
      <c r="E1238" s="4332"/>
      <c r="F1238" s="4332"/>
      <c r="G1238" s="4332"/>
      <c r="H1238" s="4332"/>
      <c r="I1238" s="4332"/>
      <c r="J1238" s="4333"/>
      <c r="K1238" s="4334" t="s">
        <v>13</v>
      </c>
      <c r="L1238" s="4335"/>
      <c r="M1238" s="4335"/>
      <c r="N1238" s="4335"/>
      <c r="O1238" s="4336"/>
    </row>
    <row r="1239" spans="1:15" s="15" customFormat="1" ht="21" customHeight="1">
      <c r="A1239" s="4325"/>
      <c r="B1239" s="4328"/>
      <c r="C1239" s="4330"/>
      <c r="D1239" s="4337" t="s">
        <v>14</v>
      </c>
      <c r="E1239" s="4338"/>
      <c r="F1239" s="4338"/>
      <c r="G1239" s="4338"/>
      <c r="H1239" s="4339"/>
      <c r="I1239" s="4340" t="s">
        <v>15</v>
      </c>
      <c r="J1239" s="4340"/>
      <c r="K1239" s="4340" t="s">
        <v>16</v>
      </c>
      <c r="L1239" s="4340" t="s">
        <v>17</v>
      </c>
      <c r="M1239" s="4340" t="s">
        <v>18</v>
      </c>
      <c r="N1239" s="4340"/>
      <c r="O1239" s="4342" t="s">
        <v>19</v>
      </c>
    </row>
    <row r="1240" spans="1:15" s="15" customFormat="1" ht="21" customHeight="1">
      <c r="A1240" s="4326"/>
      <c r="B1240" s="4354"/>
      <c r="C1240" s="4341"/>
      <c r="D1240" s="1151" t="s">
        <v>16</v>
      </c>
      <c r="E1240" s="4358" t="s">
        <v>20</v>
      </c>
      <c r="F1240" s="4359"/>
      <c r="G1240" s="4358" t="s">
        <v>21</v>
      </c>
      <c r="H1240" s="4359"/>
      <c r="I1240" s="4341"/>
      <c r="J1240" s="4341"/>
      <c r="K1240" s="4341"/>
      <c r="L1240" s="4341"/>
      <c r="M1240" s="4341"/>
      <c r="N1240" s="4341"/>
      <c r="O1240" s="4363"/>
    </row>
    <row r="1241" spans="1:15" s="15" customFormat="1" ht="21" customHeight="1" outlineLevel="1">
      <c r="A1241" s="1149">
        <v>1</v>
      </c>
      <c r="B1241" s="121">
        <v>44682</v>
      </c>
      <c r="C1241" s="1152" t="s">
        <v>23</v>
      </c>
      <c r="D1241" s="1152"/>
      <c r="E1241" s="4348" t="s">
        <v>709</v>
      </c>
      <c r="F1241" s="4349"/>
      <c r="G1241" s="4348" t="s">
        <v>710</v>
      </c>
      <c r="H1241" s="4349"/>
      <c r="I1241" s="1152" t="s">
        <v>1441</v>
      </c>
      <c r="J1241" s="1155"/>
      <c r="K1241" s="1152"/>
      <c r="L1241" s="1152"/>
      <c r="M1241" s="1152"/>
      <c r="N1241" s="1152"/>
      <c r="O1241" s="79">
        <v>0</v>
      </c>
    </row>
    <row r="1242" spans="1:15" s="15" customFormat="1" ht="21" customHeight="1" outlineLevel="1">
      <c r="A1242" s="1198"/>
      <c r="B1242" s="121"/>
      <c r="C1242" s="1200"/>
      <c r="D1242" s="1200"/>
      <c r="E1242" s="1198"/>
      <c r="F1242" s="1199"/>
      <c r="G1242" s="1198"/>
      <c r="H1242" s="1199"/>
      <c r="I1242" s="1200"/>
      <c r="J1242" s="1202"/>
      <c r="K1242" s="1200"/>
      <c r="L1242" s="1200"/>
      <c r="M1242" s="1200"/>
      <c r="N1242" s="1200"/>
      <c r="O1242" s="79"/>
    </row>
    <row r="1243" spans="1:15" s="15" customFormat="1" ht="21" customHeight="1">
      <c r="A1243" s="1149"/>
      <c r="B1243" s="121"/>
      <c r="C1243" s="1152"/>
      <c r="D1243" s="686">
        <f>SUM(D1241:D1241)</f>
        <v>0</v>
      </c>
      <c r="E1243" s="1149"/>
      <c r="F1243" s="1150"/>
      <c r="G1243" s="4348"/>
      <c r="H1243" s="4349"/>
      <c r="I1243" s="1152"/>
      <c r="J1243" s="1155"/>
      <c r="K1243" s="596">
        <f>SUM(K1241:K1242)</f>
        <v>0</v>
      </c>
      <c r="L1243" s="1152"/>
      <c r="M1243" s="1152"/>
      <c r="N1243" s="1152"/>
      <c r="O1243" s="79"/>
    </row>
    <row r="1244" spans="1:15" s="43" customFormat="1" ht="21" customHeight="1">
      <c r="A1244" s="1157"/>
      <c r="B1244" s="122"/>
      <c r="C1244" s="1157"/>
      <c r="D1244" s="1157"/>
      <c r="E1244" s="1157"/>
      <c r="F1244" s="1157"/>
      <c r="G1244" s="1157"/>
      <c r="H1244" s="1157"/>
      <c r="I1244" s="1157"/>
      <c r="J1244" s="1156"/>
      <c r="K1244" s="1167"/>
      <c r="L1244" s="1157"/>
      <c r="M1244" s="1157"/>
      <c r="N1244" s="1157"/>
      <c r="O1244" s="82"/>
    </row>
    <row r="1245" spans="1:15" s="15" customFormat="1" ht="21" customHeight="1" thickBot="1">
      <c r="A1245" s="77" t="s">
        <v>2</v>
      </c>
      <c r="B1245" s="66"/>
      <c r="C1245" s="67" t="s">
        <v>3</v>
      </c>
      <c r="D1245" s="4366" t="s">
        <v>738</v>
      </c>
      <c r="E1245" s="4366"/>
      <c r="F1245" s="4366"/>
      <c r="G1245" s="4366"/>
      <c r="H1245" s="4366"/>
      <c r="I1245" s="4366"/>
      <c r="J1245" s="4366"/>
      <c r="K1245" s="4366"/>
      <c r="L1245" s="4366"/>
      <c r="M1245" s="4366"/>
      <c r="N1245" s="4366"/>
      <c r="O1245" s="4366"/>
    </row>
    <row r="1246" spans="1:15" s="15" customFormat="1" ht="21" customHeight="1">
      <c r="A1246" s="4324" t="s">
        <v>10</v>
      </c>
      <c r="B1246" s="4362" t="s">
        <v>11</v>
      </c>
      <c r="C1246" s="4329" t="s">
        <v>23</v>
      </c>
      <c r="D1246" s="4331" t="s">
        <v>12</v>
      </c>
      <c r="E1246" s="4332"/>
      <c r="F1246" s="4332"/>
      <c r="G1246" s="4332"/>
      <c r="H1246" s="4332"/>
      <c r="I1246" s="4332"/>
      <c r="J1246" s="4333"/>
      <c r="K1246" s="4334" t="s">
        <v>13</v>
      </c>
      <c r="L1246" s="4335"/>
      <c r="M1246" s="4335"/>
      <c r="N1246" s="4335"/>
      <c r="O1246" s="4336"/>
    </row>
    <row r="1247" spans="1:15" s="15" customFormat="1" ht="21" customHeight="1">
      <c r="A1247" s="4325"/>
      <c r="B1247" s="4328"/>
      <c r="C1247" s="4330"/>
      <c r="D1247" s="4337" t="s">
        <v>14</v>
      </c>
      <c r="E1247" s="4338"/>
      <c r="F1247" s="4338"/>
      <c r="G1247" s="4338"/>
      <c r="H1247" s="4339"/>
      <c r="I1247" s="4340" t="s">
        <v>15</v>
      </c>
      <c r="J1247" s="4340"/>
      <c r="K1247" s="4340" t="s">
        <v>16</v>
      </c>
      <c r="L1247" s="4340" t="s">
        <v>17</v>
      </c>
      <c r="M1247" s="4340" t="s">
        <v>18</v>
      </c>
      <c r="N1247" s="4340"/>
      <c r="O1247" s="4342" t="s">
        <v>19</v>
      </c>
    </row>
    <row r="1248" spans="1:15" s="15" customFormat="1" ht="21" customHeight="1">
      <c r="A1248" s="4326"/>
      <c r="B1248" s="4354"/>
      <c r="C1248" s="4341"/>
      <c r="D1248" s="1151" t="s">
        <v>16</v>
      </c>
      <c r="E1248" s="4358" t="s">
        <v>20</v>
      </c>
      <c r="F1248" s="4359"/>
      <c r="G1248" s="4358" t="s">
        <v>21</v>
      </c>
      <c r="H1248" s="4359"/>
      <c r="I1248" s="4341"/>
      <c r="J1248" s="4341"/>
      <c r="K1248" s="4341"/>
      <c r="L1248" s="4341"/>
      <c r="M1248" s="4341"/>
      <c r="N1248" s="4341"/>
      <c r="O1248" s="4363"/>
    </row>
    <row r="1249" spans="1:15" s="15" customFormat="1" ht="21" customHeight="1">
      <c r="A1249" s="1149">
        <v>1</v>
      </c>
      <c r="B1249" s="121">
        <v>44562</v>
      </c>
      <c r="C1249" s="1152" t="s">
        <v>23</v>
      </c>
      <c r="D1249" s="1152"/>
      <c r="E1249" s="4348" t="s">
        <v>709</v>
      </c>
      <c r="F1249" s="4349"/>
      <c r="G1249" s="4348" t="s">
        <v>710</v>
      </c>
      <c r="H1249" s="4349"/>
      <c r="I1249" s="1152" t="s">
        <v>1441</v>
      </c>
      <c r="J1249" s="1155"/>
      <c r="K1249" s="1152"/>
      <c r="L1249" s="1152"/>
      <c r="M1249" s="1152"/>
      <c r="N1249" s="1152"/>
      <c r="O1249" s="79">
        <v>0</v>
      </c>
    </row>
    <row r="1250" spans="1:15" s="15" customFormat="1" ht="21" customHeight="1">
      <c r="A1250" s="1198"/>
      <c r="B1250" s="121"/>
      <c r="C1250" s="1200"/>
      <c r="D1250" s="1200"/>
      <c r="E1250" s="4348"/>
      <c r="F1250" s="4349"/>
      <c r="G1250" s="4348"/>
      <c r="H1250" s="4349"/>
      <c r="I1250" s="1200"/>
      <c r="J1250" s="1202"/>
      <c r="K1250" s="1200"/>
      <c r="L1250" s="1200"/>
      <c r="M1250" s="1200"/>
      <c r="N1250" s="1200"/>
      <c r="O1250" s="79"/>
    </row>
    <row r="1251" spans="1:15" s="15" customFormat="1" ht="21" customHeight="1">
      <c r="A1251" s="1149"/>
      <c r="B1251" s="121"/>
      <c r="C1251" s="1152"/>
      <c r="D1251" s="686">
        <f>SUM(D1249:D1249)</f>
        <v>0</v>
      </c>
      <c r="E1251" s="4348"/>
      <c r="F1251" s="4349"/>
      <c r="G1251" s="4348"/>
      <c r="H1251" s="4349"/>
      <c r="I1251" s="1152"/>
      <c r="J1251" s="1155"/>
      <c r="K1251" s="596">
        <f>SUM(K1249:K1250)</f>
        <v>0</v>
      </c>
      <c r="L1251" s="1152"/>
      <c r="M1251" s="1152"/>
      <c r="N1251" s="1152"/>
      <c r="O1251" s="79"/>
    </row>
    <row r="1252" spans="1:15" s="72" customFormat="1" ht="21" customHeight="1">
      <c r="A1252" s="149"/>
      <c r="B1252" s="122"/>
      <c r="C1252" s="52"/>
      <c r="D1252" s="52"/>
      <c r="E1252" s="52"/>
      <c r="F1252" s="52"/>
      <c r="G1252" s="52"/>
      <c r="H1252" s="52"/>
      <c r="I1252" s="52"/>
      <c r="J1252" s="104"/>
      <c r="K1252" s="139"/>
      <c r="L1252" s="52"/>
      <c r="M1252" s="52"/>
      <c r="N1252" s="52"/>
      <c r="O1252" s="144"/>
    </row>
    <row r="1253" spans="1:15" s="15" customFormat="1" ht="21" customHeight="1" thickBot="1">
      <c r="A1253" s="77" t="s">
        <v>2</v>
      </c>
      <c r="B1253" s="66"/>
      <c r="C1253" s="67" t="s">
        <v>3</v>
      </c>
      <c r="D1253" s="4323" t="s">
        <v>1418</v>
      </c>
      <c r="E1253" s="4323"/>
      <c r="F1253" s="4323"/>
      <c r="G1253" s="4323"/>
      <c r="H1253" s="4323"/>
      <c r="I1253" s="4323"/>
      <c r="J1253" s="4323"/>
      <c r="K1253" s="4323"/>
      <c r="L1253" s="4323"/>
      <c r="M1253" s="4323"/>
      <c r="N1253" s="4323"/>
      <c r="O1253" s="4323"/>
    </row>
    <row r="1254" spans="1:15" s="15" customFormat="1" ht="21" customHeight="1">
      <c r="A1254" s="4324" t="s">
        <v>10</v>
      </c>
      <c r="B1254" s="4381" t="s">
        <v>11</v>
      </c>
      <c r="C1254" s="4383" t="s">
        <v>23</v>
      </c>
      <c r="D1254" s="4331" t="s">
        <v>12</v>
      </c>
      <c r="E1254" s="4332"/>
      <c r="F1254" s="4332"/>
      <c r="G1254" s="4332"/>
      <c r="H1254" s="4332"/>
      <c r="I1254" s="4332"/>
      <c r="J1254" s="4333"/>
      <c r="K1254" s="4334" t="s">
        <v>13</v>
      </c>
      <c r="L1254" s="4335"/>
      <c r="M1254" s="4335"/>
      <c r="N1254" s="4335"/>
      <c r="O1254" s="4336"/>
    </row>
    <row r="1255" spans="1:15" s="15" customFormat="1" ht="21" customHeight="1">
      <c r="A1255" s="4325"/>
      <c r="B1255" s="4381"/>
      <c r="C1255" s="4383"/>
      <c r="D1255" s="4337" t="s">
        <v>14</v>
      </c>
      <c r="E1255" s="4338"/>
      <c r="F1255" s="4338"/>
      <c r="G1255" s="4338"/>
      <c r="H1255" s="4339"/>
      <c r="I1255" s="4340" t="s">
        <v>15</v>
      </c>
      <c r="J1255" s="4340"/>
      <c r="K1255" s="4340" t="s">
        <v>16</v>
      </c>
      <c r="L1255" s="4340" t="s">
        <v>17</v>
      </c>
      <c r="M1255" s="4340" t="s">
        <v>18</v>
      </c>
      <c r="N1255" s="4340"/>
      <c r="O1255" s="4342" t="s">
        <v>19</v>
      </c>
    </row>
    <row r="1256" spans="1:15" s="43" customFormat="1" ht="21" customHeight="1">
      <c r="A1256" s="4326"/>
      <c r="B1256" s="4381"/>
      <c r="C1256" s="4383"/>
      <c r="D1256" s="27" t="s">
        <v>16</v>
      </c>
      <c r="E1256" s="4358" t="s">
        <v>20</v>
      </c>
      <c r="F1256" s="4359"/>
      <c r="G1256" s="4358" t="s">
        <v>21</v>
      </c>
      <c r="H1256" s="4359"/>
      <c r="I1256" s="4341"/>
      <c r="J1256" s="4341"/>
      <c r="K1256" s="4341"/>
      <c r="L1256" s="4341"/>
      <c r="M1256" s="4341"/>
      <c r="N1256" s="4341"/>
      <c r="O1256" s="4363"/>
    </row>
    <row r="1257" spans="1:15" s="43" customFormat="1" ht="21" customHeight="1" outlineLevel="1">
      <c r="A1257" s="96">
        <v>1</v>
      </c>
      <c r="B1257" s="121">
        <v>44682</v>
      </c>
      <c r="C1257" s="28" t="s">
        <v>23</v>
      </c>
      <c r="D1257" s="28"/>
      <c r="E1257" s="4348"/>
      <c r="F1257" s="4349"/>
      <c r="G1257" s="4348"/>
      <c r="H1257" s="4349"/>
      <c r="I1257" s="28"/>
      <c r="J1257" s="1583"/>
      <c r="K1257" s="78"/>
      <c r="L1257" s="28"/>
      <c r="M1257" s="28"/>
      <c r="N1257" s="28"/>
      <c r="O1257" s="79">
        <v>0</v>
      </c>
    </row>
    <row r="1258" spans="1:15" s="43" customFormat="1" ht="21" customHeight="1" outlineLevel="1">
      <c r="A1258" s="3201"/>
      <c r="B1258" s="121"/>
      <c r="C1258" s="3205"/>
      <c r="D1258" s="3205"/>
      <c r="E1258" s="3201"/>
      <c r="F1258" s="3202"/>
      <c r="G1258" s="3201"/>
      <c r="H1258" s="3202"/>
      <c r="I1258" s="3205"/>
      <c r="J1258" s="3209"/>
      <c r="K1258" s="3205"/>
      <c r="L1258" s="3205"/>
      <c r="M1258" s="3205"/>
      <c r="N1258" s="3205"/>
      <c r="O1258" s="79"/>
    </row>
    <row r="1259" spans="1:15" s="43" customFormat="1" ht="21" customHeight="1" outlineLevel="1">
      <c r="A1259" s="3998"/>
      <c r="B1259" s="121"/>
      <c r="C1259" s="4001"/>
      <c r="D1259" s="4001"/>
      <c r="E1259" s="3998"/>
      <c r="F1259" s="3999"/>
      <c r="G1259" s="3998"/>
      <c r="H1259" s="3999"/>
      <c r="I1259" s="4001"/>
      <c r="J1259" s="4003"/>
      <c r="K1259" s="4001"/>
      <c r="L1259" s="4001"/>
      <c r="M1259" s="4001"/>
      <c r="N1259" s="4001"/>
      <c r="O1259" s="79"/>
    </row>
    <row r="1260" spans="1:15" s="72" customFormat="1" ht="21" customHeight="1">
      <c r="A1260" s="96"/>
      <c r="B1260" s="121"/>
      <c r="C1260" s="28"/>
      <c r="D1260" s="686">
        <f>SUM(D1257:D1258)</f>
        <v>0</v>
      </c>
      <c r="E1260" s="4348"/>
      <c r="F1260" s="4349"/>
      <c r="G1260" s="4348"/>
      <c r="H1260" s="4349"/>
      <c r="I1260" s="28"/>
      <c r="J1260" s="28"/>
      <c r="K1260" s="432">
        <f>SUM(K1257:K1259)</f>
        <v>0</v>
      </c>
      <c r="L1260" s="28"/>
      <c r="M1260" s="28"/>
      <c r="N1260" s="28"/>
      <c r="O1260" s="79"/>
    </row>
    <row r="1261" spans="1:15" s="43" customFormat="1" ht="21" customHeight="1">
      <c r="A1261" s="52"/>
      <c r="B1261" s="150"/>
      <c r="C1261" s="85"/>
      <c r="D1261" s="85"/>
      <c r="E1261" s="120"/>
      <c r="F1261" s="120"/>
      <c r="G1261" s="85"/>
      <c r="H1261" s="85"/>
      <c r="I1261" s="85"/>
      <c r="J1261" s="85"/>
      <c r="K1261" s="151"/>
      <c r="L1261" s="152"/>
      <c r="M1261" s="153"/>
      <c r="N1261" s="85"/>
      <c r="O1261" s="120"/>
    </row>
    <row r="1262" spans="1:15" s="43" customFormat="1" ht="21" customHeight="1" thickBot="1">
      <c r="A1262" s="77" t="s">
        <v>2</v>
      </c>
      <c r="B1262" s="66"/>
      <c r="C1262" s="67" t="s">
        <v>3</v>
      </c>
      <c r="D1262" s="4411" t="s">
        <v>933</v>
      </c>
      <c r="E1262" s="4411"/>
      <c r="F1262" s="4411"/>
      <c r="G1262" s="4411"/>
      <c r="H1262" s="4411"/>
      <c r="I1262" s="4411"/>
      <c r="J1262" s="4411"/>
      <c r="K1262" s="4411"/>
      <c r="L1262" s="4411"/>
      <c r="M1262" s="4411"/>
      <c r="N1262" s="4411"/>
      <c r="O1262" s="4411"/>
    </row>
    <row r="1263" spans="1:15" s="43" customFormat="1" ht="21" customHeight="1">
      <c r="A1263" s="4324" t="s">
        <v>10</v>
      </c>
      <c r="B1263" s="4362" t="s">
        <v>11</v>
      </c>
      <c r="C1263" s="4329" t="s">
        <v>23</v>
      </c>
      <c r="D1263" s="4408" t="s">
        <v>12</v>
      </c>
      <c r="E1263" s="4409"/>
      <c r="F1263" s="4409"/>
      <c r="G1263" s="4409"/>
      <c r="H1263" s="4409"/>
      <c r="I1263" s="4409"/>
      <c r="J1263" s="4410"/>
      <c r="K1263" s="4405" t="s">
        <v>13</v>
      </c>
      <c r="L1263" s="4406"/>
      <c r="M1263" s="4406"/>
      <c r="N1263" s="4406"/>
      <c r="O1263" s="4484"/>
    </row>
    <row r="1264" spans="1:15" s="43" customFormat="1" ht="21" customHeight="1">
      <c r="A1264" s="4325"/>
      <c r="B1264" s="4328"/>
      <c r="C1264" s="4330"/>
      <c r="D1264" s="4337" t="s">
        <v>14</v>
      </c>
      <c r="E1264" s="4338"/>
      <c r="F1264" s="4338"/>
      <c r="G1264" s="4338"/>
      <c r="H1264" s="4339"/>
      <c r="I1264" s="4340" t="s">
        <v>15</v>
      </c>
      <c r="J1264" s="4340"/>
      <c r="K1264" s="4340" t="s">
        <v>16</v>
      </c>
      <c r="L1264" s="4340" t="s">
        <v>17</v>
      </c>
      <c r="M1264" s="4340" t="s">
        <v>18</v>
      </c>
      <c r="N1264" s="4340"/>
      <c r="O1264" s="4342" t="s">
        <v>19</v>
      </c>
    </row>
    <row r="1265" spans="1:15" s="43" customFormat="1" ht="21" customHeight="1">
      <c r="A1265" s="4326"/>
      <c r="B1265" s="4354"/>
      <c r="C1265" s="4341"/>
      <c r="D1265" s="27" t="s">
        <v>16</v>
      </c>
      <c r="E1265" s="4358" t="s">
        <v>20</v>
      </c>
      <c r="F1265" s="4359"/>
      <c r="G1265" s="4358" t="s">
        <v>21</v>
      </c>
      <c r="H1265" s="4359"/>
      <c r="I1265" s="4341"/>
      <c r="J1265" s="4341"/>
      <c r="K1265" s="4341"/>
      <c r="L1265" s="4341"/>
      <c r="M1265" s="4341"/>
      <c r="N1265" s="4341"/>
      <c r="O1265" s="4363"/>
    </row>
    <row r="1266" spans="1:15" s="43" customFormat="1" ht="21" customHeight="1" outlineLevel="1">
      <c r="A1266" s="1884">
        <v>1</v>
      </c>
      <c r="B1266" s="121">
        <v>44682</v>
      </c>
      <c r="C1266" s="1884" t="s">
        <v>23</v>
      </c>
      <c r="D1266" s="1885"/>
      <c r="E1266" s="1886"/>
      <c r="F1266" s="1887"/>
      <c r="G1266" s="1886"/>
      <c r="H1266" s="1887"/>
      <c r="I1266" s="1884"/>
      <c r="J1266" s="1885"/>
      <c r="K1266" s="11"/>
      <c r="L1266" s="1884"/>
      <c r="M1266" s="1885"/>
      <c r="N1266" s="1885"/>
      <c r="O1266" s="1888">
        <v>90</v>
      </c>
    </row>
    <row r="1267" spans="1:15" s="43" customFormat="1" ht="21" customHeight="1" outlineLevel="1">
      <c r="A1267" s="4053"/>
      <c r="B1267" s="121"/>
      <c r="C1267" s="4055"/>
      <c r="D1267" s="4055"/>
      <c r="E1267" s="4053"/>
      <c r="F1267" s="4054"/>
      <c r="G1267" s="4053"/>
      <c r="H1267" s="4054"/>
      <c r="I1267" s="4055"/>
      <c r="J1267" s="4056"/>
      <c r="K1267" s="4055"/>
      <c r="L1267" s="4055"/>
      <c r="M1267" s="4055"/>
      <c r="N1267" s="4055"/>
      <c r="O1267" s="79"/>
    </row>
    <row r="1268" spans="1:15" s="43" customFormat="1" ht="21" customHeight="1">
      <c r="A1268" s="1090"/>
      <c r="B1268" s="154"/>
      <c r="C1268" s="155"/>
      <c r="D1268" s="922">
        <f>SUM(D1266:D1266)</f>
        <v>0</v>
      </c>
      <c r="E1268" s="4360"/>
      <c r="F1268" s="4361"/>
      <c r="G1268" s="4364"/>
      <c r="H1268" s="4365"/>
      <c r="I1268" s="917"/>
      <c r="J1268" s="917"/>
      <c r="K1268" s="427">
        <f>SUM(K1266:K1267)</f>
        <v>0</v>
      </c>
      <c r="L1268" s="156"/>
      <c r="M1268" s="157"/>
      <c r="N1268" s="155"/>
      <c r="O1268" s="1126"/>
    </row>
    <row r="1269" spans="1:15" s="43" customFormat="1" ht="21" customHeight="1">
      <c r="A1269" s="150"/>
      <c r="B1269" s="150"/>
      <c r="C1269" s="85"/>
      <c r="D1269" s="54"/>
      <c r="E1269" s="62"/>
      <c r="F1269" s="62"/>
      <c r="G1269" s="4483"/>
      <c r="H1269" s="4483"/>
      <c r="I1269" s="54"/>
      <c r="J1269" s="54"/>
      <c r="K1269" s="81"/>
      <c r="L1269" s="152"/>
      <c r="M1269" s="153"/>
      <c r="N1269" s="85"/>
      <c r="O1269" s="120"/>
    </row>
    <row r="1270" spans="1:15" s="43" customFormat="1" ht="21" customHeight="1" thickBot="1">
      <c r="A1270" s="77" t="s">
        <v>2</v>
      </c>
      <c r="B1270" s="66"/>
      <c r="C1270" s="67" t="s">
        <v>3</v>
      </c>
      <c r="D1270" s="4366" t="s">
        <v>652</v>
      </c>
      <c r="E1270" s="4366"/>
      <c r="F1270" s="4366"/>
      <c r="G1270" s="4366"/>
      <c r="H1270" s="4366"/>
      <c r="I1270" s="4366"/>
      <c r="J1270" s="4366"/>
      <c r="K1270" s="4366"/>
      <c r="L1270" s="4366"/>
      <c r="M1270" s="4366"/>
      <c r="N1270" s="4366"/>
      <c r="O1270" s="4366"/>
    </row>
    <row r="1271" spans="1:15" s="43" customFormat="1" ht="21" customHeight="1">
      <c r="A1271" s="4324" t="s">
        <v>10</v>
      </c>
      <c r="B1271" s="4362" t="s">
        <v>11</v>
      </c>
      <c r="C1271" s="4329" t="s">
        <v>23</v>
      </c>
      <c r="D1271" s="4331" t="s">
        <v>12</v>
      </c>
      <c r="E1271" s="4332"/>
      <c r="F1271" s="4332"/>
      <c r="G1271" s="4332"/>
      <c r="H1271" s="4332"/>
      <c r="I1271" s="4332"/>
      <c r="J1271" s="4333"/>
      <c r="K1271" s="4334" t="s">
        <v>13</v>
      </c>
      <c r="L1271" s="4335"/>
      <c r="M1271" s="4335"/>
      <c r="N1271" s="4335"/>
      <c r="O1271" s="4336"/>
    </row>
    <row r="1272" spans="1:15" s="43" customFormat="1" ht="21" customHeight="1">
      <c r="A1272" s="4325"/>
      <c r="B1272" s="4328"/>
      <c r="C1272" s="4330"/>
      <c r="D1272" s="4337" t="s">
        <v>14</v>
      </c>
      <c r="E1272" s="4338"/>
      <c r="F1272" s="4338"/>
      <c r="G1272" s="4338"/>
      <c r="H1272" s="4339"/>
      <c r="I1272" s="4340" t="s">
        <v>15</v>
      </c>
      <c r="J1272" s="4340"/>
      <c r="K1272" s="4340" t="s">
        <v>16</v>
      </c>
      <c r="L1272" s="4340" t="s">
        <v>17</v>
      </c>
      <c r="M1272" s="4340" t="s">
        <v>18</v>
      </c>
      <c r="N1272" s="4340"/>
      <c r="O1272" s="4342" t="s">
        <v>19</v>
      </c>
    </row>
    <row r="1273" spans="1:15" s="72" customFormat="1" ht="21" customHeight="1">
      <c r="A1273" s="4326"/>
      <c r="B1273" s="4354"/>
      <c r="C1273" s="4341"/>
      <c r="D1273" s="27" t="s">
        <v>16</v>
      </c>
      <c r="E1273" s="4358" t="s">
        <v>20</v>
      </c>
      <c r="F1273" s="4359"/>
      <c r="G1273" s="4358" t="s">
        <v>21</v>
      </c>
      <c r="H1273" s="4359"/>
      <c r="I1273" s="4341"/>
      <c r="J1273" s="4341"/>
      <c r="K1273" s="4341"/>
      <c r="L1273" s="4341"/>
      <c r="M1273" s="4341"/>
      <c r="N1273" s="4341"/>
      <c r="O1273" s="4363"/>
    </row>
    <row r="1274" spans="1:15" s="43" customFormat="1" ht="21" customHeight="1" outlineLevel="1">
      <c r="A1274" s="1196">
        <v>1</v>
      </c>
      <c r="B1274" s="124">
        <v>44682</v>
      </c>
      <c r="C1274" s="90" t="s">
        <v>78</v>
      </c>
      <c r="D1274" s="1193"/>
      <c r="E1274" s="1194"/>
      <c r="F1274" s="1195"/>
      <c r="G1274" s="1191"/>
      <c r="H1274" s="1192"/>
      <c r="I1274" s="90"/>
      <c r="J1274" s="92"/>
      <c r="K1274" s="216"/>
      <c r="L1274" s="94"/>
      <c r="M1274" s="92"/>
      <c r="N1274" s="92"/>
      <c r="O1274" s="1197">
        <v>445</v>
      </c>
    </row>
    <row r="1275" spans="1:15" s="43" customFormat="1" ht="21" customHeight="1" outlineLevel="1">
      <c r="A1275" s="3842">
        <v>2</v>
      </c>
      <c r="B1275" s="124">
        <v>44683</v>
      </c>
      <c r="C1275" s="3842" t="s">
        <v>78</v>
      </c>
      <c r="D1275" s="3830"/>
      <c r="E1275" s="3835"/>
      <c r="F1275" s="3836"/>
      <c r="G1275" s="4364"/>
      <c r="H1275" s="4365"/>
      <c r="I1275" s="3842"/>
      <c r="J1275" s="92"/>
      <c r="K1275" s="216">
        <v>15</v>
      </c>
      <c r="L1275" s="94" t="s">
        <v>2978</v>
      </c>
      <c r="M1275" s="92" t="s">
        <v>1383</v>
      </c>
      <c r="N1275" s="92"/>
      <c r="O1275" s="3839">
        <f>+O1274-K1275</f>
        <v>430</v>
      </c>
    </row>
    <row r="1276" spans="1:15" s="43" customFormat="1" ht="21" customHeight="1" outlineLevel="1">
      <c r="A1276" s="3390">
        <v>3</v>
      </c>
      <c r="B1276" s="124">
        <v>44684</v>
      </c>
      <c r="C1276" s="3390" t="s">
        <v>78</v>
      </c>
      <c r="D1276" s="3385"/>
      <c r="E1276" s="3380"/>
      <c r="F1276" s="3381"/>
      <c r="G1276" s="3378"/>
      <c r="H1276" s="3379"/>
      <c r="I1276" s="3390"/>
      <c r="J1276" s="92"/>
      <c r="K1276" s="216">
        <v>45</v>
      </c>
      <c r="L1276" s="94" t="s">
        <v>2979</v>
      </c>
      <c r="M1276" s="92" t="s">
        <v>1383</v>
      </c>
      <c r="N1276" s="92"/>
      <c r="O1276" s="3839">
        <f>+O1275-K1276</f>
        <v>385</v>
      </c>
    </row>
    <row r="1277" spans="1:15" s="43" customFormat="1" ht="21" customHeight="1" outlineLevel="1">
      <c r="A1277" s="3842">
        <v>4</v>
      </c>
      <c r="B1277" s="124">
        <v>44688</v>
      </c>
      <c r="C1277" s="3842" t="s">
        <v>78</v>
      </c>
      <c r="D1277" s="3830"/>
      <c r="E1277" s="3835"/>
      <c r="F1277" s="3836"/>
      <c r="G1277" s="3833"/>
      <c r="H1277" s="3834"/>
      <c r="I1277" s="3842"/>
      <c r="J1277" s="92"/>
      <c r="K1277" s="216">
        <v>300</v>
      </c>
      <c r="L1277" s="94" t="s">
        <v>3006</v>
      </c>
      <c r="M1277" s="92" t="s">
        <v>3007</v>
      </c>
      <c r="N1277" s="92"/>
      <c r="O1277" s="4251">
        <f>+O1276-K1277</f>
        <v>85</v>
      </c>
    </row>
    <row r="1278" spans="1:15" s="43" customFormat="1" ht="21" customHeight="1" outlineLevel="1">
      <c r="A1278" s="4217"/>
      <c r="B1278" s="124"/>
      <c r="C1278" s="4217"/>
      <c r="D1278" s="4204"/>
      <c r="E1278" s="4206"/>
      <c r="F1278" s="4207"/>
      <c r="G1278" s="4208"/>
      <c r="H1278" s="4209"/>
      <c r="I1278" s="4217"/>
      <c r="J1278" s="92"/>
      <c r="K1278" s="216"/>
      <c r="L1278" s="94"/>
      <c r="M1278" s="92"/>
      <c r="N1278" s="92"/>
      <c r="O1278" s="4283"/>
    </row>
    <row r="1279" spans="1:15" s="43" customFormat="1" ht="21" customHeight="1" outlineLevel="1">
      <c r="A1279" s="4253"/>
      <c r="B1279" s="124"/>
      <c r="C1279" s="4253"/>
      <c r="D1279" s="4278"/>
      <c r="E1279" s="4279"/>
      <c r="F1279" s="4280"/>
      <c r="G1279" s="4281"/>
      <c r="H1279" s="4282"/>
      <c r="I1279" s="4253"/>
      <c r="J1279" s="92"/>
      <c r="K1279" s="216"/>
      <c r="L1279" s="94"/>
      <c r="M1279" s="92"/>
      <c r="N1279" s="92"/>
      <c r="O1279" s="4283"/>
    </row>
    <row r="1280" spans="1:15" s="43" customFormat="1" ht="21" customHeight="1">
      <c r="A1280" s="92"/>
      <c r="B1280" s="92"/>
      <c r="C1280" s="90"/>
      <c r="D1280" s="798">
        <f>SUM(D1274:D1277)</f>
        <v>0</v>
      </c>
      <c r="E1280" s="287"/>
      <c r="F1280" s="288"/>
      <c r="G1280" s="287"/>
      <c r="H1280" s="288"/>
      <c r="I1280" s="90"/>
      <c r="J1280" s="90"/>
      <c r="K1280" s="429">
        <f>SUM(K1274:K1278)</f>
        <v>360</v>
      </c>
      <c r="L1280" s="90"/>
      <c r="M1280" s="90"/>
      <c r="N1280" s="90"/>
      <c r="O1280" s="79"/>
    </row>
    <row r="1281" spans="1:15" s="43" customFormat="1" ht="21" customHeight="1">
      <c r="A1281" s="74"/>
      <c r="B1281" s="61"/>
      <c r="C1281" s="54"/>
      <c r="D1281" s="54"/>
      <c r="E1281" s="62"/>
      <c r="F1281" s="62"/>
      <c r="G1281" s="54"/>
      <c r="H1281" s="54"/>
      <c r="I1281" s="54"/>
      <c r="J1281" s="54"/>
      <c r="K1281" s="63" t="s">
        <v>352</v>
      </c>
      <c r="L1281" s="64"/>
      <c r="M1281" s="41"/>
      <c r="N1281" s="54"/>
      <c r="O1281" s="62"/>
    </row>
    <row r="1282" spans="1:15" s="43" customFormat="1" ht="21" customHeight="1" thickBot="1">
      <c r="A1282" s="77" t="s">
        <v>2</v>
      </c>
      <c r="B1282" s="66"/>
      <c r="C1282" s="67" t="s">
        <v>3</v>
      </c>
      <c r="D1282" s="4366" t="s">
        <v>1043</v>
      </c>
      <c r="E1282" s="4366"/>
      <c r="F1282" s="4366"/>
      <c r="G1282" s="4366"/>
      <c r="H1282" s="4366"/>
      <c r="I1282" s="4366"/>
      <c r="J1282" s="4366"/>
      <c r="K1282" s="4366"/>
      <c r="L1282" s="4366"/>
      <c r="M1282" s="4366"/>
      <c r="N1282" s="4366"/>
      <c r="O1282" s="4366"/>
    </row>
    <row r="1283" spans="1:15" s="43" customFormat="1" ht="21" customHeight="1">
      <c r="A1283" s="4324" t="s">
        <v>10</v>
      </c>
      <c r="B1283" s="4362" t="s">
        <v>11</v>
      </c>
      <c r="C1283" s="4329" t="s">
        <v>23</v>
      </c>
      <c r="D1283" s="4331" t="s">
        <v>12</v>
      </c>
      <c r="E1283" s="4332"/>
      <c r="F1283" s="4332"/>
      <c r="G1283" s="4332"/>
      <c r="H1283" s="4332"/>
      <c r="I1283" s="4332"/>
      <c r="J1283" s="4333"/>
      <c r="K1283" s="4334" t="s">
        <v>13</v>
      </c>
      <c r="L1283" s="4335"/>
      <c r="M1283" s="4335"/>
      <c r="N1283" s="4335"/>
      <c r="O1283" s="4336"/>
    </row>
    <row r="1284" spans="1:15" s="43" customFormat="1" ht="21" customHeight="1">
      <c r="A1284" s="4325"/>
      <c r="B1284" s="4328"/>
      <c r="C1284" s="4330"/>
      <c r="D1284" s="4337" t="s">
        <v>14</v>
      </c>
      <c r="E1284" s="4338"/>
      <c r="F1284" s="4338"/>
      <c r="G1284" s="4338"/>
      <c r="H1284" s="4339"/>
      <c r="I1284" s="4340" t="s">
        <v>15</v>
      </c>
      <c r="J1284" s="4340"/>
      <c r="K1284" s="4340" t="s">
        <v>16</v>
      </c>
      <c r="L1284" s="4340" t="s">
        <v>17</v>
      </c>
      <c r="M1284" s="4340" t="s">
        <v>18</v>
      </c>
      <c r="N1284" s="4340"/>
      <c r="O1284" s="4342" t="s">
        <v>19</v>
      </c>
    </row>
    <row r="1285" spans="1:15" s="43" customFormat="1" ht="21" customHeight="1">
      <c r="A1285" s="4326"/>
      <c r="B1285" s="4354"/>
      <c r="C1285" s="4341"/>
      <c r="D1285" s="27" t="s">
        <v>16</v>
      </c>
      <c r="E1285" s="4358" t="s">
        <v>20</v>
      </c>
      <c r="F1285" s="4359"/>
      <c r="G1285" s="4358" t="s">
        <v>21</v>
      </c>
      <c r="H1285" s="4359"/>
      <c r="I1285" s="4341"/>
      <c r="J1285" s="4341"/>
      <c r="K1285" s="4341"/>
      <c r="L1285" s="4341"/>
      <c r="M1285" s="4341"/>
      <c r="N1285" s="4341"/>
      <c r="O1285" s="4363"/>
    </row>
    <row r="1286" spans="1:15" s="43" customFormat="1" ht="21" customHeight="1" outlineLevel="1">
      <c r="A1286" s="28">
        <v>1</v>
      </c>
      <c r="B1286" s="121">
        <v>44682</v>
      </c>
      <c r="C1286" s="28" t="s">
        <v>78</v>
      </c>
      <c r="D1286" s="30"/>
      <c r="E1286" s="4360"/>
      <c r="F1286" s="4361"/>
      <c r="G1286" s="4364" t="s">
        <v>57</v>
      </c>
      <c r="H1286" s="4365"/>
      <c r="I1286" s="28"/>
      <c r="J1286" s="30"/>
      <c r="K1286" s="70"/>
      <c r="L1286" s="34"/>
      <c r="M1286" s="30"/>
      <c r="N1286" s="30"/>
      <c r="O1286" s="7">
        <v>0</v>
      </c>
    </row>
    <row r="1287" spans="1:15" s="43" customFormat="1" ht="21" customHeight="1" outlineLevel="1">
      <c r="A1287" s="3039"/>
      <c r="B1287" s="131"/>
      <c r="C1287" s="3039"/>
      <c r="D1287" s="158"/>
      <c r="E1287" s="3040"/>
      <c r="F1287" s="3041"/>
      <c r="G1287" s="3040"/>
      <c r="H1287" s="3041"/>
      <c r="I1287" s="3039"/>
      <c r="J1287" s="3039"/>
      <c r="K1287" s="3039"/>
      <c r="L1287" s="3039"/>
      <c r="M1287" s="3039"/>
      <c r="N1287" s="3039"/>
      <c r="O1287" s="79"/>
    </row>
    <row r="1288" spans="1:15" s="43" customFormat="1" ht="21" customHeight="1">
      <c r="A1288" s="28"/>
      <c r="B1288" s="131"/>
      <c r="C1288" s="28"/>
      <c r="D1288" s="924">
        <f>SUM(D1286:D1286)</f>
        <v>0</v>
      </c>
      <c r="E1288" s="96"/>
      <c r="F1288" s="97"/>
      <c r="G1288" s="4348"/>
      <c r="H1288" s="4349"/>
      <c r="I1288" s="28"/>
      <c r="J1288" s="28"/>
      <c r="K1288" s="438">
        <f>SUM(K1286:K1287)</f>
        <v>0</v>
      </c>
      <c r="L1288" s="28"/>
      <c r="M1288" s="28"/>
      <c r="N1288" s="28"/>
      <c r="O1288" s="7"/>
    </row>
    <row r="1289" spans="1:15" s="43" customFormat="1" ht="21" customHeight="1">
      <c r="A1289" s="74"/>
      <c r="B1289" s="61"/>
      <c r="C1289" s="54"/>
      <c r="D1289" s="54"/>
      <c r="E1289" s="62"/>
      <c r="F1289" s="62"/>
      <c r="G1289" s="54"/>
      <c r="H1289" s="54"/>
      <c r="I1289" s="54"/>
      <c r="J1289" s="54"/>
      <c r="K1289" s="63"/>
      <c r="L1289" s="64"/>
      <c r="M1289" s="41"/>
      <c r="N1289" s="54"/>
      <c r="O1289" s="62"/>
    </row>
    <row r="1290" spans="1:15" s="43" customFormat="1" ht="21" customHeight="1" thickBot="1">
      <c r="A1290" s="77" t="s">
        <v>2</v>
      </c>
      <c r="B1290" s="66"/>
      <c r="C1290" s="67" t="s">
        <v>3</v>
      </c>
      <c r="D1290" s="4366" t="s">
        <v>702</v>
      </c>
      <c r="E1290" s="4366"/>
      <c r="F1290" s="4366"/>
      <c r="G1290" s="4366"/>
      <c r="H1290" s="4366"/>
      <c r="I1290" s="4366"/>
      <c r="J1290" s="4366"/>
      <c r="K1290" s="4366"/>
      <c r="L1290" s="4366"/>
      <c r="M1290" s="4366"/>
      <c r="N1290" s="4366"/>
      <c r="O1290" s="4366"/>
    </row>
    <row r="1291" spans="1:15" s="43" customFormat="1" ht="21" customHeight="1">
      <c r="A1291" s="4324" t="s">
        <v>10</v>
      </c>
      <c r="B1291" s="4362" t="s">
        <v>11</v>
      </c>
      <c r="C1291" s="4329" t="s">
        <v>23</v>
      </c>
      <c r="D1291" s="4331" t="s">
        <v>12</v>
      </c>
      <c r="E1291" s="4332"/>
      <c r="F1291" s="4332"/>
      <c r="G1291" s="4332"/>
      <c r="H1291" s="4332"/>
      <c r="I1291" s="4332"/>
      <c r="J1291" s="4333"/>
      <c r="K1291" s="4334" t="s">
        <v>13</v>
      </c>
      <c r="L1291" s="4335"/>
      <c r="M1291" s="4335"/>
      <c r="N1291" s="4335"/>
      <c r="O1291" s="4336"/>
    </row>
    <row r="1292" spans="1:15" s="43" customFormat="1" ht="21" customHeight="1">
      <c r="A1292" s="4325"/>
      <c r="B1292" s="4328"/>
      <c r="C1292" s="4330"/>
      <c r="D1292" s="4337" t="s">
        <v>14</v>
      </c>
      <c r="E1292" s="4338"/>
      <c r="F1292" s="4338"/>
      <c r="G1292" s="4338"/>
      <c r="H1292" s="4339"/>
      <c r="I1292" s="4340" t="s">
        <v>15</v>
      </c>
      <c r="J1292" s="4340"/>
      <c r="K1292" s="4340" t="s">
        <v>16</v>
      </c>
      <c r="L1292" s="4340" t="s">
        <v>17</v>
      </c>
      <c r="M1292" s="4340" t="s">
        <v>18</v>
      </c>
      <c r="N1292" s="4340"/>
      <c r="O1292" s="4342" t="s">
        <v>19</v>
      </c>
    </row>
    <row r="1293" spans="1:15" s="43" customFormat="1" ht="21" customHeight="1">
      <c r="A1293" s="4326"/>
      <c r="B1293" s="4354"/>
      <c r="C1293" s="4341"/>
      <c r="D1293" s="27" t="s">
        <v>16</v>
      </c>
      <c r="E1293" s="4358" t="s">
        <v>20</v>
      </c>
      <c r="F1293" s="4359"/>
      <c r="G1293" s="4358" t="s">
        <v>21</v>
      </c>
      <c r="H1293" s="4359"/>
      <c r="I1293" s="4341"/>
      <c r="J1293" s="4341"/>
      <c r="K1293" s="4341"/>
      <c r="L1293" s="4341"/>
      <c r="M1293" s="4341"/>
      <c r="N1293" s="4341"/>
      <c r="O1293" s="4363"/>
    </row>
    <row r="1294" spans="1:15" s="43" customFormat="1" ht="21" customHeight="1" outlineLevel="1">
      <c r="A1294" s="1457">
        <v>1</v>
      </c>
      <c r="B1294" s="29">
        <v>44682</v>
      </c>
      <c r="C1294" s="1457" t="s">
        <v>78</v>
      </c>
      <c r="D1294" s="1458"/>
      <c r="E1294" s="1459"/>
      <c r="F1294" s="1460"/>
      <c r="G1294" s="4364" t="s">
        <v>57</v>
      </c>
      <c r="H1294" s="4365"/>
      <c r="I1294" s="1457"/>
      <c r="J1294" s="1458"/>
      <c r="K1294" s="11"/>
      <c r="L1294" s="34"/>
      <c r="M1294" s="1458"/>
      <c r="N1294" s="1458"/>
      <c r="O1294" s="1462">
        <v>100</v>
      </c>
    </row>
    <row r="1295" spans="1:15" s="43" customFormat="1" ht="21" customHeight="1" outlineLevel="1">
      <c r="A1295" s="2235"/>
      <c r="B1295" s="29"/>
      <c r="C1295" s="2235"/>
      <c r="D1295" s="2236"/>
      <c r="E1295" s="4348"/>
      <c r="F1295" s="4349"/>
      <c r="G1295" s="4348"/>
      <c r="H1295" s="4349"/>
      <c r="I1295" s="2252"/>
      <c r="J1295" s="2236"/>
      <c r="K1295" s="11"/>
      <c r="L1295" s="2959"/>
      <c r="M1295" s="2959"/>
      <c r="N1295" s="2236"/>
      <c r="O1295" s="3483"/>
    </row>
    <row r="1296" spans="1:15" s="43" customFormat="1" ht="21.75" customHeight="1">
      <c r="A1296" s="391"/>
      <c r="B1296" s="29"/>
      <c r="C1296" s="391"/>
      <c r="D1296" s="896">
        <f>SUM(D1294:D1295)</f>
        <v>0</v>
      </c>
      <c r="E1296" s="387"/>
      <c r="F1296" s="388"/>
      <c r="G1296" s="387"/>
      <c r="H1296" s="388"/>
      <c r="I1296" s="391"/>
      <c r="J1296" s="391"/>
      <c r="K1296" s="436">
        <f>SUM(K1294:K1295)</f>
        <v>0</v>
      </c>
      <c r="L1296" s="391"/>
      <c r="M1296" s="391"/>
      <c r="N1296" s="391"/>
      <c r="O1296" s="390"/>
    </row>
    <row r="1297" spans="1:15" s="43" customFormat="1" ht="21.75" customHeight="1">
      <c r="A1297" s="719"/>
      <c r="B1297" s="53"/>
      <c r="C1297" s="719"/>
      <c r="D1297" s="719"/>
      <c r="E1297" s="719"/>
      <c r="F1297" s="719"/>
      <c r="G1297" s="719"/>
      <c r="H1297" s="719"/>
      <c r="I1297" s="719"/>
      <c r="J1297" s="719"/>
      <c r="K1297" s="688"/>
      <c r="L1297" s="719"/>
      <c r="M1297" s="719"/>
      <c r="N1297" s="719"/>
      <c r="O1297" s="62"/>
    </row>
    <row r="1298" spans="1:15" s="50" customFormat="1" ht="21.75" customHeight="1" thickBot="1">
      <c r="A1298" s="77" t="s">
        <v>2</v>
      </c>
      <c r="B1298" s="66"/>
      <c r="C1298" s="67" t="s">
        <v>3</v>
      </c>
      <c r="D1298" s="4366" t="s">
        <v>489</v>
      </c>
      <c r="E1298" s="4366"/>
      <c r="F1298" s="4366"/>
      <c r="G1298" s="4366"/>
      <c r="H1298" s="4366"/>
      <c r="I1298" s="4366"/>
      <c r="J1298" s="4366"/>
      <c r="K1298" s="4366"/>
      <c r="L1298" s="4366"/>
      <c r="M1298" s="4366"/>
      <c r="N1298" s="4366"/>
      <c r="O1298" s="4366"/>
    </row>
    <row r="1299" spans="1:15" s="43" customFormat="1" ht="21.75" customHeight="1">
      <c r="A1299" s="4324" t="s">
        <v>10</v>
      </c>
      <c r="B1299" s="4362" t="s">
        <v>11</v>
      </c>
      <c r="C1299" s="4329" t="s">
        <v>23</v>
      </c>
      <c r="D1299" s="4331" t="s">
        <v>12</v>
      </c>
      <c r="E1299" s="4332"/>
      <c r="F1299" s="4332"/>
      <c r="G1299" s="4332"/>
      <c r="H1299" s="4332"/>
      <c r="I1299" s="4332"/>
      <c r="J1299" s="4333"/>
      <c r="K1299" s="4334" t="s">
        <v>13</v>
      </c>
      <c r="L1299" s="4335"/>
      <c r="M1299" s="4335"/>
      <c r="N1299" s="4335"/>
      <c r="O1299" s="4336"/>
    </row>
    <row r="1300" spans="1:15" s="43" customFormat="1" ht="21.75" customHeight="1">
      <c r="A1300" s="4325"/>
      <c r="B1300" s="4328"/>
      <c r="C1300" s="4330"/>
      <c r="D1300" s="4337" t="s">
        <v>14</v>
      </c>
      <c r="E1300" s="4338"/>
      <c r="F1300" s="4338"/>
      <c r="G1300" s="4338"/>
      <c r="H1300" s="4339"/>
      <c r="I1300" s="4340" t="s">
        <v>15</v>
      </c>
      <c r="J1300" s="4340"/>
      <c r="K1300" s="4340" t="s">
        <v>16</v>
      </c>
      <c r="L1300" s="4340" t="s">
        <v>17</v>
      </c>
      <c r="M1300" s="4340" t="s">
        <v>18</v>
      </c>
      <c r="N1300" s="4340"/>
      <c r="O1300" s="4342" t="s">
        <v>19</v>
      </c>
    </row>
    <row r="1301" spans="1:15" s="43" customFormat="1" ht="21.75" customHeight="1">
      <c r="A1301" s="4326"/>
      <c r="B1301" s="4354"/>
      <c r="C1301" s="4341"/>
      <c r="D1301" s="716" t="s">
        <v>16</v>
      </c>
      <c r="E1301" s="4358" t="s">
        <v>20</v>
      </c>
      <c r="F1301" s="4359"/>
      <c r="G1301" s="4358" t="s">
        <v>21</v>
      </c>
      <c r="H1301" s="4359"/>
      <c r="I1301" s="4341"/>
      <c r="J1301" s="4341"/>
      <c r="K1301" s="4341"/>
      <c r="L1301" s="4341"/>
      <c r="M1301" s="4341"/>
      <c r="N1301" s="4341"/>
      <c r="O1301" s="4363"/>
    </row>
    <row r="1302" spans="1:15" s="43" customFormat="1" ht="21.75" customHeight="1">
      <c r="A1302" s="718">
        <v>1</v>
      </c>
      <c r="B1302" s="29">
        <v>44682</v>
      </c>
      <c r="C1302" s="718" t="s">
        <v>23</v>
      </c>
      <c r="D1302" s="717"/>
      <c r="E1302" s="4360"/>
      <c r="F1302" s="4361"/>
      <c r="G1302" s="4364" t="s">
        <v>57</v>
      </c>
      <c r="H1302" s="4365"/>
      <c r="I1302" s="718" t="s">
        <v>1441</v>
      </c>
      <c r="J1302" s="717"/>
      <c r="K1302" s="70"/>
      <c r="L1302" s="34"/>
      <c r="M1302" s="717"/>
      <c r="N1302" s="717"/>
      <c r="O1302" s="715">
        <v>9</v>
      </c>
    </row>
    <row r="1303" spans="1:15" s="43" customFormat="1" ht="21.75" customHeight="1">
      <c r="A1303" s="718"/>
      <c r="B1303" s="29"/>
      <c r="C1303" s="718"/>
      <c r="D1303" s="718"/>
      <c r="E1303" s="713"/>
      <c r="F1303" s="714"/>
      <c r="G1303" s="4348"/>
      <c r="H1303" s="4349"/>
      <c r="I1303" s="718"/>
      <c r="J1303" s="718"/>
      <c r="K1303" s="436">
        <f>SUM(K1302:K1302)</f>
        <v>0</v>
      </c>
      <c r="L1303" s="718"/>
      <c r="M1303" s="718"/>
      <c r="N1303" s="718"/>
      <c r="O1303" s="715"/>
    </row>
    <row r="1304" spans="1:15" s="72" customFormat="1" ht="21" customHeight="1">
      <c r="A1304" s="816"/>
      <c r="B1304" s="122"/>
      <c r="C1304" s="52"/>
      <c r="D1304" s="159"/>
      <c r="E1304" s="52"/>
      <c r="F1304" s="52"/>
      <c r="G1304" s="52"/>
      <c r="H1304" s="52"/>
      <c r="I1304" s="52"/>
      <c r="J1304" s="52"/>
      <c r="K1304" s="104"/>
      <c r="L1304" s="52"/>
      <c r="M1304" s="52"/>
      <c r="N1304" s="52"/>
      <c r="O1304" s="164"/>
    </row>
    <row r="1305" spans="1:15" s="161" customFormat="1" ht="21" customHeight="1" thickBot="1">
      <c r="A1305" s="77" t="s">
        <v>2</v>
      </c>
      <c r="B1305" s="66"/>
      <c r="C1305" s="67" t="s">
        <v>3</v>
      </c>
      <c r="D1305" s="4366" t="s">
        <v>2206</v>
      </c>
      <c r="E1305" s="4366"/>
      <c r="F1305" s="4366"/>
      <c r="G1305" s="4366"/>
      <c r="H1305" s="4366"/>
      <c r="I1305" s="4366"/>
      <c r="J1305" s="4366"/>
      <c r="K1305" s="4366"/>
      <c r="L1305" s="4366"/>
      <c r="M1305" s="4366"/>
      <c r="N1305" s="4366"/>
      <c r="O1305" s="4366"/>
    </row>
    <row r="1306" spans="1:15" s="72" customFormat="1" ht="21" customHeight="1">
      <c r="A1306" s="4324" t="s">
        <v>10</v>
      </c>
      <c r="B1306" s="4362" t="s">
        <v>11</v>
      </c>
      <c r="C1306" s="4329" t="s">
        <v>23</v>
      </c>
      <c r="D1306" s="4331" t="s">
        <v>12</v>
      </c>
      <c r="E1306" s="4332"/>
      <c r="F1306" s="4332"/>
      <c r="G1306" s="4332"/>
      <c r="H1306" s="4332"/>
      <c r="I1306" s="4332"/>
      <c r="J1306" s="4333"/>
      <c r="K1306" s="4334" t="s">
        <v>13</v>
      </c>
      <c r="L1306" s="4335"/>
      <c r="M1306" s="4335"/>
      <c r="N1306" s="4335"/>
      <c r="O1306" s="4336"/>
    </row>
    <row r="1307" spans="1:15" s="72" customFormat="1" ht="21" customHeight="1">
      <c r="A1307" s="4325"/>
      <c r="B1307" s="4328"/>
      <c r="C1307" s="4330"/>
      <c r="D1307" s="4337" t="s">
        <v>14</v>
      </c>
      <c r="E1307" s="4338"/>
      <c r="F1307" s="4338"/>
      <c r="G1307" s="4338"/>
      <c r="H1307" s="4339"/>
      <c r="I1307" s="4340" t="s">
        <v>15</v>
      </c>
      <c r="J1307" s="4340"/>
      <c r="K1307" s="4340" t="s">
        <v>16</v>
      </c>
      <c r="L1307" s="4340" t="s">
        <v>17</v>
      </c>
      <c r="M1307" s="4340" t="s">
        <v>18</v>
      </c>
      <c r="N1307" s="4340"/>
      <c r="O1307" s="4342" t="s">
        <v>19</v>
      </c>
    </row>
    <row r="1308" spans="1:15" s="72" customFormat="1" ht="21" customHeight="1">
      <c r="A1308" s="4326"/>
      <c r="B1308" s="4354"/>
      <c r="C1308" s="4341"/>
      <c r="D1308" s="27" t="s">
        <v>16</v>
      </c>
      <c r="E1308" s="4358" t="s">
        <v>20</v>
      </c>
      <c r="F1308" s="4359"/>
      <c r="G1308" s="4358" t="s">
        <v>21</v>
      </c>
      <c r="H1308" s="4359"/>
      <c r="I1308" s="4341"/>
      <c r="J1308" s="4341"/>
      <c r="K1308" s="4341"/>
      <c r="L1308" s="4341"/>
      <c r="M1308" s="4341"/>
      <c r="N1308" s="4341"/>
      <c r="O1308" s="4363"/>
    </row>
    <row r="1309" spans="1:15" s="43" customFormat="1" ht="21" customHeight="1" outlineLevel="1">
      <c r="A1309" s="1492">
        <v>1</v>
      </c>
      <c r="B1309" s="131">
        <v>44682</v>
      </c>
      <c r="C1309" s="1492" t="s">
        <v>23</v>
      </c>
      <c r="D1309" s="158"/>
      <c r="E1309" s="4348"/>
      <c r="F1309" s="4349"/>
      <c r="G1309" s="4348"/>
      <c r="H1309" s="4349"/>
      <c r="I1309" s="1492"/>
      <c r="J1309" s="1492"/>
      <c r="K1309" s="1492"/>
      <c r="L1309" s="384"/>
      <c r="M1309" s="384"/>
      <c r="N1309" s="1492"/>
      <c r="O1309" s="1353">
        <v>2800</v>
      </c>
    </row>
    <row r="1310" spans="1:15" s="43" customFormat="1" ht="21" customHeight="1" outlineLevel="1">
      <c r="A1310" s="2377">
        <v>2</v>
      </c>
      <c r="B1310" s="131">
        <v>44683</v>
      </c>
      <c r="C1310" s="2394" t="s">
        <v>23</v>
      </c>
      <c r="D1310" s="158"/>
      <c r="E1310" s="2373"/>
      <c r="F1310" s="2374"/>
      <c r="G1310" s="2373"/>
      <c r="H1310" s="2374"/>
      <c r="I1310" s="2377"/>
      <c r="J1310" s="2377"/>
      <c r="K1310" s="2377">
        <v>220</v>
      </c>
      <c r="L1310" s="384" t="s">
        <v>2939</v>
      </c>
      <c r="M1310" s="384"/>
      <c r="N1310" s="2377"/>
      <c r="O1310" s="1353">
        <f>+O1309-K1310</f>
        <v>2580</v>
      </c>
    </row>
    <row r="1311" spans="1:15" s="43" customFormat="1" ht="21" customHeight="1" outlineLevel="1">
      <c r="A1311" s="3334"/>
      <c r="B1311" s="131"/>
      <c r="C1311" s="3334"/>
      <c r="D1311" s="158"/>
      <c r="E1311" s="3325"/>
      <c r="F1311" s="3326"/>
      <c r="G1311" s="3325"/>
      <c r="H1311" s="3326"/>
      <c r="I1311" s="3334"/>
      <c r="J1311" s="3334"/>
      <c r="K1311" s="3334"/>
      <c r="L1311" s="384"/>
      <c r="M1311" s="384"/>
      <c r="N1311" s="3334"/>
      <c r="O1311" s="1353"/>
    </row>
    <row r="1312" spans="1:15" s="43" customFormat="1" ht="21" customHeight="1" outlineLevel="1">
      <c r="A1312" s="3356"/>
      <c r="B1312" s="131"/>
      <c r="C1312" s="3356"/>
      <c r="D1312" s="158"/>
      <c r="E1312" s="3353"/>
      <c r="F1312" s="3354"/>
      <c r="G1312" s="3353"/>
      <c r="H1312" s="3354"/>
      <c r="I1312" s="3356"/>
      <c r="J1312" s="3356"/>
      <c r="K1312" s="3356"/>
      <c r="L1312" s="384"/>
      <c r="M1312" s="384"/>
      <c r="N1312" s="3356"/>
      <c r="O1312" s="1353"/>
    </row>
    <row r="1313" spans="1:15" s="43" customFormat="1" ht="21" customHeight="1" outlineLevel="1">
      <c r="A1313" s="3829"/>
      <c r="B1313" s="131"/>
      <c r="C1313" s="3829"/>
      <c r="D1313" s="158"/>
      <c r="E1313" s="3831"/>
      <c r="F1313" s="3832"/>
      <c r="G1313" s="3831"/>
      <c r="H1313" s="3832"/>
      <c r="I1313" s="3829"/>
      <c r="J1313" s="3829"/>
      <c r="K1313" s="3829"/>
      <c r="L1313" s="384"/>
      <c r="M1313" s="384"/>
      <c r="N1313" s="3829"/>
      <c r="O1313" s="1353"/>
    </row>
    <row r="1314" spans="1:15" s="161" customFormat="1" ht="21" customHeight="1">
      <c r="A1314" s="28"/>
      <c r="B1314" s="131"/>
      <c r="C1314" s="28"/>
      <c r="D1314" s="857">
        <f>SUM(D1309:D1313)</f>
        <v>0</v>
      </c>
      <c r="E1314" s="4348"/>
      <c r="F1314" s="4349"/>
      <c r="G1314" s="4348"/>
      <c r="H1314" s="4349"/>
      <c r="I1314" s="28"/>
      <c r="J1314" s="28"/>
      <c r="K1314" s="432">
        <f>SUM(K1309:K1313)</f>
        <v>220</v>
      </c>
      <c r="L1314" s="165"/>
      <c r="M1314" s="165"/>
      <c r="N1314" s="28"/>
      <c r="O1314" s="1353"/>
    </row>
    <row r="1315" spans="1:15" s="161" customFormat="1" ht="21" customHeight="1">
      <c r="A1315" s="132"/>
      <c r="B1315" s="132"/>
      <c r="C1315" s="52"/>
      <c r="D1315" s="159"/>
      <c r="E1315" s="52"/>
      <c r="F1315" s="52"/>
      <c r="G1315" s="52"/>
      <c r="H1315" s="52"/>
      <c r="I1315" s="52"/>
      <c r="J1315" s="52"/>
      <c r="K1315" s="52"/>
      <c r="L1315" s="167"/>
      <c r="M1315" s="167"/>
      <c r="N1315" s="52"/>
      <c r="O1315" s="168"/>
    </row>
    <row r="1316" spans="1:15" s="161" customFormat="1" ht="21" customHeight="1" thickBot="1">
      <c r="A1316" s="77" t="s">
        <v>2</v>
      </c>
      <c r="B1316" s="66"/>
      <c r="C1316" s="67" t="s">
        <v>3</v>
      </c>
      <c r="D1316" s="4366" t="s">
        <v>924</v>
      </c>
      <c r="E1316" s="4366"/>
      <c r="F1316" s="4366"/>
      <c r="G1316" s="4366"/>
      <c r="H1316" s="4366"/>
      <c r="I1316" s="4366"/>
      <c r="J1316" s="4366"/>
      <c r="K1316" s="4366"/>
      <c r="L1316" s="4366"/>
      <c r="M1316" s="4366"/>
      <c r="N1316" s="4366"/>
      <c r="O1316" s="4366"/>
    </row>
    <row r="1317" spans="1:15" s="72" customFormat="1" ht="21" customHeight="1">
      <c r="A1317" s="4324" t="s">
        <v>10</v>
      </c>
      <c r="B1317" s="4362" t="s">
        <v>11</v>
      </c>
      <c r="C1317" s="4329" t="s">
        <v>23</v>
      </c>
      <c r="D1317" s="4331" t="s">
        <v>12</v>
      </c>
      <c r="E1317" s="4332"/>
      <c r="F1317" s="4332"/>
      <c r="G1317" s="4332"/>
      <c r="H1317" s="4332"/>
      <c r="I1317" s="4332"/>
      <c r="J1317" s="4333"/>
      <c r="K1317" s="4334" t="s">
        <v>13</v>
      </c>
      <c r="L1317" s="4335"/>
      <c r="M1317" s="4335"/>
      <c r="N1317" s="4335"/>
      <c r="O1317" s="4336"/>
    </row>
    <row r="1318" spans="1:15" s="72" customFormat="1" ht="21" customHeight="1">
      <c r="A1318" s="4325"/>
      <c r="B1318" s="4328"/>
      <c r="C1318" s="4330"/>
      <c r="D1318" s="4337" t="s">
        <v>14</v>
      </c>
      <c r="E1318" s="4338"/>
      <c r="F1318" s="4338"/>
      <c r="G1318" s="4338"/>
      <c r="H1318" s="4339"/>
      <c r="I1318" s="4340" t="s">
        <v>15</v>
      </c>
      <c r="J1318" s="4340"/>
      <c r="K1318" s="4340" t="s">
        <v>16</v>
      </c>
      <c r="L1318" s="4340" t="s">
        <v>17</v>
      </c>
      <c r="M1318" s="4340" t="s">
        <v>18</v>
      </c>
      <c r="N1318" s="4340"/>
      <c r="O1318" s="4342" t="s">
        <v>19</v>
      </c>
    </row>
    <row r="1319" spans="1:15" s="72" customFormat="1" ht="21" customHeight="1">
      <c r="A1319" s="4326"/>
      <c r="B1319" s="4354"/>
      <c r="C1319" s="4341"/>
      <c r="D1319" s="1512" t="s">
        <v>16</v>
      </c>
      <c r="E1319" s="4358" t="s">
        <v>20</v>
      </c>
      <c r="F1319" s="4359"/>
      <c r="G1319" s="4358" t="s">
        <v>21</v>
      </c>
      <c r="H1319" s="4359"/>
      <c r="I1319" s="4341"/>
      <c r="J1319" s="4341"/>
      <c r="K1319" s="4341"/>
      <c r="L1319" s="4341"/>
      <c r="M1319" s="4341"/>
      <c r="N1319" s="4341"/>
      <c r="O1319" s="4363"/>
    </row>
    <row r="1320" spans="1:15" s="72" customFormat="1" ht="21" customHeight="1">
      <c r="A1320" s="1520">
        <v>1</v>
      </c>
      <c r="B1320" s="131">
        <v>44682</v>
      </c>
      <c r="C1320" s="1519" t="s">
        <v>23</v>
      </c>
      <c r="D1320" s="1519"/>
      <c r="E1320" s="1517"/>
      <c r="F1320" s="1518"/>
      <c r="G1320" s="4348"/>
      <c r="H1320" s="4349"/>
      <c r="I1320" s="1521"/>
      <c r="J1320" s="1521"/>
      <c r="K1320" s="1521"/>
      <c r="L1320" s="1521"/>
      <c r="M1320" s="1521"/>
      <c r="N1320" s="1521"/>
      <c r="O1320" s="128">
        <v>0</v>
      </c>
    </row>
    <row r="1321" spans="1:15" s="72" customFormat="1" ht="21" customHeight="1">
      <c r="A1321" s="2827"/>
      <c r="B1321" s="131"/>
      <c r="C1321" s="2823"/>
      <c r="D1321" s="2823"/>
      <c r="E1321" s="2814"/>
      <c r="F1321" s="2815"/>
      <c r="G1321" s="2814"/>
      <c r="H1321" s="2815"/>
      <c r="I1321" s="2830"/>
      <c r="J1321" s="2830"/>
      <c r="K1321" s="2830"/>
      <c r="L1321" s="2830"/>
      <c r="M1321" s="2830"/>
      <c r="N1321" s="2830"/>
      <c r="O1321" s="128"/>
    </row>
    <row r="1322" spans="1:15" s="72" customFormat="1" ht="21" customHeight="1">
      <c r="A1322" s="2827"/>
      <c r="B1322" s="131"/>
      <c r="C1322" s="2823"/>
      <c r="D1322" s="2823"/>
      <c r="E1322" s="2814"/>
      <c r="F1322" s="2815"/>
      <c r="G1322" s="2814"/>
      <c r="H1322" s="2815"/>
      <c r="I1322" s="2830"/>
      <c r="J1322" s="2830"/>
      <c r="K1322" s="2830"/>
      <c r="L1322" s="2830"/>
      <c r="M1322" s="2830"/>
      <c r="N1322" s="2830"/>
      <c r="O1322" s="128"/>
    </row>
    <row r="1323" spans="1:15" s="161" customFormat="1" ht="21" customHeight="1">
      <c r="A1323" s="1511"/>
      <c r="B1323" s="131"/>
      <c r="C1323" s="1511"/>
      <c r="D1323" s="857">
        <f>SUM(D1320:D1320)</f>
        <v>0</v>
      </c>
      <c r="E1323" s="4348"/>
      <c r="F1323" s="4349"/>
      <c r="G1323" s="4348"/>
      <c r="H1323" s="4349"/>
      <c r="I1323" s="1511"/>
      <c r="J1323" s="1511"/>
      <c r="K1323" s="432">
        <f>SUM(K1320:K1322)</f>
        <v>0</v>
      </c>
      <c r="L1323" s="384"/>
      <c r="M1323" s="384"/>
      <c r="N1323" s="1511"/>
      <c r="O1323" s="166"/>
    </row>
    <row r="1324" spans="1:15" s="43" customFormat="1" ht="21" customHeight="1">
      <c r="A1324" s="1514"/>
      <c r="B1324" s="132"/>
      <c r="C1324" s="1514"/>
      <c r="D1324" s="159"/>
      <c r="E1324" s="1514"/>
      <c r="F1324" s="1514"/>
      <c r="G1324" s="1514"/>
      <c r="H1324" s="1514"/>
      <c r="I1324" s="1514"/>
      <c r="J1324" s="1514"/>
      <c r="K1324" s="1514"/>
      <c r="L1324" s="167"/>
      <c r="M1324" s="167"/>
      <c r="N1324" s="1514"/>
      <c r="O1324" s="168"/>
    </row>
    <row r="1325" spans="1:15" s="161" customFormat="1" ht="21" customHeight="1" thickBot="1">
      <c r="A1325" s="77" t="s">
        <v>2</v>
      </c>
      <c r="B1325" s="66"/>
      <c r="C1325" s="67" t="s">
        <v>3</v>
      </c>
      <c r="D1325" s="4366" t="s">
        <v>1135</v>
      </c>
      <c r="E1325" s="4366"/>
      <c r="F1325" s="4366"/>
      <c r="G1325" s="4366"/>
      <c r="H1325" s="4366"/>
      <c r="I1325" s="4366"/>
      <c r="J1325" s="4366"/>
      <c r="K1325" s="4366"/>
      <c r="L1325" s="4366"/>
      <c r="M1325" s="4366"/>
      <c r="N1325" s="4366"/>
      <c r="O1325" s="4366"/>
    </row>
    <row r="1326" spans="1:15" s="161" customFormat="1" ht="21" customHeight="1">
      <c r="A1326" s="4324" t="s">
        <v>10</v>
      </c>
      <c r="B1326" s="4362" t="s">
        <v>11</v>
      </c>
      <c r="C1326" s="4329" t="s">
        <v>23</v>
      </c>
      <c r="D1326" s="4331" t="s">
        <v>12</v>
      </c>
      <c r="E1326" s="4332"/>
      <c r="F1326" s="4332"/>
      <c r="G1326" s="4332"/>
      <c r="H1326" s="4332"/>
      <c r="I1326" s="4332"/>
      <c r="J1326" s="4333"/>
      <c r="K1326" s="4334" t="s">
        <v>13</v>
      </c>
      <c r="L1326" s="4335"/>
      <c r="M1326" s="4335"/>
      <c r="N1326" s="4335"/>
      <c r="O1326" s="4336"/>
    </row>
    <row r="1327" spans="1:15" s="161" customFormat="1" ht="21" customHeight="1">
      <c r="A1327" s="4325"/>
      <c r="B1327" s="4328"/>
      <c r="C1327" s="4330"/>
      <c r="D1327" s="4337" t="s">
        <v>14</v>
      </c>
      <c r="E1327" s="4338"/>
      <c r="F1327" s="4338"/>
      <c r="G1327" s="4338"/>
      <c r="H1327" s="4339"/>
      <c r="I1327" s="4340" t="s">
        <v>15</v>
      </c>
      <c r="J1327" s="4340"/>
      <c r="K1327" s="4340" t="s">
        <v>16</v>
      </c>
      <c r="L1327" s="4340" t="s">
        <v>17</v>
      </c>
      <c r="M1327" s="4340" t="s">
        <v>18</v>
      </c>
      <c r="N1327" s="4340"/>
      <c r="O1327" s="4342" t="s">
        <v>19</v>
      </c>
    </row>
    <row r="1328" spans="1:15" s="161" customFormat="1" ht="21" customHeight="1">
      <c r="A1328" s="4326"/>
      <c r="B1328" s="4354"/>
      <c r="C1328" s="4341"/>
      <c r="D1328" s="27" t="s">
        <v>16</v>
      </c>
      <c r="E1328" s="4358" t="s">
        <v>20</v>
      </c>
      <c r="F1328" s="4359"/>
      <c r="G1328" s="4358" t="s">
        <v>21</v>
      </c>
      <c r="H1328" s="4359"/>
      <c r="I1328" s="4341"/>
      <c r="J1328" s="4341"/>
      <c r="K1328" s="4341"/>
      <c r="L1328" s="4341"/>
      <c r="M1328" s="4341"/>
      <c r="N1328" s="4341"/>
      <c r="O1328" s="4363"/>
    </row>
    <row r="1329" spans="1:15" s="123" customFormat="1" ht="21" customHeight="1" outlineLevel="1">
      <c r="A1329" s="28">
        <v>1</v>
      </c>
      <c r="B1329" s="29">
        <v>44682</v>
      </c>
      <c r="C1329" s="90" t="s">
        <v>37</v>
      </c>
      <c r="D1329" s="158"/>
      <c r="E1329" s="4348"/>
      <c r="F1329" s="4349"/>
      <c r="G1329" s="4348" t="s">
        <v>57</v>
      </c>
      <c r="H1329" s="4349"/>
      <c r="I1329" s="28" t="s">
        <v>1441</v>
      </c>
      <c r="J1329" s="28"/>
      <c r="K1329" s="78"/>
      <c r="L1329" s="28"/>
      <c r="M1329" s="28"/>
      <c r="N1329" s="28"/>
      <c r="O1329" s="79">
        <v>0</v>
      </c>
    </row>
    <row r="1330" spans="1:15" s="123" customFormat="1" ht="21" customHeight="1" outlineLevel="1">
      <c r="A1330" s="1344"/>
      <c r="B1330" s="29"/>
      <c r="C1330" s="90"/>
      <c r="D1330" s="158"/>
      <c r="E1330" s="1346"/>
      <c r="F1330" s="1347"/>
      <c r="G1330" s="4348"/>
      <c r="H1330" s="4349"/>
      <c r="I1330" s="1344"/>
      <c r="J1330" s="1344"/>
      <c r="K1330" s="1474"/>
      <c r="L1330" s="1344"/>
      <c r="M1330" s="1344"/>
      <c r="N1330" s="1344"/>
      <c r="O1330" s="79"/>
    </row>
    <row r="1331" spans="1:15" s="123" customFormat="1" ht="21" customHeight="1" outlineLevel="1">
      <c r="A1331" s="2793"/>
      <c r="B1331" s="29"/>
      <c r="C1331" s="2234"/>
      <c r="D1331" s="158"/>
      <c r="E1331" s="2789"/>
      <c r="F1331" s="2790"/>
      <c r="G1331" s="2789"/>
      <c r="H1331" s="2790"/>
      <c r="I1331" s="2793"/>
      <c r="J1331" s="2793"/>
      <c r="K1331" s="2793"/>
      <c r="L1331" s="2793"/>
      <c r="M1331" s="2793"/>
      <c r="N1331" s="2793"/>
      <c r="O1331" s="79"/>
    </row>
    <row r="1332" spans="1:15" s="123" customFormat="1" ht="21" customHeight="1" outlineLevel="1">
      <c r="A1332" s="3334"/>
      <c r="B1332" s="29"/>
      <c r="C1332" s="3068"/>
      <c r="D1332" s="158"/>
      <c r="E1332" s="3325"/>
      <c r="F1332" s="3326"/>
      <c r="G1332" s="3325"/>
      <c r="H1332" s="3326"/>
      <c r="I1332" s="3334"/>
      <c r="J1332" s="3334"/>
      <c r="K1332" s="3334"/>
      <c r="L1332" s="3334"/>
      <c r="M1332" s="3334"/>
      <c r="N1332" s="3334"/>
      <c r="O1332" s="79"/>
    </row>
    <row r="1333" spans="1:15" s="161" customFormat="1" ht="21" customHeight="1">
      <c r="A1333" s="407"/>
      <c r="B1333" s="29"/>
      <c r="C1333" s="407"/>
      <c r="D1333" s="163">
        <f>SUM(D1329:D1330)</f>
        <v>0</v>
      </c>
      <c r="E1333" s="4348"/>
      <c r="F1333" s="4349"/>
      <c r="G1333" s="4348"/>
      <c r="H1333" s="4349"/>
      <c r="I1333" s="407"/>
      <c r="J1333" s="407"/>
      <c r="K1333" s="432">
        <f>SUM(K1329:K1332)</f>
        <v>0</v>
      </c>
      <c r="L1333" s="407"/>
      <c r="M1333" s="1465"/>
      <c r="N1333" s="407"/>
      <c r="O1333" s="162"/>
    </row>
    <row r="1334" spans="1:15" s="161" customFormat="1" ht="21" customHeight="1">
      <c r="A1334" s="76"/>
      <c r="B1334" s="76"/>
      <c r="C1334" s="76"/>
      <c r="D1334" s="76"/>
      <c r="E1334" s="76"/>
      <c r="F1334" s="76"/>
      <c r="G1334" s="76"/>
      <c r="H1334" s="76"/>
      <c r="I1334" s="76"/>
      <c r="J1334" s="76"/>
      <c r="K1334" s="76"/>
      <c r="L1334" s="76"/>
      <c r="M1334" s="76"/>
      <c r="N1334" s="76"/>
      <c r="O1334" s="76"/>
    </row>
    <row r="1335" spans="1:15" s="43" customFormat="1" ht="21" customHeight="1" thickBot="1">
      <c r="A1335" s="77" t="s">
        <v>2</v>
      </c>
      <c r="B1335" s="66"/>
      <c r="C1335" s="67" t="s">
        <v>3</v>
      </c>
      <c r="D1335" s="4323" t="s">
        <v>1420</v>
      </c>
      <c r="E1335" s="4323"/>
      <c r="F1335" s="4323"/>
      <c r="G1335" s="4323"/>
      <c r="H1335" s="4323"/>
      <c r="I1335" s="4323"/>
      <c r="J1335" s="4323"/>
      <c r="K1335" s="4323"/>
      <c r="L1335" s="4323"/>
      <c r="M1335" s="4323"/>
      <c r="N1335" s="4323"/>
      <c r="O1335" s="4323"/>
    </row>
    <row r="1336" spans="1:15" s="161" customFormat="1" ht="21" customHeight="1">
      <c r="A1336" s="4324" t="s">
        <v>10</v>
      </c>
      <c r="B1336" s="4362" t="s">
        <v>11</v>
      </c>
      <c r="C1336" s="4329" t="s">
        <v>23</v>
      </c>
      <c r="D1336" s="4331" t="s">
        <v>12</v>
      </c>
      <c r="E1336" s="4332"/>
      <c r="F1336" s="4332"/>
      <c r="G1336" s="4332"/>
      <c r="H1336" s="4332"/>
      <c r="I1336" s="4332"/>
      <c r="J1336" s="4333"/>
      <c r="K1336" s="4334" t="s">
        <v>13</v>
      </c>
      <c r="L1336" s="4335"/>
      <c r="M1336" s="4335"/>
      <c r="N1336" s="4335"/>
      <c r="O1336" s="4336"/>
    </row>
    <row r="1337" spans="1:15" s="161" customFormat="1" ht="21" customHeight="1">
      <c r="A1337" s="4325"/>
      <c r="B1337" s="4328"/>
      <c r="C1337" s="4330"/>
      <c r="D1337" s="4337" t="s">
        <v>14</v>
      </c>
      <c r="E1337" s="4338"/>
      <c r="F1337" s="4338"/>
      <c r="G1337" s="4338"/>
      <c r="H1337" s="4339"/>
      <c r="I1337" s="4340" t="s">
        <v>15</v>
      </c>
      <c r="J1337" s="4340"/>
      <c r="K1337" s="4340" t="s">
        <v>16</v>
      </c>
      <c r="L1337" s="4485" t="s">
        <v>17</v>
      </c>
      <c r="M1337" s="4340" t="s">
        <v>18</v>
      </c>
      <c r="N1337" s="4340"/>
      <c r="O1337" s="4342" t="s">
        <v>19</v>
      </c>
    </row>
    <row r="1338" spans="1:15" s="123" customFormat="1" ht="21" customHeight="1">
      <c r="A1338" s="4326"/>
      <c r="B1338" s="4354"/>
      <c r="C1338" s="4341"/>
      <c r="D1338" s="27" t="s">
        <v>16</v>
      </c>
      <c r="E1338" s="4358" t="s">
        <v>20</v>
      </c>
      <c r="F1338" s="4359"/>
      <c r="G1338" s="4358" t="s">
        <v>21</v>
      </c>
      <c r="H1338" s="4359"/>
      <c r="I1338" s="4341"/>
      <c r="J1338" s="4341"/>
      <c r="K1338" s="4341"/>
      <c r="L1338" s="4486"/>
      <c r="M1338" s="4341"/>
      <c r="N1338" s="4341"/>
      <c r="O1338" s="4363"/>
    </row>
    <row r="1339" spans="1:15" s="72" customFormat="1" ht="22.5" customHeight="1" outlineLevel="1">
      <c r="A1339" s="291">
        <v>1</v>
      </c>
      <c r="B1339" s="29">
        <v>44682</v>
      </c>
      <c r="C1339" s="90" t="s">
        <v>37</v>
      </c>
      <c r="D1339" s="158"/>
      <c r="E1339" s="4348"/>
      <c r="F1339" s="4349"/>
      <c r="G1339" s="4348" t="s">
        <v>57</v>
      </c>
      <c r="H1339" s="4349"/>
      <c r="I1339" s="1308"/>
      <c r="J1339" s="1308"/>
      <c r="K1339" s="1308"/>
      <c r="L1339" s="1308"/>
      <c r="M1339" s="1308"/>
      <c r="N1339" s="1308"/>
      <c r="O1339" s="79">
        <v>0</v>
      </c>
    </row>
    <row r="1340" spans="1:15" s="72" customFormat="1" ht="21" customHeight="1" outlineLevel="1">
      <c r="A1340" s="3503"/>
      <c r="B1340" s="29"/>
      <c r="C1340" s="3504"/>
      <c r="D1340" s="158"/>
      <c r="E1340" s="3493"/>
      <c r="F1340" s="3494"/>
      <c r="G1340" s="3493"/>
      <c r="H1340" s="3494"/>
      <c r="I1340" s="3501"/>
      <c r="J1340" s="3504"/>
      <c r="K1340" s="3504"/>
      <c r="L1340" s="3504"/>
      <c r="M1340" s="3504"/>
      <c r="N1340" s="3504"/>
      <c r="O1340" s="79"/>
    </row>
    <row r="1341" spans="1:15" s="15" customFormat="1" ht="21" customHeight="1">
      <c r="A1341" s="409"/>
      <c r="B1341" s="131"/>
      <c r="C1341" s="90"/>
      <c r="D1341" s="741">
        <f>SUM(D1339:D1339)</f>
        <v>0</v>
      </c>
      <c r="E1341" s="4348"/>
      <c r="F1341" s="4349"/>
      <c r="G1341" s="4364"/>
      <c r="H1341" s="4365"/>
      <c r="I1341" s="291"/>
      <c r="J1341" s="290"/>
      <c r="K1341" s="430">
        <f>SUM(K1339:K1340)</f>
        <v>0</v>
      </c>
      <c r="L1341" s="34"/>
      <c r="M1341" s="290"/>
      <c r="N1341" s="290"/>
      <c r="O1341" s="128"/>
    </row>
    <row r="1342" spans="1:15" s="15" customFormat="1" ht="21" customHeight="1">
      <c r="A1342" s="106"/>
      <c r="B1342" s="122"/>
      <c r="C1342" s="293"/>
      <c r="D1342" s="54"/>
      <c r="E1342" s="293"/>
      <c r="F1342" s="293"/>
      <c r="G1342" s="54"/>
      <c r="H1342" s="54"/>
      <c r="I1342" s="104"/>
      <c r="J1342" s="54"/>
      <c r="K1342" s="172"/>
      <c r="L1342" s="64"/>
      <c r="M1342" s="54"/>
      <c r="N1342" s="54"/>
      <c r="O1342" s="62"/>
    </row>
    <row r="1343" spans="1:15" s="15" customFormat="1" ht="21" customHeight="1" thickBot="1">
      <c r="A1343" s="77" t="s">
        <v>2</v>
      </c>
      <c r="B1343" s="77"/>
      <c r="C1343" s="67" t="s">
        <v>3</v>
      </c>
      <c r="D1343" s="4487" t="s">
        <v>1802</v>
      </c>
      <c r="E1343" s="4487"/>
      <c r="F1343" s="4487"/>
      <c r="G1343" s="4487"/>
      <c r="H1343" s="4487"/>
      <c r="I1343" s="4487"/>
      <c r="J1343" s="4487"/>
      <c r="K1343" s="4487"/>
      <c r="L1343" s="4487"/>
      <c r="M1343" s="4487"/>
      <c r="N1343" s="4487"/>
      <c r="O1343" s="4487"/>
    </row>
    <row r="1344" spans="1:15" s="41" customFormat="1" ht="21" customHeight="1">
      <c r="A1344" s="4324" t="s">
        <v>10</v>
      </c>
      <c r="B1344" s="4362" t="s">
        <v>11</v>
      </c>
      <c r="C1344" s="4329" t="s">
        <v>23</v>
      </c>
      <c r="D1344" s="4331" t="s">
        <v>12</v>
      </c>
      <c r="E1344" s="4332"/>
      <c r="F1344" s="4332"/>
      <c r="G1344" s="4332"/>
      <c r="H1344" s="4332"/>
      <c r="I1344" s="4332"/>
      <c r="J1344" s="4333"/>
      <c r="K1344" s="4334" t="s">
        <v>13</v>
      </c>
      <c r="L1344" s="4335"/>
      <c r="M1344" s="4335"/>
      <c r="N1344" s="4335"/>
      <c r="O1344" s="4336"/>
    </row>
    <row r="1345" spans="1:15" s="41" customFormat="1" ht="21" customHeight="1">
      <c r="A1345" s="4325"/>
      <c r="B1345" s="4328"/>
      <c r="C1345" s="4330"/>
      <c r="D1345" s="4337" t="s">
        <v>14</v>
      </c>
      <c r="E1345" s="4338"/>
      <c r="F1345" s="4338"/>
      <c r="G1345" s="4338"/>
      <c r="H1345" s="4339"/>
      <c r="I1345" s="4340" t="s">
        <v>15</v>
      </c>
      <c r="J1345" s="4340"/>
      <c r="K1345" s="4340" t="s">
        <v>16</v>
      </c>
      <c r="L1345" s="4340" t="s">
        <v>17</v>
      </c>
      <c r="M1345" s="4340" t="s">
        <v>18</v>
      </c>
      <c r="N1345" s="4340"/>
      <c r="O1345" s="4342" t="s">
        <v>19</v>
      </c>
    </row>
    <row r="1346" spans="1:15" s="41" customFormat="1" ht="21" customHeight="1">
      <c r="A1346" s="4326"/>
      <c r="B1346" s="4354"/>
      <c r="C1346" s="4341"/>
      <c r="D1346" s="289" t="s">
        <v>16</v>
      </c>
      <c r="E1346" s="4358" t="s">
        <v>20</v>
      </c>
      <c r="F1346" s="4359"/>
      <c r="G1346" s="4358" t="s">
        <v>21</v>
      </c>
      <c r="H1346" s="4359"/>
      <c r="I1346" s="4341"/>
      <c r="J1346" s="4341"/>
      <c r="K1346" s="4341"/>
      <c r="L1346" s="4341"/>
      <c r="M1346" s="4341"/>
      <c r="N1346" s="4341"/>
      <c r="O1346" s="4363"/>
    </row>
    <row r="1347" spans="1:15" s="41" customFormat="1" ht="21" customHeight="1" outlineLevel="1">
      <c r="A1347" s="291">
        <v>1</v>
      </c>
      <c r="B1347" s="173">
        <v>44682</v>
      </c>
      <c r="C1347" s="291" t="s">
        <v>37</v>
      </c>
      <c r="D1347" s="292"/>
      <c r="E1347" s="4348"/>
      <c r="F1347" s="4349"/>
      <c r="G1347" s="4348" t="s">
        <v>57</v>
      </c>
      <c r="H1347" s="4349"/>
      <c r="I1347" s="291"/>
      <c r="J1347" s="100"/>
      <c r="K1347" s="100"/>
      <c r="L1347" s="100"/>
      <c r="M1347" s="100"/>
      <c r="N1347" s="100"/>
      <c r="O1347" s="169">
        <v>488</v>
      </c>
    </row>
    <row r="1348" spans="1:15" s="41" customFormat="1" ht="21" customHeight="1" outlineLevel="1">
      <c r="A1348" s="2056"/>
      <c r="B1348" s="173"/>
      <c r="C1348" s="2377"/>
      <c r="D1348" s="2379"/>
      <c r="E1348" s="4348"/>
      <c r="F1348" s="4349"/>
      <c r="G1348" s="4348"/>
      <c r="H1348" s="4349"/>
      <c r="I1348" s="2377"/>
      <c r="J1348" s="100"/>
      <c r="K1348" s="2234"/>
      <c r="L1348" s="2234"/>
      <c r="M1348" s="2234"/>
      <c r="N1348" s="2234"/>
      <c r="O1348" s="169"/>
    </row>
    <row r="1349" spans="1:15" s="41" customFormat="1" ht="21" customHeight="1" outlineLevel="1">
      <c r="A1349" s="2056"/>
      <c r="B1349" s="173"/>
      <c r="C1349" s="2548"/>
      <c r="D1349" s="2551"/>
      <c r="E1349" s="4348"/>
      <c r="F1349" s="4349"/>
      <c r="G1349" s="2546"/>
      <c r="H1349" s="2547"/>
      <c r="I1349" s="2548"/>
      <c r="J1349" s="100"/>
      <c r="K1349" s="2234"/>
      <c r="L1349" s="2234"/>
      <c r="M1349" s="2234"/>
      <c r="N1349" s="2234"/>
      <c r="O1349" s="169"/>
    </row>
    <row r="1350" spans="1:15" s="15" customFormat="1" ht="21" customHeight="1">
      <c r="A1350" s="31"/>
      <c r="B1350" s="124"/>
      <c r="C1350" s="28"/>
      <c r="D1350" s="46">
        <f>SUM(D1347:D1347)</f>
        <v>0</v>
      </c>
      <c r="E1350" s="4348"/>
      <c r="F1350" s="4349"/>
      <c r="G1350" s="4348"/>
      <c r="H1350" s="4349"/>
      <c r="I1350" s="31"/>
      <c r="J1350" s="290"/>
      <c r="K1350" s="430">
        <f>SUM(K1347:K1349)</f>
        <v>0</v>
      </c>
      <c r="L1350" s="170"/>
      <c r="M1350" s="171"/>
      <c r="N1350" s="284"/>
      <c r="O1350" s="169"/>
    </row>
    <row r="1351" spans="1:15" s="15" customFormat="1" ht="21" customHeight="1">
      <c r="A1351" s="52"/>
      <c r="B1351" s="122"/>
      <c r="C1351" s="52"/>
      <c r="D1351" s="54"/>
      <c r="E1351" s="52"/>
      <c r="F1351" s="52"/>
      <c r="G1351" s="54"/>
      <c r="H1351" s="54"/>
      <c r="I1351" s="104"/>
      <c r="J1351" s="54"/>
      <c r="K1351" s="172"/>
      <c r="L1351" s="64"/>
      <c r="M1351" s="54"/>
      <c r="N1351" s="54"/>
      <c r="O1351" s="62"/>
    </row>
    <row r="1352" spans="1:15" s="43" customFormat="1" ht="21" customHeight="1" thickBot="1">
      <c r="A1352" s="77" t="s">
        <v>2</v>
      </c>
      <c r="B1352" s="66"/>
      <c r="C1352" s="67" t="s">
        <v>3</v>
      </c>
      <c r="D1352" s="4323" t="s">
        <v>1136</v>
      </c>
      <c r="E1352" s="4323"/>
      <c r="F1352" s="4323"/>
      <c r="G1352" s="4323"/>
      <c r="H1352" s="4323"/>
      <c r="I1352" s="4323"/>
      <c r="J1352" s="4323"/>
      <c r="K1352" s="4323"/>
      <c r="L1352" s="4323"/>
      <c r="M1352" s="4323"/>
      <c r="N1352" s="4323"/>
      <c r="O1352" s="4323"/>
    </row>
    <row r="1353" spans="1:15" s="43" customFormat="1" ht="21" customHeight="1">
      <c r="A1353" s="4324" t="s">
        <v>10</v>
      </c>
      <c r="B1353" s="4362" t="s">
        <v>11</v>
      </c>
      <c r="C1353" s="4329" t="s">
        <v>23</v>
      </c>
      <c r="D1353" s="4331" t="s">
        <v>12</v>
      </c>
      <c r="E1353" s="4332"/>
      <c r="F1353" s="4332"/>
      <c r="G1353" s="4332"/>
      <c r="H1353" s="4332"/>
      <c r="I1353" s="4332"/>
      <c r="J1353" s="4333"/>
      <c r="K1353" s="4334" t="s">
        <v>13</v>
      </c>
      <c r="L1353" s="4335"/>
      <c r="M1353" s="4335"/>
      <c r="N1353" s="4335"/>
      <c r="O1353" s="4336"/>
    </row>
    <row r="1354" spans="1:15" s="43" customFormat="1" ht="21" customHeight="1">
      <c r="A1354" s="4325"/>
      <c r="B1354" s="4328"/>
      <c r="C1354" s="4330"/>
      <c r="D1354" s="4337" t="s">
        <v>14</v>
      </c>
      <c r="E1354" s="4338"/>
      <c r="F1354" s="4338"/>
      <c r="G1354" s="4338"/>
      <c r="H1354" s="4339"/>
      <c r="I1354" s="4340" t="s">
        <v>15</v>
      </c>
      <c r="J1354" s="4340"/>
      <c r="K1354" s="4340" t="s">
        <v>16</v>
      </c>
      <c r="L1354" s="4340" t="s">
        <v>17</v>
      </c>
      <c r="M1354" s="4340" t="s">
        <v>18</v>
      </c>
      <c r="N1354" s="4340"/>
      <c r="O1354" s="4342" t="s">
        <v>19</v>
      </c>
    </row>
    <row r="1355" spans="1:15" s="43" customFormat="1" ht="21" customHeight="1">
      <c r="A1355" s="4326"/>
      <c r="B1355" s="4354"/>
      <c r="C1355" s="4341"/>
      <c r="D1355" s="27" t="s">
        <v>16</v>
      </c>
      <c r="E1355" s="4358" t="s">
        <v>20</v>
      </c>
      <c r="F1355" s="4359"/>
      <c r="G1355" s="4358" t="s">
        <v>21</v>
      </c>
      <c r="H1355" s="4359"/>
      <c r="I1355" s="4341"/>
      <c r="J1355" s="4341"/>
      <c r="K1355" s="4341"/>
      <c r="L1355" s="4341"/>
      <c r="M1355" s="4341"/>
      <c r="N1355" s="4341"/>
      <c r="O1355" s="4363"/>
    </row>
    <row r="1356" spans="1:15" s="43" customFormat="1" ht="21" customHeight="1" outlineLevel="1">
      <c r="A1356" s="106">
        <v>1</v>
      </c>
      <c r="B1356" s="124">
        <v>44682</v>
      </c>
      <c r="C1356" s="28" t="s">
        <v>37</v>
      </c>
      <c r="D1356" s="78"/>
      <c r="E1356" s="4348"/>
      <c r="F1356" s="4349"/>
      <c r="G1356" s="4348" t="s">
        <v>57</v>
      </c>
      <c r="H1356" s="4349"/>
      <c r="I1356" s="28"/>
      <c r="J1356" s="100"/>
      <c r="K1356" s="100"/>
      <c r="L1356" s="100"/>
      <c r="M1356" s="100"/>
      <c r="N1356" s="100"/>
      <c r="O1356" s="169">
        <v>457</v>
      </c>
    </row>
    <row r="1357" spans="1:15" s="41" customFormat="1" ht="21" customHeight="1" outlineLevel="1">
      <c r="A1357" s="2056"/>
      <c r="B1357" s="173"/>
      <c r="C1357" s="2654"/>
      <c r="D1357" s="2657"/>
      <c r="E1357" s="2652"/>
      <c r="F1357" s="2653"/>
      <c r="G1357" s="2652"/>
      <c r="H1357" s="2653"/>
      <c r="I1357" s="2654"/>
      <c r="J1357" s="100"/>
      <c r="K1357" s="2234"/>
      <c r="L1357" s="2234"/>
      <c r="M1357" s="2234"/>
      <c r="N1357" s="2234"/>
      <c r="O1357" s="169"/>
    </row>
    <row r="1358" spans="1:15" s="43" customFormat="1" ht="21" customHeight="1">
      <c r="A1358" s="121"/>
      <c r="B1358" s="124"/>
      <c r="C1358" s="28"/>
      <c r="D1358" s="700">
        <f>SUM(D1356:D1357)</f>
        <v>0</v>
      </c>
      <c r="E1358" s="4348"/>
      <c r="F1358" s="4349"/>
      <c r="G1358" s="4348"/>
      <c r="H1358" s="4349"/>
      <c r="I1358" s="78"/>
      <c r="J1358" s="100"/>
      <c r="K1358" s="430">
        <f>SUM(K1356:K1357)</f>
        <v>0</v>
      </c>
      <c r="L1358" s="138"/>
      <c r="M1358" s="171"/>
      <c r="N1358" s="100"/>
      <c r="O1358" s="79"/>
    </row>
    <row r="1359" spans="1:15" s="43" customFormat="1" ht="21" customHeight="1">
      <c r="A1359" s="52"/>
      <c r="B1359" s="122"/>
      <c r="C1359" s="52"/>
      <c r="D1359" s="111"/>
      <c r="E1359" s="142"/>
      <c r="F1359" s="142"/>
      <c r="G1359" s="142"/>
      <c r="H1359" s="142"/>
      <c r="I1359" s="111"/>
      <c r="J1359" s="104"/>
      <c r="K1359" s="52"/>
      <c r="L1359" s="167"/>
      <c r="M1359" s="174"/>
      <c r="N1359" s="104"/>
      <c r="O1359" s="175"/>
    </row>
    <row r="1360" spans="1:15" s="72" customFormat="1" ht="21" customHeight="1" thickBot="1">
      <c r="A1360" s="77" t="s">
        <v>2</v>
      </c>
      <c r="B1360" s="66"/>
      <c r="C1360" s="67" t="s">
        <v>3</v>
      </c>
      <c r="D1360" s="4323" t="s">
        <v>739</v>
      </c>
      <c r="E1360" s="4323"/>
      <c r="F1360" s="4323"/>
      <c r="G1360" s="4323"/>
      <c r="H1360" s="4323"/>
      <c r="I1360" s="4323"/>
      <c r="J1360" s="4323"/>
      <c r="K1360" s="4323"/>
      <c r="L1360" s="4323"/>
      <c r="M1360" s="4323"/>
      <c r="N1360" s="4323"/>
      <c r="O1360" s="4323"/>
    </row>
    <row r="1361" spans="1:15" s="43" customFormat="1" ht="21" customHeight="1">
      <c r="A1361" s="4353" t="s">
        <v>10</v>
      </c>
      <c r="B1361" s="4362" t="s">
        <v>11</v>
      </c>
      <c r="C1361" s="4329" t="s">
        <v>23</v>
      </c>
      <c r="D1361" s="4331" t="s">
        <v>12</v>
      </c>
      <c r="E1361" s="4332"/>
      <c r="F1361" s="4332"/>
      <c r="G1361" s="4332"/>
      <c r="H1361" s="4332"/>
      <c r="I1361" s="4332"/>
      <c r="J1361" s="4333"/>
      <c r="K1361" s="4334" t="s">
        <v>13</v>
      </c>
      <c r="L1361" s="4335"/>
      <c r="M1361" s="4335"/>
      <c r="N1361" s="4335"/>
      <c r="O1361" s="4336"/>
    </row>
    <row r="1362" spans="1:15" s="43" customFormat="1" ht="21" customHeight="1">
      <c r="A1362" s="4328"/>
      <c r="B1362" s="4328"/>
      <c r="C1362" s="4330"/>
      <c r="D1362" s="4337" t="s">
        <v>14</v>
      </c>
      <c r="E1362" s="4338"/>
      <c r="F1362" s="4338"/>
      <c r="G1362" s="4338"/>
      <c r="H1362" s="4339"/>
      <c r="I1362" s="4340" t="s">
        <v>15</v>
      </c>
      <c r="J1362" s="4340"/>
      <c r="K1362" s="4340" t="s">
        <v>16</v>
      </c>
      <c r="L1362" s="4340" t="s">
        <v>17</v>
      </c>
      <c r="M1362" s="4340" t="s">
        <v>18</v>
      </c>
      <c r="N1362" s="4340"/>
      <c r="O1362" s="4342" t="s">
        <v>19</v>
      </c>
    </row>
    <row r="1363" spans="1:15" s="43" customFormat="1" ht="21" customHeight="1">
      <c r="A1363" s="4354"/>
      <c r="B1363" s="4354"/>
      <c r="C1363" s="4341"/>
      <c r="D1363" s="27" t="s">
        <v>16</v>
      </c>
      <c r="E1363" s="4358" t="s">
        <v>20</v>
      </c>
      <c r="F1363" s="4359"/>
      <c r="G1363" s="4358" t="s">
        <v>21</v>
      </c>
      <c r="H1363" s="4359"/>
      <c r="I1363" s="4341"/>
      <c r="J1363" s="4341"/>
      <c r="K1363" s="4341"/>
      <c r="L1363" s="4341"/>
      <c r="M1363" s="4341"/>
      <c r="N1363" s="4341"/>
      <c r="O1363" s="4363"/>
    </row>
    <row r="1364" spans="1:15" s="43" customFormat="1" ht="21" customHeight="1" outlineLevel="1">
      <c r="A1364" s="679">
        <v>1</v>
      </c>
      <c r="B1364" s="124">
        <v>44682</v>
      </c>
      <c r="C1364" s="1308" t="s">
        <v>37</v>
      </c>
      <c r="D1364" s="1308"/>
      <c r="E1364" s="4348"/>
      <c r="F1364" s="4349"/>
      <c r="G1364" s="4348" t="s">
        <v>57</v>
      </c>
      <c r="H1364" s="4349"/>
      <c r="I1364" s="1308"/>
      <c r="J1364" s="90"/>
      <c r="K1364" s="90"/>
      <c r="L1364" s="90"/>
      <c r="M1364" s="90"/>
      <c r="N1364" s="90"/>
      <c r="O1364" s="169">
        <v>134</v>
      </c>
    </row>
    <row r="1365" spans="1:15" s="41" customFormat="1" ht="21" customHeight="1" outlineLevel="1">
      <c r="A1365" s="3758"/>
      <c r="B1365" s="173"/>
      <c r="C1365" s="2677"/>
      <c r="D1365" s="2684"/>
      <c r="E1365" s="4348"/>
      <c r="F1365" s="4349"/>
      <c r="G1365" s="4348"/>
      <c r="H1365" s="4349"/>
      <c r="I1365" s="2677"/>
      <c r="J1365" s="100"/>
      <c r="K1365" s="2234"/>
      <c r="L1365" s="2234"/>
      <c r="M1365" s="2234"/>
      <c r="N1365" s="2234"/>
      <c r="O1365" s="169"/>
    </row>
    <row r="1366" spans="1:15" s="43" customFormat="1" ht="21" customHeight="1" outlineLevel="1">
      <c r="A1366" s="1314"/>
      <c r="B1366" s="124"/>
      <c r="C1366" s="3776"/>
      <c r="D1366" s="3776"/>
      <c r="E1366" s="3770"/>
      <c r="F1366" s="3771"/>
      <c r="G1366" s="3770"/>
      <c r="H1366" s="3771"/>
      <c r="I1366" s="3776"/>
      <c r="J1366" s="3784"/>
      <c r="K1366" s="3784"/>
      <c r="L1366" s="3784"/>
      <c r="M1366" s="3784"/>
      <c r="N1366" s="3784"/>
      <c r="O1366" s="169"/>
    </row>
    <row r="1367" spans="1:15" s="43" customFormat="1" ht="21" customHeight="1">
      <c r="A1367" s="121"/>
      <c r="B1367" s="124"/>
      <c r="C1367" s="407"/>
      <c r="D1367" s="724">
        <f>SUM(D1364:D1365)</f>
        <v>0</v>
      </c>
      <c r="E1367" s="4348"/>
      <c r="F1367" s="4349"/>
      <c r="G1367" s="4348"/>
      <c r="H1367" s="4349"/>
      <c r="I1367" s="404"/>
      <c r="J1367" s="100"/>
      <c r="K1367" s="430">
        <f>SUM(K1364:K1366)</f>
        <v>0</v>
      </c>
      <c r="L1367" s="138"/>
      <c r="M1367" s="171"/>
      <c r="N1367" s="100"/>
      <c r="O1367" s="169"/>
    </row>
    <row r="1368" spans="1:15" s="72" customFormat="1" ht="21" customHeight="1">
      <c r="A1368" s="52"/>
      <c r="B1368" s="132"/>
      <c r="C1368" s="52"/>
      <c r="D1368" s="177"/>
      <c r="E1368" s="178"/>
      <c r="F1368" s="178"/>
      <c r="G1368" s="177"/>
      <c r="H1368" s="177"/>
      <c r="I1368" s="179"/>
      <c r="J1368" s="177"/>
      <c r="K1368" s="180"/>
      <c r="L1368" s="181"/>
      <c r="M1368" s="177"/>
      <c r="N1368" s="177"/>
      <c r="O1368" s="178"/>
    </row>
    <row r="1369" spans="1:15" s="72" customFormat="1" ht="21" customHeight="1" thickBot="1">
      <c r="A1369" s="87" t="s">
        <v>2</v>
      </c>
      <c r="B1369" s="66"/>
      <c r="C1369" s="67" t="s">
        <v>3</v>
      </c>
      <c r="D1369" s="4386" t="s">
        <v>1435</v>
      </c>
      <c r="E1369" s="4386"/>
      <c r="F1369" s="4386"/>
      <c r="G1369" s="4386"/>
      <c r="H1369" s="4386"/>
      <c r="I1369" s="4386"/>
      <c r="J1369" s="4386"/>
      <c r="K1369" s="4386"/>
      <c r="L1369" s="4386"/>
      <c r="M1369" s="4386"/>
      <c r="N1369" s="4386"/>
      <c r="O1369" s="4386"/>
    </row>
    <row r="1370" spans="1:15" s="72" customFormat="1" ht="21" customHeight="1">
      <c r="A1370" s="4488" t="s">
        <v>10</v>
      </c>
      <c r="B1370" s="4353" t="s">
        <v>11</v>
      </c>
      <c r="C1370" s="4340" t="s">
        <v>23</v>
      </c>
      <c r="D1370" s="4337" t="s">
        <v>12</v>
      </c>
      <c r="E1370" s="4338"/>
      <c r="F1370" s="4338"/>
      <c r="G1370" s="4338"/>
      <c r="H1370" s="4338"/>
      <c r="I1370" s="4338"/>
      <c r="J1370" s="4339"/>
      <c r="K1370" s="4358" t="s">
        <v>13</v>
      </c>
      <c r="L1370" s="4373"/>
      <c r="M1370" s="4373"/>
      <c r="N1370" s="4373"/>
      <c r="O1370" s="4359"/>
    </row>
    <row r="1371" spans="1:15" s="43" customFormat="1" ht="21" customHeight="1">
      <c r="A1371" s="4443"/>
      <c r="B1371" s="4328"/>
      <c r="C1371" s="4330"/>
      <c r="D1371" s="4337" t="s">
        <v>14</v>
      </c>
      <c r="E1371" s="4338"/>
      <c r="F1371" s="4338"/>
      <c r="G1371" s="4338"/>
      <c r="H1371" s="4339"/>
      <c r="I1371" s="4340" t="s">
        <v>15</v>
      </c>
      <c r="J1371" s="4340"/>
      <c r="K1371" s="4340" t="s">
        <v>16</v>
      </c>
      <c r="L1371" s="4340" t="s">
        <v>17</v>
      </c>
      <c r="M1371" s="4340" t="s">
        <v>18</v>
      </c>
      <c r="N1371" s="4340"/>
      <c r="O1371" s="4356" t="s">
        <v>19</v>
      </c>
    </row>
    <row r="1372" spans="1:15" s="161" customFormat="1" ht="21" customHeight="1">
      <c r="A1372" s="4443"/>
      <c r="B1372" s="4354"/>
      <c r="C1372" s="4341"/>
      <c r="D1372" s="27" t="s">
        <v>16</v>
      </c>
      <c r="E1372" s="4358" t="s">
        <v>20</v>
      </c>
      <c r="F1372" s="4359"/>
      <c r="G1372" s="4358" t="s">
        <v>21</v>
      </c>
      <c r="H1372" s="4359"/>
      <c r="I1372" s="4341"/>
      <c r="J1372" s="4341"/>
      <c r="K1372" s="4341"/>
      <c r="L1372" s="4341"/>
      <c r="M1372" s="4341"/>
      <c r="N1372" s="4341"/>
      <c r="O1372" s="4357"/>
    </row>
    <row r="1373" spans="1:15" s="161" customFormat="1" ht="21" customHeight="1" outlineLevel="1">
      <c r="A1373" s="28">
        <v>1</v>
      </c>
      <c r="B1373" s="121">
        <v>44682</v>
      </c>
      <c r="C1373" s="28" t="s">
        <v>31</v>
      </c>
      <c r="D1373" s="28"/>
      <c r="E1373" s="4348"/>
      <c r="F1373" s="4349"/>
      <c r="G1373" s="4348" t="s">
        <v>57</v>
      </c>
      <c r="H1373" s="4349"/>
      <c r="I1373" s="28"/>
      <c r="J1373" s="28"/>
      <c r="K1373" s="2377"/>
      <c r="L1373" s="291"/>
      <c r="M1373" s="28"/>
      <c r="N1373" s="28"/>
      <c r="O1373" s="79">
        <v>8</v>
      </c>
    </row>
    <row r="1374" spans="1:15" s="161" customFormat="1" ht="21" customHeight="1" outlineLevel="1">
      <c r="A1374" s="2573">
        <v>2</v>
      </c>
      <c r="B1374" s="121">
        <v>44686</v>
      </c>
      <c r="C1374" s="2573" t="s">
        <v>23</v>
      </c>
      <c r="D1374" s="2573"/>
      <c r="E1374" s="4348"/>
      <c r="F1374" s="4349"/>
      <c r="G1374" s="4348"/>
      <c r="H1374" s="4349"/>
      <c r="I1374" s="2573"/>
      <c r="J1374" s="2573"/>
      <c r="K1374" s="2573">
        <v>2</v>
      </c>
      <c r="L1374" s="2573" t="s">
        <v>2639</v>
      </c>
      <c r="M1374" s="2573" t="s">
        <v>1383</v>
      </c>
      <c r="N1374" s="2573"/>
      <c r="O1374" s="79">
        <f>+O1373-K1374</f>
        <v>6</v>
      </c>
    </row>
    <row r="1375" spans="1:15" s="161" customFormat="1" ht="22.5" customHeight="1" outlineLevel="1">
      <c r="A1375" s="3641">
        <v>3</v>
      </c>
      <c r="B1375" s="121">
        <v>44687</v>
      </c>
      <c r="C1375" s="3641" t="s">
        <v>23</v>
      </c>
      <c r="D1375" s="3641"/>
      <c r="E1375" s="3637"/>
      <c r="F1375" s="3638"/>
      <c r="G1375" s="4348"/>
      <c r="H1375" s="4349"/>
      <c r="I1375" s="3641"/>
      <c r="J1375" s="3641"/>
      <c r="K1375" s="3641">
        <v>2</v>
      </c>
      <c r="L1375" s="3641" t="s">
        <v>2639</v>
      </c>
      <c r="M1375" s="3641" t="s">
        <v>1383</v>
      </c>
      <c r="N1375" s="3641"/>
      <c r="O1375" s="79">
        <f>+O1374-K1375</f>
        <v>4</v>
      </c>
    </row>
    <row r="1376" spans="1:15" s="161" customFormat="1" ht="21" customHeight="1" outlineLevel="1">
      <c r="A1376" s="3655"/>
      <c r="B1376" s="121"/>
      <c r="C1376" s="3655"/>
      <c r="D1376" s="3655"/>
      <c r="E1376" s="3649"/>
      <c r="F1376" s="3650"/>
      <c r="G1376" s="4348"/>
      <c r="H1376" s="4349"/>
      <c r="I1376" s="3655"/>
      <c r="J1376" s="3655"/>
      <c r="K1376" s="3655"/>
      <c r="L1376" s="3966"/>
      <c r="M1376" s="3655"/>
      <c r="N1376" s="3655"/>
      <c r="O1376" s="79"/>
    </row>
    <row r="1377" spans="1:15" s="161" customFormat="1" ht="21" customHeight="1" outlineLevel="1">
      <c r="A1377" s="3680"/>
      <c r="B1377" s="121"/>
      <c r="C1377" s="3680"/>
      <c r="D1377" s="3680"/>
      <c r="E1377" s="3678"/>
      <c r="F1377" s="3679"/>
      <c r="G1377" s="4348"/>
      <c r="H1377" s="4349"/>
      <c r="I1377" s="3680"/>
      <c r="J1377" s="3680"/>
      <c r="K1377" s="3680"/>
      <c r="L1377" s="3680"/>
      <c r="M1377" s="3680"/>
      <c r="N1377" s="3680"/>
      <c r="O1377" s="79"/>
    </row>
    <row r="1378" spans="1:15" s="161" customFormat="1" ht="21" customHeight="1" outlineLevel="1">
      <c r="A1378" s="3829"/>
      <c r="B1378" s="121"/>
      <c r="C1378" s="3829"/>
      <c r="D1378" s="3829"/>
      <c r="E1378" s="3831"/>
      <c r="F1378" s="3832"/>
      <c r="G1378" s="3831"/>
      <c r="H1378" s="3832"/>
      <c r="I1378" s="3829"/>
      <c r="J1378" s="3829"/>
      <c r="K1378" s="3829"/>
      <c r="L1378" s="3829"/>
      <c r="M1378" s="3829"/>
      <c r="N1378" s="3829"/>
      <c r="O1378" s="79"/>
    </row>
    <row r="1379" spans="1:15" s="123" customFormat="1" ht="21" customHeight="1">
      <c r="A1379" s="366"/>
      <c r="B1379" s="121"/>
      <c r="C1379" s="366"/>
      <c r="D1379" s="700">
        <f>SUM(D1373:D1374)</f>
        <v>0</v>
      </c>
      <c r="E1379" s="361"/>
      <c r="F1379" s="362"/>
      <c r="G1379" s="4348"/>
      <c r="H1379" s="4349"/>
      <c r="I1379" s="366"/>
      <c r="J1379" s="366"/>
      <c r="K1379" s="432">
        <f>SUM(K1373:K1378)</f>
        <v>4</v>
      </c>
      <c r="L1379" s="366"/>
      <c r="M1379" s="366"/>
      <c r="N1379" s="366"/>
      <c r="O1379" s="79"/>
    </row>
    <row r="1380" spans="1:15" s="72" customFormat="1" ht="21" customHeight="1">
      <c r="A1380" s="408"/>
      <c r="B1380" s="132"/>
      <c r="C1380" s="408"/>
      <c r="D1380" s="418"/>
      <c r="E1380" s="178"/>
      <c r="F1380" s="178"/>
      <c r="G1380" s="418"/>
      <c r="H1380" s="418"/>
      <c r="I1380" s="179"/>
      <c r="J1380" s="418"/>
      <c r="K1380" s="180"/>
      <c r="L1380" s="181"/>
      <c r="M1380" s="418"/>
      <c r="N1380" s="418"/>
      <c r="O1380" s="178"/>
    </row>
    <row r="1381" spans="1:15" s="43" customFormat="1" ht="21" customHeight="1" thickBot="1">
      <c r="A1381" s="77" t="s">
        <v>2</v>
      </c>
      <c r="B1381" s="66"/>
      <c r="C1381" s="67" t="s">
        <v>3</v>
      </c>
      <c r="D1381" s="4323" t="s">
        <v>625</v>
      </c>
      <c r="E1381" s="4323"/>
      <c r="F1381" s="4323"/>
      <c r="G1381" s="4323"/>
      <c r="H1381" s="4323"/>
      <c r="I1381" s="4323"/>
      <c r="J1381" s="4323"/>
      <c r="K1381" s="4323"/>
      <c r="L1381" s="4323"/>
      <c r="M1381" s="4323"/>
      <c r="N1381" s="4323"/>
      <c r="O1381" s="4323"/>
    </row>
    <row r="1382" spans="1:15" s="182" customFormat="1" ht="21" customHeight="1">
      <c r="A1382" s="4353" t="s">
        <v>10</v>
      </c>
      <c r="B1382" s="4362" t="s">
        <v>11</v>
      </c>
      <c r="C1382" s="4329" t="s">
        <v>23</v>
      </c>
      <c r="D1382" s="4331" t="s">
        <v>12</v>
      </c>
      <c r="E1382" s="4332"/>
      <c r="F1382" s="4332"/>
      <c r="G1382" s="4332"/>
      <c r="H1382" s="4332"/>
      <c r="I1382" s="4332"/>
      <c r="J1382" s="4333"/>
      <c r="K1382" s="4334" t="s">
        <v>13</v>
      </c>
      <c r="L1382" s="4335"/>
      <c r="M1382" s="4335"/>
      <c r="N1382" s="4335"/>
      <c r="O1382" s="4336"/>
    </row>
    <row r="1383" spans="1:15" s="161" customFormat="1" ht="21" customHeight="1">
      <c r="A1383" s="4328"/>
      <c r="B1383" s="4328"/>
      <c r="C1383" s="4330"/>
      <c r="D1383" s="4337" t="s">
        <v>14</v>
      </c>
      <c r="E1383" s="4338"/>
      <c r="F1383" s="4338"/>
      <c r="G1383" s="4338"/>
      <c r="H1383" s="4339"/>
      <c r="I1383" s="4340" t="s">
        <v>15</v>
      </c>
      <c r="J1383" s="4340"/>
      <c r="K1383" s="4340" t="s">
        <v>16</v>
      </c>
      <c r="L1383" s="4340" t="s">
        <v>17</v>
      </c>
      <c r="M1383" s="4340" t="s">
        <v>18</v>
      </c>
      <c r="N1383" s="4340"/>
      <c r="O1383" s="4342" t="s">
        <v>19</v>
      </c>
    </row>
    <row r="1384" spans="1:15" s="161" customFormat="1" ht="21" customHeight="1">
      <c r="A1384" s="4354"/>
      <c r="B1384" s="4354"/>
      <c r="C1384" s="4341"/>
      <c r="D1384" s="27" t="s">
        <v>16</v>
      </c>
      <c r="E1384" s="4358" t="s">
        <v>20</v>
      </c>
      <c r="F1384" s="4359"/>
      <c r="G1384" s="4358" t="s">
        <v>21</v>
      </c>
      <c r="H1384" s="4359"/>
      <c r="I1384" s="4341"/>
      <c r="J1384" s="4341"/>
      <c r="K1384" s="4341"/>
      <c r="L1384" s="4341"/>
      <c r="M1384" s="4341"/>
      <c r="N1384" s="4341"/>
      <c r="O1384" s="4363"/>
    </row>
    <row r="1385" spans="1:15" s="161" customFormat="1" ht="21" customHeight="1" outlineLevel="1">
      <c r="A1385" s="28">
        <v>1</v>
      </c>
      <c r="B1385" s="121">
        <v>44682</v>
      </c>
      <c r="C1385" s="28" t="s">
        <v>31</v>
      </c>
      <c r="D1385" s="28"/>
      <c r="E1385" s="4348"/>
      <c r="F1385" s="4349"/>
      <c r="G1385" s="4348" t="s">
        <v>57</v>
      </c>
      <c r="H1385" s="4349"/>
      <c r="I1385" s="28"/>
      <c r="J1385" s="28"/>
      <c r="K1385" s="28"/>
      <c r="L1385" s="28"/>
      <c r="M1385" s="28"/>
      <c r="N1385" s="28"/>
      <c r="O1385" s="79">
        <v>0</v>
      </c>
    </row>
    <row r="1386" spans="1:15" s="161" customFormat="1" ht="21" customHeight="1" outlineLevel="1">
      <c r="A1386" s="3680"/>
      <c r="B1386" s="121"/>
      <c r="C1386" s="3680"/>
      <c r="D1386" s="3680"/>
      <c r="E1386" s="3678"/>
      <c r="F1386" s="3679"/>
      <c r="G1386" s="3678"/>
      <c r="H1386" s="3679"/>
      <c r="I1386" s="3685"/>
      <c r="J1386" s="3685"/>
      <c r="K1386" s="3685"/>
      <c r="L1386" s="3685"/>
      <c r="M1386" s="3685"/>
      <c r="N1386" s="3685"/>
      <c r="O1386" s="79"/>
    </row>
    <row r="1387" spans="1:15" s="161" customFormat="1" ht="21" customHeight="1" outlineLevel="1">
      <c r="A1387" s="3680"/>
      <c r="B1387" s="121"/>
      <c r="C1387" s="3680"/>
      <c r="D1387" s="3680"/>
      <c r="E1387" s="3678"/>
      <c r="F1387" s="3679"/>
      <c r="G1387" s="3678"/>
      <c r="H1387" s="3679"/>
      <c r="I1387" s="3685"/>
      <c r="J1387" s="3685"/>
      <c r="K1387" s="3685"/>
      <c r="L1387" s="3685"/>
      <c r="M1387" s="3685"/>
      <c r="N1387" s="3685"/>
      <c r="O1387" s="79"/>
    </row>
    <row r="1388" spans="1:15" s="161" customFormat="1" ht="21" customHeight="1">
      <c r="A1388" s="291"/>
      <c r="B1388" s="121"/>
      <c r="C1388" s="291"/>
      <c r="D1388" s="686">
        <f>SUM(D1385:D1385)</f>
        <v>0</v>
      </c>
      <c r="E1388" s="279"/>
      <c r="F1388" s="280"/>
      <c r="G1388" s="279"/>
      <c r="H1388" s="280"/>
      <c r="I1388" s="100"/>
      <c r="J1388" s="100"/>
      <c r="K1388" s="430">
        <f>SUM(K1385:K1387)</f>
        <v>0</v>
      </c>
      <c r="L1388" s="90"/>
      <c r="M1388" s="90"/>
      <c r="N1388" s="100"/>
      <c r="O1388" s="79"/>
    </row>
    <row r="1389" spans="1:15" s="72" customFormat="1" ht="21" customHeight="1">
      <c r="A1389" s="86"/>
      <c r="B1389" s="61"/>
      <c r="C1389" s="54"/>
      <c r="D1389" s="109"/>
      <c r="E1389" s="142"/>
      <c r="F1389" s="142"/>
      <c r="G1389" s="142"/>
      <c r="H1389" s="142"/>
      <c r="I1389" s="57"/>
      <c r="J1389" s="55"/>
      <c r="K1389" s="109"/>
      <c r="L1389" s="59"/>
      <c r="M1389" s="55"/>
      <c r="N1389" s="55"/>
      <c r="O1389" s="56"/>
    </row>
    <row r="1390" spans="1:15" s="72" customFormat="1" ht="21" customHeight="1" thickBot="1">
      <c r="A1390" s="77" t="s">
        <v>2</v>
      </c>
      <c r="B1390" s="66"/>
      <c r="C1390" s="67" t="s">
        <v>3</v>
      </c>
      <c r="D1390" s="4323" t="s">
        <v>1491</v>
      </c>
      <c r="E1390" s="4323"/>
      <c r="F1390" s="4323"/>
      <c r="G1390" s="4323"/>
      <c r="H1390" s="4323"/>
      <c r="I1390" s="4323"/>
      <c r="J1390" s="4323"/>
      <c r="K1390" s="4323"/>
      <c r="L1390" s="4323"/>
      <c r="M1390" s="4323"/>
      <c r="N1390" s="4323"/>
      <c r="O1390" s="4323"/>
    </row>
    <row r="1391" spans="1:15" s="182" customFormat="1" ht="21" customHeight="1">
      <c r="A1391" s="4324" t="s">
        <v>10</v>
      </c>
      <c r="B1391" s="4362" t="s">
        <v>11</v>
      </c>
      <c r="C1391" s="4329" t="s">
        <v>23</v>
      </c>
      <c r="D1391" s="4331" t="s">
        <v>12</v>
      </c>
      <c r="E1391" s="4332"/>
      <c r="F1391" s="4332"/>
      <c r="G1391" s="4332"/>
      <c r="H1391" s="4332"/>
      <c r="I1391" s="4332"/>
      <c r="J1391" s="4333"/>
      <c r="K1391" s="4334" t="s">
        <v>13</v>
      </c>
      <c r="L1391" s="4335"/>
      <c r="M1391" s="4335"/>
      <c r="N1391" s="4335"/>
      <c r="O1391" s="4336"/>
    </row>
    <row r="1392" spans="1:15" s="182" customFormat="1" ht="21" customHeight="1">
      <c r="A1392" s="4325"/>
      <c r="B1392" s="4328"/>
      <c r="C1392" s="4330"/>
      <c r="D1392" s="4337" t="s">
        <v>14</v>
      </c>
      <c r="E1392" s="4338"/>
      <c r="F1392" s="4338"/>
      <c r="G1392" s="4338"/>
      <c r="H1392" s="4339"/>
      <c r="I1392" s="4340" t="s">
        <v>15</v>
      </c>
      <c r="J1392" s="4340"/>
      <c r="K1392" s="4340" t="s">
        <v>16</v>
      </c>
      <c r="L1392" s="4340" t="s">
        <v>17</v>
      </c>
      <c r="M1392" s="4340" t="s">
        <v>18</v>
      </c>
      <c r="N1392" s="4340"/>
      <c r="O1392" s="4342" t="s">
        <v>19</v>
      </c>
    </row>
    <row r="1393" spans="1:15" s="182" customFormat="1" ht="21" customHeight="1">
      <c r="A1393" s="4326"/>
      <c r="B1393" s="4354"/>
      <c r="C1393" s="4341"/>
      <c r="D1393" s="27" t="s">
        <v>16</v>
      </c>
      <c r="E1393" s="4358" t="s">
        <v>20</v>
      </c>
      <c r="F1393" s="4359"/>
      <c r="G1393" s="4358" t="s">
        <v>21</v>
      </c>
      <c r="H1393" s="4359"/>
      <c r="I1393" s="4341"/>
      <c r="J1393" s="4341"/>
      <c r="K1393" s="4341"/>
      <c r="L1393" s="4341"/>
      <c r="M1393" s="4341"/>
      <c r="N1393" s="4341"/>
      <c r="O1393" s="4363"/>
    </row>
    <row r="1394" spans="1:15" s="123" customFormat="1" ht="21" customHeight="1" outlineLevel="1">
      <c r="A1394" s="28">
        <v>1</v>
      </c>
      <c r="B1394" s="121">
        <v>44682</v>
      </c>
      <c r="C1394" s="28" t="s">
        <v>23</v>
      </c>
      <c r="D1394" s="28"/>
      <c r="E1394" s="4348"/>
      <c r="F1394" s="4349"/>
      <c r="G1394" s="4348" t="s">
        <v>57</v>
      </c>
      <c r="H1394" s="4349"/>
      <c r="I1394" s="28" t="s">
        <v>1441</v>
      </c>
      <c r="J1394" s="28"/>
      <c r="K1394" s="78"/>
      <c r="L1394" s="28"/>
      <c r="M1394" s="28"/>
      <c r="N1394" s="28"/>
      <c r="O1394" s="79">
        <v>11</v>
      </c>
    </row>
    <row r="1395" spans="1:15" s="123" customFormat="1" ht="21" customHeight="1" outlineLevel="1">
      <c r="A1395" s="2661">
        <v>2</v>
      </c>
      <c r="B1395" s="121">
        <v>44684</v>
      </c>
      <c r="C1395" s="2661" t="s">
        <v>23</v>
      </c>
      <c r="D1395" s="2661"/>
      <c r="E1395" s="4364"/>
      <c r="F1395" s="4365"/>
      <c r="G1395" s="4348"/>
      <c r="H1395" s="4349"/>
      <c r="I1395" s="2661"/>
      <c r="J1395" s="2661"/>
      <c r="K1395" s="2669">
        <v>2</v>
      </c>
      <c r="L1395" s="2661" t="s">
        <v>1388</v>
      </c>
      <c r="M1395" s="2661" t="s">
        <v>1374</v>
      </c>
      <c r="N1395" s="2661"/>
      <c r="O1395" s="79">
        <f>+O1394-K1395</f>
        <v>9</v>
      </c>
    </row>
    <row r="1396" spans="1:15" s="72" customFormat="1" ht="21" customHeight="1">
      <c r="A1396" s="126"/>
      <c r="B1396" s="160"/>
      <c r="C1396" s="30"/>
      <c r="D1396" s="46">
        <f>SUM(D1394:D1394)</f>
        <v>0</v>
      </c>
      <c r="E1396" s="4348"/>
      <c r="F1396" s="4349"/>
      <c r="G1396" s="4348"/>
      <c r="H1396" s="4349"/>
      <c r="I1396" s="31"/>
      <c r="J1396" s="30"/>
      <c r="K1396" s="427">
        <f>SUM(K1394:K1395)</f>
        <v>2</v>
      </c>
      <c r="L1396" s="34"/>
      <c r="M1396" s="30"/>
      <c r="N1396" s="30"/>
      <c r="O1396" s="7"/>
    </row>
    <row r="1397" spans="1:15" s="43" customFormat="1" ht="21" customHeight="1">
      <c r="A1397" s="86"/>
      <c r="B1397" s="61"/>
      <c r="C1397" s="54"/>
      <c r="D1397" s="81"/>
      <c r="E1397" s="4466"/>
      <c r="F1397" s="4466"/>
      <c r="G1397" s="4466"/>
      <c r="H1397" s="4466"/>
      <c r="I1397" s="41"/>
      <c r="J1397" s="54"/>
      <c r="K1397" s="81"/>
      <c r="L1397" s="64"/>
      <c r="M1397" s="54"/>
      <c r="N1397" s="54"/>
      <c r="O1397" s="62"/>
    </row>
    <row r="1398" spans="1:15" s="43" customFormat="1" ht="21" customHeight="1" thickBot="1">
      <c r="A1398" s="77" t="s">
        <v>2</v>
      </c>
      <c r="B1398" s="66"/>
      <c r="C1398" s="67" t="s">
        <v>3</v>
      </c>
      <c r="D1398" s="4323" t="s">
        <v>547</v>
      </c>
      <c r="E1398" s="4323"/>
      <c r="F1398" s="4323"/>
      <c r="G1398" s="4323"/>
      <c r="H1398" s="4323"/>
      <c r="I1398" s="4323"/>
      <c r="J1398" s="4323"/>
      <c r="K1398" s="4323"/>
      <c r="L1398" s="4323"/>
      <c r="M1398" s="4323"/>
      <c r="N1398" s="4323"/>
      <c r="O1398" s="4323"/>
    </row>
    <row r="1399" spans="1:15" s="43" customFormat="1" ht="21" customHeight="1">
      <c r="A1399" s="4324" t="s">
        <v>10</v>
      </c>
      <c r="B1399" s="4362" t="s">
        <v>11</v>
      </c>
      <c r="C1399" s="4329" t="s">
        <v>23</v>
      </c>
      <c r="D1399" s="4331" t="s">
        <v>12</v>
      </c>
      <c r="E1399" s="4332"/>
      <c r="F1399" s="4332"/>
      <c r="G1399" s="4332"/>
      <c r="H1399" s="4332"/>
      <c r="I1399" s="4332"/>
      <c r="J1399" s="4333"/>
      <c r="K1399" s="4334" t="s">
        <v>13</v>
      </c>
      <c r="L1399" s="4335"/>
      <c r="M1399" s="4335"/>
      <c r="N1399" s="4335"/>
      <c r="O1399" s="4336"/>
    </row>
    <row r="1400" spans="1:15" s="43" customFormat="1" ht="21" customHeight="1">
      <c r="A1400" s="4325"/>
      <c r="B1400" s="4328"/>
      <c r="C1400" s="4330"/>
      <c r="D1400" s="4337" t="s">
        <v>14</v>
      </c>
      <c r="E1400" s="4338"/>
      <c r="F1400" s="4338"/>
      <c r="G1400" s="4338"/>
      <c r="H1400" s="4339"/>
      <c r="I1400" s="4340" t="s">
        <v>15</v>
      </c>
      <c r="J1400" s="4340"/>
      <c r="K1400" s="4340" t="s">
        <v>16</v>
      </c>
      <c r="L1400" s="4340" t="s">
        <v>17</v>
      </c>
      <c r="M1400" s="4340" t="s">
        <v>18</v>
      </c>
      <c r="N1400" s="4340"/>
      <c r="O1400" s="4342" t="s">
        <v>19</v>
      </c>
    </row>
    <row r="1401" spans="1:15" s="43" customFormat="1" ht="21" customHeight="1">
      <c r="A1401" s="4326"/>
      <c r="B1401" s="4354"/>
      <c r="C1401" s="4341"/>
      <c r="D1401" s="27" t="s">
        <v>16</v>
      </c>
      <c r="E1401" s="4358" t="s">
        <v>20</v>
      </c>
      <c r="F1401" s="4359"/>
      <c r="G1401" s="4358" t="s">
        <v>21</v>
      </c>
      <c r="H1401" s="4359"/>
      <c r="I1401" s="4341"/>
      <c r="J1401" s="4341"/>
      <c r="K1401" s="4341"/>
      <c r="L1401" s="4341"/>
      <c r="M1401" s="4341"/>
      <c r="N1401" s="4341"/>
      <c r="O1401" s="4363"/>
    </row>
    <row r="1402" spans="1:15" s="43" customFormat="1" ht="21" customHeight="1" outlineLevel="1">
      <c r="A1402" s="4270">
        <v>1</v>
      </c>
      <c r="B1402" s="121">
        <v>44652</v>
      </c>
      <c r="C1402" s="4270" t="s">
        <v>23</v>
      </c>
      <c r="D1402" s="4270"/>
      <c r="E1402" s="4348"/>
      <c r="F1402" s="4349"/>
      <c r="G1402" s="4348" t="s">
        <v>57</v>
      </c>
      <c r="H1402" s="4349"/>
      <c r="I1402" s="4270" t="s">
        <v>1441</v>
      </c>
      <c r="J1402" s="4270"/>
      <c r="K1402" s="4270"/>
      <c r="L1402" s="4270"/>
      <c r="M1402" s="4270"/>
      <c r="N1402" s="4270"/>
      <c r="O1402" s="79">
        <v>30</v>
      </c>
    </row>
    <row r="1403" spans="1:15" s="43" customFormat="1" ht="21" customHeight="1" outlineLevel="1">
      <c r="A1403" s="4270">
        <v>2</v>
      </c>
      <c r="B1403" s="121">
        <v>44671</v>
      </c>
      <c r="C1403" s="4270" t="s">
        <v>23</v>
      </c>
      <c r="D1403" s="4270"/>
      <c r="E1403" s="4348"/>
      <c r="F1403" s="4349"/>
      <c r="G1403" s="4348"/>
      <c r="H1403" s="4349"/>
      <c r="I1403" s="4270"/>
      <c r="J1403" s="4270"/>
      <c r="K1403" s="4270">
        <v>2</v>
      </c>
      <c r="L1403" s="4270" t="s">
        <v>2673</v>
      </c>
      <c r="M1403" s="4270" t="s">
        <v>1384</v>
      </c>
      <c r="N1403" s="4270"/>
      <c r="O1403" s="79">
        <f>+O1402-K1403</f>
        <v>28</v>
      </c>
    </row>
    <row r="1404" spans="1:15" s="43" customFormat="1" ht="21" customHeight="1">
      <c r="A1404" s="956"/>
      <c r="B1404" s="121"/>
      <c r="C1404" s="956"/>
      <c r="D1404" s="686">
        <f>SUM(D1402:D1403)</f>
        <v>0</v>
      </c>
      <c r="E1404" s="4348"/>
      <c r="F1404" s="4349"/>
      <c r="G1404" s="4348"/>
      <c r="H1404" s="4349"/>
      <c r="I1404" s="956"/>
      <c r="J1404" s="956"/>
      <c r="K1404" s="706">
        <f>SUM(K1402:K1403)</f>
        <v>2</v>
      </c>
      <c r="L1404" s="956"/>
      <c r="M1404" s="956"/>
      <c r="N1404" s="956"/>
      <c r="O1404" s="79"/>
    </row>
    <row r="1405" spans="1:15" s="43" customFormat="1" ht="21" customHeight="1">
      <c r="A1405" s="86"/>
      <c r="B1405" s="61"/>
      <c r="C1405" s="54"/>
      <c r="D1405" s="109"/>
      <c r="E1405" s="142"/>
      <c r="F1405" s="142"/>
      <c r="G1405" s="4466"/>
      <c r="H1405" s="4466"/>
      <c r="I1405" s="57"/>
      <c r="J1405" s="55"/>
      <c r="K1405" s="109"/>
      <c r="L1405" s="59"/>
      <c r="M1405" s="55"/>
      <c r="N1405" s="55"/>
      <c r="O1405" s="56"/>
    </row>
    <row r="1406" spans="1:15" s="72" customFormat="1" ht="21" customHeight="1" thickBot="1">
      <c r="A1406" s="77" t="s">
        <v>2</v>
      </c>
      <c r="B1406" s="66"/>
      <c r="C1406" s="67" t="s">
        <v>3</v>
      </c>
      <c r="D1406" s="4323" t="s">
        <v>591</v>
      </c>
      <c r="E1406" s="4323"/>
      <c r="F1406" s="4323"/>
      <c r="G1406" s="4323"/>
      <c r="H1406" s="4323"/>
      <c r="I1406" s="4323"/>
      <c r="J1406" s="4323"/>
      <c r="K1406" s="4323"/>
      <c r="L1406" s="4323"/>
      <c r="M1406" s="4323"/>
      <c r="N1406" s="4323"/>
      <c r="O1406" s="4323"/>
    </row>
    <row r="1407" spans="1:15" s="72" customFormat="1" ht="21" customHeight="1">
      <c r="A1407" s="4324" t="s">
        <v>10</v>
      </c>
      <c r="B1407" s="4362" t="s">
        <v>11</v>
      </c>
      <c r="C1407" s="4329" t="s">
        <v>23</v>
      </c>
      <c r="D1407" s="4331" t="s">
        <v>12</v>
      </c>
      <c r="E1407" s="4332"/>
      <c r="F1407" s="4332"/>
      <c r="G1407" s="4332"/>
      <c r="H1407" s="4332"/>
      <c r="I1407" s="4332"/>
      <c r="J1407" s="4333"/>
      <c r="K1407" s="4334" t="s">
        <v>13</v>
      </c>
      <c r="L1407" s="4335"/>
      <c r="M1407" s="4335"/>
      <c r="N1407" s="4335"/>
      <c r="O1407" s="4336"/>
    </row>
    <row r="1408" spans="1:15" s="72" customFormat="1" ht="21" customHeight="1">
      <c r="A1408" s="4325"/>
      <c r="B1408" s="4328"/>
      <c r="C1408" s="4330"/>
      <c r="D1408" s="4337" t="s">
        <v>14</v>
      </c>
      <c r="E1408" s="4338"/>
      <c r="F1408" s="4338"/>
      <c r="G1408" s="4338"/>
      <c r="H1408" s="4339"/>
      <c r="I1408" s="4340" t="s">
        <v>15</v>
      </c>
      <c r="J1408" s="4340"/>
      <c r="K1408" s="4340" t="s">
        <v>16</v>
      </c>
      <c r="L1408" s="4340" t="s">
        <v>17</v>
      </c>
      <c r="M1408" s="4340" t="s">
        <v>18</v>
      </c>
      <c r="N1408" s="4340"/>
      <c r="O1408" s="4342" t="s">
        <v>19</v>
      </c>
    </row>
    <row r="1409" spans="1:15" s="72" customFormat="1" ht="21" customHeight="1">
      <c r="A1409" s="4326"/>
      <c r="B1409" s="4354"/>
      <c r="C1409" s="4341"/>
      <c r="D1409" s="27" t="s">
        <v>16</v>
      </c>
      <c r="E1409" s="4358" t="s">
        <v>20</v>
      </c>
      <c r="F1409" s="4359"/>
      <c r="G1409" s="4358" t="s">
        <v>21</v>
      </c>
      <c r="H1409" s="4359"/>
      <c r="I1409" s="4341"/>
      <c r="J1409" s="4341"/>
      <c r="K1409" s="4341"/>
      <c r="L1409" s="4341"/>
      <c r="M1409" s="4341"/>
      <c r="N1409" s="4341"/>
      <c r="O1409" s="4363"/>
    </row>
    <row r="1410" spans="1:15" s="123" customFormat="1" ht="21" customHeight="1" outlineLevel="1">
      <c r="A1410" s="4270">
        <v>1</v>
      </c>
      <c r="B1410" s="121">
        <v>44682</v>
      </c>
      <c r="C1410" s="4270" t="s">
        <v>23</v>
      </c>
      <c r="D1410" s="4270"/>
      <c r="E1410" s="4348"/>
      <c r="F1410" s="4349"/>
      <c r="G1410" s="4348"/>
      <c r="H1410" s="4349"/>
      <c r="I1410" s="4270"/>
      <c r="J1410" s="4270"/>
      <c r="K1410" s="4274"/>
      <c r="L1410" s="34"/>
      <c r="M1410" s="4270"/>
      <c r="N1410" s="4270"/>
      <c r="O1410" s="79">
        <v>20</v>
      </c>
    </row>
    <row r="1411" spans="1:15" s="123" customFormat="1" ht="21" customHeight="1" outlineLevel="1">
      <c r="A1411" s="4270"/>
      <c r="B1411" s="121"/>
      <c r="C1411" s="4270"/>
      <c r="D1411" s="4270"/>
      <c r="E1411" s="4264"/>
      <c r="F1411" s="4265"/>
      <c r="G1411" s="4264"/>
      <c r="H1411" s="4265"/>
      <c r="I1411" s="4270"/>
      <c r="J1411" s="4270"/>
      <c r="K1411" s="4274"/>
      <c r="L1411" s="34"/>
      <c r="M1411" s="4270"/>
      <c r="N1411" s="4270"/>
      <c r="O1411" s="79"/>
    </row>
    <row r="1412" spans="1:15" s="72" customFormat="1" ht="21" customHeight="1">
      <c r="A1412" s="28"/>
      <c r="B1412" s="121"/>
      <c r="C1412" s="28"/>
      <c r="D1412" s="686">
        <f>SUM(D1410:D1410)</f>
        <v>0</v>
      </c>
      <c r="E1412" s="96"/>
      <c r="F1412" s="97"/>
      <c r="G1412" s="4348"/>
      <c r="H1412" s="4349"/>
      <c r="I1412" s="28"/>
      <c r="J1412" s="28"/>
      <c r="K1412" s="435">
        <f>SUM(K1410:K1411)</f>
        <v>0</v>
      </c>
      <c r="L1412" s="28"/>
      <c r="M1412" s="28"/>
      <c r="N1412" s="28"/>
      <c r="O1412" s="79"/>
    </row>
    <row r="1413" spans="1:15" s="43" customFormat="1" ht="21" customHeight="1">
      <c r="A1413" s="86"/>
      <c r="B1413" s="61"/>
      <c r="C1413" s="54"/>
      <c r="D1413" s="109"/>
      <c r="E1413" s="142"/>
      <c r="F1413" s="142"/>
      <c r="G1413" s="142"/>
      <c r="H1413" s="142"/>
      <c r="I1413" s="57"/>
      <c r="J1413" s="55"/>
      <c r="K1413" s="109"/>
      <c r="L1413" s="59"/>
      <c r="M1413" s="55"/>
      <c r="N1413" s="55"/>
      <c r="O1413" s="56"/>
    </row>
    <row r="1414" spans="1:15" s="72" customFormat="1" ht="21" customHeight="1" thickBot="1">
      <c r="A1414" s="77" t="s">
        <v>2</v>
      </c>
      <c r="B1414" s="66"/>
      <c r="C1414" s="67" t="s">
        <v>3</v>
      </c>
      <c r="D1414" s="4323" t="s">
        <v>358</v>
      </c>
      <c r="E1414" s="4323"/>
      <c r="F1414" s="4323"/>
      <c r="G1414" s="4323"/>
      <c r="H1414" s="4323"/>
      <c r="I1414" s="4323"/>
      <c r="J1414" s="4323"/>
      <c r="K1414" s="4323"/>
      <c r="L1414" s="4323"/>
      <c r="M1414" s="4323"/>
      <c r="N1414" s="4323"/>
      <c r="O1414" s="4323"/>
    </row>
    <row r="1415" spans="1:15" s="182" customFormat="1" ht="21" customHeight="1">
      <c r="A1415" s="4324" t="s">
        <v>10</v>
      </c>
      <c r="B1415" s="4362" t="s">
        <v>11</v>
      </c>
      <c r="C1415" s="4329" t="s">
        <v>23</v>
      </c>
      <c r="D1415" s="4331" t="s">
        <v>12</v>
      </c>
      <c r="E1415" s="4332"/>
      <c r="F1415" s="4332"/>
      <c r="G1415" s="4332"/>
      <c r="H1415" s="4332"/>
      <c r="I1415" s="4332"/>
      <c r="J1415" s="4333"/>
      <c r="K1415" s="4334" t="s">
        <v>13</v>
      </c>
      <c r="L1415" s="4335"/>
      <c r="M1415" s="4335"/>
      <c r="N1415" s="4335"/>
      <c r="O1415" s="4336"/>
    </row>
    <row r="1416" spans="1:15" s="161" customFormat="1" ht="21" customHeight="1">
      <c r="A1416" s="4325"/>
      <c r="B1416" s="4328"/>
      <c r="C1416" s="4330"/>
      <c r="D1416" s="4337" t="s">
        <v>14</v>
      </c>
      <c r="E1416" s="4338"/>
      <c r="F1416" s="4338"/>
      <c r="G1416" s="4338"/>
      <c r="H1416" s="4339"/>
      <c r="I1416" s="4340" t="s">
        <v>15</v>
      </c>
      <c r="J1416" s="4340"/>
      <c r="K1416" s="4340" t="s">
        <v>16</v>
      </c>
      <c r="L1416" s="4340" t="s">
        <v>17</v>
      </c>
      <c r="M1416" s="4340" t="s">
        <v>18</v>
      </c>
      <c r="N1416" s="4340"/>
      <c r="O1416" s="4342" t="s">
        <v>19</v>
      </c>
    </row>
    <row r="1417" spans="1:15" s="161" customFormat="1" ht="21" customHeight="1">
      <c r="A1417" s="4326"/>
      <c r="B1417" s="4354"/>
      <c r="C1417" s="4341"/>
      <c r="D1417" s="27" t="s">
        <v>16</v>
      </c>
      <c r="E1417" s="4358" t="s">
        <v>20</v>
      </c>
      <c r="F1417" s="4359"/>
      <c r="G1417" s="4358" t="s">
        <v>21</v>
      </c>
      <c r="H1417" s="4359"/>
      <c r="I1417" s="4341"/>
      <c r="J1417" s="4341"/>
      <c r="K1417" s="4341"/>
      <c r="L1417" s="4341"/>
      <c r="M1417" s="4341"/>
      <c r="N1417" s="4341"/>
      <c r="O1417" s="4363"/>
    </row>
    <row r="1418" spans="1:15" s="161" customFormat="1" ht="21.75" customHeight="1" outlineLevel="1">
      <c r="A1418" s="1114">
        <v>1</v>
      </c>
      <c r="B1418" s="121">
        <v>44682</v>
      </c>
      <c r="C1418" s="1114" t="s">
        <v>287</v>
      </c>
      <c r="D1418" s="1114"/>
      <c r="E1418" s="1112"/>
      <c r="F1418" s="1113"/>
      <c r="G1418" s="4348"/>
      <c r="H1418" s="4349"/>
      <c r="I1418" s="1114"/>
      <c r="J1418" s="1114"/>
      <c r="K1418" s="1114"/>
      <c r="L1418" s="1114"/>
      <c r="M1418" s="1114"/>
      <c r="N1418" s="1114"/>
      <c r="O1418" s="79">
        <v>431</v>
      </c>
    </row>
    <row r="1419" spans="1:15" s="161" customFormat="1" ht="21.75" customHeight="1" outlineLevel="1">
      <c r="A1419" s="2106"/>
      <c r="B1419" s="121"/>
      <c r="C1419" s="2106"/>
      <c r="D1419" s="2106"/>
      <c r="E1419" s="4348"/>
      <c r="F1419" s="4349"/>
      <c r="G1419" s="4348"/>
      <c r="H1419" s="4349"/>
      <c r="I1419" s="2106"/>
      <c r="J1419" s="2106"/>
      <c r="K1419" s="2636"/>
      <c r="L1419" s="2106"/>
      <c r="M1419" s="2106"/>
      <c r="N1419" s="2106"/>
      <c r="O1419" s="79"/>
    </row>
    <row r="1420" spans="1:15" s="161" customFormat="1" ht="21" customHeight="1">
      <c r="A1420" s="334"/>
      <c r="B1420" s="121"/>
      <c r="C1420" s="334"/>
      <c r="D1420" s="798">
        <f>SUM(D1418:D1419)</f>
        <v>0</v>
      </c>
      <c r="E1420" s="324"/>
      <c r="F1420" s="325"/>
      <c r="G1420" s="324"/>
      <c r="H1420" s="325"/>
      <c r="I1420" s="334"/>
      <c r="J1420" s="334"/>
      <c r="K1420" s="432">
        <f>SUM(K1418:K1419)</f>
        <v>0</v>
      </c>
      <c r="L1420" s="334"/>
      <c r="M1420" s="334"/>
      <c r="N1420" s="334"/>
      <c r="O1420" s="79"/>
    </row>
    <row r="1421" spans="1:15" s="43" customFormat="1" ht="21" customHeight="1">
      <c r="A1421" s="86"/>
      <c r="B1421" s="61"/>
      <c r="C1421" s="54"/>
      <c r="D1421" s="109"/>
      <c r="E1421" s="142"/>
      <c r="F1421" s="142"/>
      <c r="G1421" s="142"/>
      <c r="H1421" s="142"/>
      <c r="I1421" s="57"/>
      <c r="J1421" s="55"/>
      <c r="K1421" s="109"/>
      <c r="L1421" s="59"/>
      <c r="M1421" s="55"/>
      <c r="N1421" s="55"/>
      <c r="O1421" s="56"/>
    </row>
    <row r="1422" spans="1:15" s="72" customFormat="1" ht="21" customHeight="1" thickBot="1">
      <c r="A1422" s="77" t="s">
        <v>2</v>
      </c>
      <c r="B1422" s="66"/>
      <c r="C1422" s="67" t="s">
        <v>3</v>
      </c>
      <c r="D1422" s="4323" t="s">
        <v>740</v>
      </c>
      <c r="E1422" s="4323"/>
      <c r="F1422" s="4323"/>
      <c r="G1422" s="4323"/>
      <c r="H1422" s="4323"/>
      <c r="I1422" s="4323"/>
      <c r="J1422" s="4323"/>
      <c r="K1422" s="4323"/>
      <c r="L1422" s="4323"/>
      <c r="M1422" s="4323"/>
      <c r="N1422" s="4323"/>
      <c r="O1422" s="4323"/>
    </row>
    <row r="1423" spans="1:15" s="182" customFormat="1" ht="21" customHeight="1">
      <c r="A1423" s="4324" t="s">
        <v>10</v>
      </c>
      <c r="B1423" s="4362" t="s">
        <v>11</v>
      </c>
      <c r="C1423" s="4329" t="s">
        <v>23</v>
      </c>
      <c r="D1423" s="4331" t="s">
        <v>12</v>
      </c>
      <c r="E1423" s="4332"/>
      <c r="F1423" s="4332"/>
      <c r="G1423" s="4332"/>
      <c r="H1423" s="4332"/>
      <c r="I1423" s="4332"/>
      <c r="J1423" s="4333"/>
      <c r="K1423" s="4334" t="s">
        <v>13</v>
      </c>
      <c r="L1423" s="4335"/>
      <c r="M1423" s="4335"/>
      <c r="N1423" s="4335"/>
      <c r="O1423" s="4336"/>
    </row>
    <row r="1424" spans="1:15" s="161" customFormat="1" ht="21" customHeight="1">
      <c r="A1424" s="4325"/>
      <c r="B1424" s="4328"/>
      <c r="C1424" s="4330"/>
      <c r="D1424" s="4337" t="s">
        <v>14</v>
      </c>
      <c r="E1424" s="4338"/>
      <c r="F1424" s="4338"/>
      <c r="G1424" s="4338"/>
      <c r="H1424" s="4339"/>
      <c r="I1424" s="4340" t="s">
        <v>15</v>
      </c>
      <c r="J1424" s="4340" t="s">
        <v>15</v>
      </c>
      <c r="K1424" s="4340" t="s">
        <v>16</v>
      </c>
      <c r="L1424" s="4340" t="s">
        <v>17</v>
      </c>
      <c r="M1424" s="4340" t="s">
        <v>18</v>
      </c>
      <c r="N1424" s="4340"/>
      <c r="O1424" s="4342" t="s">
        <v>19</v>
      </c>
    </row>
    <row r="1425" spans="1:15" s="161" customFormat="1" ht="21" customHeight="1">
      <c r="A1425" s="4326"/>
      <c r="B1425" s="4354"/>
      <c r="C1425" s="4341"/>
      <c r="D1425" s="968" t="s">
        <v>16</v>
      </c>
      <c r="E1425" s="4358" t="s">
        <v>20</v>
      </c>
      <c r="F1425" s="4359"/>
      <c r="G1425" s="4358" t="s">
        <v>21</v>
      </c>
      <c r="H1425" s="4359"/>
      <c r="I1425" s="4341"/>
      <c r="J1425" s="4341"/>
      <c r="K1425" s="4341"/>
      <c r="L1425" s="4341"/>
      <c r="M1425" s="4341"/>
      <c r="N1425" s="4341"/>
      <c r="O1425" s="4363"/>
    </row>
    <row r="1426" spans="1:15" s="161" customFormat="1" ht="21.75" customHeight="1" outlineLevel="1">
      <c r="A1426" s="967">
        <v>1</v>
      </c>
      <c r="B1426" s="121">
        <v>44682</v>
      </c>
      <c r="C1426" s="967" t="s">
        <v>287</v>
      </c>
      <c r="D1426" s="967"/>
      <c r="E1426" s="4348"/>
      <c r="F1426" s="4349"/>
      <c r="G1426" s="4348" t="s">
        <v>57</v>
      </c>
      <c r="H1426" s="4349"/>
      <c r="I1426" s="967" t="s">
        <v>1441</v>
      </c>
      <c r="J1426" s="967"/>
      <c r="K1426" s="967"/>
      <c r="L1426" s="967"/>
      <c r="M1426" s="967"/>
      <c r="N1426" s="967"/>
      <c r="O1426" s="79">
        <v>380</v>
      </c>
    </row>
    <row r="1427" spans="1:15" s="161" customFormat="1" ht="21.75" customHeight="1" outlineLevel="1">
      <c r="A1427" s="1757"/>
      <c r="B1427" s="121"/>
      <c r="C1427" s="1757"/>
      <c r="D1427" s="1757"/>
      <c r="E1427" s="4348"/>
      <c r="F1427" s="4349"/>
      <c r="G1427" s="4348"/>
      <c r="H1427" s="4349"/>
      <c r="I1427" s="2106"/>
      <c r="J1427" s="1757"/>
      <c r="K1427" s="1757"/>
      <c r="L1427" s="1757"/>
      <c r="M1427" s="1757"/>
      <c r="N1427" s="1757"/>
      <c r="O1427" s="79"/>
    </row>
    <row r="1428" spans="1:15" s="161" customFormat="1" ht="21.75" customHeight="1" outlineLevel="1">
      <c r="A1428" s="3151"/>
      <c r="B1428" s="121"/>
      <c r="C1428" s="3151"/>
      <c r="D1428" s="3151"/>
      <c r="E1428" s="3145"/>
      <c r="F1428" s="3146"/>
      <c r="G1428" s="3145"/>
      <c r="H1428" s="3146"/>
      <c r="I1428" s="3151"/>
      <c r="J1428" s="3151"/>
      <c r="K1428" s="3151"/>
      <c r="L1428" s="3151"/>
      <c r="M1428" s="3151"/>
      <c r="N1428" s="3151"/>
      <c r="O1428" s="79"/>
    </row>
    <row r="1429" spans="1:15" s="161" customFormat="1" ht="21" customHeight="1">
      <c r="A1429" s="967"/>
      <c r="B1429" s="121"/>
      <c r="C1429" s="967"/>
      <c r="D1429" s="798">
        <f>SUM(D1426:D1427)</f>
        <v>0</v>
      </c>
      <c r="E1429" s="965"/>
      <c r="F1429" s="966"/>
      <c r="G1429" s="4348"/>
      <c r="H1429" s="4349"/>
      <c r="I1429" s="967"/>
      <c r="J1429" s="967"/>
      <c r="K1429" s="432">
        <f>SUM(K1426:K1428)</f>
        <v>0</v>
      </c>
      <c r="L1429" s="967"/>
      <c r="M1429" s="967"/>
      <c r="N1429" s="967"/>
      <c r="O1429" s="79"/>
    </row>
    <row r="1430" spans="1:15" s="43" customFormat="1" ht="21" customHeight="1">
      <c r="A1430" s="86"/>
      <c r="B1430" s="61"/>
      <c r="C1430" s="54"/>
      <c r="D1430" s="109"/>
      <c r="E1430" s="238"/>
      <c r="F1430" s="238"/>
      <c r="G1430" s="238"/>
      <c r="H1430" s="238"/>
      <c r="I1430" s="57"/>
      <c r="J1430" s="969"/>
      <c r="K1430" s="109"/>
      <c r="L1430" s="59"/>
      <c r="M1430" s="969"/>
      <c r="N1430" s="969"/>
      <c r="O1430" s="970"/>
    </row>
    <row r="1431" spans="1:15" s="72" customFormat="1" ht="21" customHeight="1">
      <c r="A1431" s="77" t="s">
        <v>2</v>
      </c>
      <c r="B1431" s="66"/>
      <c r="C1431" s="67" t="s">
        <v>3</v>
      </c>
      <c r="D1431" s="4386" t="s">
        <v>1662</v>
      </c>
      <c r="E1431" s="4386"/>
      <c r="F1431" s="4386"/>
      <c r="G1431" s="4386"/>
      <c r="H1431" s="4386"/>
      <c r="I1431" s="4386"/>
      <c r="J1431" s="4386"/>
      <c r="K1431" s="4386"/>
      <c r="L1431" s="4386"/>
      <c r="M1431" s="4386"/>
      <c r="N1431" s="4386"/>
      <c r="O1431" s="4386"/>
    </row>
    <row r="1432" spans="1:15" s="72" customFormat="1" ht="21" customHeight="1">
      <c r="A1432" s="4353" t="s">
        <v>10</v>
      </c>
      <c r="B1432" s="4353" t="s">
        <v>11</v>
      </c>
      <c r="C1432" s="4340" t="s">
        <v>23</v>
      </c>
      <c r="D1432" s="4337" t="s">
        <v>12</v>
      </c>
      <c r="E1432" s="4338"/>
      <c r="F1432" s="4338"/>
      <c r="G1432" s="4338"/>
      <c r="H1432" s="4338"/>
      <c r="I1432" s="4338"/>
      <c r="J1432" s="4339"/>
      <c r="K1432" s="4358" t="s">
        <v>13</v>
      </c>
      <c r="L1432" s="4373"/>
      <c r="M1432" s="4373"/>
      <c r="N1432" s="4373"/>
      <c r="O1432" s="4359"/>
    </row>
    <row r="1433" spans="1:15" s="123" customFormat="1" ht="21" customHeight="1">
      <c r="A1433" s="4328"/>
      <c r="B1433" s="4328"/>
      <c r="C1433" s="4330"/>
      <c r="D1433" s="4337" t="s">
        <v>14</v>
      </c>
      <c r="E1433" s="4338"/>
      <c r="F1433" s="4338"/>
      <c r="G1433" s="4338"/>
      <c r="H1433" s="4339"/>
      <c r="I1433" s="4340" t="s">
        <v>15</v>
      </c>
      <c r="J1433" s="4340"/>
      <c r="K1433" s="4340" t="s">
        <v>16</v>
      </c>
      <c r="L1433" s="4340" t="s">
        <v>17</v>
      </c>
      <c r="M1433" s="4340" t="s">
        <v>18</v>
      </c>
      <c r="N1433" s="4340"/>
      <c r="O1433" s="4356" t="s">
        <v>19</v>
      </c>
    </row>
    <row r="1434" spans="1:15" s="72" customFormat="1" ht="21" customHeight="1">
      <c r="A1434" s="4354"/>
      <c r="B1434" s="4354"/>
      <c r="C1434" s="4341"/>
      <c r="D1434" s="27" t="s">
        <v>16</v>
      </c>
      <c r="E1434" s="4358" t="s">
        <v>20</v>
      </c>
      <c r="F1434" s="4359"/>
      <c r="G1434" s="4358" t="s">
        <v>21</v>
      </c>
      <c r="H1434" s="4359"/>
      <c r="I1434" s="4341"/>
      <c r="J1434" s="4341"/>
      <c r="K1434" s="4341"/>
      <c r="L1434" s="4341"/>
      <c r="M1434" s="4341"/>
      <c r="N1434" s="4341"/>
      <c r="O1434" s="4357"/>
    </row>
    <row r="1435" spans="1:15" s="72" customFormat="1" ht="21" customHeight="1">
      <c r="A1435" s="591">
        <v>1</v>
      </c>
      <c r="B1435" s="131">
        <v>44682</v>
      </c>
      <c r="C1435" s="592" t="s">
        <v>37</v>
      </c>
      <c r="D1435" s="592"/>
      <c r="E1435" s="4348" t="s">
        <v>194</v>
      </c>
      <c r="F1435" s="4349"/>
      <c r="G1435" s="4348" t="s">
        <v>57</v>
      </c>
      <c r="H1435" s="4349"/>
      <c r="I1435" s="592" t="s">
        <v>1441</v>
      </c>
      <c r="J1435" s="592"/>
      <c r="K1435" s="592"/>
      <c r="L1435" s="592"/>
      <c r="M1435" s="592"/>
      <c r="N1435" s="592"/>
      <c r="O1435" s="79">
        <v>30</v>
      </c>
    </row>
    <row r="1436" spans="1:15" s="72" customFormat="1" ht="21" customHeight="1">
      <c r="A1436" s="2037"/>
      <c r="B1436" s="131"/>
      <c r="C1436" s="2038"/>
      <c r="D1436" s="2038"/>
      <c r="E1436" s="4348"/>
      <c r="F1436" s="4349"/>
      <c r="G1436" s="4348"/>
      <c r="H1436" s="4349"/>
      <c r="I1436" s="2038"/>
      <c r="J1436" s="2038"/>
      <c r="K1436" s="2038"/>
      <c r="L1436" s="2038"/>
      <c r="M1436" s="2038"/>
      <c r="N1436" s="2038"/>
      <c r="O1436" s="79"/>
    </row>
    <row r="1437" spans="1:15" s="72" customFormat="1" ht="21" customHeight="1">
      <c r="A1437" s="2873"/>
      <c r="B1437" s="131"/>
      <c r="C1437" s="2872"/>
      <c r="D1437" s="2872"/>
      <c r="E1437" s="2870"/>
      <c r="F1437" s="2871"/>
      <c r="G1437" s="2870"/>
      <c r="H1437" s="2871"/>
      <c r="I1437" s="2872"/>
      <c r="J1437" s="2872"/>
      <c r="K1437" s="2872"/>
      <c r="L1437" s="2872"/>
      <c r="M1437" s="2872"/>
      <c r="N1437" s="2872"/>
      <c r="O1437" s="79"/>
    </row>
    <row r="1438" spans="1:15" s="72" customFormat="1" ht="21" customHeight="1">
      <c r="A1438" s="2037"/>
      <c r="B1438" s="131"/>
      <c r="C1438" s="2038"/>
      <c r="D1438" s="2038"/>
      <c r="E1438" s="4348"/>
      <c r="F1438" s="4349"/>
      <c r="G1438" s="4348"/>
      <c r="H1438" s="4349"/>
      <c r="I1438" s="2038"/>
      <c r="J1438" s="2038"/>
      <c r="K1438" s="432">
        <f>SUM(K1435:K1437)</f>
        <v>0</v>
      </c>
      <c r="L1438" s="2038"/>
      <c r="M1438" s="2038"/>
      <c r="N1438" s="2038"/>
      <c r="O1438" s="79"/>
    </row>
    <row r="1439" spans="1:15" s="43" customFormat="1" ht="21" customHeight="1">
      <c r="A1439" s="86"/>
      <c r="B1439" s="61"/>
      <c r="C1439" s="54"/>
      <c r="D1439" s="109"/>
      <c r="E1439" s="142"/>
      <c r="F1439" s="142"/>
      <c r="G1439" s="142"/>
      <c r="H1439" s="142"/>
      <c r="I1439" s="57"/>
      <c r="J1439" s="55"/>
      <c r="K1439" s="109"/>
      <c r="L1439" s="59"/>
      <c r="M1439" s="55"/>
      <c r="N1439" s="55"/>
      <c r="O1439" s="56"/>
    </row>
    <row r="1440" spans="1:15" s="72" customFormat="1" ht="21" customHeight="1" thickBot="1">
      <c r="A1440" s="77" t="s">
        <v>2</v>
      </c>
      <c r="B1440" s="66"/>
      <c r="C1440" s="67" t="s">
        <v>3</v>
      </c>
      <c r="D1440" s="4323" t="s">
        <v>1012</v>
      </c>
      <c r="E1440" s="4323"/>
      <c r="F1440" s="4323"/>
      <c r="G1440" s="4323"/>
      <c r="H1440" s="4323"/>
      <c r="I1440" s="4323"/>
      <c r="J1440" s="4323"/>
      <c r="K1440" s="4323"/>
      <c r="L1440" s="4323"/>
      <c r="M1440" s="4323"/>
      <c r="N1440" s="4323"/>
      <c r="O1440" s="4323"/>
    </row>
    <row r="1441" spans="1:15" s="72" customFormat="1" ht="21" customHeight="1">
      <c r="A1441" s="4324" t="s">
        <v>10</v>
      </c>
      <c r="B1441" s="4362" t="s">
        <v>11</v>
      </c>
      <c r="C1441" s="4329" t="s">
        <v>23</v>
      </c>
      <c r="D1441" s="4331" t="s">
        <v>12</v>
      </c>
      <c r="E1441" s="4332"/>
      <c r="F1441" s="4332"/>
      <c r="G1441" s="4332"/>
      <c r="H1441" s="4332"/>
      <c r="I1441" s="4332"/>
      <c r="J1441" s="4333"/>
      <c r="K1441" s="4334" t="s">
        <v>13</v>
      </c>
      <c r="L1441" s="4335"/>
      <c r="M1441" s="4335"/>
      <c r="N1441" s="4335"/>
      <c r="O1441" s="4336"/>
    </row>
    <row r="1442" spans="1:15" s="15" customFormat="1" ht="21" customHeight="1">
      <c r="A1442" s="4325"/>
      <c r="B1442" s="4328"/>
      <c r="C1442" s="4330"/>
      <c r="D1442" s="4337" t="s">
        <v>14</v>
      </c>
      <c r="E1442" s="4338"/>
      <c r="F1442" s="4338"/>
      <c r="G1442" s="4338"/>
      <c r="H1442" s="4339"/>
      <c r="I1442" s="4340" t="s">
        <v>15</v>
      </c>
      <c r="J1442" s="4340"/>
      <c r="K1442" s="4340" t="s">
        <v>16</v>
      </c>
      <c r="L1442" s="4340" t="s">
        <v>17</v>
      </c>
      <c r="M1442" s="4340" t="s">
        <v>18</v>
      </c>
      <c r="N1442" s="4340"/>
      <c r="O1442" s="4342" t="s">
        <v>19</v>
      </c>
    </row>
    <row r="1443" spans="1:15" s="15" customFormat="1" ht="21" customHeight="1">
      <c r="A1443" s="4326"/>
      <c r="B1443" s="4354"/>
      <c r="C1443" s="4341"/>
      <c r="D1443" s="27" t="s">
        <v>16</v>
      </c>
      <c r="E1443" s="4358" t="s">
        <v>20</v>
      </c>
      <c r="F1443" s="4359"/>
      <c r="G1443" s="4358" t="s">
        <v>21</v>
      </c>
      <c r="H1443" s="4359"/>
      <c r="I1443" s="4341"/>
      <c r="J1443" s="4341"/>
      <c r="K1443" s="4341"/>
      <c r="L1443" s="4341"/>
      <c r="M1443" s="4341"/>
      <c r="N1443" s="4341"/>
      <c r="O1443" s="4363"/>
    </row>
    <row r="1444" spans="1:15" s="123" customFormat="1" ht="21" customHeight="1" outlineLevel="1">
      <c r="A1444" s="720">
        <v>1</v>
      </c>
      <c r="B1444" s="131">
        <v>44682</v>
      </c>
      <c r="C1444" s="592" t="s">
        <v>23</v>
      </c>
      <c r="D1444" s="184"/>
      <c r="E1444" s="4401"/>
      <c r="F1444" s="4401"/>
      <c r="G1444" s="4347" t="s">
        <v>57</v>
      </c>
      <c r="H1444" s="4347"/>
      <c r="I1444" s="31" t="s">
        <v>1441</v>
      </c>
      <c r="J1444" s="591"/>
      <c r="K1444" s="11"/>
      <c r="L1444" s="592"/>
      <c r="M1444" s="591"/>
      <c r="N1444" s="591"/>
      <c r="O1444" s="590">
        <v>0</v>
      </c>
    </row>
    <row r="1445" spans="1:15" s="72" customFormat="1" ht="21" customHeight="1" outlineLevel="1">
      <c r="A1445" s="591"/>
      <c r="B1445" s="131"/>
      <c r="C1445" s="592"/>
      <c r="D1445" s="955"/>
      <c r="E1445" s="4348"/>
      <c r="F1445" s="4349"/>
      <c r="G1445" s="4348"/>
      <c r="H1445" s="4349"/>
      <c r="I1445" s="955"/>
      <c r="J1445" s="593"/>
      <c r="K1445" s="592"/>
      <c r="L1445" s="592"/>
      <c r="M1445" s="592"/>
      <c r="N1445" s="592"/>
      <c r="O1445" s="79"/>
    </row>
    <row r="1446" spans="1:15" s="72" customFormat="1" ht="21" customHeight="1">
      <c r="A1446" s="405"/>
      <c r="B1446" s="131"/>
      <c r="C1446" s="334"/>
      <c r="D1446" s="700">
        <f>SUM(D1444:D1445)</f>
        <v>0</v>
      </c>
      <c r="E1446" s="324"/>
      <c r="F1446" s="325"/>
      <c r="G1446" s="324"/>
      <c r="H1446" s="325"/>
      <c r="I1446" s="31"/>
      <c r="J1446" s="334"/>
      <c r="K1446" s="432">
        <f>SUM(K1445:K1445)</f>
        <v>0</v>
      </c>
      <c r="L1446" s="334"/>
      <c r="M1446" s="334"/>
      <c r="N1446" s="334"/>
      <c r="O1446" s="79"/>
    </row>
    <row r="1447" spans="1:15" s="43" customFormat="1" ht="21" customHeight="1">
      <c r="A1447" s="86"/>
      <c r="B1447" s="61"/>
      <c r="C1447" s="54"/>
      <c r="D1447" s="109"/>
      <c r="E1447" s="238"/>
      <c r="F1447" s="238"/>
      <c r="G1447" s="238"/>
      <c r="H1447" s="238"/>
      <c r="I1447" s="57"/>
      <c r="J1447" s="1101"/>
      <c r="K1447" s="109"/>
      <c r="L1447" s="59"/>
      <c r="M1447" s="1101"/>
      <c r="N1447" s="1101"/>
      <c r="O1447" s="1103"/>
    </row>
    <row r="1448" spans="1:15" s="15" customFormat="1" ht="21" customHeight="1" thickBot="1">
      <c r="A1448" s="77" t="s">
        <v>2</v>
      </c>
      <c r="B1448" s="66"/>
      <c r="C1448" s="67" t="s">
        <v>3</v>
      </c>
      <c r="D1448" s="4323" t="s">
        <v>1589</v>
      </c>
      <c r="E1448" s="4323"/>
      <c r="F1448" s="4323"/>
      <c r="G1448" s="4323"/>
      <c r="H1448" s="4323"/>
      <c r="I1448" s="4323"/>
      <c r="J1448" s="4323"/>
      <c r="K1448" s="4323"/>
      <c r="L1448" s="4323"/>
      <c r="M1448" s="4323"/>
      <c r="N1448" s="4323"/>
      <c r="O1448" s="4323"/>
    </row>
    <row r="1449" spans="1:15" s="123" customFormat="1" ht="21" customHeight="1">
      <c r="A1449" s="4324" t="s">
        <v>10</v>
      </c>
      <c r="B1449" s="4362" t="s">
        <v>11</v>
      </c>
      <c r="C1449" s="4329" t="s">
        <v>23</v>
      </c>
      <c r="D1449" s="4331" t="s">
        <v>12</v>
      </c>
      <c r="E1449" s="4332"/>
      <c r="F1449" s="4332"/>
      <c r="G1449" s="4332"/>
      <c r="H1449" s="4332"/>
      <c r="I1449" s="4332"/>
      <c r="J1449" s="4333"/>
      <c r="K1449" s="4334" t="s">
        <v>13</v>
      </c>
      <c r="L1449" s="4335"/>
      <c r="M1449" s="4335"/>
      <c r="N1449" s="4335"/>
      <c r="O1449" s="4336"/>
    </row>
    <row r="1450" spans="1:15" s="72" customFormat="1" ht="21" customHeight="1">
      <c r="A1450" s="4325"/>
      <c r="B1450" s="4328"/>
      <c r="C1450" s="4330"/>
      <c r="D1450" s="4337" t="s">
        <v>14</v>
      </c>
      <c r="E1450" s="4338"/>
      <c r="F1450" s="4338"/>
      <c r="G1450" s="4338"/>
      <c r="H1450" s="4339"/>
      <c r="I1450" s="4340" t="s">
        <v>15</v>
      </c>
      <c r="J1450" s="4340"/>
      <c r="K1450" s="4340" t="s">
        <v>16</v>
      </c>
      <c r="L1450" s="4340" t="s">
        <v>17</v>
      </c>
      <c r="M1450" s="4340" t="s">
        <v>18</v>
      </c>
      <c r="N1450" s="4340"/>
      <c r="O1450" s="4342" t="s">
        <v>19</v>
      </c>
    </row>
    <row r="1451" spans="1:15" s="72" customFormat="1" ht="21" customHeight="1">
      <c r="A1451" s="4326"/>
      <c r="B1451" s="4354"/>
      <c r="C1451" s="4341"/>
      <c r="D1451" s="1097" t="s">
        <v>16</v>
      </c>
      <c r="E1451" s="4358" t="s">
        <v>20</v>
      </c>
      <c r="F1451" s="4359"/>
      <c r="G1451" s="4358" t="s">
        <v>21</v>
      </c>
      <c r="H1451" s="4359"/>
      <c r="I1451" s="4341"/>
      <c r="J1451" s="4341"/>
      <c r="K1451" s="4341"/>
      <c r="L1451" s="4341"/>
      <c r="M1451" s="4341"/>
      <c r="N1451" s="4341"/>
      <c r="O1451" s="4363"/>
    </row>
    <row r="1452" spans="1:15" s="72" customFormat="1" ht="21" customHeight="1">
      <c r="A1452" s="1096">
        <v>1</v>
      </c>
      <c r="B1452" s="121">
        <v>44682</v>
      </c>
      <c r="C1452" s="1096" t="s">
        <v>94</v>
      </c>
      <c r="D1452" s="1096"/>
      <c r="E1452" s="4348"/>
      <c r="F1452" s="4349"/>
      <c r="G1452" s="4348" t="s">
        <v>57</v>
      </c>
      <c r="H1452" s="4349"/>
      <c r="I1452" s="1096" t="s">
        <v>1441</v>
      </c>
      <c r="J1452" s="1096"/>
      <c r="K1452" s="1102"/>
      <c r="L1452" s="1096"/>
      <c r="M1452" s="1096"/>
      <c r="N1452" s="1096"/>
      <c r="O1452" s="79">
        <v>0</v>
      </c>
    </row>
    <row r="1453" spans="1:15" s="72" customFormat="1" ht="21" customHeight="1">
      <c r="A1453" s="2614"/>
      <c r="B1453" s="121"/>
      <c r="C1453" s="2614"/>
      <c r="D1453" s="2614"/>
      <c r="E1453" s="2610"/>
      <c r="F1453" s="2611"/>
      <c r="G1453" s="2610"/>
      <c r="H1453" s="2611"/>
      <c r="I1453" s="2234"/>
      <c r="J1453" s="2234"/>
      <c r="K1453" s="4083"/>
      <c r="L1453" s="2234"/>
      <c r="M1453" s="2234"/>
      <c r="N1453" s="2234"/>
      <c r="O1453" s="79"/>
    </row>
    <row r="1454" spans="1:15" s="72" customFormat="1" ht="21" customHeight="1">
      <c r="A1454" s="2614"/>
      <c r="B1454" s="121"/>
      <c r="C1454" s="2614"/>
      <c r="D1454" s="2614"/>
      <c r="E1454" s="4348"/>
      <c r="F1454" s="4349"/>
      <c r="G1454" s="4348"/>
      <c r="H1454" s="4349"/>
      <c r="I1454" s="2234"/>
      <c r="J1454" s="2234"/>
      <c r="K1454" s="100"/>
      <c r="L1454" s="2234"/>
      <c r="M1454" s="2234"/>
      <c r="N1454" s="2234"/>
      <c r="O1454" s="79"/>
    </row>
    <row r="1455" spans="1:15" s="15" customFormat="1" ht="21" customHeight="1">
      <c r="A1455" s="1096"/>
      <c r="B1455" s="121"/>
      <c r="C1455" s="1096"/>
      <c r="D1455" s="799">
        <f>SUM(D1452:D1454)</f>
        <v>0</v>
      </c>
      <c r="E1455" s="1098"/>
      <c r="F1455" s="1099"/>
      <c r="G1455" s="4350"/>
      <c r="H1455" s="4351"/>
      <c r="I1455" s="100"/>
      <c r="J1455" s="100"/>
      <c r="K1455" s="430">
        <f>SUM(K1452:K1453)</f>
        <v>0</v>
      </c>
      <c r="L1455" s="90"/>
      <c r="M1455" s="90"/>
      <c r="N1455" s="100"/>
      <c r="O1455" s="79"/>
    </row>
    <row r="1456" spans="1:15" s="43" customFormat="1" ht="21" customHeight="1">
      <c r="A1456" s="86"/>
      <c r="B1456" s="61"/>
      <c r="C1456" s="54"/>
      <c r="D1456" s="109"/>
      <c r="E1456" s="142"/>
      <c r="F1456" s="142"/>
      <c r="G1456" s="142"/>
      <c r="H1456" s="142"/>
      <c r="I1456" s="57"/>
      <c r="J1456" s="55"/>
      <c r="K1456" s="109"/>
      <c r="L1456" s="59"/>
      <c r="M1456" s="55"/>
      <c r="N1456" s="55"/>
      <c r="O1456" s="56"/>
    </row>
    <row r="1457" spans="1:15" s="72" customFormat="1" ht="21" customHeight="1" thickBot="1">
      <c r="A1457" s="77" t="s">
        <v>2</v>
      </c>
      <c r="B1457" s="66"/>
      <c r="C1457" s="67" t="s">
        <v>3</v>
      </c>
      <c r="D1457" s="4323" t="s">
        <v>2588</v>
      </c>
      <c r="E1457" s="4323"/>
      <c r="F1457" s="4323"/>
      <c r="G1457" s="4323"/>
      <c r="H1457" s="4323"/>
      <c r="I1457" s="4323"/>
      <c r="J1457" s="4323"/>
      <c r="K1457" s="4323"/>
      <c r="L1457" s="4323"/>
      <c r="M1457" s="4323"/>
      <c r="N1457" s="4323"/>
      <c r="O1457" s="4323"/>
    </row>
    <row r="1458" spans="1:15" s="72" customFormat="1" ht="21" customHeight="1">
      <c r="A1458" s="4324" t="s">
        <v>10</v>
      </c>
      <c r="B1458" s="4362" t="s">
        <v>11</v>
      </c>
      <c r="C1458" s="4329" t="s">
        <v>23</v>
      </c>
      <c r="D1458" s="4331" t="s">
        <v>12</v>
      </c>
      <c r="E1458" s="4332"/>
      <c r="F1458" s="4332"/>
      <c r="G1458" s="4332"/>
      <c r="H1458" s="4332"/>
      <c r="I1458" s="4332"/>
      <c r="J1458" s="4333"/>
      <c r="K1458" s="4334" t="s">
        <v>13</v>
      </c>
      <c r="L1458" s="4335"/>
      <c r="M1458" s="4335"/>
      <c r="N1458" s="4335"/>
      <c r="O1458" s="4336"/>
    </row>
    <row r="1459" spans="1:15" s="161" customFormat="1" ht="21" customHeight="1">
      <c r="A1459" s="4325"/>
      <c r="B1459" s="4328"/>
      <c r="C1459" s="4330"/>
      <c r="D1459" s="4337" t="s">
        <v>14</v>
      </c>
      <c r="E1459" s="4338"/>
      <c r="F1459" s="4338"/>
      <c r="G1459" s="4338"/>
      <c r="H1459" s="4339"/>
      <c r="I1459" s="4340" t="s">
        <v>15</v>
      </c>
      <c r="J1459" s="4340"/>
      <c r="K1459" s="4340" t="s">
        <v>16</v>
      </c>
      <c r="L1459" s="4340" t="s">
        <v>17</v>
      </c>
      <c r="M1459" s="4340" t="s">
        <v>18</v>
      </c>
      <c r="N1459" s="4340"/>
      <c r="O1459" s="4342" t="s">
        <v>19</v>
      </c>
    </row>
    <row r="1460" spans="1:15" s="43" customFormat="1" ht="21" customHeight="1">
      <c r="A1460" s="4326"/>
      <c r="B1460" s="4354"/>
      <c r="C1460" s="4341"/>
      <c r="D1460" s="27" t="s">
        <v>16</v>
      </c>
      <c r="E1460" s="4358" t="s">
        <v>20</v>
      </c>
      <c r="F1460" s="4359"/>
      <c r="G1460" s="4358" t="s">
        <v>21</v>
      </c>
      <c r="H1460" s="4359"/>
      <c r="I1460" s="4341"/>
      <c r="J1460" s="4341"/>
      <c r="K1460" s="4341"/>
      <c r="L1460" s="4341"/>
      <c r="M1460" s="4341"/>
      <c r="N1460" s="4341"/>
      <c r="O1460" s="4363"/>
    </row>
    <row r="1461" spans="1:15" s="43" customFormat="1" ht="21" customHeight="1" outlineLevel="1">
      <c r="A1461" s="28">
        <v>1</v>
      </c>
      <c r="B1461" s="185">
        <v>44682</v>
      </c>
      <c r="C1461" s="28" t="s">
        <v>23</v>
      </c>
      <c r="D1461" s="28"/>
      <c r="E1461" s="4348"/>
      <c r="F1461" s="4349"/>
      <c r="G1461" s="4348"/>
      <c r="H1461" s="4349"/>
      <c r="I1461" s="28"/>
      <c r="J1461" s="28"/>
      <c r="K1461" s="78"/>
      <c r="L1461" s="28"/>
      <c r="M1461" s="28"/>
      <c r="N1461" s="28"/>
      <c r="O1461" s="79">
        <v>23</v>
      </c>
    </row>
    <row r="1462" spans="1:15" s="43" customFormat="1" ht="21" customHeight="1" outlineLevel="1">
      <c r="A1462" s="1380"/>
      <c r="B1462" s="185"/>
      <c r="C1462" s="1380"/>
      <c r="D1462" s="1380"/>
      <c r="E1462" s="4348"/>
      <c r="F1462" s="4349"/>
      <c r="G1462" s="4348"/>
      <c r="H1462" s="4349"/>
      <c r="I1462" s="1380"/>
      <c r="J1462" s="1380"/>
      <c r="K1462" s="1381"/>
      <c r="L1462" s="1380"/>
      <c r="M1462" s="1380"/>
      <c r="N1462" s="1380"/>
      <c r="O1462" s="79"/>
    </row>
    <row r="1463" spans="1:15" s="43" customFormat="1" ht="21" customHeight="1" outlineLevel="1">
      <c r="A1463" s="3230"/>
      <c r="B1463" s="185"/>
      <c r="C1463" s="3230"/>
      <c r="D1463" s="3230"/>
      <c r="E1463" s="3226"/>
      <c r="F1463" s="3227"/>
      <c r="G1463" s="3226"/>
      <c r="H1463" s="3227"/>
      <c r="I1463" s="3230"/>
      <c r="J1463" s="3230"/>
      <c r="K1463" s="3233"/>
      <c r="L1463" s="3230"/>
      <c r="M1463" s="3230"/>
      <c r="N1463" s="3230"/>
      <c r="O1463" s="79"/>
    </row>
    <row r="1464" spans="1:15" s="43" customFormat="1" ht="21" customHeight="1" outlineLevel="1">
      <c r="A1464" s="1710"/>
      <c r="B1464" s="185"/>
      <c r="C1464" s="1710"/>
      <c r="D1464" s="1710"/>
      <c r="E1464" s="1700"/>
      <c r="F1464" s="1701"/>
      <c r="G1464" s="1700"/>
      <c r="H1464" s="1701"/>
      <c r="I1464" s="1710"/>
      <c r="J1464" s="1710"/>
      <c r="K1464" s="1706"/>
      <c r="L1464" s="1710"/>
      <c r="M1464" s="2524"/>
      <c r="N1464" s="1710"/>
      <c r="O1464" s="79"/>
    </row>
    <row r="1465" spans="1:15" s="123" customFormat="1" ht="21" customHeight="1">
      <c r="A1465" s="891"/>
      <c r="B1465" s="185"/>
      <c r="C1465" s="891"/>
      <c r="D1465" s="798">
        <f>SUM(D1461:D1464)</f>
        <v>0</v>
      </c>
      <c r="E1465" s="892"/>
      <c r="F1465" s="893"/>
      <c r="G1465" s="4348"/>
      <c r="H1465" s="4349"/>
      <c r="I1465" s="891"/>
      <c r="J1465" s="891"/>
      <c r="K1465" s="432">
        <f>SUM(K1461:K1464)</f>
        <v>0</v>
      </c>
      <c r="L1465" s="891"/>
      <c r="M1465" s="891"/>
      <c r="N1465" s="891"/>
      <c r="O1465" s="79"/>
    </row>
    <row r="1466" spans="1:15" s="43" customFormat="1" ht="21" customHeight="1">
      <c r="A1466" s="86"/>
      <c r="B1466" s="61"/>
      <c r="C1466" s="54"/>
      <c r="D1466" s="109"/>
      <c r="E1466" s="142"/>
      <c r="F1466" s="142"/>
      <c r="G1466" s="142"/>
      <c r="H1466" s="142"/>
      <c r="I1466" s="57"/>
      <c r="J1466" s="55"/>
      <c r="K1466" s="109"/>
      <c r="L1466" s="59"/>
      <c r="M1466" s="55"/>
      <c r="N1466" s="55"/>
      <c r="O1466" s="56"/>
    </row>
    <row r="1467" spans="1:15" s="72" customFormat="1" ht="21" customHeight="1" thickBot="1">
      <c r="A1467" s="77" t="s">
        <v>2</v>
      </c>
      <c r="B1467" s="66"/>
      <c r="C1467" s="67" t="s">
        <v>3</v>
      </c>
      <c r="D1467" s="4323" t="s">
        <v>2600</v>
      </c>
      <c r="E1467" s="4323"/>
      <c r="F1467" s="4323"/>
      <c r="G1467" s="4323"/>
      <c r="H1467" s="4323"/>
      <c r="I1467" s="4323"/>
      <c r="J1467" s="4323"/>
      <c r="K1467" s="4323"/>
      <c r="L1467" s="4323"/>
      <c r="M1467" s="4323"/>
      <c r="N1467" s="4323"/>
      <c r="O1467" s="4323"/>
    </row>
    <row r="1468" spans="1:15" s="161" customFormat="1" ht="21" customHeight="1">
      <c r="A1468" s="4324" t="s">
        <v>10</v>
      </c>
      <c r="B1468" s="4381" t="s">
        <v>11</v>
      </c>
      <c r="C1468" s="4383" t="s">
        <v>23</v>
      </c>
      <c r="D1468" s="4381" t="s">
        <v>12</v>
      </c>
      <c r="E1468" s="4381"/>
      <c r="F1468" s="4381"/>
      <c r="G1468" s="4381"/>
      <c r="H1468" s="4381"/>
      <c r="I1468" s="4381"/>
      <c r="J1468" s="4381"/>
      <c r="K1468" s="4358" t="s">
        <v>13</v>
      </c>
      <c r="L1468" s="4373"/>
      <c r="M1468" s="4373"/>
      <c r="N1468" s="4373"/>
      <c r="O1468" s="4359"/>
    </row>
    <row r="1469" spans="1:15" s="161" customFormat="1" ht="21" customHeight="1">
      <c r="A1469" s="4325"/>
      <c r="B1469" s="4381"/>
      <c r="C1469" s="4383"/>
      <c r="D1469" s="4381" t="s">
        <v>14</v>
      </c>
      <c r="E1469" s="4381"/>
      <c r="F1469" s="4381"/>
      <c r="G1469" s="4381"/>
      <c r="H1469" s="4381"/>
      <c r="I1469" s="4383" t="s">
        <v>15</v>
      </c>
      <c r="J1469" s="4383"/>
      <c r="K1469" s="4383" t="s">
        <v>16</v>
      </c>
      <c r="L1469" s="4383" t="s">
        <v>17</v>
      </c>
      <c r="M1469" s="4383" t="s">
        <v>18</v>
      </c>
      <c r="N1469" s="4383"/>
      <c r="O1469" s="4391" t="s">
        <v>19</v>
      </c>
    </row>
    <row r="1470" spans="1:15" s="15" customFormat="1" ht="21" customHeight="1">
      <c r="A1470" s="4326"/>
      <c r="B1470" s="4381"/>
      <c r="C1470" s="4383"/>
      <c r="D1470" s="27" t="s">
        <v>16</v>
      </c>
      <c r="E1470" s="4383" t="s">
        <v>20</v>
      </c>
      <c r="F1470" s="4383"/>
      <c r="G1470" s="4383" t="s">
        <v>21</v>
      </c>
      <c r="H1470" s="4383"/>
      <c r="I1470" s="4383"/>
      <c r="J1470" s="4383"/>
      <c r="K1470" s="4383"/>
      <c r="L1470" s="4383"/>
      <c r="M1470" s="4383"/>
      <c r="N1470" s="4383"/>
      <c r="O1470" s="4391"/>
    </row>
    <row r="1471" spans="1:15" s="15" customFormat="1" ht="21" customHeight="1" outlineLevel="1">
      <c r="A1471" s="28">
        <v>1</v>
      </c>
      <c r="B1471" s="185">
        <v>44682</v>
      </c>
      <c r="C1471" s="28" t="s">
        <v>23</v>
      </c>
      <c r="D1471" s="28"/>
      <c r="E1471" s="4346"/>
      <c r="F1471" s="4346"/>
      <c r="G1471" s="4346"/>
      <c r="H1471" s="4346"/>
      <c r="I1471" s="28" t="s">
        <v>1441</v>
      </c>
      <c r="J1471" s="28"/>
      <c r="K1471" s="78"/>
      <c r="L1471" s="28"/>
      <c r="M1471" s="28"/>
      <c r="N1471" s="28"/>
      <c r="O1471" s="79">
        <v>19</v>
      </c>
    </row>
    <row r="1472" spans="1:15" s="15" customFormat="1" ht="21" customHeight="1" outlineLevel="1">
      <c r="A1472" s="3804"/>
      <c r="B1472" s="185"/>
      <c r="C1472" s="3804"/>
      <c r="D1472" s="3804"/>
      <c r="E1472" s="3798"/>
      <c r="F1472" s="3799"/>
      <c r="G1472" s="3798"/>
      <c r="H1472" s="3799"/>
      <c r="I1472" s="3804"/>
      <c r="J1472" s="3804"/>
      <c r="K1472" s="3806"/>
      <c r="L1472" s="3804"/>
      <c r="M1472" s="3804"/>
      <c r="N1472" s="3804"/>
      <c r="O1472" s="79"/>
    </row>
    <row r="1473" spans="1:15" s="15" customFormat="1" ht="21" customHeight="1">
      <c r="A1473" s="916"/>
      <c r="B1473" s="185"/>
      <c r="C1473" s="916"/>
      <c r="D1473" s="686">
        <f>SUM(D1471:D1472)</f>
        <v>0</v>
      </c>
      <c r="E1473" s="4346"/>
      <c r="F1473" s="4346"/>
      <c r="G1473" s="4346"/>
      <c r="H1473" s="4346"/>
      <c r="I1473" s="916"/>
      <c r="J1473" s="916"/>
      <c r="K1473" s="432">
        <f>SUM(K1471:K1472)</f>
        <v>0</v>
      </c>
      <c r="L1473" s="916"/>
      <c r="M1473" s="916"/>
      <c r="N1473" s="916"/>
      <c r="O1473" s="79"/>
    </row>
    <row r="1474" spans="1:15" s="43" customFormat="1" ht="21" customHeight="1">
      <c r="A1474" s="86"/>
      <c r="B1474" s="61"/>
      <c r="C1474" s="54"/>
      <c r="D1474" s="109"/>
      <c r="E1474" s="142"/>
      <c r="F1474" s="142"/>
      <c r="G1474" s="142"/>
      <c r="H1474" s="142"/>
      <c r="I1474" s="57"/>
      <c r="J1474" s="55"/>
      <c r="K1474" s="109"/>
      <c r="L1474" s="59"/>
      <c r="M1474" s="55"/>
      <c r="N1474" s="55"/>
      <c r="O1474" s="56"/>
    </row>
    <row r="1475" spans="1:15" s="161" customFormat="1" ht="21" customHeight="1" thickBot="1">
      <c r="A1475" s="77" t="s">
        <v>2</v>
      </c>
      <c r="B1475" s="88"/>
      <c r="C1475" s="89" t="s">
        <v>3</v>
      </c>
      <c r="D1475" s="4385" t="s">
        <v>504</v>
      </c>
      <c r="E1475" s="4386"/>
      <c r="F1475" s="4386"/>
      <c r="G1475" s="4386"/>
      <c r="H1475" s="4386"/>
      <c r="I1475" s="4386"/>
      <c r="J1475" s="4386"/>
      <c r="K1475" s="4386"/>
      <c r="L1475" s="4386"/>
      <c r="M1475" s="4386"/>
      <c r="N1475" s="4386"/>
      <c r="O1475" s="4387"/>
    </row>
    <row r="1476" spans="1:15" s="161" customFormat="1" ht="21" customHeight="1">
      <c r="A1476" s="4324" t="s">
        <v>10</v>
      </c>
      <c r="B1476" s="4328" t="s">
        <v>11</v>
      </c>
      <c r="C1476" s="4330" t="s">
        <v>23</v>
      </c>
      <c r="D1476" s="4408" t="s">
        <v>12</v>
      </c>
      <c r="E1476" s="4409"/>
      <c r="F1476" s="4409"/>
      <c r="G1476" s="4409"/>
      <c r="H1476" s="4409"/>
      <c r="I1476" s="4409"/>
      <c r="J1476" s="4410"/>
      <c r="K1476" s="4358" t="s">
        <v>13</v>
      </c>
      <c r="L1476" s="4373"/>
      <c r="M1476" s="4373"/>
      <c r="N1476" s="4373"/>
      <c r="O1476" s="4374"/>
    </row>
    <row r="1477" spans="1:15" s="123" customFormat="1" ht="21" customHeight="1">
      <c r="A1477" s="4325"/>
      <c r="B1477" s="4328"/>
      <c r="C1477" s="4330"/>
      <c r="D1477" s="4337" t="s">
        <v>14</v>
      </c>
      <c r="E1477" s="4338"/>
      <c r="F1477" s="4338"/>
      <c r="G1477" s="4338"/>
      <c r="H1477" s="4339"/>
      <c r="I1477" s="4340" t="s">
        <v>15</v>
      </c>
      <c r="J1477" s="4340"/>
      <c r="K1477" s="4340" t="s">
        <v>16</v>
      </c>
      <c r="L1477" s="4340" t="s">
        <v>17</v>
      </c>
      <c r="M1477" s="4340" t="s">
        <v>18</v>
      </c>
      <c r="N1477" s="4340"/>
      <c r="O1477" s="4342" t="s">
        <v>19</v>
      </c>
    </row>
    <row r="1478" spans="1:15" s="72" customFormat="1" ht="21" customHeight="1">
      <c r="A1478" s="4326"/>
      <c r="B1478" s="4328"/>
      <c r="C1478" s="4330"/>
      <c r="D1478" s="51" t="s">
        <v>16</v>
      </c>
      <c r="E1478" s="4344" t="s">
        <v>20</v>
      </c>
      <c r="F1478" s="4345"/>
      <c r="G1478" s="4344" t="s">
        <v>21</v>
      </c>
      <c r="H1478" s="4345"/>
      <c r="I1478" s="4330"/>
      <c r="J1478" s="4330"/>
      <c r="K1478" s="4330"/>
      <c r="L1478" s="4330"/>
      <c r="M1478" s="4330"/>
      <c r="N1478" s="4330"/>
      <c r="O1478" s="4343"/>
    </row>
    <row r="1479" spans="1:15" s="72" customFormat="1" ht="21" customHeight="1">
      <c r="A1479" s="28">
        <v>1</v>
      </c>
      <c r="B1479" s="185">
        <v>44682</v>
      </c>
      <c r="C1479" s="28" t="s">
        <v>23</v>
      </c>
      <c r="D1479" s="28"/>
      <c r="E1479" s="4346"/>
      <c r="F1479" s="4346"/>
      <c r="G1479" s="4346" t="s">
        <v>57</v>
      </c>
      <c r="H1479" s="4346"/>
      <c r="I1479" s="28" t="s">
        <v>1441</v>
      </c>
      <c r="J1479" s="28"/>
      <c r="K1479" s="78"/>
      <c r="L1479" s="28"/>
      <c r="M1479" s="28"/>
      <c r="N1479" s="28"/>
      <c r="O1479" s="79">
        <v>0</v>
      </c>
    </row>
    <row r="1480" spans="1:15" s="72" customFormat="1" ht="21" customHeight="1">
      <c r="A1480" s="1790"/>
      <c r="B1480" s="185"/>
      <c r="C1480" s="1790"/>
      <c r="D1480" s="1790"/>
      <c r="E1480" s="1791"/>
      <c r="F1480" s="1792"/>
      <c r="G1480" s="1791"/>
      <c r="H1480" s="1792"/>
      <c r="I1480" s="1790"/>
      <c r="J1480" s="1790"/>
      <c r="K1480" s="1793"/>
      <c r="L1480" s="1790"/>
      <c r="M1480" s="1790"/>
      <c r="N1480" s="1790"/>
      <c r="O1480" s="79"/>
    </row>
    <row r="1481" spans="1:15" s="72" customFormat="1" ht="21" customHeight="1">
      <c r="A1481" s="701"/>
      <c r="B1481" s="185"/>
      <c r="C1481" s="701"/>
      <c r="D1481" s="701"/>
      <c r="E1481" s="4350"/>
      <c r="F1481" s="4351"/>
      <c r="G1481" s="4348"/>
      <c r="H1481" s="4349"/>
      <c r="I1481" s="701"/>
      <c r="J1481" s="701"/>
      <c r="K1481" s="432">
        <f>SUM(K1479:K1480)</f>
        <v>0</v>
      </c>
      <c r="L1481" s="701"/>
      <c r="M1481" s="701"/>
      <c r="N1481" s="701"/>
      <c r="O1481" s="79"/>
    </row>
    <row r="1482" spans="1:15" s="43" customFormat="1" ht="21" customHeight="1">
      <c r="A1482" s="86"/>
      <c r="B1482" s="61"/>
      <c r="C1482" s="54"/>
      <c r="D1482" s="109"/>
      <c r="E1482" s="142"/>
      <c r="F1482" s="142"/>
      <c r="G1482" s="142"/>
      <c r="H1482" s="142"/>
      <c r="I1482" s="57"/>
      <c r="J1482" s="55"/>
      <c r="K1482" s="109"/>
      <c r="L1482" s="59"/>
      <c r="M1482" s="55"/>
      <c r="N1482" s="55"/>
      <c r="O1482" s="56"/>
    </row>
    <row r="1483" spans="1:15" s="72" customFormat="1" ht="21" customHeight="1" thickBot="1">
      <c r="A1483" s="77" t="s">
        <v>2</v>
      </c>
      <c r="B1483" s="88"/>
      <c r="C1483" s="89" t="s">
        <v>3</v>
      </c>
      <c r="D1483" s="4385" t="s">
        <v>538</v>
      </c>
      <c r="E1483" s="4386"/>
      <c r="F1483" s="4386"/>
      <c r="G1483" s="4386"/>
      <c r="H1483" s="4386"/>
      <c r="I1483" s="4386"/>
      <c r="J1483" s="4386"/>
      <c r="K1483" s="4386"/>
      <c r="L1483" s="4386"/>
      <c r="M1483" s="4386"/>
      <c r="N1483" s="4386"/>
      <c r="O1483" s="4387"/>
    </row>
    <row r="1484" spans="1:15" s="72" customFormat="1" ht="21" customHeight="1">
      <c r="A1484" s="4324" t="s">
        <v>10</v>
      </c>
      <c r="B1484" s="4381" t="s">
        <v>11</v>
      </c>
      <c r="C1484" s="4383" t="s">
        <v>23</v>
      </c>
      <c r="D1484" s="4381" t="s">
        <v>12</v>
      </c>
      <c r="E1484" s="4381"/>
      <c r="F1484" s="4381"/>
      <c r="G1484" s="4381"/>
      <c r="H1484" s="4381"/>
      <c r="I1484" s="4381"/>
      <c r="J1484" s="4381"/>
      <c r="K1484" s="4358" t="s">
        <v>13</v>
      </c>
      <c r="L1484" s="4373"/>
      <c r="M1484" s="4373"/>
      <c r="N1484" s="4373"/>
      <c r="O1484" s="4359"/>
    </row>
    <row r="1485" spans="1:15" s="161" customFormat="1" ht="21" customHeight="1">
      <c r="A1485" s="4325"/>
      <c r="B1485" s="4381"/>
      <c r="C1485" s="4383"/>
      <c r="D1485" s="4381" t="s">
        <v>14</v>
      </c>
      <c r="E1485" s="4381"/>
      <c r="F1485" s="4381"/>
      <c r="G1485" s="4381"/>
      <c r="H1485" s="4381"/>
      <c r="I1485" s="4383" t="s">
        <v>15</v>
      </c>
      <c r="J1485" s="4383"/>
      <c r="K1485" s="4383" t="s">
        <v>16</v>
      </c>
      <c r="L1485" s="4383" t="s">
        <v>17</v>
      </c>
      <c r="M1485" s="4383" t="s">
        <v>18</v>
      </c>
      <c r="N1485" s="4383"/>
      <c r="O1485" s="4391" t="s">
        <v>19</v>
      </c>
    </row>
    <row r="1486" spans="1:15" ht="21" customHeight="1">
      <c r="A1486" s="4326"/>
      <c r="B1486" s="4381"/>
      <c r="C1486" s="4383"/>
      <c r="D1486" s="27" t="s">
        <v>16</v>
      </c>
      <c r="E1486" s="4383" t="s">
        <v>20</v>
      </c>
      <c r="F1486" s="4383"/>
      <c r="G1486" s="4383" t="s">
        <v>21</v>
      </c>
      <c r="H1486" s="4383"/>
      <c r="I1486" s="4383"/>
      <c r="J1486" s="4383"/>
      <c r="K1486" s="4383"/>
      <c r="L1486" s="4383"/>
      <c r="M1486" s="4383"/>
      <c r="N1486" s="4383"/>
      <c r="O1486" s="4391"/>
    </row>
    <row r="1487" spans="1:15" ht="21" customHeight="1" outlineLevel="1">
      <c r="A1487" s="28">
        <v>1</v>
      </c>
      <c r="B1487" s="185">
        <v>44682</v>
      </c>
      <c r="C1487" s="28" t="s">
        <v>94</v>
      </c>
      <c r="D1487" s="28"/>
      <c r="E1487" s="4346"/>
      <c r="F1487" s="4346"/>
      <c r="G1487" s="4441"/>
      <c r="H1487" s="4441"/>
      <c r="I1487" s="28" t="s">
        <v>1441</v>
      </c>
      <c r="J1487" s="28"/>
      <c r="K1487" s="78"/>
      <c r="L1487" s="28"/>
      <c r="M1487" s="28"/>
      <c r="N1487" s="28"/>
      <c r="O1487" s="79">
        <v>0</v>
      </c>
    </row>
    <row r="1488" spans="1:15" ht="21" customHeight="1" outlineLevel="1">
      <c r="A1488" s="3641"/>
      <c r="B1488" s="185"/>
      <c r="C1488" s="3641"/>
      <c r="D1488" s="3641"/>
      <c r="E1488" s="3637"/>
      <c r="F1488" s="3638"/>
      <c r="G1488" s="3637"/>
      <c r="H1488" s="3638"/>
      <c r="I1488" s="3641"/>
      <c r="J1488" s="3641"/>
      <c r="K1488" s="3641"/>
      <c r="L1488" s="3641"/>
      <c r="M1488" s="3641"/>
      <c r="N1488" s="3641"/>
      <c r="O1488" s="79"/>
    </row>
    <row r="1489" spans="1:15" ht="21" customHeight="1">
      <c r="A1489" s="805"/>
      <c r="B1489" s="185"/>
      <c r="C1489" s="805"/>
      <c r="D1489" s="686">
        <f>SUM(D1487:D1487)</f>
        <v>0</v>
      </c>
      <c r="E1489" s="801"/>
      <c r="F1489" s="802"/>
      <c r="G1489" s="4348"/>
      <c r="H1489" s="4349"/>
      <c r="I1489" s="805"/>
      <c r="J1489" s="805"/>
      <c r="K1489" s="432">
        <f>SUM(K1487:K1488)</f>
        <v>0</v>
      </c>
      <c r="L1489" s="805"/>
      <c r="M1489" s="805"/>
      <c r="N1489" s="805"/>
      <c r="O1489" s="79"/>
    </row>
    <row r="1490" spans="1:15" s="43" customFormat="1" ht="21" customHeight="1">
      <c r="A1490" s="86"/>
      <c r="B1490" s="61"/>
      <c r="C1490" s="54"/>
      <c r="D1490" s="109"/>
      <c r="E1490" s="142"/>
      <c r="F1490" s="142"/>
      <c r="G1490" s="142"/>
      <c r="H1490" s="142"/>
      <c r="I1490" s="57"/>
      <c r="J1490" s="55"/>
      <c r="K1490" s="109"/>
      <c r="L1490" s="59"/>
      <c r="M1490" s="55"/>
      <c r="N1490" s="55"/>
      <c r="O1490" s="56"/>
    </row>
    <row r="1491" spans="1:15" s="72" customFormat="1" ht="21" customHeight="1" thickBot="1">
      <c r="A1491" s="77" t="s">
        <v>2</v>
      </c>
      <c r="B1491" s="66"/>
      <c r="C1491" s="67" t="s">
        <v>3</v>
      </c>
      <c r="D1491" s="4323" t="s">
        <v>989</v>
      </c>
      <c r="E1491" s="4323"/>
      <c r="F1491" s="4323"/>
      <c r="G1491" s="4323"/>
      <c r="H1491" s="4323"/>
      <c r="I1491" s="4323"/>
      <c r="J1491" s="4323"/>
      <c r="K1491" s="4323"/>
      <c r="L1491" s="4323"/>
      <c r="M1491" s="4323"/>
      <c r="N1491" s="4323"/>
      <c r="O1491" s="4323"/>
    </row>
    <row r="1492" spans="1:15" s="72" customFormat="1" ht="21" customHeight="1">
      <c r="A1492" s="4324" t="s">
        <v>10</v>
      </c>
      <c r="B1492" s="4362" t="s">
        <v>11</v>
      </c>
      <c r="C1492" s="4329" t="s">
        <v>23</v>
      </c>
      <c r="D1492" s="4331" t="s">
        <v>12</v>
      </c>
      <c r="E1492" s="4332"/>
      <c r="F1492" s="4332"/>
      <c r="G1492" s="4332"/>
      <c r="H1492" s="4332"/>
      <c r="I1492" s="4332"/>
      <c r="J1492" s="4333"/>
      <c r="K1492" s="4334" t="s">
        <v>13</v>
      </c>
      <c r="L1492" s="4335"/>
      <c r="M1492" s="4335"/>
      <c r="N1492" s="4335"/>
      <c r="O1492" s="4336"/>
    </row>
    <row r="1493" spans="1:15" s="43" customFormat="1" ht="21" customHeight="1">
      <c r="A1493" s="4325"/>
      <c r="B1493" s="4328"/>
      <c r="C1493" s="4330"/>
      <c r="D1493" s="4337" t="s">
        <v>14</v>
      </c>
      <c r="E1493" s="4338"/>
      <c r="F1493" s="4338"/>
      <c r="G1493" s="4338"/>
      <c r="H1493" s="4339"/>
      <c r="I1493" s="4340" t="s">
        <v>15</v>
      </c>
      <c r="J1493" s="4340"/>
      <c r="K1493" s="4340" t="s">
        <v>16</v>
      </c>
      <c r="L1493" s="4340" t="s">
        <v>17</v>
      </c>
      <c r="M1493" s="4340" t="s">
        <v>18</v>
      </c>
      <c r="N1493" s="4340"/>
      <c r="O1493" s="4342" t="s">
        <v>19</v>
      </c>
    </row>
    <row r="1494" spans="1:15" s="43" customFormat="1" ht="21" customHeight="1">
      <c r="A1494" s="4326"/>
      <c r="B1494" s="4328"/>
      <c r="C1494" s="4330"/>
      <c r="D1494" s="51" t="s">
        <v>16</v>
      </c>
      <c r="E1494" s="4344" t="s">
        <v>20</v>
      </c>
      <c r="F1494" s="4345"/>
      <c r="G1494" s="4344" t="s">
        <v>21</v>
      </c>
      <c r="H1494" s="4345"/>
      <c r="I1494" s="4330"/>
      <c r="J1494" s="4330"/>
      <c r="K1494" s="4330"/>
      <c r="L1494" s="4330"/>
      <c r="M1494" s="4330"/>
      <c r="N1494" s="4330"/>
      <c r="O1494" s="4343"/>
    </row>
    <row r="1495" spans="1:15" s="43" customFormat="1" ht="21" customHeight="1" outlineLevel="1">
      <c r="A1495" s="28">
        <v>1</v>
      </c>
      <c r="B1495" s="187">
        <v>44682</v>
      </c>
      <c r="C1495" s="30" t="s">
        <v>182</v>
      </c>
      <c r="D1495" s="28"/>
      <c r="E1495" s="4346"/>
      <c r="F1495" s="4346"/>
      <c r="G1495" s="4346" t="s">
        <v>57</v>
      </c>
      <c r="H1495" s="4346"/>
      <c r="I1495" s="28" t="s">
        <v>1441</v>
      </c>
      <c r="J1495" s="28"/>
      <c r="K1495" s="78"/>
      <c r="L1495" s="186"/>
      <c r="M1495" s="28"/>
      <c r="N1495" s="28"/>
      <c r="O1495" s="79">
        <v>0</v>
      </c>
    </row>
    <row r="1496" spans="1:15" s="43" customFormat="1" ht="21" customHeight="1" outlineLevel="1">
      <c r="A1496" s="1367"/>
      <c r="B1496" s="187"/>
      <c r="C1496" s="1368"/>
      <c r="D1496" s="1367"/>
      <c r="E1496" s="4348"/>
      <c r="F1496" s="4349"/>
      <c r="G1496" s="4348"/>
      <c r="H1496" s="4349"/>
      <c r="I1496" s="1367"/>
      <c r="J1496" s="1367"/>
      <c r="K1496" s="409"/>
      <c r="L1496" s="186"/>
      <c r="M1496" s="1367"/>
      <c r="N1496" s="1367"/>
      <c r="O1496" s="79"/>
    </row>
    <row r="1497" spans="1:15" s="72" customFormat="1" ht="21" customHeight="1">
      <c r="A1497" s="33"/>
      <c r="B1497" s="187"/>
      <c r="C1497" s="30"/>
      <c r="D1497" s="727">
        <f>SUM(D1495:D1496)</f>
        <v>0</v>
      </c>
      <c r="E1497" s="4360"/>
      <c r="F1497" s="4361"/>
      <c r="G1497" s="4364"/>
      <c r="H1497" s="4365"/>
      <c r="I1497" s="73"/>
      <c r="J1497" s="73"/>
      <c r="K1497" s="437">
        <f>SUM(K1495:K1496)</f>
        <v>0</v>
      </c>
      <c r="L1497" s="186"/>
      <c r="M1497" s="30"/>
      <c r="N1497" s="30"/>
      <c r="O1497" s="79"/>
    </row>
    <row r="1498" spans="1:15" s="161" customFormat="1" ht="21" customHeight="1">
      <c r="A1498" s="62"/>
      <c r="B1498" s="193"/>
      <c r="C1498" s="52"/>
      <c r="D1498" s="52"/>
      <c r="E1498" s="52"/>
      <c r="F1498" s="52"/>
      <c r="G1498" s="52"/>
      <c r="H1498" s="52"/>
      <c r="I1498" s="52"/>
      <c r="J1498" s="52"/>
      <c r="K1498" s="81"/>
      <c r="L1498" s="52"/>
      <c r="M1498" s="52"/>
      <c r="N1498" s="52"/>
      <c r="O1498" s="82"/>
    </row>
    <row r="1499" spans="1:15" s="72" customFormat="1" ht="21" customHeight="1" thickBot="1">
      <c r="A1499" s="77" t="s">
        <v>2</v>
      </c>
      <c r="B1499" s="66"/>
      <c r="C1499" s="67" t="s">
        <v>3</v>
      </c>
      <c r="D1499" s="4323" t="s">
        <v>1111</v>
      </c>
      <c r="E1499" s="4323"/>
      <c r="F1499" s="4323"/>
      <c r="G1499" s="4323"/>
      <c r="H1499" s="4323"/>
      <c r="I1499" s="4323"/>
      <c r="J1499" s="4323"/>
      <c r="K1499" s="4323"/>
      <c r="L1499" s="4323"/>
      <c r="M1499" s="4323"/>
      <c r="N1499" s="4323"/>
      <c r="O1499" s="4323"/>
    </row>
    <row r="1500" spans="1:15" s="72" customFormat="1" ht="21" customHeight="1">
      <c r="A1500" s="4324" t="s">
        <v>10</v>
      </c>
      <c r="B1500" s="4362" t="s">
        <v>11</v>
      </c>
      <c r="C1500" s="4329" t="s">
        <v>23</v>
      </c>
      <c r="D1500" s="4331" t="s">
        <v>12</v>
      </c>
      <c r="E1500" s="4332"/>
      <c r="F1500" s="4332"/>
      <c r="G1500" s="4332"/>
      <c r="H1500" s="4332"/>
      <c r="I1500" s="4332"/>
      <c r="J1500" s="4333"/>
      <c r="K1500" s="4334" t="s">
        <v>13</v>
      </c>
      <c r="L1500" s="4335"/>
      <c r="M1500" s="4335"/>
      <c r="N1500" s="4335"/>
      <c r="O1500" s="4336"/>
    </row>
    <row r="1501" spans="1:15" s="72" customFormat="1" ht="21" customHeight="1">
      <c r="A1501" s="4325"/>
      <c r="B1501" s="4328"/>
      <c r="C1501" s="4330"/>
      <c r="D1501" s="4337" t="s">
        <v>14</v>
      </c>
      <c r="E1501" s="4338"/>
      <c r="F1501" s="4338"/>
      <c r="G1501" s="4338"/>
      <c r="H1501" s="4339"/>
      <c r="I1501" s="4340" t="s">
        <v>15</v>
      </c>
      <c r="J1501" s="4340"/>
      <c r="K1501" s="4340" t="s">
        <v>16</v>
      </c>
      <c r="L1501" s="4340" t="s">
        <v>17</v>
      </c>
      <c r="M1501" s="4340" t="s">
        <v>18</v>
      </c>
      <c r="N1501" s="4340"/>
      <c r="O1501" s="4342" t="s">
        <v>19</v>
      </c>
    </row>
    <row r="1502" spans="1:15" s="123" customFormat="1" ht="21" customHeight="1">
      <c r="A1502" s="4326"/>
      <c r="B1502" s="4354"/>
      <c r="C1502" s="4341"/>
      <c r="D1502" s="27" t="s">
        <v>16</v>
      </c>
      <c r="E1502" s="4358" t="s">
        <v>20</v>
      </c>
      <c r="F1502" s="4359"/>
      <c r="G1502" s="4358" t="s">
        <v>21</v>
      </c>
      <c r="H1502" s="4359"/>
      <c r="I1502" s="4341"/>
      <c r="J1502" s="4341"/>
      <c r="K1502" s="4341"/>
      <c r="L1502" s="4341"/>
      <c r="M1502" s="4341"/>
      <c r="N1502" s="4341"/>
      <c r="O1502" s="4363"/>
    </row>
    <row r="1503" spans="1:15" s="72" customFormat="1" ht="21" customHeight="1">
      <c r="A1503" s="28">
        <v>1</v>
      </c>
      <c r="B1503" s="131">
        <v>44682</v>
      </c>
      <c r="C1503" s="28" t="s">
        <v>23</v>
      </c>
      <c r="D1503" s="184"/>
      <c r="E1503" s="4348" t="s">
        <v>191</v>
      </c>
      <c r="F1503" s="4349"/>
      <c r="G1503" s="4364" t="s">
        <v>57</v>
      </c>
      <c r="H1503" s="4365"/>
      <c r="I1503" s="407" t="s">
        <v>1441</v>
      </c>
      <c r="J1503" s="30"/>
      <c r="K1503" s="11"/>
      <c r="L1503" s="28"/>
      <c r="M1503" s="30"/>
      <c r="N1503" s="30"/>
      <c r="O1503" s="7">
        <v>0</v>
      </c>
    </row>
    <row r="1504" spans="1:15" s="72" customFormat="1" ht="21" customHeight="1">
      <c r="A1504" s="1991"/>
      <c r="B1504" s="131"/>
      <c r="C1504" s="1991"/>
      <c r="D1504" s="184"/>
      <c r="E1504" s="1988"/>
      <c r="F1504" s="1989"/>
      <c r="G1504" s="1986"/>
      <c r="H1504" s="1987"/>
      <c r="I1504" s="1991"/>
      <c r="J1504" s="1990"/>
      <c r="K1504" s="11"/>
      <c r="L1504" s="1991"/>
      <c r="M1504" s="1990"/>
      <c r="N1504" s="1990"/>
      <c r="O1504" s="1992"/>
    </row>
    <row r="1505" spans="1:15" s="72" customFormat="1" ht="21" customHeight="1">
      <c r="A1505" s="1133"/>
      <c r="B1505" s="131"/>
      <c r="C1505" s="1133"/>
      <c r="D1505" s="184"/>
      <c r="E1505" s="4348"/>
      <c r="F1505" s="4349"/>
      <c r="G1505" s="4364"/>
      <c r="H1505" s="4365"/>
      <c r="I1505" s="1133"/>
      <c r="J1505" s="1134"/>
      <c r="K1505" s="427">
        <f>SUM(K1503:K1504)</f>
        <v>0</v>
      </c>
      <c r="L1505" s="1133"/>
      <c r="M1505" s="1134"/>
      <c r="N1505" s="1134"/>
      <c r="O1505" s="1135"/>
    </row>
    <row r="1506" spans="1:15" s="43" customFormat="1" ht="21" customHeight="1">
      <c r="A1506" s="52"/>
      <c r="B1506" s="132"/>
      <c r="C1506" s="52"/>
      <c r="D1506" s="208"/>
      <c r="E1506" s="56"/>
      <c r="F1506" s="56"/>
      <c r="G1506" s="55"/>
      <c r="H1506" s="55"/>
      <c r="I1506" s="57"/>
      <c r="J1506" s="55"/>
      <c r="K1506" s="109"/>
      <c r="L1506" s="142" t="s">
        <v>352</v>
      </c>
      <c r="M1506" s="55"/>
      <c r="N1506" s="55"/>
      <c r="O1506" s="56"/>
    </row>
    <row r="1507" spans="1:15" s="72" customFormat="1" ht="21" customHeight="1" thickBot="1">
      <c r="A1507" s="77" t="s">
        <v>2</v>
      </c>
      <c r="B1507" s="66"/>
      <c r="C1507" s="67" t="s">
        <v>3</v>
      </c>
      <c r="D1507" s="4323" t="s">
        <v>1522</v>
      </c>
      <c r="E1507" s="4323"/>
      <c r="F1507" s="4323"/>
      <c r="G1507" s="4323"/>
      <c r="H1507" s="4323"/>
      <c r="I1507" s="4323"/>
      <c r="J1507" s="4323"/>
      <c r="K1507" s="4323"/>
      <c r="L1507" s="4323"/>
      <c r="M1507" s="4323"/>
      <c r="N1507" s="4323"/>
      <c r="O1507" s="4323"/>
    </row>
    <row r="1508" spans="1:15" s="43" customFormat="1" ht="21" customHeight="1">
      <c r="A1508" s="4324" t="s">
        <v>10</v>
      </c>
      <c r="B1508" s="4362" t="s">
        <v>11</v>
      </c>
      <c r="C1508" s="4329" t="s">
        <v>23</v>
      </c>
      <c r="D1508" s="4331" t="s">
        <v>12</v>
      </c>
      <c r="E1508" s="4332"/>
      <c r="F1508" s="4332"/>
      <c r="G1508" s="4332"/>
      <c r="H1508" s="4332"/>
      <c r="I1508" s="4332"/>
      <c r="J1508" s="4333"/>
      <c r="K1508" s="4334" t="s">
        <v>13</v>
      </c>
      <c r="L1508" s="4335"/>
      <c r="M1508" s="4335"/>
      <c r="N1508" s="4335"/>
      <c r="O1508" s="4336"/>
    </row>
    <row r="1509" spans="1:15" s="43" customFormat="1" ht="21" customHeight="1">
      <c r="A1509" s="4325"/>
      <c r="B1509" s="4328"/>
      <c r="C1509" s="4330"/>
      <c r="D1509" s="4337" t="s">
        <v>14</v>
      </c>
      <c r="E1509" s="4338"/>
      <c r="F1509" s="4338"/>
      <c r="G1509" s="4338"/>
      <c r="H1509" s="4339"/>
      <c r="I1509" s="4340" t="s">
        <v>15</v>
      </c>
      <c r="J1509" s="4340"/>
      <c r="K1509" s="4340" t="s">
        <v>16</v>
      </c>
      <c r="L1509" s="4340" t="s">
        <v>17</v>
      </c>
      <c r="M1509" s="4340" t="s">
        <v>18</v>
      </c>
      <c r="N1509" s="4340"/>
      <c r="O1509" s="4342" t="s">
        <v>19</v>
      </c>
    </row>
    <row r="1510" spans="1:15" s="123" customFormat="1" ht="21" customHeight="1">
      <c r="A1510" s="4326"/>
      <c r="B1510" s="4354"/>
      <c r="C1510" s="4341"/>
      <c r="D1510" s="27" t="s">
        <v>16</v>
      </c>
      <c r="E1510" s="4358" t="s">
        <v>20</v>
      </c>
      <c r="F1510" s="4359"/>
      <c r="G1510" s="4358" t="s">
        <v>21</v>
      </c>
      <c r="H1510" s="4359"/>
      <c r="I1510" s="4341"/>
      <c r="J1510" s="4341"/>
      <c r="K1510" s="4341"/>
      <c r="L1510" s="4341"/>
      <c r="M1510" s="4341"/>
      <c r="N1510" s="4341"/>
      <c r="O1510" s="4363"/>
    </row>
    <row r="1511" spans="1:15" s="72" customFormat="1" ht="21" customHeight="1" outlineLevel="1">
      <c r="A1511" s="377">
        <v>1</v>
      </c>
      <c r="B1511" s="131">
        <v>44562</v>
      </c>
      <c r="C1511" s="377" t="s">
        <v>23</v>
      </c>
      <c r="D1511" s="184"/>
      <c r="E1511" s="4348" t="s">
        <v>267</v>
      </c>
      <c r="F1511" s="4349"/>
      <c r="G1511" s="4364" t="s">
        <v>57</v>
      </c>
      <c r="H1511" s="4365"/>
      <c r="I1511" s="377" t="s">
        <v>1441</v>
      </c>
      <c r="J1511" s="374"/>
      <c r="K1511" s="11"/>
      <c r="L1511" s="377"/>
      <c r="M1511" s="374"/>
      <c r="N1511" s="374"/>
      <c r="O1511" s="373">
        <v>3550</v>
      </c>
    </row>
    <row r="1512" spans="1:15" s="72" customFormat="1" ht="21" customHeight="1" outlineLevel="1">
      <c r="A1512" s="1720"/>
      <c r="B1512" s="131"/>
      <c r="C1512" s="1720"/>
      <c r="D1512" s="184"/>
      <c r="E1512" s="1711"/>
      <c r="F1512" s="1712"/>
      <c r="G1512" s="1715"/>
      <c r="H1512" s="1716"/>
      <c r="I1512" s="1720"/>
      <c r="J1512" s="1719"/>
      <c r="K1512" s="11"/>
      <c r="L1512" s="1720"/>
      <c r="M1512" s="1719"/>
      <c r="N1512" s="1719"/>
      <c r="O1512" s="1718"/>
    </row>
    <row r="1513" spans="1:15" s="72" customFormat="1" ht="21" customHeight="1">
      <c r="A1513" s="1182"/>
      <c r="B1513" s="131"/>
      <c r="C1513" s="1182"/>
      <c r="D1513" s="184"/>
      <c r="E1513" s="4348"/>
      <c r="F1513" s="4349"/>
      <c r="G1513" s="4364"/>
      <c r="H1513" s="4365"/>
      <c r="I1513" s="1182"/>
      <c r="J1513" s="1183"/>
      <c r="K1513" s="427">
        <f>SUM(K1511:K1512)</f>
        <v>0</v>
      </c>
      <c r="L1513" s="1182"/>
      <c r="M1513" s="1183"/>
      <c r="N1513" s="1183"/>
      <c r="O1513" s="1184"/>
    </row>
    <row r="1514" spans="1:15" s="72" customFormat="1" ht="21" customHeight="1">
      <c r="A1514" s="1147"/>
      <c r="B1514" s="132"/>
      <c r="C1514" s="1147"/>
      <c r="D1514" s="218"/>
      <c r="E1514" s="1147"/>
      <c r="F1514" s="1147"/>
      <c r="G1514" s="54"/>
      <c r="H1514" s="54"/>
      <c r="I1514" s="1147"/>
      <c r="J1514" s="54"/>
      <c r="K1514" s="81"/>
      <c r="L1514" s="1147"/>
      <c r="M1514" s="54"/>
      <c r="N1514" s="54"/>
      <c r="O1514" s="62"/>
    </row>
    <row r="1515" spans="1:15" s="72" customFormat="1" ht="21" customHeight="1" thickBot="1">
      <c r="A1515" s="77" t="s">
        <v>2</v>
      </c>
      <c r="B1515" s="66"/>
      <c r="C1515" s="67" t="s">
        <v>3</v>
      </c>
      <c r="D1515" s="4323" t="s">
        <v>1112</v>
      </c>
      <c r="E1515" s="4323"/>
      <c r="F1515" s="4323"/>
      <c r="G1515" s="4323"/>
      <c r="H1515" s="4323"/>
      <c r="I1515" s="4323"/>
      <c r="J1515" s="4323"/>
      <c r="K1515" s="4323"/>
      <c r="L1515" s="4323"/>
      <c r="M1515" s="4323"/>
      <c r="N1515" s="4323"/>
      <c r="O1515" s="4323"/>
    </row>
    <row r="1516" spans="1:15" s="43" customFormat="1" ht="21" customHeight="1">
      <c r="A1516" s="4324" t="s">
        <v>10</v>
      </c>
      <c r="B1516" s="4362" t="s">
        <v>11</v>
      </c>
      <c r="C1516" s="4329" t="s">
        <v>23</v>
      </c>
      <c r="D1516" s="4331" t="s">
        <v>12</v>
      </c>
      <c r="E1516" s="4332"/>
      <c r="F1516" s="4332"/>
      <c r="G1516" s="4332"/>
      <c r="H1516" s="4332"/>
      <c r="I1516" s="4332"/>
      <c r="J1516" s="4333"/>
      <c r="K1516" s="4334" t="s">
        <v>13</v>
      </c>
      <c r="L1516" s="4335"/>
      <c r="M1516" s="4335"/>
      <c r="N1516" s="4335"/>
      <c r="O1516" s="4336"/>
    </row>
    <row r="1517" spans="1:15" s="43" customFormat="1" ht="21" customHeight="1">
      <c r="A1517" s="4325"/>
      <c r="B1517" s="4328"/>
      <c r="C1517" s="4330"/>
      <c r="D1517" s="4337" t="s">
        <v>14</v>
      </c>
      <c r="E1517" s="4338"/>
      <c r="F1517" s="4338"/>
      <c r="G1517" s="4338"/>
      <c r="H1517" s="4339"/>
      <c r="I1517" s="4340" t="s">
        <v>15</v>
      </c>
      <c r="J1517" s="4340"/>
      <c r="K1517" s="4340" t="s">
        <v>16</v>
      </c>
      <c r="L1517" s="4340" t="s">
        <v>17</v>
      </c>
      <c r="M1517" s="4340" t="s">
        <v>18</v>
      </c>
      <c r="N1517" s="4340"/>
      <c r="O1517" s="4342" t="s">
        <v>19</v>
      </c>
    </row>
    <row r="1518" spans="1:15" s="123" customFormat="1" ht="21" customHeight="1">
      <c r="A1518" s="4326"/>
      <c r="B1518" s="4354"/>
      <c r="C1518" s="4341"/>
      <c r="D1518" s="1248" t="s">
        <v>16</v>
      </c>
      <c r="E1518" s="4358" t="s">
        <v>20</v>
      </c>
      <c r="F1518" s="4359"/>
      <c r="G1518" s="4358" t="s">
        <v>21</v>
      </c>
      <c r="H1518" s="4359"/>
      <c r="I1518" s="4341"/>
      <c r="J1518" s="4341"/>
      <c r="K1518" s="4341"/>
      <c r="L1518" s="4341"/>
      <c r="M1518" s="4341"/>
      <c r="N1518" s="4341"/>
      <c r="O1518" s="4363"/>
    </row>
    <row r="1519" spans="1:15" s="72" customFormat="1" ht="21" customHeight="1" outlineLevel="1">
      <c r="A1519" s="1246">
        <v>1</v>
      </c>
      <c r="B1519" s="131">
        <v>44562</v>
      </c>
      <c r="C1519" s="1246" t="s">
        <v>23</v>
      </c>
      <c r="D1519" s="1246"/>
      <c r="E1519" s="4348"/>
      <c r="F1519" s="4349"/>
      <c r="G1519" s="4364"/>
      <c r="H1519" s="4365"/>
      <c r="I1519" s="1246" t="s">
        <v>1441</v>
      </c>
      <c r="J1519" s="1247"/>
      <c r="K1519" s="11"/>
      <c r="L1519" s="1246"/>
      <c r="M1519" s="1247"/>
      <c r="N1519" s="1247"/>
      <c r="O1519" s="1249">
        <v>0</v>
      </c>
    </row>
    <row r="1520" spans="1:15" s="72" customFormat="1" ht="21" customHeight="1" outlineLevel="1">
      <c r="A1520" s="1710"/>
      <c r="B1520" s="131"/>
      <c r="C1520" s="1710"/>
      <c r="D1520" s="1710"/>
      <c r="E1520" s="1700"/>
      <c r="F1520" s="1701"/>
      <c r="G1520" s="1704"/>
      <c r="H1520" s="1705"/>
      <c r="I1520" s="1710"/>
      <c r="J1520" s="1708"/>
      <c r="K1520" s="11"/>
      <c r="L1520" s="1710"/>
      <c r="M1520" s="1708"/>
      <c r="N1520" s="1708"/>
      <c r="O1520" s="1707"/>
    </row>
    <row r="1521" spans="1:15" s="72" customFormat="1" ht="21" customHeight="1" outlineLevel="1">
      <c r="A1521" s="1720"/>
      <c r="B1521" s="131"/>
      <c r="C1521" s="1720"/>
      <c r="D1521" s="1720"/>
      <c r="E1521" s="1711"/>
      <c r="F1521" s="1712"/>
      <c r="G1521" s="1715"/>
      <c r="H1521" s="1716"/>
      <c r="I1521" s="1720"/>
      <c r="J1521" s="1719"/>
      <c r="K1521" s="11"/>
      <c r="L1521" s="1720"/>
      <c r="M1521" s="1719"/>
      <c r="N1521" s="1719"/>
      <c r="O1521" s="1718"/>
    </row>
    <row r="1522" spans="1:15" s="72" customFormat="1" ht="21" customHeight="1">
      <c r="A1522" s="1246"/>
      <c r="B1522" s="131"/>
      <c r="C1522" s="1246"/>
      <c r="D1522" s="686">
        <f>SUM(D1519:D1519)</f>
        <v>0</v>
      </c>
      <c r="E1522" s="4348"/>
      <c r="F1522" s="4349"/>
      <c r="G1522" s="4364"/>
      <c r="H1522" s="4365"/>
      <c r="I1522" s="1246"/>
      <c r="J1522" s="1247"/>
      <c r="K1522" s="427">
        <f>SUM(K1519:K1521)</f>
        <v>0</v>
      </c>
      <c r="L1522" s="1246"/>
      <c r="M1522" s="1247"/>
      <c r="N1522" s="1247"/>
      <c r="O1522" s="1249"/>
    </row>
    <row r="1523" spans="1:15" s="72" customFormat="1" ht="21" customHeight="1">
      <c r="A1523" s="1250"/>
      <c r="B1523" s="132"/>
      <c r="C1523" s="1250"/>
      <c r="D1523" s="208"/>
      <c r="E1523" s="238"/>
      <c r="F1523" s="238"/>
      <c r="G1523" s="1252"/>
      <c r="H1523" s="1252"/>
      <c r="I1523" s="238"/>
      <c r="J1523" s="1252"/>
      <c r="K1523" s="109"/>
      <c r="L1523" s="238"/>
      <c r="M1523" s="1252"/>
      <c r="N1523" s="1252"/>
      <c r="O1523" s="1251"/>
    </row>
    <row r="1524" spans="1:15" s="72" customFormat="1" ht="21" customHeight="1" thickBot="1">
      <c r="A1524" s="77" t="s">
        <v>2</v>
      </c>
      <c r="B1524" s="66"/>
      <c r="C1524" s="67" t="s">
        <v>3</v>
      </c>
      <c r="D1524" s="4323" t="s">
        <v>1389</v>
      </c>
      <c r="E1524" s="4323"/>
      <c r="F1524" s="4323"/>
      <c r="G1524" s="4323"/>
      <c r="H1524" s="4323"/>
      <c r="I1524" s="4323"/>
      <c r="J1524" s="4323"/>
      <c r="K1524" s="4323"/>
      <c r="L1524" s="4323"/>
      <c r="M1524" s="4323"/>
      <c r="N1524" s="4323"/>
      <c r="O1524" s="4323"/>
    </row>
    <row r="1525" spans="1:15" s="72" customFormat="1" ht="21" customHeight="1">
      <c r="A1525" s="4324" t="s">
        <v>10</v>
      </c>
      <c r="B1525" s="4362" t="s">
        <v>11</v>
      </c>
      <c r="C1525" s="4329" t="s">
        <v>23</v>
      </c>
      <c r="D1525" s="4331" t="s">
        <v>12</v>
      </c>
      <c r="E1525" s="4332"/>
      <c r="F1525" s="4332"/>
      <c r="G1525" s="4332"/>
      <c r="H1525" s="4332"/>
      <c r="I1525" s="4332"/>
      <c r="J1525" s="4333"/>
      <c r="K1525" s="4334" t="s">
        <v>13</v>
      </c>
      <c r="L1525" s="4335"/>
      <c r="M1525" s="4335"/>
      <c r="N1525" s="4335"/>
      <c r="O1525" s="4336"/>
    </row>
    <row r="1526" spans="1:15" s="72" customFormat="1" ht="21" customHeight="1">
      <c r="A1526" s="4325"/>
      <c r="B1526" s="4328"/>
      <c r="C1526" s="4330"/>
      <c r="D1526" s="4337" t="s">
        <v>14</v>
      </c>
      <c r="E1526" s="4338"/>
      <c r="F1526" s="4338"/>
      <c r="G1526" s="4338"/>
      <c r="H1526" s="4339"/>
      <c r="I1526" s="4340" t="s">
        <v>15</v>
      </c>
      <c r="J1526" s="4340"/>
      <c r="K1526" s="4340" t="s">
        <v>16</v>
      </c>
      <c r="L1526" s="4340" t="s">
        <v>17</v>
      </c>
      <c r="M1526" s="4340" t="s">
        <v>18</v>
      </c>
      <c r="N1526" s="4340"/>
      <c r="O1526" s="4342" t="s">
        <v>19</v>
      </c>
    </row>
    <row r="1527" spans="1:15" s="72" customFormat="1" ht="21" customHeight="1">
      <c r="A1527" s="4326"/>
      <c r="B1527" s="4354"/>
      <c r="C1527" s="4341"/>
      <c r="D1527" s="340" t="s">
        <v>16</v>
      </c>
      <c r="E1527" s="4358" t="s">
        <v>20</v>
      </c>
      <c r="F1527" s="4359"/>
      <c r="G1527" s="4358" t="s">
        <v>21</v>
      </c>
      <c r="H1527" s="4359"/>
      <c r="I1527" s="4341"/>
      <c r="J1527" s="4341"/>
      <c r="K1527" s="4341"/>
      <c r="L1527" s="4341"/>
      <c r="M1527" s="4341"/>
      <c r="N1527" s="4341"/>
      <c r="O1527" s="4363"/>
    </row>
    <row r="1528" spans="1:15" s="72" customFormat="1" ht="21" customHeight="1">
      <c r="A1528" s="349">
        <v>1</v>
      </c>
      <c r="B1528" s="131">
        <v>44682</v>
      </c>
      <c r="C1528" s="131" t="s">
        <v>44</v>
      </c>
      <c r="D1528" s="347"/>
      <c r="E1528" s="4348" t="s">
        <v>342</v>
      </c>
      <c r="F1528" s="4349"/>
      <c r="G1528" s="4348" t="s">
        <v>343</v>
      </c>
      <c r="H1528" s="4349"/>
      <c r="I1528" s="90" t="s">
        <v>1441</v>
      </c>
      <c r="J1528" s="90"/>
      <c r="K1528" s="90"/>
      <c r="L1528" s="90"/>
      <c r="M1528" s="90"/>
      <c r="N1528" s="90"/>
      <c r="O1528" s="128">
        <v>70</v>
      </c>
    </row>
    <row r="1529" spans="1:15" s="72" customFormat="1" ht="21" customHeight="1">
      <c r="A1529" s="1920"/>
      <c r="B1529" s="173"/>
      <c r="C1529" s="173"/>
      <c r="D1529" s="2294"/>
      <c r="E1529" s="2288"/>
      <c r="F1529" s="2289"/>
      <c r="G1529" s="4348"/>
      <c r="H1529" s="4349"/>
      <c r="I1529" s="2234"/>
      <c r="J1529" s="2234"/>
      <c r="K1529" s="2234"/>
      <c r="L1529" s="2234"/>
      <c r="M1529" s="2234"/>
      <c r="N1529" s="2234"/>
      <c r="O1529" s="128"/>
    </row>
    <row r="1530" spans="1:15" s="72" customFormat="1" ht="21" customHeight="1">
      <c r="A1530" s="1920"/>
      <c r="B1530" s="173"/>
      <c r="C1530" s="173"/>
      <c r="D1530" s="2448"/>
      <c r="E1530" s="2446"/>
      <c r="F1530" s="2447"/>
      <c r="G1530" s="4348"/>
      <c r="H1530" s="4349"/>
      <c r="I1530" s="2234"/>
      <c r="J1530" s="2234"/>
      <c r="K1530" s="2234"/>
      <c r="L1530" s="2234"/>
      <c r="M1530" s="2234"/>
      <c r="N1530" s="2234"/>
      <c r="O1530" s="128"/>
    </row>
    <row r="1531" spans="1:15" s="72" customFormat="1" ht="21" customHeight="1">
      <c r="A1531" s="349"/>
      <c r="B1531" s="92"/>
      <c r="C1531" s="90"/>
      <c r="D1531" s="347"/>
      <c r="E1531" s="338"/>
      <c r="F1531" s="339"/>
      <c r="G1531" s="4348"/>
      <c r="H1531" s="4349"/>
      <c r="I1531" s="90"/>
      <c r="J1531" s="90"/>
      <c r="K1531" s="429">
        <f>SUM(K1528:K1530)</f>
        <v>0</v>
      </c>
      <c r="L1531" s="90"/>
      <c r="M1531" s="90"/>
      <c r="N1531" s="90"/>
      <c r="O1531" s="128"/>
    </row>
    <row r="1532" spans="1:15" s="72" customFormat="1" ht="21" customHeight="1">
      <c r="A1532" s="348"/>
      <c r="B1532" s="132"/>
      <c r="C1532" s="348"/>
      <c r="D1532" s="56"/>
      <c r="E1532" s="111"/>
      <c r="F1532" s="111"/>
      <c r="G1532" s="111"/>
      <c r="H1532" s="111"/>
      <c r="I1532" s="57"/>
      <c r="J1532" s="55"/>
      <c r="K1532" s="109"/>
      <c r="L1532" s="238"/>
      <c r="M1532" s="55"/>
      <c r="N1532" s="55"/>
      <c r="O1532" s="56"/>
    </row>
    <row r="1533" spans="1:15" s="15" customFormat="1" ht="21" customHeight="1" thickBot="1">
      <c r="A1533" s="87" t="s">
        <v>2</v>
      </c>
      <c r="B1533" s="88"/>
      <c r="C1533" s="89" t="s">
        <v>3</v>
      </c>
      <c r="D1533" s="4385" t="s">
        <v>1116</v>
      </c>
      <c r="E1533" s="4386"/>
      <c r="F1533" s="4386"/>
      <c r="G1533" s="4386"/>
      <c r="H1533" s="4386"/>
      <c r="I1533" s="4386"/>
      <c r="J1533" s="4386"/>
      <c r="K1533" s="4386"/>
      <c r="L1533" s="4386"/>
      <c r="M1533" s="4386"/>
      <c r="N1533" s="4386"/>
      <c r="O1533" s="4387"/>
    </row>
    <row r="1534" spans="1:15" s="15" customFormat="1" ht="21" customHeight="1">
      <c r="A1534" s="4324" t="s">
        <v>10</v>
      </c>
      <c r="B1534" s="4328" t="s">
        <v>11</v>
      </c>
      <c r="C1534" s="4330" t="s">
        <v>23</v>
      </c>
      <c r="D1534" s="4408" t="s">
        <v>12</v>
      </c>
      <c r="E1534" s="4409"/>
      <c r="F1534" s="4409"/>
      <c r="G1534" s="4409"/>
      <c r="H1534" s="4409"/>
      <c r="I1534" s="4409"/>
      <c r="J1534" s="4410"/>
      <c r="K1534" s="4358" t="s">
        <v>13</v>
      </c>
      <c r="L1534" s="4373"/>
      <c r="M1534" s="4373"/>
      <c r="N1534" s="4373"/>
      <c r="O1534" s="4374"/>
    </row>
    <row r="1535" spans="1:15" s="15" customFormat="1" ht="21" customHeight="1">
      <c r="A1535" s="4325"/>
      <c r="B1535" s="4328"/>
      <c r="C1535" s="4330"/>
      <c r="D1535" s="4337" t="s">
        <v>14</v>
      </c>
      <c r="E1535" s="4338"/>
      <c r="F1535" s="4338"/>
      <c r="G1535" s="4338"/>
      <c r="H1535" s="4339"/>
      <c r="I1535" s="4340" t="s">
        <v>15</v>
      </c>
      <c r="J1535" s="4340"/>
      <c r="K1535" s="4340" t="s">
        <v>16</v>
      </c>
      <c r="L1535" s="4340" t="s">
        <v>17</v>
      </c>
      <c r="M1535" s="4340" t="s">
        <v>18</v>
      </c>
      <c r="N1535" s="4340"/>
      <c r="O1535" s="4342" t="s">
        <v>19</v>
      </c>
    </row>
    <row r="1536" spans="1:15" s="15" customFormat="1" ht="21" customHeight="1">
      <c r="A1536" s="4326"/>
      <c r="B1536" s="4354"/>
      <c r="C1536" s="4341"/>
      <c r="D1536" s="27" t="s">
        <v>16</v>
      </c>
      <c r="E1536" s="4358" t="s">
        <v>20</v>
      </c>
      <c r="F1536" s="4359"/>
      <c r="G1536" s="4358" t="s">
        <v>21</v>
      </c>
      <c r="H1536" s="4359"/>
      <c r="I1536" s="4341"/>
      <c r="J1536" s="4341"/>
      <c r="K1536" s="4341"/>
      <c r="L1536" s="4341"/>
      <c r="M1536" s="4341"/>
      <c r="N1536" s="4341"/>
      <c r="O1536" s="4363"/>
    </row>
    <row r="1537" spans="1:15" s="43" customFormat="1" ht="21" customHeight="1" outlineLevel="1">
      <c r="A1537" s="995">
        <v>1</v>
      </c>
      <c r="B1537" s="131">
        <v>44682</v>
      </c>
      <c r="C1537" s="90" t="s">
        <v>44</v>
      </c>
      <c r="D1537" s="991"/>
      <c r="E1537" s="4348"/>
      <c r="F1537" s="4349"/>
      <c r="G1537" s="4347" t="s">
        <v>57</v>
      </c>
      <c r="H1537" s="4347"/>
      <c r="I1537" s="31" t="s">
        <v>352</v>
      </c>
      <c r="J1537" s="90"/>
      <c r="K1537" s="90"/>
      <c r="L1537" s="90"/>
      <c r="M1537" s="90"/>
      <c r="N1537" s="90"/>
      <c r="O1537" s="128">
        <v>114</v>
      </c>
    </row>
    <row r="1538" spans="1:15" s="123" customFormat="1" ht="21" customHeight="1" outlineLevel="1">
      <c r="A1538" s="991">
        <v>2</v>
      </c>
      <c r="B1538" s="131">
        <v>44683</v>
      </c>
      <c r="C1538" s="991" t="s">
        <v>44</v>
      </c>
      <c r="D1538" s="991"/>
      <c r="E1538" s="4401"/>
      <c r="F1538" s="4401"/>
      <c r="G1538" s="4347"/>
      <c r="H1538" s="4347"/>
      <c r="I1538" s="31"/>
      <c r="J1538" s="992"/>
      <c r="K1538" s="11">
        <v>2</v>
      </c>
      <c r="L1538" s="34" t="s">
        <v>2936</v>
      </c>
      <c r="M1538" s="992" t="s">
        <v>1374</v>
      </c>
      <c r="N1538" s="992"/>
      <c r="O1538" s="994">
        <f>+O1537-K1538</f>
        <v>112</v>
      </c>
    </row>
    <row r="1539" spans="1:15" s="123" customFormat="1" ht="21" customHeight="1" outlineLevel="1">
      <c r="A1539" s="3822"/>
      <c r="B1539" s="131"/>
      <c r="C1539" s="3822"/>
      <c r="D1539" s="3822"/>
      <c r="E1539" s="3820"/>
      <c r="F1539" s="3821"/>
      <c r="G1539" s="3816"/>
      <c r="H1539" s="3817"/>
      <c r="I1539" s="31"/>
      <c r="J1539" s="3824"/>
      <c r="K1539" s="11"/>
      <c r="L1539" s="34"/>
      <c r="M1539" s="3824"/>
      <c r="N1539" s="3824"/>
      <c r="O1539" s="3825"/>
    </row>
    <row r="1540" spans="1:15" s="123" customFormat="1" ht="21" customHeight="1" outlineLevel="1">
      <c r="A1540" s="3829"/>
      <c r="B1540" s="131"/>
      <c r="C1540" s="3829"/>
      <c r="D1540" s="3829"/>
      <c r="E1540" s="3835"/>
      <c r="F1540" s="3836"/>
      <c r="G1540" s="3833"/>
      <c r="H1540" s="3834"/>
      <c r="I1540" s="31"/>
      <c r="J1540" s="3830"/>
      <c r="K1540" s="11"/>
      <c r="L1540" s="34"/>
      <c r="M1540" s="3830"/>
      <c r="N1540" s="3830"/>
      <c r="O1540" s="3839"/>
    </row>
    <row r="1541" spans="1:15" s="123" customFormat="1" ht="21" customHeight="1">
      <c r="A1541" s="1190"/>
      <c r="B1541" s="131"/>
      <c r="C1541" s="704"/>
      <c r="D1541" s="896">
        <f>SUM(D1537:D1538)</f>
        <v>0</v>
      </c>
      <c r="E1541" s="4401"/>
      <c r="F1541" s="4401"/>
      <c r="G1541" s="4347"/>
      <c r="H1541" s="4347"/>
      <c r="I1541" s="31"/>
      <c r="J1541" s="702"/>
      <c r="K1541" s="589">
        <f>SUM(K1538:K1540)</f>
        <v>2</v>
      </c>
      <c r="L1541" s="34"/>
      <c r="M1541" s="702"/>
      <c r="N1541" s="702"/>
      <c r="O1541" s="703"/>
    </row>
    <row r="1542" spans="1:15" ht="21" customHeight="1">
      <c r="D1542" s="920"/>
    </row>
    <row r="1543" spans="1:15" s="15" customFormat="1" ht="21" customHeight="1">
      <c r="A1543" s="87" t="s">
        <v>2</v>
      </c>
      <c r="B1543" s="88"/>
      <c r="C1543" s="89" t="s">
        <v>3</v>
      </c>
      <c r="D1543" s="4385" t="s">
        <v>852</v>
      </c>
      <c r="E1543" s="4386"/>
      <c r="F1543" s="4386"/>
      <c r="G1543" s="4386"/>
      <c r="H1543" s="4386"/>
      <c r="I1543" s="4386"/>
      <c r="J1543" s="4386"/>
      <c r="K1543" s="4386"/>
      <c r="L1543" s="4386"/>
      <c r="M1543" s="4386"/>
      <c r="N1543" s="4386"/>
      <c r="O1543" s="4387"/>
    </row>
    <row r="1544" spans="1:15" s="15" customFormat="1" ht="21" customHeight="1">
      <c r="A1544" s="4449" t="s">
        <v>10</v>
      </c>
      <c r="B1544" s="4381" t="s">
        <v>11</v>
      </c>
      <c r="C1544" s="4383" t="s">
        <v>23</v>
      </c>
      <c r="D1544" s="4381" t="s">
        <v>12</v>
      </c>
      <c r="E1544" s="4381"/>
      <c r="F1544" s="4381"/>
      <c r="G1544" s="4381"/>
      <c r="H1544" s="4381"/>
      <c r="I1544" s="4381"/>
      <c r="J1544" s="4381"/>
      <c r="K1544" s="4358" t="s">
        <v>13</v>
      </c>
      <c r="L1544" s="4373"/>
      <c r="M1544" s="4373"/>
      <c r="N1544" s="4373"/>
      <c r="O1544" s="4359"/>
    </row>
    <row r="1545" spans="1:15" s="123" customFormat="1" ht="21" customHeight="1">
      <c r="A1545" s="4449"/>
      <c r="B1545" s="4381"/>
      <c r="C1545" s="4383"/>
      <c r="D1545" s="4381" t="s">
        <v>14</v>
      </c>
      <c r="E1545" s="4381"/>
      <c r="F1545" s="4381"/>
      <c r="G1545" s="4381"/>
      <c r="H1545" s="4381"/>
      <c r="I1545" s="4383" t="s">
        <v>15</v>
      </c>
      <c r="J1545" s="4383"/>
      <c r="K1545" s="4383" t="s">
        <v>16</v>
      </c>
      <c r="L1545" s="4383" t="s">
        <v>17</v>
      </c>
      <c r="M1545" s="4383" t="s">
        <v>18</v>
      </c>
      <c r="N1545" s="4383"/>
      <c r="O1545" s="4391" t="s">
        <v>19</v>
      </c>
    </row>
    <row r="1546" spans="1:15" s="15" customFormat="1" ht="21" customHeight="1">
      <c r="A1546" s="4449"/>
      <c r="B1546" s="4381"/>
      <c r="C1546" s="4383"/>
      <c r="D1546" s="1028" t="s">
        <v>16</v>
      </c>
      <c r="E1546" s="4383" t="s">
        <v>20</v>
      </c>
      <c r="F1546" s="4383"/>
      <c r="G1546" s="4383" t="s">
        <v>21</v>
      </c>
      <c r="H1546" s="4383"/>
      <c r="I1546" s="4383"/>
      <c r="J1546" s="4383"/>
      <c r="K1546" s="4383"/>
      <c r="L1546" s="4383"/>
      <c r="M1546" s="4383"/>
      <c r="N1546" s="4383"/>
      <c r="O1546" s="4391"/>
    </row>
    <row r="1547" spans="1:15" s="15" customFormat="1" ht="21" customHeight="1">
      <c r="A1547" s="1026">
        <v>1</v>
      </c>
      <c r="B1547" s="131">
        <v>44682</v>
      </c>
      <c r="C1547" s="1026" t="s">
        <v>44</v>
      </c>
      <c r="D1547" s="206"/>
      <c r="E1547" s="4401"/>
      <c r="F1547" s="4401"/>
      <c r="G1547" s="4347" t="s">
        <v>57</v>
      </c>
      <c r="H1547" s="4347"/>
      <c r="I1547" s="31" t="s">
        <v>1441</v>
      </c>
      <c r="J1547" s="1027"/>
      <c r="K1547" s="11"/>
      <c r="L1547" s="34"/>
      <c r="M1547" s="1027"/>
      <c r="N1547" s="1027"/>
      <c r="O1547" s="1029">
        <v>95</v>
      </c>
    </row>
    <row r="1548" spans="1:15" s="15" customFormat="1" ht="21" customHeight="1">
      <c r="A1548" s="1358">
        <v>2</v>
      </c>
      <c r="B1548" s="131">
        <v>44685</v>
      </c>
      <c r="C1548" s="1358" t="s">
        <v>44</v>
      </c>
      <c r="D1548" s="206"/>
      <c r="E1548" s="4360"/>
      <c r="F1548" s="4361"/>
      <c r="G1548" s="4364"/>
      <c r="H1548" s="4365"/>
      <c r="I1548" s="31"/>
      <c r="J1548" s="1357"/>
      <c r="K1548" s="11">
        <v>15</v>
      </c>
      <c r="L1548" s="34" t="s">
        <v>2743</v>
      </c>
      <c r="M1548" s="1357" t="s">
        <v>1370</v>
      </c>
      <c r="N1548" s="1357"/>
      <c r="O1548" s="1356">
        <f t="shared" ref="O1548" si="15">+O1547-K1548</f>
        <v>80</v>
      </c>
    </row>
    <row r="1549" spans="1:15" s="15" customFormat="1" ht="21" customHeight="1">
      <c r="A1549" s="3758"/>
      <c r="B1549" s="131"/>
      <c r="C1549" s="3758"/>
      <c r="D1549" s="206"/>
      <c r="E1549" s="3753"/>
      <c r="F1549" s="3754"/>
      <c r="G1549" s="4364"/>
      <c r="H1549" s="4365"/>
      <c r="I1549" s="31"/>
      <c r="J1549" s="3759"/>
      <c r="K1549" s="11"/>
      <c r="L1549" s="34"/>
      <c r="M1549" s="3759"/>
      <c r="N1549" s="3759"/>
      <c r="O1549" s="4127"/>
    </row>
    <row r="1550" spans="1:15" s="15" customFormat="1" ht="21" customHeight="1">
      <c r="A1550" s="3804"/>
      <c r="B1550" s="131"/>
      <c r="C1550" s="3804"/>
      <c r="D1550" s="206"/>
      <c r="E1550" s="3802"/>
      <c r="F1550" s="3803"/>
      <c r="G1550" s="4364"/>
      <c r="H1550" s="4365"/>
      <c r="I1550" s="31"/>
      <c r="J1550" s="3807"/>
      <c r="K1550" s="11"/>
      <c r="L1550" s="34"/>
      <c r="M1550" s="3807"/>
      <c r="N1550" s="3807"/>
      <c r="O1550" s="3808"/>
    </row>
    <row r="1551" spans="1:15" s="15" customFormat="1" ht="21" customHeight="1">
      <c r="A1551" s="1026"/>
      <c r="B1551" s="131"/>
      <c r="C1551" s="1026"/>
      <c r="D1551" s="921">
        <f>SUM(D1547:D1547)</f>
        <v>0</v>
      </c>
      <c r="E1551" s="4401"/>
      <c r="F1551" s="4401"/>
      <c r="G1551" s="4347"/>
      <c r="H1551" s="4347"/>
      <c r="I1551" s="31"/>
      <c r="J1551" s="1027"/>
      <c r="K1551" s="427">
        <f>SUM(K1547:K1550)</f>
        <v>15</v>
      </c>
      <c r="L1551" s="34"/>
      <c r="M1551" s="1027"/>
      <c r="N1551" s="1027"/>
      <c r="O1551" s="3658"/>
    </row>
    <row r="1552" spans="1:15" ht="21" customHeight="1">
      <c r="D1552" s="920"/>
      <c r="L1552" s="43" t="s">
        <v>352</v>
      </c>
    </row>
    <row r="1553" spans="1:15" s="43" customFormat="1" ht="21" customHeight="1">
      <c r="A1553" s="77" t="s">
        <v>2</v>
      </c>
      <c r="B1553" s="66"/>
      <c r="C1553" s="67" t="s">
        <v>3</v>
      </c>
      <c r="D1553" s="4386" t="s">
        <v>714</v>
      </c>
      <c r="E1553" s="4386"/>
      <c r="F1553" s="4386"/>
      <c r="G1553" s="4386"/>
      <c r="H1553" s="4386"/>
      <c r="I1553" s="4386"/>
      <c r="J1553" s="4386"/>
      <c r="K1553" s="4386"/>
      <c r="L1553" s="4386"/>
      <c r="M1553" s="4386"/>
      <c r="N1553" s="4386"/>
      <c r="O1553" s="4386"/>
    </row>
    <row r="1554" spans="1:15" s="72" customFormat="1" ht="21" customHeight="1">
      <c r="A1554" s="4353" t="s">
        <v>10</v>
      </c>
      <c r="B1554" s="4353" t="s">
        <v>11</v>
      </c>
      <c r="C1554" s="4340" t="s">
        <v>23</v>
      </c>
      <c r="D1554" s="4337" t="s">
        <v>12</v>
      </c>
      <c r="E1554" s="4338"/>
      <c r="F1554" s="4338"/>
      <c r="G1554" s="4338"/>
      <c r="H1554" s="4338"/>
      <c r="I1554" s="4338"/>
      <c r="J1554" s="4339"/>
      <c r="K1554" s="4358" t="s">
        <v>13</v>
      </c>
      <c r="L1554" s="4373"/>
      <c r="M1554" s="4373"/>
      <c r="N1554" s="4373"/>
      <c r="O1554" s="4359"/>
    </row>
    <row r="1555" spans="1:15" s="72" customFormat="1" ht="21" customHeight="1">
      <c r="A1555" s="4328"/>
      <c r="B1555" s="4328"/>
      <c r="C1555" s="4330"/>
      <c r="D1555" s="4337" t="s">
        <v>14</v>
      </c>
      <c r="E1555" s="4338"/>
      <c r="F1555" s="4338"/>
      <c r="G1555" s="4338"/>
      <c r="H1555" s="4339"/>
      <c r="I1555" s="4340" t="s">
        <v>15</v>
      </c>
      <c r="J1555" s="4340"/>
      <c r="K1555" s="4340" t="s">
        <v>16</v>
      </c>
      <c r="L1555" s="4340" t="s">
        <v>17</v>
      </c>
      <c r="M1555" s="4340" t="s">
        <v>18</v>
      </c>
      <c r="N1555" s="4340"/>
      <c r="O1555" s="4356" t="s">
        <v>19</v>
      </c>
    </row>
    <row r="1556" spans="1:15" s="72" customFormat="1" ht="21" customHeight="1">
      <c r="A1556" s="4354"/>
      <c r="B1556" s="4354"/>
      <c r="C1556" s="4341"/>
      <c r="D1556" s="27" t="s">
        <v>16</v>
      </c>
      <c r="E1556" s="4358" t="s">
        <v>20</v>
      </c>
      <c r="F1556" s="4359"/>
      <c r="G1556" s="4358" t="s">
        <v>21</v>
      </c>
      <c r="H1556" s="4359"/>
      <c r="I1556" s="4341"/>
      <c r="J1556" s="4341"/>
      <c r="K1556" s="4341"/>
      <c r="L1556" s="4341"/>
      <c r="M1556" s="4341"/>
      <c r="N1556" s="4341"/>
      <c r="O1556" s="4357"/>
    </row>
    <row r="1557" spans="1:15" s="15" customFormat="1" ht="21" customHeight="1" outlineLevel="1">
      <c r="A1557" s="405">
        <v>1</v>
      </c>
      <c r="B1557" s="131">
        <v>44682</v>
      </c>
      <c r="C1557" s="407" t="s">
        <v>108</v>
      </c>
      <c r="D1557" s="407"/>
      <c r="E1557" s="4348" t="s">
        <v>194</v>
      </c>
      <c r="F1557" s="4349"/>
      <c r="G1557" s="4348" t="s">
        <v>57</v>
      </c>
      <c r="H1557" s="4349"/>
      <c r="I1557" s="407" t="s">
        <v>1441</v>
      </c>
      <c r="J1557" s="407"/>
      <c r="K1557" s="991"/>
      <c r="L1557" s="407"/>
      <c r="M1557" s="407"/>
      <c r="N1557" s="407"/>
      <c r="O1557" s="79">
        <v>40</v>
      </c>
    </row>
    <row r="1558" spans="1:15" s="15" customFormat="1" ht="21" customHeight="1" outlineLevel="1">
      <c r="A1558" s="3220"/>
      <c r="B1558" s="131"/>
      <c r="C1558" s="3271"/>
      <c r="D1558" s="3219"/>
      <c r="E1558" s="4348"/>
      <c r="F1558" s="4349"/>
      <c r="G1558" s="3215"/>
      <c r="H1558" s="3216"/>
      <c r="I1558" s="3219"/>
      <c r="J1558" s="3219"/>
      <c r="K1558" s="3219"/>
      <c r="L1558" s="3219"/>
      <c r="M1558" s="3219"/>
      <c r="N1558" s="3219"/>
      <c r="O1558" s="79"/>
    </row>
    <row r="1559" spans="1:15" s="15" customFormat="1" ht="21" customHeight="1">
      <c r="A1559" s="992"/>
      <c r="B1559" s="131"/>
      <c r="C1559" s="991"/>
      <c r="D1559" s="991"/>
      <c r="E1559" s="4348"/>
      <c r="F1559" s="4349"/>
      <c r="G1559" s="4348"/>
      <c r="H1559" s="4349"/>
      <c r="I1559" s="991"/>
      <c r="J1559" s="991"/>
      <c r="K1559" s="706">
        <f>SUM(K1557:K1558)</f>
        <v>0</v>
      </c>
      <c r="L1559" s="991"/>
      <c r="M1559" s="991"/>
      <c r="N1559" s="991"/>
      <c r="O1559" s="79"/>
    </row>
    <row r="1560" spans="1:15" s="15" customFormat="1" ht="21" customHeight="1">
      <c r="A1560" s="85"/>
      <c r="B1560" s="85"/>
      <c r="C1560" s="104"/>
      <c r="D1560" s="111"/>
      <c r="E1560" s="111"/>
      <c r="F1560" s="111"/>
      <c r="G1560" s="111"/>
      <c r="H1560" s="111"/>
      <c r="I1560" s="111"/>
      <c r="J1560" s="111"/>
      <c r="K1560" s="111"/>
      <c r="L1560" s="111"/>
      <c r="M1560" s="111"/>
      <c r="N1560" s="111"/>
      <c r="O1560" s="224"/>
    </row>
    <row r="1561" spans="1:15" s="43" customFormat="1" ht="21" customHeight="1">
      <c r="A1561" s="77" t="s">
        <v>2</v>
      </c>
      <c r="B1561" s="66"/>
      <c r="C1561" s="67" t="s">
        <v>3</v>
      </c>
      <c r="D1561" s="4386" t="s">
        <v>602</v>
      </c>
      <c r="E1561" s="4386"/>
      <c r="F1561" s="4386"/>
      <c r="G1561" s="4386"/>
      <c r="H1561" s="4386"/>
      <c r="I1561" s="4386"/>
      <c r="J1561" s="4386"/>
      <c r="K1561" s="4386"/>
      <c r="L1561" s="4386"/>
      <c r="M1561" s="4386"/>
      <c r="N1561" s="4386"/>
      <c r="O1561" s="4386"/>
    </row>
    <row r="1562" spans="1:15" s="72" customFormat="1" ht="21" customHeight="1">
      <c r="A1562" s="4353" t="s">
        <v>10</v>
      </c>
      <c r="B1562" s="4353" t="s">
        <v>11</v>
      </c>
      <c r="C1562" s="4340" t="s">
        <v>23</v>
      </c>
      <c r="D1562" s="4337" t="s">
        <v>12</v>
      </c>
      <c r="E1562" s="4338"/>
      <c r="F1562" s="4338"/>
      <c r="G1562" s="4338"/>
      <c r="H1562" s="4338"/>
      <c r="I1562" s="4338"/>
      <c r="J1562" s="4339"/>
      <c r="K1562" s="4358" t="s">
        <v>13</v>
      </c>
      <c r="L1562" s="4373"/>
      <c r="M1562" s="4373"/>
      <c r="N1562" s="4373"/>
      <c r="O1562" s="4359"/>
    </row>
    <row r="1563" spans="1:15" s="72" customFormat="1" ht="21" customHeight="1">
      <c r="A1563" s="4328"/>
      <c r="B1563" s="4328"/>
      <c r="C1563" s="4330"/>
      <c r="D1563" s="4337" t="s">
        <v>14</v>
      </c>
      <c r="E1563" s="4338"/>
      <c r="F1563" s="4338"/>
      <c r="G1563" s="4338"/>
      <c r="H1563" s="4339"/>
      <c r="I1563" s="4340" t="s">
        <v>15</v>
      </c>
      <c r="J1563" s="4340"/>
      <c r="K1563" s="4340" t="s">
        <v>16</v>
      </c>
      <c r="L1563" s="4340" t="s">
        <v>17</v>
      </c>
      <c r="M1563" s="4340" t="s">
        <v>18</v>
      </c>
      <c r="N1563" s="4340"/>
      <c r="O1563" s="4356" t="s">
        <v>19</v>
      </c>
    </row>
    <row r="1564" spans="1:15" s="72" customFormat="1" ht="21" customHeight="1">
      <c r="A1564" s="4354"/>
      <c r="B1564" s="4354"/>
      <c r="C1564" s="4341"/>
      <c r="D1564" s="993" t="s">
        <v>16</v>
      </c>
      <c r="E1564" s="4358" t="s">
        <v>20</v>
      </c>
      <c r="F1564" s="4359"/>
      <c r="G1564" s="4358" t="s">
        <v>21</v>
      </c>
      <c r="H1564" s="4359"/>
      <c r="I1564" s="4341"/>
      <c r="J1564" s="4341"/>
      <c r="K1564" s="4341"/>
      <c r="L1564" s="4341"/>
      <c r="M1564" s="4341"/>
      <c r="N1564" s="4341"/>
      <c r="O1564" s="4357"/>
    </row>
    <row r="1565" spans="1:15" s="72" customFormat="1" ht="21" customHeight="1" outlineLevel="1">
      <c r="A1565" s="92">
        <v>1</v>
      </c>
      <c r="B1565" s="131">
        <v>44682</v>
      </c>
      <c r="C1565" s="90" t="s">
        <v>44</v>
      </c>
      <c r="D1565" s="991"/>
      <c r="E1565" s="4348"/>
      <c r="F1565" s="4349"/>
      <c r="G1565" s="4348" t="s">
        <v>57</v>
      </c>
      <c r="H1565" s="4349"/>
      <c r="I1565" s="90"/>
      <c r="J1565" s="90"/>
      <c r="K1565" s="90"/>
      <c r="L1565" s="90"/>
      <c r="M1565" s="90"/>
      <c r="N1565" s="90"/>
      <c r="O1565" s="127">
        <v>35</v>
      </c>
    </row>
    <row r="1566" spans="1:15" s="72" customFormat="1" ht="21" customHeight="1" outlineLevel="1">
      <c r="A1566" s="92"/>
      <c r="B1566" s="131"/>
      <c r="C1566" s="2234"/>
      <c r="D1566" s="2416"/>
      <c r="E1566" s="4348"/>
      <c r="F1566" s="4349"/>
      <c r="G1566" s="4348"/>
      <c r="H1566" s="4349"/>
      <c r="I1566" s="2234"/>
      <c r="J1566" s="2234"/>
      <c r="K1566" s="2234"/>
      <c r="L1566" s="2234"/>
      <c r="M1566" s="2234"/>
      <c r="N1566" s="2234"/>
      <c r="O1566" s="127"/>
    </row>
    <row r="1567" spans="1:15" s="72" customFormat="1" ht="21" customHeight="1" outlineLevel="1">
      <c r="A1567" s="92"/>
      <c r="B1567" s="131"/>
      <c r="C1567" s="3068"/>
      <c r="D1567" s="3241"/>
      <c r="E1567" s="3235"/>
      <c r="F1567" s="3236"/>
      <c r="G1567" s="3235"/>
      <c r="H1567" s="3236"/>
      <c r="I1567" s="3068"/>
      <c r="J1567" s="3068"/>
      <c r="K1567" s="3068"/>
      <c r="L1567" s="3813"/>
      <c r="M1567" s="3813"/>
      <c r="N1567" s="3068"/>
      <c r="O1567" s="127"/>
    </row>
    <row r="1568" spans="1:15" s="15" customFormat="1" ht="21" customHeight="1">
      <c r="A1568" s="992"/>
      <c r="B1568" s="131"/>
      <c r="C1568" s="991"/>
      <c r="D1568" s="798">
        <f>SUM(D1565:D1566)</f>
        <v>0</v>
      </c>
      <c r="E1568" s="4348"/>
      <c r="F1568" s="4349"/>
      <c r="G1568" s="4348"/>
      <c r="H1568" s="4349"/>
      <c r="I1568" s="991"/>
      <c r="J1568" s="991"/>
      <c r="K1568" s="432">
        <f>SUM(K1565:K1567)</f>
        <v>0</v>
      </c>
      <c r="L1568" s="991"/>
      <c r="M1568" s="991"/>
      <c r="N1568" s="991"/>
      <c r="O1568" s="79"/>
    </row>
    <row r="1569" spans="1:15" s="43" customFormat="1" ht="21" customHeight="1">
      <c r="A1569" s="54"/>
      <c r="B1569" s="132"/>
      <c r="C1569" s="1463"/>
      <c r="D1569" s="189"/>
      <c r="E1569" s="189"/>
      <c r="F1569" s="189"/>
      <c r="G1569" s="189"/>
      <c r="H1569" s="189"/>
      <c r="I1569" s="189"/>
      <c r="J1569" s="189"/>
      <c r="K1569" s="189"/>
      <c r="L1569" s="189"/>
      <c r="M1569" s="189"/>
      <c r="N1569" s="189"/>
      <c r="O1569" s="698"/>
    </row>
    <row r="1570" spans="1:15" s="43" customFormat="1" ht="21" customHeight="1">
      <c r="A1570" s="77" t="s">
        <v>2</v>
      </c>
      <c r="B1570" s="66"/>
      <c r="C1570" s="67" t="s">
        <v>3</v>
      </c>
      <c r="D1570" s="4386" t="s">
        <v>888</v>
      </c>
      <c r="E1570" s="4386"/>
      <c r="F1570" s="4386"/>
      <c r="G1570" s="4386"/>
      <c r="H1570" s="4386"/>
      <c r="I1570" s="4386"/>
      <c r="J1570" s="4386"/>
      <c r="K1570" s="4386"/>
      <c r="L1570" s="4386"/>
      <c r="M1570" s="4386"/>
      <c r="N1570" s="4386"/>
      <c r="O1570" s="4386"/>
    </row>
    <row r="1571" spans="1:15" s="72" customFormat="1" ht="21" customHeight="1">
      <c r="A1571" s="4353" t="s">
        <v>10</v>
      </c>
      <c r="B1571" s="4353" t="s">
        <v>11</v>
      </c>
      <c r="C1571" s="4340" t="s">
        <v>23</v>
      </c>
      <c r="D1571" s="4337" t="s">
        <v>12</v>
      </c>
      <c r="E1571" s="4338"/>
      <c r="F1571" s="4338"/>
      <c r="G1571" s="4338"/>
      <c r="H1571" s="4338"/>
      <c r="I1571" s="4338"/>
      <c r="J1571" s="4339"/>
      <c r="K1571" s="4358" t="s">
        <v>13</v>
      </c>
      <c r="L1571" s="4373"/>
      <c r="M1571" s="4373"/>
      <c r="N1571" s="4373"/>
      <c r="O1571" s="4359"/>
    </row>
    <row r="1572" spans="1:15" s="72" customFormat="1" ht="21" customHeight="1">
      <c r="A1572" s="4328"/>
      <c r="B1572" s="4328"/>
      <c r="C1572" s="4330"/>
      <c r="D1572" s="4337" t="s">
        <v>14</v>
      </c>
      <c r="E1572" s="4338"/>
      <c r="F1572" s="4338"/>
      <c r="G1572" s="4338"/>
      <c r="H1572" s="4339"/>
      <c r="I1572" s="4340" t="s">
        <v>15</v>
      </c>
      <c r="J1572" s="4340"/>
      <c r="K1572" s="4340" t="s">
        <v>16</v>
      </c>
      <c r="L1572" s="4340" t="s">
        <v>17</v>
      </c>
      <c r="M1572" s="4340" t="s">
        <v>18</v>
      </c>
      <c r="N1572" s="4340"/>
      <c r="O1572" s="4356" t="s">
        <v>19</v>
      </c>
    </row>
    <row r="1573" spans="1:15" s="72" customFormat="1" ht="21" customHeight="1">
      <c r="A1573" s="4354"/>
      <c r="B1573" s="4354"/>
      <c r="C1573" s="4341"/>
      <c r="D1573" s="1461" t="s">
        <v>16</v>
      </c>
      <c r="E1573" s="4358" t="s">
        <v>20</v>
      </c>
      <c r="F1573" s="4359"/>
      <c r="G1573" s="4358" t="s">
        <v>21</v>
      </c>
      <c r="H1573" s="4359"/>
      <c r="I1573" s="4341"/>
      <c r="J1573" s="4341"/>
      <c r="K1573" s="4341"/>
      <c r="L1573" s="4341"/>
      <c r="M1573" s="4341"/>
      <c r="N1573" s="4341"/>
      <c r="O1573" s="4357"/>
    </row>
    <row r="1574" spans="1:15" s="72" customFormat="1" ht="21" customHeight="1" outlineLevel="1">
      <c r="A1574" s="92">
        <v>1</v>
      </c>
      <c r="B1574" s="131">
        <v>44682</v>
      </c>
      <c r="C1574" s="90" t="s">
        <v>23</v>
      </c>
      <c r="D1574" s="1457"/>
      <c r="E1574" s="4348" t="s">
        <v>885</v>
      </c>
      <c r="F1574" s="4349"/>
      <c r="G1574" s="4348" t="s">
        <v>886</v>
      </c>
      <c r="H1574" s="4349"/>
      <c r="I1574" s="90" t="s">
        <v>1441</v>
      </c>
      <c r="J1574" s="90"/>
      <c r="K1574" s="90"/>
      <c r="L1574" s="90"/>
      <c r="M1574" s="90"/>
      <c r="N1574" s="90"/>
      <c r="O1574" s="127">
        <v>0</v>
      </c>
    </row>
    <row r="1575" spans="1:15" s="72" customFormat="1" ht="21" customHeight="1" outlineLevel="1">
      <c r="A1575" s="92"/>
      <c r="B1575" s="131"/>
      <c r="C1575" s="3025"/>
      <c r="D1575" s="3022"/>
      <c r="E1575" s="3023"/>
      <c r="F1575" s="3024"/>
      <c r="G1575" s="4348"/>
      <c r="H1575" s="4349"/>
      <c r="I1575" s="3025"/>
      <c r="J1575" s="3025"/>
      <c r="K1575" s="3025"/>
      <c r="L1575" s="3025"/>
      <c r="M1575" s="3025"/>
      <c r="N1575" s="3025"/>
      <c r="O1575" s="127"/>
    </row>
    <row r="1576" spans="1:15" s="72" customFormat="1" ht="21" customHeight="1" outlineLevel="1">
      <c r="A1576" s="92"/>
      <c r="B1576" s="131"/>
      <c r="C1576" s="3813"/>
      <c r="D1576" s="3804"/>
      <c r="E1576" s="3798"/>
      <c r="F1576" s="3799"/>
      <c r="G1576" s="3798"/>
      <c r="H1576" s="3799"/>
      <c r="I1576" s="3813"/>
      <c r="J1576" s="3813"/>
      <c r="K1576" s="3813"/>
      <c r="L1576" s="3813"/>
      <c r="M1576" s="3813"/>
      <c r="N1576" s="3813"/>
      <c r="O1576" s="127"/>
    </row>
    <row r="1577" spans="1:15" s="15" customFormat="1" ht="21" customHeight="1">
      <c r="A1577" s="1458"/>
      <c r="B1577" s="131"/>
      <c r="C1577" s="1457"/>
      <c r="D1577" s="798">
        <f>SUM(D1574:D1574)</f>
        <v>0</v>
      </c>
      <c r="E1577" s="4348"/>
      <c r="F1577" s="4349"/>
      <c r="G1577" s="4348"/>
      <c r="H1577" s="4349"/>
      <c r="I1577" s="1457"/>
      <c r="J1577" s="1457"/>
      <c r="K1577" s="432">
        <f>SUM(K1574:K1576)</f>
        <v>0</v>
      </c>
      <c r="L1577" s="1457"/>
      <c r="M1577" s="1457"/>
      <c r="N1577" s="1457"/>
      <c r="O1577" s="79"/>
    </row>
    <row r="1578" spans="1:15" s="15" customFormat="1" ht="21" customHeight="1">
      <c r="A1578" s="54"/>
      <c r="B1578" s="132"/>
      <c r="C1578" s="996"/>
      <c r="D1578" s="189"/>
      <c r="E1578" s="189"/>
      <c r="F1578" s="189"/>
      <c r="G1578" s="189"/>
      <c r="H1578" s="189"/>
      <c r="I1578" s="189"/>
      <c r="J1578" s="189"/>
      <c r="K1578" s="189"/>
      <c r="L1578" s="189"/>
      <c r="M1578" s="189"/>
      <c r="N1578" s="189"/>
      <c r="O1578" s="698"/>
    </row>
    <row r="1579" spans="1:15" s="43" customFormat="1" ht="21" customHeight="1">
      <c r="A1579" s="77" t="s">
        <v>2</v>
      </c>
      <c r="B1579" s="66"/>
      <c r="C1579" s="67" t="s">
        <v>3</v>
      </c>
      <c r="D1579" s="4386" t="s">
        <v>609</v>
      </c>
      <c r="E1579" s="4386"/>
      <c r="F1579" s="4386"/>
      <c r="G1579" s="4386"/>
      <c r="H1579" s="4386"/>
      <c r="I1579" s="4386"/>
      <c r="J1579" s="4386"/>
      <c r="K1579" s="4386"/>
      <c r="L1579" s="4386"/>
      <c r="M1579" s="4386"/>
      <c r="N1579" s="4386"/>
      <c r="O1579" s="4386"/>
    </row>
    <row r="1580" spans="1:15" s="72" customFormat="1" ht="21" customHeight="1">
      <c r="A1580" s="4353" t="s">
        <v>10</v>
      </c>
      <c r="B1580" s="4353" t="s">
        <v>11</v>
      </c>
      <c r="C1580" s="4340" t="s">
        <v>23</v>
      </c>
      <c r="D1580" s="4337" t="s">
        <v>12</v>
      </c>
      <c r="E1580" s="4338"/>
      <c r="F1580" s="4338"/>
      <c r="G1580" s="4338"/>
      <c r="H1580" s="4338"/>
      <c r="I1580" s="4338"/>
      <c r="J1580" s="4339"/>
      <c r="K1580" s="4358" t="s">
        <v>13</v>
      </c>
      <c r="L1580" s="4373"/>
      <c r="M1580" s="4373"/>
      <c r="N1580" s="4373"/>
      <c r="O1580" s="4359"/>
    </row>
    <row r="1581" spans="1:15" s="72" customFormat="1" ht="21" customHeight="1">
      <c r="A1581" s="4328"/>
      <c r="B1581" s="4328"/>
      <c r="C1581" s="4330"/>
      <c r="D1581" s="4337" t="s">
        <v>14</v>
      </c>
      <c r="E1581" s="4338"/>
      <c r="F1581" s="4338"/>
      <c r="G1581" s="4338"/>
      <c r="H1581" s="4339"/>
      <c r="I1581" s="4340" t="s">
        <v>15</v>
      </c>
      <c r="J1581" s="4340"/>
      <c r="K1581" s="4340" t="s">
        <v>16</v>
      </c>
      <c r="L1581" s="4340" t="s">
        <v>17</v>
      </c>
      <c r="M1581" s="4340" t="s">
        <v>18</v>
      </c>
      <c r="N1581" s="4340"/>
      <c r="O1581" s="4356" t="s">
        <v>19</v>
      </c>
    </row>
    <row r="1582" spans="1:15" s="72" customFormat="1" ht="21" customHeight="1">
      <c r="A1582" s="4354"/>
      <c r="B1582" s="4354"/>
      <c r="C1582" s="4341"/>
      <c r="D1582" s="993" t="s">
        <v>16</v>
      </c>
      <c r="E1582" s="4358" t="s">
        <v>20</v>
      </c>
      <c r="F1582" s="4359"/>
      <c r="G1582" s="4358" t="s">
        <v>21</v>
      </c>
      <c r="H1582" s="4359"/>
      <c r="I1582" s="4341"/>
      <c r="J1582" s="4341"/>
      <c r="K1582" s="4341"/>
      <c r="L1582" s="4341"/>
      <c r="M1582" s="4341"/>
      <c r="N1582" s="4341"/>
      <c r="O1582" s="4357"/>
    </row>
    <row r="1583" spans="1:15" s="15" customFormat="1" ht="21" customHeight="1" outlineLevel="1">
      <c r="A1583" s="992">
        <v>1</v>
      </c>
      <c r="B1583" s="131">
        <v>44682</v>
      </c>
      <c r="C1583" s="991" t="s">
        <v>624</v>
      </c>
      <c r="D1583" s="991"/>
      <c r="E1583" s="4348" t="s">
        <v>604</v>
      </c>
      <c r="F1583" s="4349"/>
      <c r="G1583" s="4348" t="s">
        <v>606</v>
      </c>
      <c r="H1583" s="4349"/>
      <c r="I1583" s="991" t="s">
        <v>1441</v>
      </c>
      <c r="J1583" s="991"/>
      <c r="K1583" s="991"/>
      <c r="L1583" s="991"/>
      <c r="M1583" s="991"/>
      <c r="N1583" s="991"/>
      <c r="O1583" s="79">
        <v>380</v>
      </c>
    </row>
    <row r="1584" spans="1:15" s="15" customFormat="1" ht="21" customHeight="1" outlineLevel="1">
      <c r="A1584" s="4125"/>
      <c r="B1584" s="131"/>
      <c r="C1584" s="4124"/>
      <c r="D1584" s="4124"/>
      <c r="E1584" s="4120"/>
      <c r="F1584" s="4121"/>
      <c r="G1584" s="4120"/>
      <c r="H1584" s="4121"/>
      <c r="I1584" s="4124"/>
      <c r="J1584" s="4124"/>
      <c r="K1584" s="4124"/>
      <c r="L1584" s="4124"/>
      <c r="M1584" s="4124"/>
      <c r="N1584" s="4124"/>
      <c r="O1584" s="79"/>
    </row>
    <row r="1585" spans="1:15" s="15" customFormat="1" ht="21" customHeight="1">
      <c r="A1585" s="992"/>
      <c r="B1585" s="131"/>
      <c r="C1585" s="991"/>
      <c r="D1585" s="686">
        <f>SUM(D1583:D1583)</f>
        <v>0</v>
      </c>
      <c r="E1585" s="4348"/>
      <c r="F1585" s="4349"/>
      <c r="G1585" s="4348"/>
      <c r="H1585" s="4349"/>
      <c r="I1585" s="991"/>
      <c r="J1585" s="991"/>
      <c r="K1585" s="432">
        <f>SUM(K1583:K1584)</f>
        <v>0</v>
      </c>
      <c r="L1585" s="991"/>
      <c r="M1585" s="991"/>
      <c r="N1585" s="991"/>
      <c r="O1585" s="79"/>
    </row>
    <row r="1586" spans="1:15" s="15" customFormat="1" ht="22.5" customHeight="1">
      <c r="A1586" s="54"/>
      <c r="B1586" s="132"/>
      <c r="C1586" s="996"/>
      <c r="D1586" s="189"/>
      <c r="E1586" s="189"/>
      <c r="F1586" s="189"/>
      <c r="G1586" s="189"/>
      <c r="H1586" s="189"/>
      <c r="I1586" s="189"/>
      <c r="J1586" s="189"/>
      <c r="K1586" s="189"/>
      <c r="L1586" s="189"/>
      <c r="M1586" s="189"/>
      <c r="N1586" s="189"/>
      <c r="O1586" s="698"/>
    </row>
    <row r="1587" spans="1:15" s="43" customFormat="1" ht="21" customHeight="1">
      <c r="A1587" s="77" t="s">
        <v>2</v>
      </c>
      <c r="B1587" s="66"/>
      <c r="C1587" s="67" t="s">
        <v>3</v>
      </c>
      <c r="D1587" s="4386" t="s">
        <v>640</v>
      </c>
      <c r="E1587" s="4386"/>
      <c r="F1587" s="4386"/>
      <c r="G1587" s="4386"/>
      <c r="H1587" s="4386"/>
      <c r="I1587" s="4386"/>
      <c r="J1587" s="4386"/>
      <c r="K1587" s="4386"/>
      <c r="L1587" s="4386"/>
      <c r="M1587" s="4386"/>
      <c r="N1587" s="4386"/>
      <c r="O1587" s="4386"/>
    </row>
    <row r="1588" spans="1:15" s="72" customFormat="1" ht="21" customHeight="1">
      <c r="A1588" s="4353" t="s">
        <v>10</v>
      </c>
      <c r="B1588" s="4353" t="s">
        <v>11</v>
      </c>
      <c r="C1588" s="4340" t="s">
        <v>23</v>
      </c>
      <c r="D1588" s="4337" t="s">
        <v>12</v>
      </c>
      <c r="E1588" s="4338"/>
      <c r="F1588" s="4338"/>
      <c r="G1588" s="4338"/>
      <c r="H1588" s="4338"/>
      <c r="I1588" s="4338"/>
      <c r="J1588" s="4339"/>
      <c r="K1588" s="4358" t="s">
        <v>13</v>
      </c>
      <c r="L1588" s="4373"/>
      <c r="M1588" s="4373"/>
      <c r="N1588" s="4373"/>
      <c r="O1588" s="4359"/>
    </row>
    <row r="1589" spans="1:15" s="72" customFormat="1" ht="21" customHeight="1">
      <c r="A1589" s="4328"/>
      <c r="B1589" s="4328"/>
      <c r="C1589" s="4330"/>
      <c r="D1589" s="4337" t="s">
        <v>14</v>
      </c>
      <c r="E1589" s="4338"/>
      <c r="F1589" s="4338"/>
      <c r="G1589" s="4338"/>
      <c r="H1589" s="4339"/>
      <c r="I1589" s="4340" t="s">
        <v>15</v>
      </c>
      <c r="J1589" s="4340"/>
      <c r="K1589" s="4340" t="s">
        <v>16</v>
      </c>
      <c r="L1589" s="4340" t="s">
        <v>17</v>
      </c>
      <c r="M1589" s="4340" t="s">
        <v>18</v>
      </c>
      <c r="N1589" s="4340"/>
      <c r="O1589" s="4356" t="s">
        <v>19</v>
      </c>
    </row>
    <row r="1590" spans="1:15" s="72" customFormat="1" ht="21" customHeight="1">
      <c r="A1590" s="4354"/>
      <c r="B1590" s="4354"/>
      <c r="C1590" s="4341"/>
      <c r="D1590" s="1018" t="s">
        <v>16</v>
      </c>
      <c r="E1590" s="4358" t="s">
        <v>20</v>
      </c>
      <c r="F1590" s="4359"/>
      <c r="G1590" s="4358" t="s">
        <v>21</v>
      </c>
      <c r="H1590" s="4359"/>
      <c r="I1590" s="4341"/>
      <c r="J1590" s="4341"/>
      <c r="K1590" s="4341"/>
      <c r="L1590" s="4341"/>
      <c r="M1590" s="4341"/>
      <c r="N1590" s="4341"/>
      <c r="O1590" s="4357"/>
    </row>
    <row r="1591" spans="1:15" s="15" customFormat="1" ht="21" customHeight="1" outlineLevel="1">
      <c r="A1591" s="1017">
        <v>1</v>
      </c>
      <c r="B1591" s="131">
        <v>44682</v>
      </c>
      <c r="C1591" s="1016" t="s">
        <v>23</v>
      </c>
      <c r="D1591" s="1016"/>
      <c r="E1591" s="4348" t="s">
        <v>611</v>
      </c>
      <c r="F1591" s="4349"/>
      <c r="G1591" s="4348" t="s">
        <v>612</v>
      </c>
      <c r="H1591" s="4349"/>
      <c r="I1591" s="1016" t="s">
        <v>1441</v>
      </c>
      <c r="J1591" s="1016"/>
      <c r="K1591" s="1016"/>
      <c r="L1591" s="1016"/>
      <c r="M1591" s="1016"/>
      <c r="N1591" s="1016"/>
      <c r="O1591" s="79">
        <v>60</v>
      </c>
    </row>
    <row r="1592" spans="1:15" s="15" customFormat="1" ht="21" customHeight="1" outlineLevel="1">
      <c r="A1592" s="1017"/>
      <c r="B1592" s="131"/>
      <c r="C1592" s="1016"/>
      <c r="D1592" s="1016"/>
      <c r="E1592" s="4348"/>
      <c r="F1592" s="4349"/>
      <c r="G1592" s="4348"/>
      <c r="H1592" s="4349"/>
      <c r="I1592" s="1016"/>
      <c r="J1592" s="1016"/>
      <c r="K1592" s="1016"/>
      <c r="L1592" s="1016"/>
      <c r="M1592" s="1016"/>
      <c r="N1592" s="1016"/>
      <c r="O1592" s="79"/>
    </row>
    <row r="1593" spans="1:15" s="15" customFormat="1" ht="21" customHeight="1">
      <c r="A1593" s="1017"/>
      <c r="B1593" s="131"/>
      <c r="C1593" s="1016"/>
      <c r="D1593" s="686">
        <f>SUM(D1591:D1592)</f>
        <v>0</v>
      </c>
      <c r="E1593" s="4348"/>
      <c r="F1593" s="4349"/>
      <c r="G1593" s="4348"/>
      <c r="H1593" s="4349"/>
      <c r="I1593" s="1016"/>
      <c r="J1593" s="1016"/>
      <c r="K1593" s="432">
        <f>SUM(K1591:K1592)</f>
        <v>0</v>
      </c>
      <c r="L1593" s="1016"/>
      <c r="M1593" s="1016"/>
      <c r="N1593" s="1016"/>
      <c r="O1593" s="79"/>
    </row>
    <row r="1594" spans="1:15" s="15" customFormat="1" ht="21" customHeight="1">
      <c r="A1594" s="54"/>
      <c r="B1594" s="132"/>
      <c r="C1594" s="1019"/>
      <c r="D1594" s="189"/>
      <c r="E1594" s="189"/>
      <c r="F1594" s="189"/>
      <c r="G1594" s="189"/>
      <c r="H1594" s="189"/>
      <c r="I1594" s="189"/>
      <c r="J1594" s="189"/>
      <c r="K1594" s="189"/>
      <c r="L1594" s="189"/>
      <c r="M1594" s="189"/>
      <c r="N1594" s="189"/>
      <c r="O1594" s="698"/>
    </row>
    <row r="1595" spans="1:15" s="43" customFormat="1" ht="21" customHeight="1">
      <c r="A1595" s="77" t="s">
        <v>2</v>
      </c>
      <c r="B1595" s="66"/>
      <c r="C1595" s="67" t="s">
        <v>3</v>
      </c>
      <c r="D1595" s="4386" t="s">
        <v>613</v>
      </c>
      <c r="E1595" s="4386"/>
      <c r="F1595" s="4386"/>
      <c r="G1595" s="4386"/>
      <c r="H1595" s="4386"/>
      <c r="I1595" s="4386"/>
      <c r="J1595" s="4386"/>
      <c r="K1595" s="4386"/>
      <c r="L1595" s="4386"/>
      <c r="M1595" s="4386"/>
      <c r="N1595" s="4386"/>
      <c r="O1595" s="4386"/>
    </row>
    <row r="1596" spans="1:15" s="72" customFormat="1" ht="21" customHeight="1">
      <c r="A1596" s="4353" t="s">
        <v>10</v>
      </c>
      <c r="B1596" s="4353" t="s">
        <v>11</v>
      </c>
      <c r="C1596" s="4340" t="s">
        <v>23</v>
      </c>
      <c r="D1596" s="4337" t="s">
        <v>12</v>
      </c>
      <c r="E1596" s="4338"/>
      <c r="F1596" s="4338"/>
      <c r="G1596" s="4338"/>
      <c r="H1596" s="4338"/>
      <c r="I1596" s="4338"/>
      <c r="J1596" s="4339"/>
      <c r="K1596" s="4358" t="s">
        <v>13</v>
      </c>
      <c r="L1596" s="4373"/>
      <c r="M1596" s="4373"/>
      <c r="N1596" s="4373"/>
      <c r="O1596" s="4359"/>
    </row>
    <row r="1597" spans="1:15" s="72" customFormat="1" ht="21" customHeight="1">
      <c r="A1597" s="4328"/>
      <c r="B1597" s="4328"/>
      <c r="C1597" s="4330"/>
      <c r="D1597" s="4337" t="s">
        <v>14</v>
      </c>
      <c r="E1597" s="4338"/>
      <c r="F1597" s="4338"/>
      <c r="G1597" s="4338"/>
      <c r="H1597" s="4339"/>
      <c r="I1597" s="4340" t="s">
        <v>15</v>
      </c>
      <c r="J1597" s="4340"/>
      <c r="K1597" s="4340" t="s">
        <v>16</v>
      </c>
      <c r="L1597" s="4340" t="s">
        <v>17</v>
      </c>
      <c r="M1597" s="4340" t="s">
        <v>18</v>
      </c>
      <c r="N1597" s="4340"/>
      <c r="O1597" s="4356" t="s">
        <v>19</v>
      </c>
    </row>
    <row r="1598" spans="1:15" s="72" customFormat="1" ht="21" customHeight="1">
      <c r="A1598" s="4354"/>
      <c r="B1598" s="4354"/>
      <c r="C1598" s="4341"/>
      <c r="D1598" s="993" t="s">
        <v>16</v>
      </c>
      <c r="E1598" s="4358" t="s">
        <v>20</v>
      </c>
      <c r="F1598" s="4359"/>
      <c r="G1598" s="4358" t="s">
        <v>21</v>
      </c>
      <c r="H1598" s="4359"/>
      <c r="I1598" s="4341"/>
      <c r="J1598" s="4341"/>
      <c r="K1598" s="4341"/>
      <c r="L1598" s="4341"/>
      <c r="M1598" s="4341"/>
      <c r="N1598" s="4341"/>
      <c r="O1598" s="4357"/>
    </row>
    <row r="1599" spans="1:15" s="15" customFormat="1" ht="21" customHeight="1" outlineLevel="1">
      <c r="A1599" s="992">
        <v>1</v>
      </c>
      <c r="B1599" s="131">
        <v>44682</v>
      </c>
      <c r="C1599" s="1300" t="s">
        <v>23</v>
      </c>
      <c r="D1599" s="991"/>
      <c r="E1599" s="4348" t="s">
        <v>611</v>
      </c>
      <c r="F1599" s="4349"/>
      <c r="G1599" s="4348" t="s">
        <v>612</v>
      </c>
      <c r="H1599" s="4349"/>
      <c r="I1599" s="991" t="s">
        <v>1441</v>
      </c>
      <c r="J1599" s="991"/>
      <c r="K1599" s="991"/>
      <c r="L1599" s="991"/>
      <c r="M1599" s="991"/>
      <c r="N1599" s="991"/>
      <c r="O1599" s="79">
        <v>500</v>
      </c>
    </row>
    <row r="1600" spans="1:15" s="15" customFormat="1" ht="21" customHeight="1" outlineLevel="1">
      <c r="A1600" s="992"/>
      <c r="B1600" s="131"/>
      <c r="C1600" s="991"/>
      <c r="D1600" s="991"/>
      <c r="E1600" s="4348"/>
      <c r="F1600" s="4349"/>
      <c r="G1600" s="4348"/>
      <c r="H1600" s="4349"/>
      <c r="I1600" s="991"/>
      <c r="J1600" s="991"/>
      <c r="K1600" s="991"/>
      <c r="L1600" s="991"/>
      <c r="M1600" s="991"/>
      <c r="N1600" s="991"/>
      <c r="O1600" s="79"/>
    </row>
    <row r="1601" spans="1:15" s="15" customFormat="1" ht="21" customHeight="1">
      <c r="A1601" s="992"/>
      <c r="B1601" s="131"/>
      <c r="C1601" s="991"/>
      <c r="D1601" s="686">
        <f>SUM(D1599:D1600)</f>
        <v>0</v>
      </c>
      <c r="E1601" s="4348"/>
      <c r="F1601" s="4349"/>
      <c r="G1601" s="4348"/>
      <c r="H1601" s="4349"/>
      <c r="I1601" s="991"/>
      <c r="J1601" s="991"/>
      <c r="K1601" s="432">
        <f>SUM(K1599:K1600)</f>
        <v>0</v>
      </c>
      <c r="L1601" s="991"/>
      <c r="M1601" s="991"/>
      <c r="N1601" s="991"/>
      <c r="O1601" s="79"/>
    </row>
    <row r="1602" spans="1:15" s="15" customFormat="1" ht="21" customHeight="1">
      <c r="A1602" s="54"/>
      <c r="B1602" s="132"/>
      <c r="C1602" s="1000"/>
      <c r="D1602" s="189"/>
      <c r="E1602" s="189"/>
      <c r="F1602" s="189"/>
      <c r="G1602" s="189"/>
      <c r="H1602" s="189"/>
      <c r="I1602" s="189"/>
      <c r="J1602" s="189"/>
      <c r="K1602" s="189"/>
      <c r="L1602" s="189"/>
      <c r="M1602" s="189"/>
      <c r="N1602" s="189"/>
      <c r="O1602" s="698"/>
    </row>
    <row r="1603" spans="1:15" s="43" customFormat="1" ht="21" customHeight="1">
      <c r="A1603" s="77" t="s">
        <v>2</v>
      </c>
      <c r="B1603" s="66"/>
      <c r="C1603" s="67" t="s">
        <v>3</v>
      </c>
      <c r="D1603" s="4386" t="s">
        <v>629</v>
      </c>
      <c r="E1603" s="4386"/>
      <c r="F1603" s="4386"/>
      <c r="G1603" s="4386"/>
      <c r="H1603" s="4386"/>
      <c r="I1603" s="4386"/>
      <c r="J1603" s="4386"/>
      <c r="K1603" s="4386"/>
      <c r="L1603" s="4386"/>
      <c r="M1603" s="4386"/>
      <c r="N1603" s="4386"/>
      <c r="O1603" s="4386"/>
    </row>
    <row r="1604" spans="1:15" s="72" customFormat="1" ht="21" customHeight="1">
      <c r="A1604" s="4353" t="s">
        <v>10</v>
      </c>
      <c r="B1604" s="4353" t="s">
        <v>11</v>
      </c>
      <c r="C1604" s="4340" t="s">
        <v>23</v>
      </c>
      <c r="D1604" s="4337" t="s">
        <v>12</v>
      </c>
      <c r="E1604" s="4338"/>
      <c r="F1604" s="4338"/>
      <c r="G1604" s="4338"/>
      <c r="H1604" s="4338"/>
      <c r="I1604" s="4338"/>
      <c r="J1604" s="4339"/>
      <c r="K1604" s="4358" t="s">
        <v>13</v>
      </c>
      <c r="L1604" s="4373"/>
      <c r="M1604" s="4373"/>
      <c r="N1604" s="4373"/>
      <c r="O1604" s="4359"/>
    </row>
    <row r="1605" spans="1:15" s="72" customFormat="1" ht="21" customHeight="1">
      <c r="A1605" s="4328"/>
      <c r="B1605" s="4328"/>
      <c r="C1605" s="4330"/>
      <c r="D1605" s="4337" t="s">
        <v>14</v>
      </c>
      <c r="E1605" s="4338"/>
      <c r="F1605" s="4338"/>
      <c r="G1605" s="4338"/>
      <c r="H1605" s="4339"/>
      <c r="I1605" s="4340" t="s">
        <v>15</v>
      </c>
      <c r="J1605" s="4340"/>
      <c r="K1605" s="4340" t="s">
        <v>16</v>
      </c>
      <c r="L1605" s="4340" t="s">
        <v>17</v>
      </c>
      <c r="M1605" s="4340" t="s">
        <v>18</v>
      </c>
      <c r="N1605" s="4340"/>
      <c r="O1605" s="4356" t="s">
        <v>19</v>
      </c>
    </row>
    <row r="1606" spans="1:15" s="72" customFormat="1" ht="21" customHeight="1">
      <c r="A1606" s="4354"/>
      <c r="B1606" s="4354"/>
      <c r="C1606" s="4341"/>
      <c r="D1606" s="1008" t="s">
        <v>16</v>
      </c>
      <c r="E1606" s="4358" t="s">
        <v>20</v>
      </c>
      <c r="F1606" s="4359"/>
      <c r="G1606" s="4358" t="s">
        <v>21</v>
      </c>
      <c r="H1606" s="4359"/>
      <c r="I1606" s="4341"/>
      <c r="J1606" s="4341"/>
      <c r="K1606" s="4341"/>
      <c r="L1606" s="4341"/>
      <c r="M1606" s="4341"/>
      <c r="N1606" s="4341"/>
      <c r="O1606" s="4357"/>
    </row>
    <row r="1607" spans="1:15" s="15" customFormat="1" ht="21" customHeight="1">
      <c r="A1607" s="1007">
        <v>1</v>
      </c>
      <c r="B1607" s="131">
        <v>44682</v>
      </c>
      <c r="C1607" s="1300" t="s">
        <v>23</v>
      </c>
      <c r="D1607" s="1006"/>
      <c r="E1607" s="4348" t="s">
        <v>617</v>
      </c>
      <c r="F1607" s="4349"/>
      <c r="G1607" s="4348" t="s">
        <v>577</v>
      </c>
      <c r="H1607" s="4349"/>
      <c r="I1607" s="1006" t="s">
        <v>1441</v>
      </c>
      <c r="J1607" s="1006"/>
      <c r="K1607" s="1006"/>
      <c r="L1607" s="1006"/>
      <c r="M1607" s="1006"/>
      <c r="N1607" s="1006"/>
      <c r="O1607" s="79">
        <v>680</v>
      </c>
    </row>
    <row r="1608" spans="1:15" s="15" customFormat="1" ht="21" customHeight="1">
      <c r="A1608" s="1951"/>
      <c r="B1608" s="131"/>
      <c r="C1608" s="1950"/>
      <c r="D1608" s="1950"/>
      <c r="E1608" s="1948"/>
      <c r="F1608" s="1949"/>
      <c r="G1608" s="1948"/>
      <c r="H1608" s="1949"/>
      <c r="I1608" s="1950"/>
      <c r="J1608" s="1950"/>
      <c r="K1608" s="1950"/>
      <c r="L1608" s="1950"/>
      <c r="M1608" s="1950"/>
      <c r="N1608" s="1950"/>
      <c r="O1608" s="79"/>
    </row>
    <row r="1609" spans="1:15" s="15" customFormat="1" ht="21" customHeight="1">
      <c r="A1609" s="1007"/>
      <c r="B1609" s="131"/>
      <c r="C1609" s="1006"/>
      <c r="D1609" s="686">
        <f>SUM(D1607:D1607)</f>
        <v>0</v>
      </c>
      <c r="E1609" s="4348"/>
      <c r="F1609" s="4349"/>
      <c r="G1609" s="4348"/>
      <c r="H1609" s="4349"/>
      <c r="I1609" s="1006"/>
      <c r="J1609" s="1006"/>
      <c r="K1609" s="432">
        <f>SUM(K1607:K1608)</f>
        <v>0</v>
      </c>
      <c r="L1609" s="1006"/>
      <c r="M1609" s="1006"/>
      <c r="N1609" s="1006"/>
      <c r="O1609" s="79"/>
    </row>
    <row r="1610" spans="1:15" s="15" customFormat="1" ht="21" customHeight="1">
      <c r="A1610" s="54"/>
      <c r="B1610" s="132"/>
      <c r="C1610" s="1009"/>
      <c r="D1610" s="189"/>
      <c r="E1610" s="189"/>
      <c r="F1610" s="189"/>
      <c r="G1610" s="189"/>
      <c r="H1610" s="189"/>
      <c r="I1610" s="189"/>
      <c r="J1610" s="189"/>
      <c r="K1610" s="189"/>
      <c r="L1610" s="189"/>
      <c r="M1610" s="189"/>
      <c r="N1610" s="189"/>
      <c r="O1610" s="698"/>
    </row>
    <row r="1611" spans="1:15" s="43" customFormat="1" ht="21" customHeight="1">
      <c r="A1611" s="77" t="s">
        <v>2</v>
      </c>
      <c r="B1611" s="66"/>
      <c r="C1611" s="67" t="s">
        <v>3</v>
      </c>
      <c r="D1611" s="4386" t="s">
        <v>2067</v>
      </c>
      <c r="E1611" s="4386"/>
      <c r="F1611" s="4386"/>
      <c r="G1611" s="4386"/>
      <c r="H1611" s="4386"/>
      <c r="I1611" s="4386"/>
      <c r="J1611" s="4386"/>
      <c r="K1611" s="4386"/>
      <c r="L1611" s="4386"/>
      <c r="M1611" s="4386"/>
      <c r="N1611" s="4386"/>
      <c r="O1611" s="4386"/>
    </row>
    <row r="1612" spans="1:15" s="72" customFormat="1" ht="21" customHeight="1">
      <c r="A1612" s="4353" t="s">
        <v>10</v>
      </c>
      <c r="B1612" s="4353" t="s">
        <v>11</v>
      </c>
      <c r="C1612" s="4340" t="s">
        <v>23</v>
      </c>
      <c r="D1612" s="4337" t="s">
        <v>12</v>
      </c>
      <c r="E1612" s="4338"/>
      <c r="F1612" s="4338"/>
      <c r="G1612" s="4338"/>
      <c r="H1612" s="4338"/>
      <c r="I1612" s="4338"/>
      <c r="J1612" s="4339"/>
      <c r="K1612" s="4358" t="s">
        <v>13</v>
      </c>
      <c r="L1612" s="4373"/>
      <c r="M1612" s="4373"/>
      <c r="N1612" s="4373"/>
      <c r="O1612" s="4359"/>
    </row>
    <row r="1613" spans="1:15" s="72" customFormat="1" ht="21" customHeight="1">
      <c r="A1613" s="4328"/>
      <c r="B1613" s="4328"/>
      <c r="C1613" s="4330"/>
      <c r="D1613" s="4337" t="s">
        <v>14</v>
      </c>
      <c r="E1613" s="4338"/>
      <c r="F1613" s="4338"/>
      <c r="G1613" s="4338"/>
      <c r="H1613" s="4339"/>
      <c r="I1613" s="4340" t="s">
        <v>15</v>
      </c>
      <c r="J1613" s="4340"/>
      <c r="K1613" s="4340" t="s">
        <v>16</v>
      </c>
      <c r="L1613" s="4340" t="s">
        <v>17</v>
      </c>
      <c r="M1613" s="4340" t="s">
        <v>18</v>
      </c>
      <c r="N1613" s="4340"/>
      <c r="O1613" s="4356" t="s">
        <v>19</v>
      </c>
    </row>
    <row r="1614" spans="1:15" s="72" customFormat="1" ht="21" customHeight="1">
      <c r="A1614" s="4354"/>
      <c r="B1614" s="4354"/>
      <c r="C1614" s="4341"/>
      <c r="D1614" s="1008" t="s">
        <v>16</v>
      </c>
      <c r="E1614" s="4358" t="s">
        <v>20</v>
      </c>
      <c r="F1614" s="4359"/>
      <c r="G1614" s="4358" t="s">
        <v>21</v>
      </c>
      <c r="H1614" s="4359"/>
      <c r="I1614" s="4341"/>
      <c r="J1614" s="4341"/>
      <c r="K1614" s="4341"/>
      <c r="L1614" s="4341"/>
      <c r="M1614" s="4341"/>
      <c r="N1614" s="4341"/>
      <c r="O1614" s="4357"/>
    </row>
    <row r="1615" spans="1:15" s="15" customFormat="1" ht="21" customHeight="1">
      <c r="A1615" s="1007">
        <v>1</v>
      </c>
      <c r="B1615" s="131">
        <v>44682</v>
      </c>
      <c r="C1615" s="1300" t="s">
        <v>23</v>
      </c>
      <c r="D1615" s="1006"/>
      <c r="E1615" s="4348" t="s">
        <v>617</v>
      </c>
      <c r="F1615" s="4349"/>
      <c r="G1615" s="4348" t="s">
        <v>577</v>
      </c>
      <c r="H1615" s="4349"/>
      <c r="I1615" s="1006" t="s">
        <v>1441</v>
      </c>
      <c r="J1615" s="1006"/>
      <c r="K1615" s="1006"/>
      <c r="L1615" s="1006"/>
      <c r="M1615" s="1006"/>
      <c r="N1615" s="1006"/>
      <c r="O1615" s="79">
        <v>2975</v>
      </c>
    </row>
    <row r="1616" spans="1:15" s="15" customFormat="1" ht="21" customHeight="1">
      <c r="A1616" s="1951"/>
      <c r="B1616" s="131"/>
      <c r="C1616" s="1950"/>
      <c r="D1616" s="1950"/>
      <c r="E1616" s="1948"/>
      <c r="F1616" s="1949"/>
      <c r="G1616" s="1948"/>
      <c r="H1616" s="1949"/>
      <c r="I1616" s="1950"/>
      <c r="J1616" s="1950"/>
      <c r="K1616" s="1950"/>
      <c r="L1616" s="1950"/>
      <c r="M1616" s="1950"/>
      <c r="N1616" s="1950"/>
      <c r="O1616" s="79"/>
    </row>
    <row r="1617" spans="1:15" s="15" customFormat="1" ht="21" customHeight="1">
      <c r="A1617" s="1007"/>
      <c r="B1617" s="131"/>
      <c r="C1617" s="1006"/>
      <c r="D1617" s="686">
        <f>SUM(D1615:D1615)</f>
        <v>0</v>
      </c>
      <c r="E1617" s="4348"/>
      <c r="F1617" s="4349"/>
      <c r="G1617" s="4348"/>
      <c r="H1617" s="4349"/>
      <c r="I1617" s="1006"/>
      <c r="J1617" s="1006"/>
      <c r="K1617" s="432">
        <f>SUM(K1615:K1616)</f>
        <v>0</v>
      </c>
      <c r="L1617" s="1006"/>
      <c r="M1617" s="1006"/>
      <c r="N1617" s="1006"/>
      <c r="O1617" s="79"/>
    </row>
    <row r="1618" spans="1:15" s="15" customFormat="1" ht="21" customHeight="1">
      <c r="A1618" s="54"/>
      <c r="B1618" s="132"/>
      <c r="C1618" s="1009"/>
      <c r="D1618" s="189"/>
      <c r="E1618" s="189"/>
      <c r="F1618" s="189"/>
      <c r="G1618" s="189"/>
      <c r="H1618" s="189"/>
      <c r="I1618" s="189"/>
      <c r="J1618" s="189"/>
      <c r="K1618" s="189"/>
      <c r="L1618" s="189"/>
      <c r="M1618" s="189"/>
      <c r="N1618" s="189"/>
      <c r="O1618" s="698"/>
    </row>
    <row r="1619" spans="1:15" s="43" customFormat="1" ht="21" customHeight="1">
      <c r="A1619" s="77" t="s">
        <v>2</v>
      </c>
      <c r="B1619" s="66"/>
      <c r="C1619" s="67" t="s">
        <v>3</v>
      </c>
      <c r="D1619" s="4386" t="s">
        <v>2172</v>
      </c>
      <c r="E1619" s="4386"/>
      <c r="F1619" s="4386"/>
      <c r="G1619" s="4386"/>
      <c r="H1619" s="4386"/>
      <c r="I1619" s="4386"/>
      <c r="J1619" s="4386"/>
      <c r="K1619" s="4386"/>
      <c r="L1619" s="4386"/>
      <c r="M1619" s="4386"/>
      <c r="N1619" s="4386"/>
      <c r="O1619" s="4386"/>
    </row>
    <row r="1620" spans="1:15" s="72" customFormat="1" ht="21" customHeight="1">
      <c r="A1620" s="4353" t="s">
        <v>10</v>
      </c>
      <c r="B1620" s="4353" t="s">
        <v>11</v>
      </c>
      <c r="C1620" s="4340" t="s">
        <v>23</v>
      </c>
      <c r="D1620" s="4337" t="s">
        <v>12</v>
      </c>
      <c r="E1620" s="4338"/>
      <c r="F1620" s="4338"/>
      <c r="G1620" s="4338"/>
      <c r="H1620" s="4338"/>
      <c r="I1620" s="4338"/>
      <c r="J1620" s="4339"/>
      <c r="K1620" s="4358" t="s">
        <v>13</v>
      </c>
      <c r="L1620" s="4373"/>
      <c r="M1620" s="4373"/>
      <c r="N1620" s="4373"/>
      <c r="O1620" s="4359"/>
    </row>
    <row r="1621" spans="1:15" s="72" customFormat="1" ht="21" customHeight="1">
      <c r="A1621" s="4328"/>
      <c r="B1621" s="4328"/>
      <c r="C1621" s="4330"/>
      <c r="D1621" s="4337" t="s">
        <v>14</v>
      </c>
      <c r="E1621" s="4338"/>
      <c r="F1621" s="4338"/>
      <c r="G1621" s="4338"/>
      <c r="H1621" s="4339"/>
      <c r="I1621" s="4340" t="s">
        <v>15</v>
      </c>
      <c r="J1621" s="4340"/>
      <c r="K1621" s="4340" t="s">
        <v>16</v>
      </c>
      <c r="L1621" s="4340" t="s">
        <v>17</v>
      </c>
      <c r="M1621" s="4340" t="s">
        <v>18</v>
      </c>
      <c r="N1621" s="4340"/>
      <c r="O1621" s="4356" t="s">
        <v>19</v>
      </c>
    </row>
    <row r="1622" spans="1:15" s="72" customFormat="1" ht="21" customHeight="1">
      <c r="A1622" s="4354"/>
      <c r="B1622" s="4354"/>
      <c r="C1622" s="4341"/>
      <c r="D1622" s="999" t="s">
        <v>16</v>
      </c>
      <c r="E1622" s="4358" t="s">
        <v>20</v>
      </c>
      <c r="F1622" s="4359"/>
      <c r="G1622" s="4358" t="s">
        <v>21</v>
      </c>
      <c r="H1622" s="4359"/>
      <c r="I1622" s="4341"/>
      <c r="J1622" s="4341"/>
      <c r="K1622" s="4341"/>
      <c r="L1622" s="4341"/>
      <c r="M1622" s="4341"/>
      <c r="N1622" s="4341"/>
      <c r="O1622" s="4357"/>
    </row>
    <row r="1623" spans="1:15" s="15" customFormat="1" ht="21" customHeight="1">
      <c r="A1623" s="998">
        <v>1</v>
      </c>
      <c r="B1623" s="131">
        <v>44682</v>
      </c>
      <c r="C1623" s="1300" t="s">
        <v>23</v>
      </c>
      <c r="D1623" s="997"/>
      <c r="E1623" s="4348"/>
      <c r="F1623" s="4349"/>
      <c r="G1623" s="4348"/>
      <c r="H1623" s="4349"/>
      <c r="I1623" s="997"/>
      <c r="J1623" s="997"/>
      <c r="K1623" s="997"/>
      <c r="L1623" s="997"/>
      <c r="M1623" s="997"/>
      <c r="N1623" s="997"/>
      <c r="O1623" s="79">
        <v>0</v>
      </c>
    </row>
    <row r="1624" spans="1:15" s="15" customFormat="1" ht="21" customHeight="1">
      <c r="A1624" s="2370"/>
      <c r="B1624" s="131"/>
      <c r="C1624" s="2369"/>
      <c r="D1624" s="2369"/>
      <c r="E1624" s="2365"/>
      <c r="F1624" s="2366"/>
      <c r="G1624" s="4348"/>
      <c r="H1624" s="4349"/>
      <c r="I1624" s="2369"/>
      <c r="J1624" s="2369"/>
      <c r="K1624" s="2369"/>
      <c r="L1624" s="2369"/>
      <c r="M1624" s="2369"/>
      <c r="N1624" s="2369"/>
      <c r="O1624" s="79"/>
    </row>
    <row r="1625" spans="1:15" s="15" customFormat="1" ht="21" customHeight="1">
      <c r="A1625" s="2370"/>
      <c r="B1625" s="131"/>
      <c r="C1625" s="2369"/>
      <c r="D1625" s="2369"/>
      <c r="E1625" s="2365"/>
      <c r="F1625" s="2366"/>
      <c r="G1625" s="4348"/>
      <c r="H1625" s="4349"/>
      <c r="I1625" s="2369"/>
      <c r="J1625" s="2369"/>
      <c r="K1625" s="2369"/>
      <c r="L1625" s="2369"/>
      <c r="M1625" s="2369"/>
      <c r="N1625" s="2369"/>
      <c r="O1625" s="79"/>
    </row>
    <row r="1626" spans="1:15" s="15" customFormat="1" ht="21" customHeight="1">
      <c r="A1626" s="998"/>
      <c r="B1626" s="131"/>
      <c r="C1626" s="997"/>
      <c r="D1626" s="686">
        <f>SUM(D1623:D1625)</f>
        <v>0</v>
      </c>
      <c r="E1626" s="4348"/>
      <c r="F1626" s="4349"/>
      <c r="G1626" s="4348"/>
      <c r="H1626" s="4349"/>
      <c r="I1626" s="997"/>
      <c r="J1626" s="997"/>
      <c r="K1626" s="432">
        <f>SUM(K1623:K1625)</f>
        <v>0</v>
      </c>
      <c r="L1626" s="997"/>
      <c r="M1626" s="997"/>
      <c r="N1626" s="997"/>
      <c r="O1626" s="79"/>
    </row>
    <row r="1627" spans="1:15" s="15" customFormat="1" ht="21" customHeight="1">
      <c r="A1627" s="54"/>
      <c r="B1627" s="132"/>
      <c r="C1627" s="1000"/>
      <c r="D1627" s="189"/>
      <c r="E1627" s="189"/>
      <c r="F1627" s="189"/>
      <c r="G1627" s="189"/>
      <c r="H1627" s="189"/>
      <c r="I1627" s="189"/>
      <c r="J1627" s="189"/>
      <c r="K1627" s="189"/>
      <c r="L1627" s="189"/>
      <c r="M1627" s="189"/>
      <c r="N1627" s="189"/>
      <c r="O1627" s="698"/>
    </row>
    <row r="1628" spans="1:15" s="43" customFormat="1" ht="21" customHeight="1">
      <c r="A1628" s="77" t="s">
        <v>2</v>
      </c>
      <c r="B1628" s="66"/>
      <c r="C1628" s="67" t="s">
        <v>3</v>
      </c>
      <c r="D1628" s="4386" t="s">
        <v>623</v>
      </c>
      <c r="E1628" s="4386"/>
      <c r="F1628" s="4386"/>
      <c r="G1628" s="4386"/>
      <c r="H1628" s="4386"/>
      <c r="I1628" s="4386"/>
      <c r="J1628" s="4386"/>
      <c r="K1628" s="4386"/>
      <c r="L1628" s="4386"/>
      <c r="M1628" s="4386"/>
      <c r="N1628" s="4386"/>
      <c r="O1628" s="4386"/>
    </row>
    <row r="1629" spans="1:15" s="72" customFormat="1" ht="21" customHeight="1">
      <c r="A1629" s="4353" t="s">
        <v>10</v>
      </c>
      <c r="B1629" s="4353" t="s">
        <v>11</v>
      </c>
      <c r="C1629" s="4340" t="s">
        <v>23</v>
      </c>
      <c r="D1629" s="4337" t="s">
        <v>12</v>
      </c>
      <c r="E1629" s="4338"/>
      <c r="F1629" s="4338"/>
      <c r="G1629" s="4338"/>
      <c r="H1629" s="4338"/>
      <c r="I1629" s="4338"/>
      <c r="J1629" s="4339"/>
      <c r="K1629" s="4358" t="s">
        <v>13</v>
      </c>
      <c r="L1629" s="4373"/>
      <c r="M1629" s="4373"/>
      <c r="N1629" s="4373"/>
      <c r="O1629" s="4359"/>
    </row>
    <row r="1630" spans="1:15" s="72" customFormat="1" ht="21" customHeight="1">
      <c r="A1630" s="4328"/>
      <c r="B1630" s="4328"/>
      <c r="C1630" s="4330"/>
      <c r="D1630" s="4337" t="s">
        <v>14</v>
      </c>
      <c r="E1630" s="4338"/>
      <c r="F1630" s="4338"/>
      <c r="G1630" s="4338"/>
      <c r="H1630" s="4339"/>
      <c r="I1630" s="4340" t="s">
        <v>15</v>
      </c>
      <c r="J1630" s="4340"/>
      <c r="K1630" s="4340" t="s">
        <v>16</v>
      </c>
      <c r="L1630" s="4340" t="s">
        <v>17</v>
      </c>
      <c r="M1630" s="4340" t="s">
        <v>18</v>
      </c>
      <c r="N1630" s="4340"/>
      <c r="O1630" s="4356" t="s">
        <v>19</v>
      </c>
    </row>
    <row r="1631" spans="1:15" s="72" customFormat="1" ht="21" customHeight="1">
      <c r="A1631" s="4354"/>
      <c r="B1631" s="4354"/>
      <c r="C1631" s="4341"/>
      <c r="D1631" s="999" t="s">
        <v>16</v>
      </c>
      <c r="E1631" s="4358" t="s">
        <v>20</v>
      </c>
      <c r="F1631" s="4359"/>
      <c r="G1631" s="4358" t="s">
        <v>21</v>
      </c>
      <c r="H1631" s="4359"/>
      <c r="I1631" s="4341"/>
      <c r="J1631" s="4341"/>
      <c r="K1631" s="4341"/>
      <c r="L1631" s="4341"/>
      <c r="M1631" s="4341"/>
      <c r="N1631" s="4341"/>
      <c r="O1631" s="4357"/>
    </row>
    <row r="1632" spans="1:15" s="15" customFormat="1" ht="21" customHeight="1">
      <c r="A1632" s="998">
        <v>1</v>
      </c>
      <c r="B1632" s="131">
        <v>44682</v>
      </c>
      <c r="C1632" s="1300" t="s">
        <v>23</v>
      </c>
      <c r="D1632" s="997"/>
      <c r="E1632" s="4348" t="s">
        <v>617</v>
      </c>
      <c r="F1632" s="4349"/>
      <c r="G1632" s="4348" t="s">
        <v>619</v>
      </c>
      <c r="H1632" s="4349"/>
      <c r="I1632" s="997" t="s">
        <v>1441</v>
      </c>
      <c r="J1632" s="997"/>
      <c r="K1632" s="997"/>
      <c r="L1632" s="997"/>
      <c r="M1632" s="997"/>
      <c r="N1632" s="997"/>
      <c r="O1632" s="79">
        <v>300</v>
      </c>
    </row>
    <row r="1633" spans="1:15" s="15" customFormat="1" ht="21" customHeight="1">
      <c r="A1633" s="998"/>
      <c r="B1633" s="131"/>
      <c r="C1633" s="997"/>
      <c r="D1633" s="686">
        <f>SUM(D1632:D1632)</f>
        <v>0</v>
      </c>
      <c r="E1633" s="4348"/>
      <c r="F1633" s="4349"/>
      <c r="G1633" s="4348"/>
      <c r="H1633" s="4349"/>
      <c r="I1633" s="997"/>
      <c r="J1633" s="997"/>
      <c r="K1633" s="432">
        <f>SUM(K1632:K1632)</f>
        <v>0</v>
      </c>
      <c r="L1633" s="997"/>
      <c r="M1633" s="997"/>
      <c r="N1633" s="997"/>
      <c r="O1633" s="79"/>
    </row>
    <row r="1634" spans="1:15" s="15" customFormat="1" ht="21" customHeight="1">
      <c r="A1634" s="54"/>
      <c r="B1634" s="132"/>
      <c r="C1634" s="1000"/>
      <c r="D1634" s="189"/>
      <c r="E1634" s="189"/>
      <c r="F1634" s="189"/>
      <c r="G1634" s="189"/>
      <c r="H1634" s="189"/>
      <c r="I1634" s="189"/>
      <c r="J1634" s="189"/>
      <c r="K1634" s="189"/>
      <c r="L1634" s="189"/>
      <c r="M1634" s="189"/>
      <c r="N1634" s="189"/>
      <c r="O1634" s="698"/>
    </row>
    <row r="1635" spans="1:15" s="15" customFormat="1" ht="21" customHeight="1">
      <c r="A1635" s="77" t="s">
        <v>2</v>
      </c>
      <c r="B1635" s="66"/>
      <c r="C1635" s="67" t="s">
        <v>3</v>
      </c>
      <c r="D1635" s="4386" t="s">
        <v>2547</v>
      </c>
      <c r="E1635" s="4386"/>
      <c r="F1635" s="4386"/>
      <c r="G1635" s="4386"/>
      <c r="H1635" s="4386"/>
      <c r="I1635" s="4386"/>
      <c r="J1635" s="4386"/>
      <c r="K1635" s="4386"/>
      <c r="L1635" s="4386"/>
      <c r="M1635" s="4386"/>
      <c r="N1635" s="4386"/>
      <c r="O1635" s="4386"/>
    </row>
    <row r="1636" spans="1:15" s="15" customFormat="1" ht="21" customHeight="1">
      <c r="A1636" s="4353" t="s">
        <v>10</v>
      </c>
      <c r="B1636" s="4353" t="s">
        <v>11</v>
      </c>
      <c r="C1636" s="4340" t="s">
        <v>23</v>
      </c>
      <c r="D1636" s="4337" t="s">
        <v>12</v>
      </c>
      <c r="E1636" s="4338"/>
      <c r="F1636" s="4338"/>
      <c r="G1636" s="4338"/>
      <c r="H1636" s="4338"/>
      <c r="I1636" s="4338"/>
      <c r="J1636" s="4339"/>
      <c r="K1636" s="4358" t="s">
        <v>13</v>
      </c>
      <c r="L1636" s="4373"/>
      <c r="M1636" s="4373"/>
      <c r="N1636" s="4373"/>
      <c r="O1636" s="4359"/>
    </row>
    <row r="1637" spans="1:15" s="123" customFormat="1" ht="21" customHeight="1">
      <c r="A1637" s="4328"/>
      <c r="B1637" s="4328"/>
      <c r="C1637" s="4330"/>
      <c r="D1637" s="4337" t="s">
        <v>14</v>
      </c>
      <c r="E1637" s="4338"/>
      <c r="F1637" s="4338"/>
      <c r="G1637" s="4338"/>
      <c r="H1637" s="4339"/>
      <c r="I1637" s="4340" t="s">
        <v>15</v>
      </c>
      <c r="J1637" s="4340"/>
      <c r="K1637" s="4340" t="s">
        <v>16</v>
      </c>
      <c r="L1637" s="4340" t="s">
        <v>17</v>
      </c>
      <c r="M1637" s="4340" t="s">
        <v>18</v>
      </c>
      <c r="N1637" s="4340"/>
      <c r="O1637" s="4356" t="s">
        <v>19</v>
      </c>
    </row>
    <row r="1638" spans="1:15" s="72" customFormat="1" ht="21" customHeight="1">
      <c r="A1638" s="4354"/>
      <c r="B1638" s="4354"/>
      <c r="C1638" s="4341"/>
      <c r="D1638" s="27" t="s">
        <v>16</v>
      </c>
      <c r="E1638" s="4358" t="s">
        <v>20</v>
      </c>
      <c r="F1638" s="4359"/>
      <c r="G1638" s="4358" t="s">
        <v>21</v>
      </c>
      <c r="H1638" s="4359"/>
      <c r="I1638" s="4341"/>
      <c r="J1638" s="4341"/>
      <c r="K1638" s="4341"/>
      <c r="L1638" s="4341"/>
      <c r="M1638" s="4341"/>
      <c r="N1638" s="4341"/>
      <c r="O1638" s="4357"/>
    </row>
    <row r="1639" spans="1:15" s="72" customFormat="1" ht="21" customHeight="1">
      <c r="A1639" s="405">
        <v>1</v>
      </c>
      <c r="B1639" s="233">
        <v>44682</v>
      </c>
      <c r="C1639" s="407" t="s">
        <v>108</v>
      </c>
      <c r="D1639" s="407"/>
      <c r="E1639" s="4348"/>
      <c r="F1639" s="4349"/>
      <c r="G1639" s="4348" t="s">
        <v>57</v>
      </c>
      <c r="H1639" s="4349"/>
      <c r="I1639" s="407" t="s">
        <v>1441</v>
      </c>
      <c r="J1639" s="407"/>
      <c r="K1639" s="407"/>
      <c r="L1639" s="407"/>
      <c r="M1639" s="407"/>
      <c r="N1639" s="407"/>
      <c r="O1639" s="79">
        <v>104</v>
      </c>
    </row>
    <row r="1640" spans="1:15" s="72" customFormat="1" ht="21" customHeight="1">
      <c r="A1640" s="3807"/>
      <c r="B1640" s="233"/>
      <c r="C1640" s="3804"/>
      <c r="D1640" s="3804"/>
      <c r="E1640" s="3798"/>
      <c r="F1640" s="3799"/>
      <c r="G1640" s="3798"/>
      <c r="H1640" s="3799"/>
      <c r="I1640" s="3804"/>
      <c r="J1640" s="3804"/>
      <c r="K1640" s="3804"/>
      <c r="L1640" s="3804"/>
      <c r="M1640" s="3804"/>
      <c r="N1640" s="3804"/>
      <c r="O1640" s="79"/>
    </row>
    <row r="1641" spans="1:15" s="72" customFormat="1" ht="21" customHeight="1">
      <c r="A1641" s="861"/>
      <c r="B1641" s="131"/>
      <c r="C1641" s="860"/>
      <c r="D1641" s="686">
        <f>SUM(D1639:D1639)</f>
        <v>0</v>
      </c>
      <c r="E1641" s="4348"/>
      <c r="F1641" s="4349"/>
      <c r="G1641" s="4348"/>
      <c r="H1641" s="4349"/>
      <c r="I1641" s="860"/>
      <c r="J1641" s="860"/>
      <c r="K1641" s="432">
        <f>SUM(K1639:K1640)</f>
        <v>0</v>
      </c>
      <c r="L1641" s="860"/>
      <c r="M1641" s="860"/>
      <c r="N1641" s="860"/>
      <c r="O1641" s="79"/>
    </row>
    <row r="1642" spans="1:15" s="72" customFormat="1" ht="21" customHeight="1">
      <c r="A1642" s="85"/>
      <c r="B1642" s="85"/>
      <c r="C1642" s="104"/>
      <c r="D1642" s="111"/>
      <c r="E1642" s="111"/>
      <c r="F1642" s="111"/>
      <c r="G1642" s="111"/>
      <c r="H1642" s="111"/>
      <c r="I1642" s="111"/>
      <c r="J1642" s="111"/>
      <c r="K1642" s="111"/>
      <c r="L1642" s="111"/>
      <c r="M1642" s="111"/>
      <c r="N1642" s="111"/>
      <c r="O1642" s="224"/>
    </row>
    <row r="1643" spans="1:15" s="15" customFormat="1" ht="21" customHeight="1" thickBot="1">
      <c r="A1643" s="77" t="s">
        <v>2</v>
      </c>
      <c r="B1643" s="66"/>
      <c r="C1643" s="67" t="s">
        <v>3</v>
      </c>
      <c r="D1643" s="4323" t="s">
        <v>303</v>
      </c>
      <c r="E1643" s="4323"/>
      <c r="F1643" s="4323"/>
      <c r="G1643" s="4323"/>
      <c r="H1643" s="4323"/>
      <c r="I1643" s="4323"/>
      <c r="J1643" s="4323"/>
      <c r="K1643" s="4323"/>
      <c r="L1643" s="4323"/>
      <c r="M1643" s="4323"/>
      <c r="N1643" s="4323"/>
      <c r="O1643" s="4323"/>
    </row>
    <row r="1644" spans="1:15" s="15" customFormat="1" ht="21" customHeight="1">
      <c r="A1644" s="4353" t="s">
        <v>10</v>
      </c>
      <c r="B1644" s="4353" t="s">
        <v>11</v>
      </c>
      <c r="C1644" s="4340" t="s">
        <v>23</v>
      </c>
      <c r="D1644" s="4331" t="s">
        <v>12</v>
      </c>
      <c r="E1644" s="4332"/>
      <c r="F1644" s="4332"/>
      <c r="G1644" s="4332"/>
      <c r="H1644" s="4332"/>
      <c r="I1644" s="4332"/>
      <c r="J1644" s="4333"/>
      <c r="K1644" s="4334" t="s">
        <v>13</v>
      </c>
      <c r="L1644" s="4335"/>
      <c r="M1644" s="4335"/>
      <c r="N1644" s="4335"/>
      <c r="O1644" s="4355"/>
    </row>
    <row r="1645" spans="1:15" s="15" customFormat="1" ht="21" customHeight="1">
      <c r="A1645" s="4328"/>
      <c r="B1645" s="4328"/>
      <c r="C1645" s="4330"/>
      <c r="D1645" s="4337" t="s">
        <v>352</v>
      </c>
      <c r="E1645" s="4338"/>
      <c r="F1645" s="4338"/>
      <c r="G1645" s="4338"/>
      <c r="H1645" s="4339"/>
      <c r="I1645" s="4340" t="s">
        <v>15</v>
      </c>
      <c r="J1645" s="4340"/>
      <c r="K1645" s="4340" t="s">
        <v>16</v>
      </c>
      <c r="L1645" s="4340" t="s">
        <v>17</v>
      </c>
      <c r="M1645" s="4340" t="s">
        <v>18</v>
      </c>
      <c r="N1645" s="4340"/>
      <c r="O1645" s="4356" t="s">
        <v>19</v>
      </c>
    </row>
    <row r="1646" spans="1:15" s="15" customFormat="1" ht="21" customHeight="1">
      <c r="A1646" s="4354"/>
      <c r="B1646" s="4354"/>
      <c r="C1646" s="4341"/>
      <c r="D1646" s="27" t="s">
        <v>16</v>
      </c>
      <c r="E1646" s="4358" t="s">
        <v>20</v>
      </c>
      <c r="F1646" s="4359"/>
      <c r="G1646" s="4358" t="s">
        <v>21</v>
      </c>
      <c r="H1646" s="4359"/>
      <c r="I1646" s="4341"/>
      <c r="J1646" s="4341"/>
      <c r="K1646" s="4341"/>
      <c r="L1646" s="4341"/>
      <c r="M1646" s="4341"/>
      <c r="N1646" s="4341"/>
      <c r="O1646" s="4357"/>
    </row>
    <row r="1647" spans="1:15" s="123" customFormat="1" ht="21" customHeight="1">
      <c r="A1647" s="301">
        <v>1</v>
      </c>
      <c r="B1647" s="131">
        <v>44682</v>
      </c>
      <c r="C1647" s="304" t="s">
        <v>23</v>
      </c>
      <c r="D1647" s="304"/>
      <c r="E1647" s="4348"/>
      <c r="F1647" s="4349"/>
      <c r="G1647" s="4348" t="s">
        <v>57</v>
      </c>
      <c r="H1647" s="4349"/>
      <c r="I1647" s="304" t="s">
        <v>1441</v>
      </c>
      <c r="J1647" s="304"/>
      <c r="K1647" s="304"/>
      <c r="L1647" s="304"/>
      <c r="M1647" s="304"/>
      <c r="N1647" s="304"/>
      <c r="O1647" s="79">
        <v>0</v>
      </c>
    </row>
    <row r="1648" spans="1:15" s="123" customFormat="1" ht="21" customHeight="1">
      <c r="A1648" s="2988"/>
      <c r="B1648" s="131"/>
      <c r="C1648" s="2987"/>
      <c r="D1648" s="2987"/>
      <c r="E1648" s="2989"/>
      <c r="F1648" s="2990"/>
      <c r="G1648" s="2989"/>
      <c r="H1648" s="2990"/>
      <c r="I1648" s="2987"/>
      <c r="J1648" s="2987"/>
      <c r="K1648" s="2987"/>
      <c r="L1648" s="2987"/>
      <c r="M1648" s="2987"/>
      <c r="N1648" s="2987"/>
      <c r="O1648" s="79"/>
    </row>
    <row r="1649" spans="1:15" s="72" customFormat="1" ht="21" customHeight="1">
      <c r="A1649" s="301"/>
      <c r="B1649" s="131"/>
      <c r="C1649" s="304"/>
      <c r="D1649" s="304"/>
      <c r="E1649" s="4348"/>
      <c r="F1649" s="4349"/>
      <c r="G1649" s="4348"/>
      <c r="H1649" s="4349"/>
      <c r="I1649" s="304"/>
      <c r="J1649" s="304"/>
      <c r="K1649" s="435">
        <f>SUM(K1647:K1648)</f>
        <v>0</v>
      </c>
      <c r="L1649" s="304"/>
      <c r="M1649" s="304"/>
      <c r="N1649" s="304"/>
      <c r="O1649" s="79"/>
    </row>
    <row r="1650" spans="1:15" s="72" customFormat="1" ht="21" customHeight="1">
      <c r="A1650" s="52"/>
      <c r="B1650" s="132"/>
      <c r="C1650" s="52"/>
      <c r="D1650" s="208"/>
      <c r="E1650" s="56"/>
      <c r="F1650" s="56"/>
      <c r="G1650" s="55"/>
      <c r="H1650" s="55"/>
      <c r="I1650" s="57"/>
      <c r="J1650" s="55"/>
      <c r="K1650" s="109"/>
      <c r="L1650" s="34"/>
      <c r="M1650" s="55"/>
      <c r="N1650" s="55"/>
      <c r="O1650" s="283"/>
    </row>
    <row r="1651" spans="1:15" s="15" customFormat="1" ht="21" customHeight="1">
      <c r="A1651" s="77" t="s">
        <v>2</v>
      </c>
      <c r="B1651" s="66"/>
      <c r="C1651" s="67" t="s">
        <v>3</v>
      </c>
      <c r="D1651" s="4386" t="s">
        <v>583</v>
      </c>
      <c r="E1651" s="4386"/>
      <c r="F1651" s="4386"/>
      <c r="G1651" s="4386"/>
      <c r="H1651" s="4386"/>
      <c r="I1651" s="4386"/>
      <c r="J1651" s="4386"/>
      <c r="K1651" s="4386"/>
      <c r="L1651" s="4386"/>
      <c r="M1651" s="4386"/>
      <c r="N1651" s="4386"/>
      <c r="O1651" s="4386"/>
    </row>
    <row r="1652" spans="1:15" s="15" customFormat="1" ht="21" customHeight="1">
      <c r="A1652" s="4353" t="s">
        <v>10</v>
      </c>
      <c r="B1652" s="4353" t="s">
        <v>11</v>
      </c>
      <c r="C1652" s="4340" t="s">
        <v>23</v>
      </c>
      <c r="D1652" s="4337" t="s">
        <v>12</v>
      </c>
      <c r="E1652" s="4338"/>
      <c r="F1652" s="4338"/>
      <c r="G1652" s="4338"/>
      <c r="H1652" s="4338"/>
      <c r="I1652" s="4338"/>
      <c r="J1652" s="4339"/>
      <c r="K1652" s="4358" t="s">
        <v>13</v>
      </c>
      <c r="L1652" s="4373"/>
      <c r="M1652" s="4373"/>
      <c r="N1652" s="4373"/>
      <c r="O1652" s="4359"/>
    </row>
    <row r="1653" spans="1:15" s="123" customFormat="1" ht="21" customHeight="1">
      <c r="A1653" s="4328"/>
      <c r="B1653" s="4328"/>
      <c r="C1653" s="4330"/>
      <c r="D1653" s="4337" t="s">
        <v>14</v>
      </c>
      <c r="E1653" s="4338"/>
      <c r="F1653" s="4338"/>
      <c r="G1653" s="4338"/>
      <c r="H1653" s="4339"/>
      <c r="I1653" s="4340" t="s">
        <v>15</v>
      </c>
      <c r="J1653" s="4340"/>
      <c r="K1653" s="4340" t="s">
        <v>16</v>
      </c>
      <c r="L1653" s="4340" t="s">
        <v>17</v>
      </c>
      <c r="M1653" s="4340" t="s">
        <v>18</v>
      </c>
      <c r="N1653" s="4340"/>
      <c r="O1653" s="4356" t="s">
        <v>19</v>
      </c>
    </row>
    <row r="1654" spans="1:15" s="72" customFormat="1" ht="21" customHeight="1">
      <c r="A1654" s="4354"/>
      <c r="B1654" s="4354"/>
      <c r="C1654" s="4341"/>
      <c r="D1654" s="937" t="s">
        <v>16</v>
      </c>
      <c r="E1654" s="4358" t="s">
        <v>20</v>
      </c>
      <c r="F1654" s="4359"/>
      <c r="G1654" s="4358" t="s">
        <v>21</v>
      </c>
      <c r="H1654" s="4359"/>
      <c r="I1654" s="4341"/>
      <c r="J1654" s="4341"/>
      <c r="K1654" s="4341"/>
      <c r="L1654" s="4341"/>
      <c r="M1654" s="4341"/>
      <c r="N1654" s="4341"/>
      <c r="O1654" s="4357"/>
    </row>
    <row r="1655" spans="1:15" s="72" customFormat="1" ht="21" customHeight="1" outlineLevel="1">
      <c r="A1655" s="939">
        <v>1</v>
      </c>
      <c r="B1655" s="233">
        <v>44682</v>
      </c>
      <c r="C1655" s="1300" t="s">
        <v>44</v>
      </c>
      <c r="D1655" s="938"/>
      <c r="E1655" s="4348" t="s">
        <v>581</v>
      </c>
      <c r="F1655" s="4349"/>
      <c r="G1655" s="4348" t="s">
        <v>582</v>
      </c>
      <c r="H1655" s="4349"/>
      <c r="I1655" s="938" t="s">
        <v>1441</v>
      </c>
      <c r="J1655" s="938"/>
      <c r="K1655" s="938"/>
      <c r="L1655" s="938"/>
      <c r="M1655" s="938"/>
      <c r="N1655" s="938"/>
      <c r="O1655" s="79">
        <v>6</v>
      </c>
    </row>
    <row r="1656" spans="1:15" s="72" customFormat="1" ht="21" customHeight="1" outlineLevel="1">
      <c r="A1656" s="3851"/>
      <c r="B1656" s="233"/>
      <c r="C1656" s="3850"/>
      <c r="D1656" s="3850"/>
      <c r="E1656" s="3844"/>
      <c r="F1656" s="3845"/>
      <c r="G1656" s="3844"/>
      <c r="H1656" s="3845"/>
      <c r="I1656" s="3850"/>
      <c r="J1656" s="3850"/>
      <c r="K1656" s="3850"/>
      <c r="L1656" s="3850"/>
      <c r="M1656" s="3850"/>
      <c r="N1656" s="3850"/>
      <c r="O1656" s="79"/>
    </row>
    <row r="1657" spans="1:15" s="72" customFormat="1" ht="21" customHeight="1">
      <c r="A1657" s="939"/>
      <c r="B1657" s="131"/>
      <c r="C1657" s="938"/>
      <c r="D1657" s="798">
        <f>SUM(D1655:D1655)</f>
        <v>0</v>
      </c>
      <c r="E1657" s="4348"/>
      <c r="F1657" s="4349"/>
      <c r="G1657" s="4348"/>
      <c r="H1657" s="4349"/>
      <c r="I1657" s="938"/>
      <c r="J1657" s="938"/>
      <c r="K1657" s="432">
        <f>SUM(K1655:K1656)</f>
        <v>0</v>
      </c>
      <c r="L1657" s="938"/>
      <c r="M1657" s="938"/>
      <c r="N1657" s="938"/>
      <c r="O1657" s="79"/>
    </row>
    <row r="1658" spans="1:15" s="72" customFormat="1" ht="21" customHeight="1">
      <c r="A1658" s="54"/>
      <c r="B1658" s="132"/>
      <c r="C1658" s="940"/>
      <c r="D1658" s="238"/>
      <c r="E1658" s="238"/>
      <c r="F1658" s="238"/>
      <c r="G1658" s="238"/>
      <c r="H1658" s="238"/>
      <c r="I1658" s="238"/>
      <c r="J1658" s="238"/>
      <c r="K1658" s="238"/>
      <c r="L1658" s="238"/>
      <c r="M1658" s="238"/>
      <c r="N1658" s="238"/>
      <c r="O1658" s="194"/>
    </row>
    <row r="1659" spans="1:15" s="15" customFormat="1" ht="21" customHeight="1">
      <c r="A1659" s="77" t="s">
        <v>2</v>
      </c>
      <c r="B1659" s="66"/>
      <c r="C1659" s="67" t="s">
        <v>3</v>
      </c>
      <c r="D1659" s="4386" t="s">
        <v>584</v>
      </c>
      <c r="E1659" s="4386"/>
      <c r="F1659" s="4386"/>
      <c r="G1659" s="4386"/>
      <c r="H1659" s="4386"/>
      <c r="I1659" s="4386"/>
      <c r="J1659" s="4386"/>
      <c r="K1659" s="4386"/>
      <c r="L1659" s="4386"/>
      <c r="M1659" s="4386"/>
      <c r="N1659" s="4386"/>
      <c r="O1659" s="4386"/>
    </row>
    <row r="1660" spans="1:15" s="15" customFormat="1" ht="21" customHeight="1">
      <c r="A1660" s="4353" t="s">
        <v>10</v>
      </c>
      <c r="B1660" s="4353" t="s">
        <v>11</v>
      </c>
      <c r="C1660" s="4340" t="s">
        <v>23</v>
      </c>
      <c r="D1660" s="4337" t="s">
        <v>12</v>
      </c>
      <c r="E1660" s="4338"/>
      <c r="F1660" s="4338"/>
      <c r="G1660" s="4338"/>
      <c r="H1660" s="4338"/>
      <c r="I1660" s="4338"/>
      <c r="J1660" s="4339"/>
      <c r="K1660" s="4358" t="s">
        <v>13</v>
      </c>
      <c r="L1660" s="4373"/>
      <c r="M1660" s="4373"/>
      <c r="N1660" s="4373"/>
      <c r="O1660" s="4359"/>
    </row>
    <row r="1661" spans="1:15" s="123" customFormat="1" ht="21" customHeight="1">
      <c r="A1661" s="4328"/>
      <c r="B1661" s="4328"/>
      <c r="C1661" s="4330"/>
      <c r="D1661" s="4337" t="s">
        <v>14</v>
      </c>
      <c r="E1661" s="4338"/>
      <c r="F1661" s="4338"/>
      <c r="G1661" s="4338"/>
      <c r="H1661" s="4339"/>
      <c r="I1661" s="4340" t="s">
        <v>15</v>
      </c>
      <c r="J1661" s="4340"/>
      <c r="K1661" s="4340" t="s">
        <v>16</v>
      </c>
      <c r="L1661" s="4340" t="s">
        <v>17</v>
      </c>
      <c r="M1661" s="4340" t="s">
        <v>18</v>
      </c>
      <c r="N1661" s="4340"/>
      <c r="O1661" s="4356" t="s">
        <v>19</v>
      </c>
    </row>
    <row r="1662" spans="1:15" s="72" customFormat="1" ht="21" customHeight="1">
      <c r="A1662" s="4354"/>
      <c r="B1662" s="4354"/>
      <c r="C1662" s="4341"/>
      <c r="D1662" s="937" t="s">
        <v>16</v>
      </c>
      <c r="E1662" s="4358" t="s">
        <v>20</v>
      </c>
      <c r="F1662" s="4359"/>
      <c r="G1662" s="4358" t="s">
        <v>21</v>
      </c>
      <c r="H1662" s="4359"/>
      <c r="I1662" s="4341"/>
      <c r="J1662" s="4341"/>
      <c r="K1662" s="4341"/>
      <c r="L1662" s="4341"/>
      <c r="M1662" s="4341"/>
      <c r="N1662" s="4341"/>
      <c r="O1662" s="4357"/>
    </row>
    <row r="1663" spans="1:15" s="72" customFormat="1" ht="21" customHeight="1" outlineLevel="1">
      <c r="A1663" s="939">
        <v>1</v>
      </c>
      <c r="B1663" s="233">
        <v>44682</v>
      </c>
      <c r="C1663" s="938" t="s">
        <v>44</v>
      </c>
      <c r="D1663" s="938"/>
      <c r="E1663" s="4348" t="s">
        <v>581</v>
      </c>
      <c r="F1663" s="4349"/>
      <c r="G1663" s="4348" t="s">
        <v>582</v>
      </c>
      <c r="H1663" s="4349"/>
      <c r="I1663" s="938" t="s">
        <v>1441</v>
      </c>
      <c r="K1663" s="938"/>
      <c r="L1663" s="938"/>
      <c r="M1663" s="938"/>
      <c r="N1663" s="938"/>
      <c r="O1663" s="79">
        <v>447</v>
      </c>
    </row>
    <row r="1664" spans="1:15" s="72" customFormat="1" ht="21" customHeight="1" outlineLevel="1">
      <c r="A1664" s="4102"/>
      <c r="B1664" s="233"/>
      <c r="C1664" s="4101"/>
      <c r="D1664" s="4101"/>
      <c r="E1664" s="4103"/>
      <c r="F1664" s="4104"/>
      <c r="G1664" s="4103"/>
      <c r="H1664" s="4104"/>
      <c r="I1664" s="4101"/>
      <c r="J1664" s="35"/>
      <c r="K1664" s="4101"/>
      <c r="L1664" s="4101"/>
      <c r="M1664" s="4101"/>
      <c r="N1664" s="4101"/>
      <c r="O1664" s="79"/>
    </row>
    <row r="1665" spans="1:15" s="72" customFormat="1" ht="21" customHeight="1">
      <c r="A1665" s="939"/>
      <c r="B1665" s="131"/>
      <c r="C1665" s="938"/>
      <c r="D1665" s="798">
        <f>SUM(D1663:D1663)</f>
        <v>0</v>
      </c>
      <c r="E1665" s="4348"/>
      <c r="F1665" s="4349"/>
      <c r="G1665" s="4348"/>
      <c r="H1665" s="4349"/>
      <c r="I1665" s="938"/>
      <c r="J1665" s="938"/>
      <c r="K1665" s="432">
        <f>SUM(K1663:K1664)</f>
        <v>0</v>
      </c>
      <c r="L1665" s="938"/>
      <c r="M1665" s="938"/>
      <c r="N1665" s="938"/>
      <c r="O1665" s="79"/>
    </row>
    <row r="1666" spans="1:15" s="72" customFormat="1" ht="21" customHeight="1">
      <c r="A1666" s="85"/>
      <c r="B1666" s="132"/>
      <c r="C1666" s="104"/>
      <c r="D1666" s="235"/>
      <c r="E1666" s="235"/>
      <c r="F1666" s="235"/>
      <c r="G1666" s="235"/>
      <c r="H1666" s="235"/>
      <c r="I1666" s="235"/>
      <c r="J1666" s="235"/>
      <c r="K1666" s="235"/>
      <c r="L1666" s="235"/>
      <c r="M1666" s="235"/>
      <c r="N1666" s="235"/>
      <c r="O1666" s="236"/>
    </row>
    <row r="1667" spans="1:15" s="15" customFormat="1" ht="21" customHeight="1" thickBot="1">
      <c r="A1667" s="77" t="s">
        <v>2</v>
      </c>
      <c r="B1667" s="66"/>
      <c r="C1667" s="67" t="s">
        <v>3</v>
      </c>
      <c r="D1667" s="4323" t="s">
        <v>743</v>
      </c>
      <c r="E1667" s="4323"/>
      <c r="F1667" s="4323"/>
      <c r="G1667" s="4323"/>
      <c r="H1667" s="4323"/>
      <c r="I1667" s="4323"/>
      <c r="J1667" s="4323"/>
      <c r="K1667" s="4323"/>
      <c r="L1667" s="4323"/>
      <c r="M1667" s="4323"/>
      <c r="N1667" s="4323"/>
      <c r="O1667" s="4323"/>
    </row>
    <row r="1668" spans="1:15" s="15" customFormat="1" ht="21" customHeight="1">
      <c r="A1668" s="4353" t="s">
        <v>10</v>
      </c>
      <c r="B1668" s="4353" t="s">
        <v>11</v>
      </c>
      <c r="C1668" s="4340" t="s">
        <v>23</v>
      </c>
      <c r="D1668" s="4331" t="s">
        <v>12</v>
      </c>
      <c r="E1668" s="4332"/>
      <c r="F1668" s="4332"/>
      <c r="G1668" s="4332"/>
      <c r="H1668" s="4332"/>
      <c r="I1668" s="4332"/>
      <c r="J1668" s="4333"/>
      <c r="K1668" s="4334" t="s">
        <v>13</v>
      </c>
      <c r="L1668" s="4335"/>
      <c r="M1668" s="4335"/>
      <c r="N1668" s="4335"/>
      <c r="O1668" s="4355"/>
    </row>
    <row r="1669" spans="1:15" s="123" customFormat="1" ht="21" customHeight="1">
      <c r="A1669" s="4328"/>
      <c r="B1669" s="4328"/>
      <c r="C1669" s="4330"/>
      <c r="D1669" s="4337" t="s">
        <v>14</v>
      </c>
      <c r="E1669" s="4338"/>
      <c r="F1669" s="4338"/>
      <c r="G1669" s="4338"/>
      <c r="H1669" s="4339"/>
      <c r="I1669" s="4340" t="s">
        <v>15</v>
      </c>
      <c r="J1669" s="4340"/>
      <c r="K1669" s="4340" t="s">
        <v>16</v>
      </c>
      <c r="L1669" s="4340" t="s">
        <v>17</v>
      </c>
      <c r="M1669" s="4340" t="s">
        <v>18</v>
      </c>
      <c r="N1669" s="4340"/>
      <c r="O1669" s="4356" t="s">
        <v>19</v>
      </c>
    </row>
    <row r="1670" spans="1:15" s="72" customFormat="1" ht="21" customHeight="1">
      <c r="A1670" s="4354"/>
      <c r="B1670" s="4354"/>
      <c r="C1670" s="4341"/>
      <c r="D1670" s="27" t="s">
        <v>16</v>
      </c>
      <c r="E1670" s="4358" t="s">
        <v>20</v>
      </c>
      <c r="F1670" s="4359"/>
      <c r="G1670" s="4358" t="s">
        <v>21</v>
      </c>
      <c r="H1670" s="4359"/>
      <c r="I1670" s="4341"/>
      <c r="J1670" s="4341"/>
      <c r="K1670" s="4341"/>
      <c r="L1670" s="4341"/>
      <c r="M1670" s="4341"/>
      <c r="N1670" s="4341"/>
      <c r="O1670" s="4357"/>
    </row>
    <row r="1671" spans="1:15" s="72" customFormat="1" ht="21" customHeight="1">
      <c r="A1671" s="28">
        <v>1</v>
      </c>
      <c r="B1671" s="29">
        <v>44682</v>
      </c>
      <c r="C1671" s="30" t="s">
        <v>23</v>
      </c>
      <c r="D1671" s="30"/>
      <c r="E1671" s="4360"/>
      <c r="F1671" s="4361"/>
      <c r="G1671" s="4364" t="s">
        <v>57</v>
      </c>
      <c r="H1671" s="4365"/>
      <c r="I1671" s="31" t="s">
        <v>1441</v>
      </c>
      <c r="J1671" s="8"/>
      <c r="K1671" s="11"/>
      <c r="L1671" s="30"/>
      <c r="M1671" s="30"/>
      <c r="N1671" s="30"/>
      <c r="O1671" s="7">
        <v>0</v>
      </c>
    </row>
    <row r="1672" spans="1:15" s="72" customFormat="1" ht="21" customHeight="1">
      <c r="A1672" s="3655"/>
      <c r="B1672" s="29"/>
      <c r="C1672" s="3657"/>
      <c r="D1672" s="3657"/>
      <c r="E1672" s="4360"/>
      <c r="F1672" s="4361"/>
      <c r="G1672" s="4364"/>
      <c r="H1672" s="4365"/>
      <c r="I1672" s="31"/>
      <c r="J1672" s="8"/>
      <c r="K1672" s="11"/>
      <c r="L1672" s="3657"/>
      <c r="M1672" s="3657"/>
      <c r="N1672" s="3657"/>
      <c r="O1672" s="3658"/>
    </row>
    <row r="1673" spans="1:15" s="72" customFormat="1" ht="21" customHeight="1">
      <c r="A1673" s="3655"/>
      <c r="B1673" s="29"/>
      <c r="C1673" s="3657"/>
      <c r="D1673" s="941">
        <f>SUM(D1671:D1672)</f>
        <v>0</v>
      </c>
      <c r="E1673" s="4360"/>
      <c r="F1673" s="4361"/>
      <c r="G1673" s="4364"/>
      <c r="H1673" s="4365"/>
      <c r="I1673" s="31"/>
      <c r="J1673" s="8"/>
      <c r="K1673" s="427">
        <f>SUM(K1671:K1672)</f>
        <v>0</v>
      </c>
      <c r="L1673" s="3657"/>
      <c r="M1673" s="3657"/>
      <c r="N1673" s="3657"/>
      <c r="O1673" s="3658"/>
    </row>
    <row r="1674" spans="1:15" s="72" customFormat="1" ht="21" customHeight="1">
      <c r="A1674" s="52"/>
      <c r="B1674" s="53"/>
      <c r="C1674" s="54"/>
      <c r="D1674" s="55"/>
      <c r="E1674" s="56"/>
      <c r="F1674" s="56"/>
      <c r="G1674" s="55"/>
      <c r="H1674" s="55"/>
      <c r="I1674" s="57"/>
      <c r="J1674" s="108"/>
      <c r="K1674" s="109"/>
      <c r="L1674" s="55"/>
      <c r="M1674" s="55"/>
      <c r="N1674" s="55"/>
      <c r="O1674" s="56"/>
    </row>
    <row r="1675" spans="1:15" s="15" customFormat="1" ht="21" customHeight="1" thickBot="1">
      <c r="A1675" s="77" t="s">
        <v>2</v>
      </c>
      <c r="B1675" s="66"/>
      <c r="C1675" s="67" t="s">
        <v>3</v>
      </c>
      <c r="D1675" s="4323" t="s">
        <v>1878</v>
      </c>
      <c r="E1675" s="4323"/>
      <c r="F1675" s="4323"/>
      <c r="G1675" s="4323"/>
      <c r="H1675" s="4323"/>
      <c r="I1675" s="4323"/>
      <c r="J1675" s="4323"/>
      <c r="K1675" s="4323"/>
      <c r="L1675" s="4323"/>
      <c r="M1675" s="4323"/>
      <c r="N1675" s="4323"/>
      <c r="O1675" s="4323"/>
    </row>
    <row r="1676" spans="1:15" s="72" customFormat="1" ht="21" customHeight="1">
      <c r="A1676" s="4353" t="s">
        <v>10</v>
      </c>
      <c r="B1676" s="4353" t="s">
        <v>11</v>
      </c>
      <c r="C1676" s="4340" t="s">
        <v>23</v>
      </c>
      <c r="D1676" s="4331" t="s">
        <v>12</v>
      </c>
      <c r="E1676" s="4332"/>
      <c r="F1676" s="4332"/>
      <c r="G1676" s="4332"/>
      <c r="H1676" s="4332"/>
      <c r="I1676" s="4332"/>
      <c r="J1676" s="4333"/>
      <c r="K1676" s="4334" t="s">
        <v>13</v>
      </c>
      <c r="L1676" s="4335"/>
      <c r="M1676" s="4335"/>
      <c r="N1676" s="4335"/>
      <c r="O1676" s="4355"/>
    </row>
    <row r="1677" spans="1:15" s="15" customFormat="1" ht="21" customHeight="1">
      <c r="A1677" s="4328"/>
      <c r="B1677" s="4328"/>
      <c r="C1677" s="4330"/>
      <c r="D1677" s="4337" t="s">
        <v>14</v>
      </c>
      <c r="E1677" s="4338"/>
      <c r="F1677" s="4338"/>
      <c r="G1677" s="4338"/>
      <c r="H1677" s="4339"/>
      <c r="I1677" s="4340" t="s">
        <v>15</v>
      </c>
      <c r="J1677" s="4340"/>
      <c r="K1677" s="4340" t="s">
        <v>16</v>
      </c>
      <c r="L1677" s="4340" t="s">
        <v>17</v>
      </c>
      <c r="M1677" s="4340" t="s">
        <v>18</v>
      </c>
      <c r="N1677" s="4340"/>
      <c r="O1677" s="4356" t="s">
        <v>19</v>
      </c>
    </row>
    <row r="1678" spans="1:15" s="15" customFormat="1" ht="21" customHeight="1">
      <c r="A1678" s="4354"/>
      <c r="B1678" s="4354"/>
      <c r="C1678" s="4341"/>
      <c r="D1678" s="27" t="s">
        <v>16</v>
      </c>
      <c r="E1678" s="4358" t="s">
        <v>20</v>
      </c>
      <c r="F1678" s="4359"/>
      <c r="G1678" s="4358" t="s">
        <v>21</v>
      </c>
      <c r="H1678" s="4359"/>
      <c r="I1678" s="4341"/>
      <c r="J1678" s="4341"/>
      <c r="K1678" s="4341"/>
      <c r="L1678" s="4341"/>
      <c r="M1678" s="4341"/>
      <c r="N1678" s="4341"/>
      <c r="O1678" s="4357"/>
    </row>
    <row r="1679" spans="1:15" s="15" customFormat="1" ht="21" customHeight="1">
      <c r="A1679" s="28">
        <v>1</v>
      </c>
      <c r="B1679" s="29">
        <v>44682</v>
      </c>
      <c r="C1679" s="30" t="s">
        <v>23</v>
      </c>
      <c r="D1679" s="30"/>
      <c r="E1679" s="4360"/>
      <c r="F1679" s="4361"/>
      <c r="G1679" s="4364" t="s">
        <v>57</v>
      </c>
      <c r="H1679" s="4365"/>
      <c r="I1679" s="31" t="s">
        <v>1441</v>
      </c>
      <c r="J1679" s="8"/>
      <c r="K1679" s="11"/>
      <c r="L1679" s="30"/>
      <c r="M1679" s="30"/>
      <c r="N1679" s="30"/>
      <c r="O1679" s="7">
        <v>260</v>
      </c>
    </row>
    <row r="1680" spans="1:15" s="15" customFormat="1" ht="21" customHeight="1">
      <c r="A1680" s="2793"/>
      <c r="B1680" s="29"/>
      <c r="C1680" s="2794"/>
      <c r="D1680" s="2794"/>
      <c r="E1680" s="2787"/>
      <c r="F1680" s="2788"/>
      <c r="G1680" s="2791"/>
      <c r="H1680" s="2792"/>
      <c r="I1680" s="31"/>
      <c r="J1680" s="8"/>
      <c r="K1680" s="11"/>
      <c r="L1680" s="2794"/>
      <c r="M1680" s="2794"/>
      <c r="N1680" s="2794"/>
      <c r="O1680" s="2795"/>
    </row>
    <row r="1681" spans="1:15" s="15" customFormat="1" ht="21" customHeight="1">
      <c r="A1681" s="876"/>
      <c r="B1681" s="29"/>
      <c r="C1681" s="877"/>
      <c r="D1681" s="877"/>
      <c r="E1681" s="4360"/>
      <c r="F1681" s="4361"/>
      <c r="G1681" s="4364"/>
      <c r="H1681" s="4365"/>
      <c r="I1681" s="31"/>
      <c r="J1681" s="8"/>
      <c r="K1681" s="427">
        <f>SUM(K1679:K1680)</f>
        <v>0</v>
      </c>
      <c r="L1681" s="877"/>
      <c r="M1681" s="877"/>
      <c r="N1681" s="877"/>
      <c r="O1681" s="878"/>
    </row>
    <row r="1682" spans="1:15" s="15" customFormat="1" ht="21" customHeight="1">
      <c r="A1682" s="408"/>
      <c r="B1682" s="132"/>
      <c r="C1682" s="408"/>
      <c r="D1682" s="208"/>
      <c r="E1682" s="56"/>
      <c r="F1682" s="56"/>
      <c r="G1682" s="55"/>
      <c r="H1682" s="55"/>
      <c r="I1682" s="57"/>
      <c r="J1682" s="55"/>
      <c r="K1682" s="109"/>
      <c r="L1682" s="238"/>
      <c r="M1682" s="55"/>
      <c r="N1682" s="55"/>
      <c r="O1682" s="56"/>
    </row>
    <row r="1683" spans="1:15" s="72" customFormat="1" ht="17.25" customHeight="1" thickBot="1">
      <c r="A1683" s="77" t="s">
        <v>2</v>
      </c>
      <c r="B1683" s="66"/>
      <c r="C1683" s="67" t="s">
        <v>3</v>
      </c>
      <c r="D1683" s="4323" t="s">
        <v>1534</v>
      </c>
      <c r="E1683" s="4323"/>
      <c r="F1683" s="4323"/>
      <c r="G1683" s="4323"/>
      <c r="H1683" s="4323"/>
      <c r="I1683" s="4323"/>
      <c r="J1683" s="4323"/>
      <c r="K1683" s="4323"/>
      <c r="L1683" s="4323"/>
      <c r="M1683" s="4323"/>
      <c r="N1683" s="4323"/>
      <c r="O1683" s="4323"/>
    </row>
    <row r="1684" spans="1:15" s="15" customFormat="1" ht="21" customHeight="1">
      <c r="A1684" s="4324" t="s">
        <v>10</v>
      </c>
      <c r="B1684" s="4362" t="s">
        <v>11</v>
      </c>
      <c r="C1684" s="4329" t="s">
        <v>23</v>
      </c>
      <c r="D1684" s="4331" t="s">
        <v>12</v>
      </c>
      <c r="E1684" s="4332"/>
      <c r="F1684" s="4332"/>
      <c r="G1684" s="4332"/>
      <c r="H1684" s="4332"/>
      <c r="I1684" s="4332"/>
      <c r="J1684" s="4333"/>
      <c r="K1684" s="4334" t="s">
        <v>13</v>
      </c>
      <c r="L1684" s="4335"/>
      <c r="M1684" s="4335"/>
      <c r="N1684" s="4335"/>
      <c r="O1684" s="4336"/>
    </row>
    <row r="1685" spans="1:15" s="43" customFormat="1" ht="21" customHeight="1">
      <c r="A1685" s="4325"/>
      <c r="B1685" s="4328"/>
      <c r="C1685" s="4330"/>
      <c r="D1685" s="4337" t="s">
        <v>14</v>
      </c>
      <c r="E1685" s="4338"/>
      <c r="F1685" s="4338"/>
      <c r="G1685" s="4338"/>
      <c r="H1685" s="4339"/>
      <c r="I1685" s="4340" t="s">
        <v>15</v>
      </c>
      <c r="J1685" s="4340"/>
      <c r="K1685" s="4340" t="s">
        <v>16</v>
      </c>
      <c r="L1685" s="4340" t="s">
        <v>17</v>
      </c>
      <c r="M1685" s="4340" t="s">
        <v>18</v>
      </c>
      <c r="N1685" s="4340"/>
      <c r="O1685" s="4342" t="s">
        <v>19</v>
      </c>
    </row>
    <row r="1686" spans="1:15" s="43" customFormat="1" ht="21" customHeight="1">
      <c r="A1686" s="4326"/>
      <c r="B1686" s="4354"/>
      <c r="C1686" s="4341"/>
      <c r="D1686" s="364" t="s">
        <v>16</v>
      </c>
      <c r="E1686" s="4358" t="s">
        <v>20</v>
      </c>
      <c r="F1686" s="4359"/>
      <c r="G1686" s="4358" t="s">
        <v>21</v>
      </c>
      <c r="H1686" s="4359"/>
      <c r="I1686" s="4341"/>
      <c r="J1686" s="4341"/>
      <c r="K1686" s="4341"/>
      <c r="L1686" s="4341"/>
      <c r="M1686" s="4341"/>
      <c r="N1686" s="4341"/>
      <c r="O1686" s="4363"/>
    </row>
    <row r="1687" spans="1:15" s="43" customFormat="1" ht="21" customHeight="1" outlineLevel="1">
      <c r="A1687" s="381">
        <v>1</v>
      </c>
      <c r="B1687" s="131">
        <v>44682</v>
      </c>
      <c r="C1687" s="90" t="s">
        <v>23</v>
      </c>
      <c r="D1687" s="366"/>
      <c r="E1687" s="361"/>
      <c r="F1687" s="362"/>
      <c r="G1687" s="4348" t="s">
        <v>353</v>
      </c>
      <c r="H1687" s="4349"/>
      <c r="I1687" s="90"/>
      <c r="J1687" s="90"/>
      <c r="K1687" s="90"/>
      <c r="L1687" s="90"/>
      <c r="M1687" s="90"/>
      <c r="N1687" s="90"/>
      <c r="O1687" s="79">
        <v>0</v>
      </c>
    </row>
    <row r="1688" spans="1:15" s="43" customFormat="1" ht="21" customHeight="1" outlineLevel="1">
      <c r="A1688" s="2573"/>
      <c r="B1688" s="131"/>
      <c r="C1688" s="2234"/>
      <c r="D1688" s="2573"/>
      <c r="E1688" s="2571"/>
      <c r="F1688" s="2572"/>
      <c r="G1688" s="4348"/>
      <c r="H1688" s="4349"/>
      <c r="I1688" s="2234"/>
      <c r="J1688" s="2234"/>
      <c r="K1688" s="2234"/>
      <c r="L1688" s="2234"/>
      <c r="M1688" s="2234"/>
      <c r="N1688" s="2234"/>
      <c r="O1688" s="79"/>
    </row>
    <row r="1689" spans="1:15" s="123" customFormat="1" ht="21" customHeight="1">
      <c r="A1689" s="28"/>
      <c r="B1689" s="131"/>
      <c r="C1689" s="366"/>
      <c r="D1689" s="798">
        <f>SUM(D1687:D1687)</f>
        <v>0</v>
      </c>
      <c r="E1689" s="361"/>
      <c r="F1689" s="362"/>
      <c r="G1689" s="4348"/>
      <c r="H1689" s="4349"/>
      <c r="I1689" s="366"/>
      <c r="J1689" s="366"/>
      <c r="K1689" s="432">
        <f>SUM(K1687:K1688)</f>
        <v>0</v>
      </c>
      <c r="L1689" s="366"/>
      <c r="M1689" s="366"/>
      <c r="N1689" s="366"/>
      <c r="O1689" s="79"/>
    </row>
    <row r="1690" spans="1:15" s="72" customFormat="1" ht="21" customHeight="1">
      <c r="A1690" s="52"/>
      <c r="B1690" s="132"/>
      <c r="C1690" s="52"/>
      <c r="D1690" s="142"/>
      <c r="E1690" s="142"/>
      <c r="F1690" s="142"/>
      <c r="G1690" s="142"/>
      <c r="H1690" s="142"/>
      <c r="I1690" s="142"/>
      <c r="J1690" s="142"/>
      <c r="K1690" s="142"/>
      <c r="L1690" s="142"/>
      <c r="M1690" s="142"/>
      <c r="N1690" s="142"/>
      <c r="O1690" s="194"/>
    </row>
    <row r="1691" spans="1:15" s="72" customFormat="1" ht="17.25" customHeight="1" thickBot="1">
      <c r="A1691" s="77" t="s">
        <v>2</v>
      </c>
      <c r="B1691" s="66"/>
      <c r="C1691" s="67" t="s">
        <v>3</v>
      </c>
      <c r="D1691" s="4323" t="s">
        <v>2212</v>
      </c>
      <c r="E1691" s="4323"/>
      <c r="F1691" s="4323"/>
      <c r="G1691" s="4323"/>
      <c r="H1691" s="4323"/>
      <c r="I1691" s="4323"/>
      <c r="J1691" s="4323"/>
      <c r="K1691" s="4323"/>
      <c r="L1691" s="4323"/>
      <c r="M1691" s="4323"/>
      <c r="N1691" s="4323"/>
      <c r="O1691" s="4323"/>
    </row>
    <row r="1692" spans="1:15" s="15" customFormat="1" ht="21" customHeight="1">
      <c r="A1692" s="4324" t="s">
        <v>10</v>
      </c>
      <c r="B1692" s="4362" t="s">
        <v>11</v>
      </c>
      <c r="C1692" s="4329" t="s">
        <v>23</v>
      </c>
      <c r="D1692" s="4331" t="s">
        <v>12</v>
      </c>
      <c r="E1692" s="4332"/>
      <c r="F1692" s="4332"/>
      <c r="G1692" s="4332"/>
      <c r="H1692" s="4332"/>
      <c r="I1692" s="4332"/>
      <c r="J1692" s="4333"/>
      <c r="K1692" s="4334" t="s">
        <v>13</v>
      </c>
      <c r="L1692" s="4335"/>
      <c r="M1692" s="4335"/>
      <c r="N1692" s="4335"/>
      <c r="O1692" s="4336"/>
    </row>
    <row r="1693" spans="1:15" s="43" customFormat="1" ht="21" customHeight="1">
      <c r="A1693" s="4325"/>
      <c r="B1693" s="4328"/>
      <c r="C1693" s="4330"/>
      <c r="D1693" s="4337" t="s">
        <v>14</v>
      </c>
      <c r="E1693" s="4338"/>
      <c r="F1693" s="4338"/>
      <c r="G1693" s="4338"/>
      <c r="H1693" s="4339"/>
      <c r="I1693" s="4340" t="s">
        <v>15</v>
      </c>
      <c r="J1693" s="4340"/>
      <c r="K1693" s="4340" t="s">
        <v>16</v>
      </c>
      <c r="L1693" s="4340" t="s">
        <v>17</v>
      </c>
      <c r="M1693" s="4340" t="s">
        <v>18</v>
      </c>
      <c r="N1693" s="4340"/>
      <c r="O1693" s="4342" t="s">
        <v>19</v>
      </c>
    </row>
    <row r="1694" spans="1:15" s="43" customFormat="1" ht="21" customHeight="1">
      <c r="A1694" s="4326"/>
      <c r="B1694" s="4354"/>
      <c r="C1694" s="4341"/>
      <c r="D1694" s="937" t="s">
        <v>16</v>
      </c>
      <c r="E1694" s="4358" t="s">
        <v>20</v>
      </c>
      <c r="F1694" s="4359"/>
      <c r="G1694" s="4358" t="s">
        <v>21</v>
      </c>
      <c r="H1694" s="4359"/>
      <c r="I1694" s="4341"/>
      <c r="J1694" s="4341"/>
      <c r="K1694" s="4341"/>
      <c r="L1694" s="4341"/>
      <c r="M1694" s="4341"/>
      <c r="N1694" s="4341"/>
      <c r="O1694" s="4363"/>
    </row>
    <row r="1695" spans="1:15" s="43" customFormat="1" ht="21" customHeight="1" outlineLevel="1">
      <c r="A1695" s="938">
        <v>1</v>
      </c>
      <c r="B1695" s="131">
        <v>44682</v>
      </c>
      <c r="C1695" s="90" t="s">
        <v>23</v>
      </c>
      <c r="D1695" s="938"/>
      <c r="E1695" s="4348"/>
      <c r="F1695" s="4349"/>
      <c r="G1695" s="4348"/>
      <c r="H1695" s="4349"/>
      <c r="I1695" s="90"/>
      <c r="J1695" s="90"/>
      <c r="K1695" s="90"/>
      <c r="L1695" s="90"/>
      <c r="M1695" s="90"/>
      <c r="N1695" s="90"/>
      <c r="O1695" s="79">
        <v>0</v>
      </c>
    </row>
    <row r="1696" spans="1:15" s="43" customFormat="1" ht="21" customHeight="1" outlineLevel="1">
      <c r="A1696" s="3398"/>
      <c r="B1696" s="131"/>
      <c r="C1696" s="3404"/>
      <c r="D1696" s="3398"/>
      <c r="E1696" s="3392"/>
      <c r="F1696" s="3393"/>
      <c r="G1696" s="3392"/>
      <c r="H1696" s="3393"/>
      <c r="I1696" s="3404"/>
      <c r="J1696" s="3404"/>
      <c r="K1696" s="3404"/>
      <c r="L1696" s="3404"/>
      <c r="M1696" s="3404"/>
      <c r="N1696" s="3404"/>
      <c r="O1696" s="79"/>
    </row>
    <row r="1697" spans="1:15" s="123" customFormat="1" ht="21" customHeight="1">
      <c r="A1697" s="938"/>
      <c r="B1697" s="131"/>
      <c r="C1697" s="938"/>
      <c r="D1697" s="798">
        <f>SUM(D1695:D1695)</f>
        <v>0</v>
      </c>
      <c r="E1697" s="934"/>
      <c r="F1697" s="935"/>
      <c r="G1697" s="934"/>
      <c r="H1697" s="935"/>
      <c r="I1697" s="938"/>
      <c r="J1697" s="938"/>
      <c r="K1697" s="432">
        <f>SUM(K1695:K1696)</f>
        <v>0</v>
      </c>
      <c r="L1697" s="938"/>
      <c r="M1697" s="938"/>
      <c r="N1697" s="938"/>
      <c r="O1697" s="79"/>
    </row>
    <row r="1698" spans="1:15" s="123" customFormat="1" ht="21" customHeight="1">
      <c r="A1698" s="940"/>
      <c r="B1698" s="132"/>
      <c r="C1698" s="940"/>
      <c r="D1698" s="238"/>
      <c r="E1698" s="238"/>
      <c r="F1698" s="238"/>
      <c r="G1698" s="238"/>
      <c r="H1698" s="238"/>
      <c r="I1698" s="238"/>
      <c r="J1698" s="238"/>
      <c r="K1698" s="238"/>
      <c r="L1698" s="238"/>
      <c r="M1698" s="238"/>
      <c r="N1698" s="238"/>
      <c r="O1698" s="194"/>
    </row>
    <row r="1699" spans="1:15" s="15" customFormat="1" ht="21" customHeight="1" thickBot="1">
      <c r="A1699" s="77" t="s">
        <v>2</v>
      </c>
      <c r="B1699" s="66"/>
      <c r="C1699" s="67" t="s">
        <v>3</v>
      </c>
      <c r="D1699" s="4323" t="s">
        <v>1879</v>
      </c>
      <c r="E1699" s="4323"/>
      <c r="F1699" s="4323"/>
      <c r="G1699" s="4323"/>
      <c r="H1699" s="4323"/>
      <c r="I1699" s="4323"/>
      <c r="J1699" s="4323"/>
      <c r="K1699" s="4323"/>
      <c r="L1699" s="4323"/>
      <c r="M1699" s="4323"/>
      <c r="N1699" s="4323"/>
      <c r="O1699" s="4323"/>
    </row>
    <row r="1700" spans="1:15" s="15" customFormat="1" ht="21" customHeight="1">
      <c r="A1700" s="4324" t="s">
        <v>10</v>
      </c>
      <c r="B1700" s="4362" t="s">
        <v>11</v>
      </c>
      <c r="C1700" s="4329" t="s">
        <v>23</v>
      </c>
      <c r="D1700" s="4331" t="s">
        <v>12</v>
      </c>
      <c r="E1700" s="4332"/>
      <c r="F1700" s="4332"/>
      <c r="G1700" s="4332"/>
      <c r="H1700" s="4332"/>
      <c r="I1700" s="4332"/>
      <c r="J1700" s="4333"/>
      <c r="K1700" s="4334" t="s">
        <v>13</v>
      </c>
      <c r="L1700" s="4335"/>
      <c r="M1700" s="4335"/>
      <c r="N1700" s="4335"/>
      <c r="O1700" s="4336"/>
    </row>
    <row r="1701" spans="1:15" s="15" customFormat="1" ht="21" customHeight="1">
      <c r="A1701" s="4325"/>
      <c r="B1701" s="4328"/>
      <c r="C1701" s="4330"/>
      <c r="D1701" s="4337" t="s">
        <v>14</v>
      </c>
      <c r="E1701" s="4338"/>
      <c r="F1701" s="4338"/>
      <c r="G1701" s="4338"/>
      <c r="H1701" s="4339"/>
      <c r="I1701" s="4340" t="s">
        <v>15</v>
      </c>
      <c r="J1701" s="4340"/>
      <c r="K1701" s="4340" t="s">
        <v>16</v>
      </c>
      <c r="L1701" s="4340" t="s">
        <v>17</v>
      </c>
      <c r="M1701" s="4340" t="s">
        <v>18</v>
      </c>
      <c r="N1701" s="4340"/>
      <c r="O1701" s="4342" t="s">
        <v>19</v>
      </c>
    </row>
    <row r="1702" spans="1:15" s="15" customFormat="1" ht="21" customHeight="1">
      <c r="A1702" s="4326"/>
      <c r="B1702" s="4354"/>
      <c r="C1702" s="4341"/>
      <c r="D1702" s="340" t="s">
        <v>16</v>
      </c>
      <c r="E1702" s="4358" t="s">
        <v>20</v>
      </c>
      <c r="F1702" s="4359"/>
      <c r="G1702" s="4358" t="s">
        <v>21</v>
      </c>
      <c r="H1702" s="4359"/>
      <c r="I1702" s="4341"/>
      <c r="J1702" s="4341"/>
      <c r="K1702" s="4341"/>
      <c r="L1702" s="4341"/>
      <c r="M1702" s="4341"/>
      <c r="N1702" s="4341"/>
      <c r="O1702" s="4363"/>
    </row>
    <row r="1703" spans="1:15" s="15" customFormat="1" ht="21" customHeight="1">
      <c r="A1703" s="347">
        <v>1</v>
      </c>
      <c r="B1703" s="131">
        <v>44682</v>
      </c>
      <c r="C1703" s="1300" t="s">
        <v>23</v>
      </c>
      <c r="D1703" s="184"/>
      <c r="E1703" s="4360"/>
      <c r="F1703" s="4361"/>
      <c r="G1703" s="4364"/>
      <c r="H1703" s="4365"/>
      <c r="I1703" s="31"/>
      <c r="J1703" s="346"/>
      <c r="K1703" s="11"/>
      <c r="L1703" s="347"/>
      <c r="M1703" s="346"/>
      <c r="N1703" s="346"/>
      <c r="O1703" s="341">
        <v>0</v>
      </c>
    </row>
    <row r="1704" spans="1:15" s="15" customFormat="1" ht="21" customHeight="1">
      <c r="A1704" s="1152"/>
      <c r="B1704" s="131"/>
      <c r="C1704" s="1152"/>
      <c r="D1704" s="11"/>
      <c r="E1704" s="4360"/>
      <c r="F1704" s="4361"/>
      <c r="G1704" s="4364"/>
      <c r="H1704" s="4365"/>
      <c r="I1704" s="31"/>
      <c r="J1704" s="1153"/>
      <c r="K1704" s="11"/>
      <c r="L1704" s="1152"/>
      <c r="M1704" s="1153"/>
      <c r="N1704" s="1153"/>
      <c r="O1704" s="1154"/>
    </row>
    <row r="1705" spans="1:15" s="15" customFormat="1" ht="21" customHeight="1">
      <c r="A1705" s="3829"/>
      <c r="B1705" s="131"/>
      <c r="C1705" s="3829"/>
      <c r="D1705" s="11"/>
      <c r="E1705" s="3835"/>
      <c r="F1705" s="3836"/>
      <c r="G1705" s="3833"/>
      <c r="H1705" s="3834"/>
      <c r="I1705" s="31"/>
      <c r="J1705" s="3830"/>
      <c r="K1705" s="11"/>
      <c r="L1705" s="3829"/>
      <c r="M1705" s="3830"/>
      <c r="N1705" s="3830"/>
      <c r="O1705" s="3839"/>
    </row>
    <row r="1706" spans="1:15" s="15" customFormat="1" ht="21" customHeight="1">
      <c r="A1706" s="1152"/>
      <c r="B1706" s="131"/>
      <c r="C1706" s="1152"/>
      <c r="D1706" s="798">
        <f>SUM(D1703:D1704)</f>
        <v>0</v>
      </c>
      <c r="E1706" s="4360"/>
      <c r="F1706" s="4361"/>
      <c r="G1706" s="4364"/>
      <c r="H1706" s="4365"/>
      <c r="I1706" s="31"/>
      <c r="J1706" s="1153"/>
      <c r="K1706" s="427">
        <f>SUM(K1703:K1705)</f>
        <v>0</v>
      </c>
      <c r="L1706" s="1152"/>
      <c r="M1706" s="1153"/>
      <c r="N1706" s="1153"/>
      <c r="O1706" s="1154"/>
    </row>
    <row r="1707" spans="1:15" s="123" customFormat="1" ht="21" customHeight="1">
      <c r="A1707" s="348"/>
      <c r="B1707" s="132"/>
      <c r="C1707" s="348"/>
      <c r="D1707" s="208"/>
      <c r="E1707" s="56"/>
      <c r="F1707" s="56"/>
      <c r="G1707" s="4367"/>
      <c r="H1707" s="4367"/>
      <c r="I1707" s="57"/>
      <c r="J1707" s="55"/>
      <c r="K1707" s="109"/>
      <c r="L1707" s="238"/>
      <c r="M1707" s="55"/>
      <c r="N1707" s="55"/>
      <c r="O1707" s="56"/>
    </row>
    <row r="1708" spans="1:15" s="15" customFormat="1" ht="21" customHeight="1" thickBot="1">
      <c r="A1708" s="77" t="s">
        <v>2</v>
      </c>
      <c r="B1708" s="66"/>
      <c r="C1708" s="67" t="s">
        <v>3</v>
      </c>
      <c r="D1708" s="4323" t="s">
        <v>861</v>
      </c>
      <c r="E1708" s="4323"/>
      <c r="F1708" s="4323"/>
      <c r="G1708" s="4323"/>
      <c r="H1708" s="4323"/>
      <c r="I1708" s="4323"/>
      <c r="J1708" s="4323"/>
      <c r="K1708" s="4323"/>
      <c r="L1708" s="4323"/>
      <c r="M1708" s="4323"/>
      <c r="N1708" s="4323"/>
      <c r="O1708" s="4323"/>
    </row>
    <row r="1709" spans="1:15" s="15" customFormat="1" ht="21" customHeight="1">
      <c r="A1709" s="4324" t="s">
        <v>10</v>
      </c>
      <c r="B1709" s="4362" t="s">
        <v>11</v>
      </c>
      <c r="C1709" s="4329" t="s">
        <v>23</v>
      </c>
      <c r="D1709" s="4331" t="s">
        <v>12</v>
      </c>
      <c r="E1709" s="4332"/>
      <c r="F1709" s="4332"/>
      <c r="G1709" s="4332"/>
      <c r="H1709" s="4332"/>
      <c r="I1709" s="4332"/>
      <c r="J1709" s="4333"/>
      <c r="K1709" s="4334" t="s">
        <v>13</v>
      </c>
      <c r="L1709" s="4335"/>
      <c r="M1709" s="4335"/>
      <c r="N1709" s="4335"/>
      <c r="O1709" s="4336"/>
    </row>
    <row r="1710" spans="1:15" s="15" customFormat="1" ht="21" customHeight="1">
      <c r="A1710" s="4325"/>
      <c r="B1710" s="4328"/>
      <c r="C1710" s="4330"/>
      <c r="D1710" s="4337" t="s">
        <v>14</v>
      </c>
      <c r="E1710" s="4338"/>
      <c r="F1710" s="4338"/>
      <c r="G1710" s="4338"/>
      <c r="H1710" s="4339"/>
      <c r="I1710" s="4340" t="s">
        <v>15</v>
      </c>
      <c r="J1710" s="4340"/>
      <c r="K1710" s="4340" t="s">
        <v>16</v>
      </c>
      <c r="L1710" s="4340" t="s">
        <v>17</v>
      </c>
      <c r="M1710" s="4340" t="s">
        <v>18</v>
      </c>
      <c r="N1710" s="4340"/>
      <c r="O1710" s="4342" t="s">
        <v>19</v>
      </c>
    </row>
    <row r="1711" spans="1:15" s="15" customFormat="1" ht="21" customHeight="1">
      <c r="A1711" s="4326"/>
      <c r="B1711" s="4354"/>
      <c r="C1711" s="4341"/>
      <c r="D1711" s="1405" t="s">
        <v>16</v>
      </c>
      <c r="E1711" s="4358" t="s">
        <v>20</v>
      </c>
      <c r="F1711" s="4359"/>
      <c r="G1711" s="4358" t="s">
        <v>21</v>
      </c>
      <c r="H1711" s="4359"/>
      <c r="I1711" s="4341"/>
      <c r="J1711" s="4341"/>
      <c r="K1711" s="4341"/>
      <c r="L1711" s="4341"/>
      <c r="M1711" s="4341"/>
      <c r="N1711" s="4341"/>
      <c r="O1711" s="4363"/>
    </row>
    <row r="1712" spans="1:15" s="15" customFormat="1" ht="21" customHeight="1">
      <c r="A1712" s="1404">
        <v>1</v>
      </c>
      <c r="B1712" s="131">
        <v>44682</v>
      </c>
      <c r="C1712" s="1404" t="s">
        <v>23</v>
      </c>
      <c r="D1712" s="1404"/>
      <c r="E1712" s="4360"/>
      <c r="F1712" s="4361"/>
      <c r="G1712" s="4364"/>
      <c r="H1712" s="4365"/>
      <c r="I1712" s="31"/>
      <c r="J1712" s="1403"/>
      <c r="K1712" s="11"/>
      <c r="L1712" s="1404"/>
      <c r="M1712" s="1403"/>
      <c r="N1712" s="1403"/>
      <c r="O1712" s="1406">
        <v>0</v>
      </c>
    </row>
    <row r="1713" spans="1:15" s="15" customFormat="1" ht="21" customHeight="1">
      <c r="A1713" s="3641"/>
      <c r="B1713" s="131"/>
      <c r="C1713" s="3641"/>
      <c r="D1713" s="3641"/>
      <c r="E1713" s="3635"/>
      <c r="F1713" s="3636"/>
      <c r="G1713" s="3639"/>
      <c r="H1713" s="3640"/>
      <c r="I1713" s="31"/>
      <c r="J1713" s="3642"/>
      <c r="K1713" s="11"/>
      <c r="L1713" s="3641"/>
      <c r="M1713" s="3642"/>
      <c r="N1713" s="3642"/>
      <c r="O1713" s="3643"/>
    </row>
    <row r="1714" spans="1:15" s="15" customFormat="1" ht="21" customHeight="1">
      <c r="A1714" s="1404"/>
      <c r="B1714" s="131"/>
      <c r="C1714" s="1404"/>
      <c r="D1714" s="798">
        <f>SUM(D1712:D1712)</f>
        <v>0</v>
      </c>
      <c r="E1714" s="4360"/>
      <c r="F1714" s="4361"/>
      <c r="G1714" s="4364"/>
      <c r="H1714" s="4365"/>
      <c r="I1714" s="31"/>
      <c r="J1714" s="1403"/>
      <c r="K1714" s="427">
        <f>SUM(K1712:K1713)</f>
        <v>0</v>
      </c>
      <c r="L1714" s="1404"/>
      <c r="M1714" s="1403"/>
      <c r="N1714" s="1403"/>
      <c r="O1714" s="1406"/>
    </row>
    <row r="1715" spans="1:15" s="72" customFormat="1" ht="21" customHeight="1">
      <c r="A1715" s="52"/>
      <c r="B1715" s="132"/>
      <c r="C1715" s="52"/>
      <c r="D1715" s="208"/>
      <c r="E1715" s="56"/>
      <c r="F1715" s="56"/>
      <c r="G1715" s="55"/>
      <c r="H1715" s="55"/>
      <c r="I1715" s="57"/>
      <c r="J1715" s="55"/>
      <c r="K1715" s="109"/>
      <c r="M1715" s="55"/>
      <c r="N1715" s="55"/>
      <c r="O1715" s="56"/>
    </row>
    <row r="1716" spans="1:15" s="72" customFormat="1" ht="21" customHeight="1" thickBot="1">
      <c r="A1716" s="77" t="s">
        <v>2</v>
      </c>
      <c r="B1716" s="66"/>
      <c r="C1716" s="67" t="s">
        <v>3</v>
      </c>
      <c r="D1716" s="4323" t="s">
        <v>662</v>
      </c>
      <c r="E1716" s="4323"/>
      <c r="F1716" s="4323"/>
      <c r="G1716" s="4323"/>
      <c r="H1716" s="4323"/>
      <c r="I1716" s="4323"/>
      <c r="J1716" s="4323"/>
      <c r="K1716" s="4323"/>
      <c r="L1716" s="4323"/>
      <c r="M1716" s="4323"/>
      <c r="N1716" s="4323"/>
      <c r="O1716" s="4323"/>
    </row>
    <row r="1717" spans="1:15" s="72" customFormat="1" ht="21" customHeight="1">
      <c r="A1717" s="4324" t="s">
        <v>10</v>
      </c>
      <c r="B1717" s="4362" t="s">
        <v>11</v>
      </c>
      <c r="C1717" s="4329" t="s">
        <v>23</v>
      </c>
      <c r="D1717" s="4331" t="s">
        <v>12</v>
      </c>
      <c r="E1717" s="4332"/>
      <c r="F1717" s="4332"/>
      <c r="G1717" s="4332"/>
      <c r="H1717" s="4332"/>
      <c r="I1717" s="4332"/>
      <c r="J1717" s="4333"/>
      <c r="K1717" s="4334" t="s">
        <v>13</v>
      </c>
      <c r="L1717" s="4335"/>
      <c r="M1717" s="4335"/>
      <c r="N1717" s="4335"/>
      <c r="O1717" s="4336"/>
    </row>
    <row r="1718" spans="1:15" s="15" customFormat="1" ht="21" customHeight="1">
      <c r="A1718" s="4325"/>
      <c r="B1718" s="4328"/>
      <c r="C1718" s="4330"/>
      <c r="D1718" s="4337" t="s">
        <v>14</v>
      </c>
      <c r="E1718" s="4338"/>
      <c r="F1718" s="4338"/>
      <c r="G1718" s="4338"/>
      <c r="H1718" s="4339"/>
      <c r="I1718" s="4340" t="s">
        <v>15</v>
      </c>
      <c r="J1718" s="4340"/>
      <c r="K1718" s="4340" t="s">
        <v>16</v>
      </c>
      <c r="L1718" s="4340" t="s">
        <v>17</v>
      </c>
      <c r="M1718" s="4340" t="s">
        <v>18</v>
      </c>
      <c r="N1718" s="4340"/>
      <c r="O1718" s="4342" t="s">
        <v>19</v>
      </c>
    </row>
    <row r="1719" spans="1:15" s="15" customFormat="1" ht="21" customHeight="1">
      <c r="A1719" s="4326"/>
      <c r="B1719" s="4354"/>
      <c r="C1719" s="4341"/>
      <c r="D1719" s="27" t="s">
        <v>16</v>
      </c>
      <c r="E1719" s="4358" t="s">
        <v>20</v>
      </c>
      <c r="F1719" s="4359"/>
      <c r="G1719" s="4358" t="s">
        <v>21</v>
      </c>
      <c r="H1719" s="4359"/>
      <c r="I1719" s="4341"/>
      <c r="J1719" s="4341"/>
      <c r="K1719" s="4341"/>
      <c r="L1719" s="4341"/>
      <c r="M1719" s="4341"/>
      <c r="N1719" s="4341"/>
      <c r="O1719" s="4363"/>
    </row>
    <row r="1720" spans="1:15" s="15" customFormat="1" ht="21" customHeight="1">
      <c r="A1720" s="4270">
        <v>1</v>
      </c>
      <c r="B1720" s="29">
        <v>44652</v>
      </c>
      <c r="C1720" s="4270" t="s">
        <v>23</v>
      </c>
      <c r="D1720" s="184"/>
      <c r="E1720" s="4360"/>
      <c r="F1720" s="4361"/>
      <c r="G1720" s="4364" t="s">
        <v>57</v>
      </c>
      <c r="H1720" s="4365"/>
      <c r="I1720" s="31"/>
      <c r="J1720" s="4271"/>
      <c r="K1720" s="11"/>
      <c r="L1720" s="4270"/>
      <c r="M1720" s="4271"/>
      <c r="N1720" s="4271"/>
      <c r="O1720" s="4276">
        <v>56</v>
      </c>
    </row>
    <row r="1721" spans="1:15" s="72" customFormat="1" ht="21" customHeight="1" outlineLevel="1">
      <c r="A1721" s="595">
        <v>2</v>
      </c>
      <c r="B1721" s="29">
        <v>44663</v>
      </c>
      <c r="C1721" s="4270" t="s">
        <v>23</v>
      </c>
      <c r="D1721" s="184"/>
      <c r="E1721" s="4360"/>
      <c r="F1721" s="4361"/>
      <c r="G1721" s="4275"/>
      <c r="H1721" s="4269"/>
      <c r="I1721" s="114"/>
      <c r="J1721" s="92"/>
      <c r="K1721" s="216">
        <v>3</v>
      </c>
      <c r="L1721" s="4253" t="s">
        <v>1390</v>
      </c>
      <c r="M1721" s="92" t="s">
        <v>1384</v>
      </c>
      <c r="N1721" s="92"/>
      <c r="O1721" s="4276">
        <f>+O1720-K1721</f>
        <v>53</v>
      </c>
    </row>
    <row r="1722" spans="1:15" s="72" customFormat="1" ht="21" customHeight="1" outlineLevel="1">
      <c r="A1722" s="595">
        <v>3</v>
      </c>
      <c r="B1722" s="29">
        <v>44674</v>
      </c>
      <c r="C1722" s="4270" t="s">
        <v>23</v>
      </c>
      <c r="D1722" s="184"/>
      <c r="E1722" s="4266"/>
      <c r="F1722" s="4267"/>
      <c r="G1722" s="4275"/>
      <c r="H1722" s="4269"/>
      <c r="I1722" s="114"/>
      <c r="J1722" s="92"/>
      <c r="K1722" s="216">
        <v>2</v>
      </c>
      <c r="L1722" s="4253" t="s">
        <v>1390</v>
      </c>
      <c r="M1722" s="92" t="s">
        <v>1384</v>
      </c>
      <c r="N1722" s="92"/>
      <c r="O1722" s="4276">
        <f>+O1721-K1722</f>
        <v>51</v>
      </c>
    </row>
    <row r="1723" spans="1:15" s="15" customFormat="1" ht="21" customHeight="1">
      <c r="A1723" s="99"/>
      <c r="B1723" s="131"/>
      <c r="C1723" s="407"/>
      <c r="D1723" s="587">
        <f>SUM(D1720:D1720)</f>
        <v>0</v>
      </c>
      <c r="E1723" s="4348"/>
      <c r="F1723" s="4349"/>
      <c r="G1723" s="400"/>
      <c r="H1723" s="401"/>
      <c r="I1723" s="90"/>
      <c r="J1723" s="90"/>
      <c r="K1723" s="429">
        <f>SUM(K1721:K1722)</f>
        <v>5</v>
      </c>
      <c r="L1723" s="90"/>
      <c r="M1723" s="90"/>
      <c r="N1723" s="90"/>
      <c r="O1723" s="79"/>
    </row>
    <row r="1724" spans="1:15" s="72" customFormat="1" ht="21" customHeight="1">
      <c r="A1724" s="52"/>
      <c r="B1724" s="132"/>
      <c r="C1724" s="52"/>
      <c r="D1724" s="208"/>
      <c r="E1724" s="56"/>
      <c r="F1724" s="56"/>
      <c r="G1724" s="55"/>
      <c r="H1724" s="55"/>
      <c r="I1724" s="57"/>
      <c r="J1724" s="55"/>
      <c r="K1724" s="109"/>
      <c r="L1724" s="142"/>
      <c r="M1724" s="55"/>
      <c r="N1724" s="55"/>
      <c r="O1724" s="56"/>
    </row>
    <row r="1725" spans="1:15" s="72" customFormat="1" ht="21" customHeight="1" thickBot="1">
      <c r="A1725" s="77" t="s">
        <v>2</v>
      </c>
      <c r="B1725" s="66"/>
      <c r="C1725" s="67" t="s">
        <v>3</v>
      </c>
      <c r="D1725" s="4323" t="s">
        <v>713</v>
      </c>
      <c r="E1725" s="4323"/>
      <c r="F1725" s="4323"/>
      <c r="G1725" s="4323"/>
      <c r="H1725" s="4323"/>
      <c r="I1725" s="4323"/>
      <c r="J1725" s="4323"/>
      <c r="K1725" s="4323"/>
      <c r="L1725" s="4323"/>
      <c r="M1725" s="4323"/>
      <c r="N1725" s="4323"/>
      <c r="O1725" s="4323"/>
    </row>
    <row r="1726" spans="1:15" s="15" customFormat="1" ht="21" customHeight="1">
      <c r="A1726" s="4324" t="s">
        <v>10</v>
      </c>
      <c r="B1726" s="4362" t="s">
        <v>11</v>
      </c>
      <c r="C1726" s="4329" t="s">
        <v>23</v>
      </c>
      <c r="D1726" s="4331" t="s">
        <v>12</v>
      </c>
      <c r="E1726" s="4332"/>
      <c r="F1726" s="4332"/>
      <c r="G1726" s="4332"/>
      <c r="H1726" s="4332"/>
      <c r="I1726" s="4332"/>
      <c r="J1726" s="4333"/>
      <c r="K1726" s="4334" t="s">
        <v>13</v>
      </c>
      <c r="L1726" s="4335"/>
      <c r="M1726" s="4335"/>
      <c r="N1726" s="4335"/>
      <c r="O1726" s="4336"/>
    </row>
    <row r="1727" spans="1:15" s="15" customFormat="1" ht="21" customHeight="1">
      <c r="A1727" s="4325"/>
      <c r="B1727" s="4328"/>
      <c r="C1727" s="4330"/>
      <c r="D1727" s="4337" t="s">
        <v>14</v>
      </c>
      <c r="E1727" s="4338"/>
      <c r="F1727" s="4338"/>
      <c r="G1727" s="4338"/>
      <c r="H1727" s="4339"/>
      <c r="I1727" s="4340" t="s">
        <v>15</v>
      </c>
      <c r="J1727" s="4340"/>
      <c r="K1727" s="4340" t="s">
        <v>16</v>
      </c>
      <c r="L1727" s="4340" t="s">
        <v>17</v>
      </c>
      <c r="M1727" s="4340" t="s">
        <v>18</v>
      </c>
      <c r="N1727" s="4340"/>
      <c r="O1727" s="4342" t="s">
        <v>19</v>
      </c>
    </row>
    <row r="1728" spans="1:15" s="15" customFormat="1" ht="21" customHeight="1">
      <c r="A1728" s="4326"/>
      <c r="B1728" s="4354"/>
      <c r="C1728" s="4341"/>
      <c r="D1728" s="27" t="s">
        <v>16</v>
      </c>
      <c r="E1728" s="4358" t="s">
        <v>20</v>
      </c>
      <c r="F1728" s="4359"/>
      <c r="G1728" s="4358" t="s">
        <v>21</v>
      </c>
      <c r="H1728" s="4359"/>
      <c r="I1728" s="4341"/>
      <c r="J1728" s="4341"/>
      <c r="K1728" s="4341"/>
      <c r="L1728" s="4341"/>
      <c r="M1728" s="4341"/>
      <c r="N1728" s="4341"/>
      <c r="O1728" s="4363"/>
    </row>
    <row r="1729" spans="1:15" s="15" customFormat="1" ht="21" customHeight="1" outlineLevel="1">
      <c r="A1729" s="28">
        <v>1</v>
      </c>
      <c r="B1729" s="131">
        <v>44682</v>
      </c>
      <c r="C1729" s="28" t="s">
        <v>23</v>
      </c>
      <c r="D1729" s="184"/>
      <c r="E1729" s="4360"/>
      <c r="F1729" s="4361"/>
      <c r="G1729" s="4364" t="s">
        <v>57</v>
      </c>
      <c r="H1729" s="4365"/>
      <c r="I1729" s="31" t="s">
        <v>1441</v>
      </c>
      <c r="J1729" s="30"/>
      <c r="K1729" s="11"/>
      <c r="L1729" s="28"/>
      <c r="M1729" s="30"/>
      <c r="N1729" s="30"/>
      <c r="O1729" s="7">
        <v>27</v>
      </c>
    </row>
    <row r="1730" spans="1:15" s="15" customFormat="1" ht="21" customHeight="1" outlineLevel="1">
      <c r="A1730" s="1187"/>
      <c r="B1730" s="131"/>
      <c r="C1730" s="1187"/>
      <c r="D1730" s="184"/>
      <c r="E1730" s="4360"/>
      <c r="F1730" s="4361"/>
      <c r="G1730" s="4364"/>
      <c r="H1730" s="4365"/>
      <c r="I1730" s="31"/>
      <c r="J1730" s="1188"/>
      <c r="K1730" s="11"/>
      <c r="L1730" s="1187"/>
      <c r="M1730" s="1188"/>
      <c r="N1730" s="1188"/>
      <c r="O1730" s="1189"/>
    </row>
    <row r="1731" spans="1:15" s="15" customFormat="1" ht="21" customHeight="1">
      <c r="A1731" s="285"/>
      <c r="B1731" s="131"/>
      <c r="C1731" s="285"/>
      <c r="D1731" s="184"/>
      <c r="E1731" s="4360"/>
      <c r="F1731" s="4361"/>
      <c r="G1731" s="4364"/>
      <c r="H1731" s="4365"/>
      <c r="I1731" s="31"/>
      <c r="J1731" s="284"/>
      <c r="K1731" s="427">
        <f>SUM(K1729:K1730)</f>
        <v>0</v>
      </c>
      <c r="L1731" s="285"/>
      <c r="M1731" s="284"/>
      <c r="N1731" s="284"/>
      <c r="O1731" s="283"/>
    </row>
    <row r="1732" spans="1:15" s="72" customFormat="1" ht="21" customHeight="1">
      <c r="A1732" s="52"/>
      <c r="B1732" s="132"/>
      <c r="C1732" s="52"/>
      <c r="D1732" s="208"/>
      <c r="E1732" s="56"/>
      <c r="F1732" s="56"/>
      <c r="G1732" s="55"/>
      <c r="H1732" s="55"/>
      <c r="I1732" s="57"/>
      <c r="J1732" s="55"/>
      <c r="K1732" s="109"/>
      <c r="L1732" s="142"/>
      <c r="M1732" s="55"/>
      <c r="N1732" s="55"/>
      <c r="O1732" s="56"/>
    </row>
    <row r="1733" spans="1:15" s="72" customFormat="1" ht="21" customHeight="1" thickBot="1">
      <c r="A1733" s="77" t="s">
        <v>2</v>
      </c>
      <c r="B1733" s="66"/>
      <c r="C1733" s="67" t="s">
        <v>3</v>
      </c>
      <c r="D1733" s="4323" t="s">
        <v>557</v>
      </c>
      <c r="E1733" s="4323"/>
      <c r="F1733" s="4323"/>
      <c r="G1733" s="4323"/>
      <c r="H1733" s="4323"/>
      <c r="I1733" s="4323"/>
      <c r="J1733" s="4323"/>
      <c r="K1733" s="4323"/>
      <c r="L1733" s="4323"/>
      <c r="M1733" s="4323"/>
      <c r="N1733" s="4323"/>
      <c r="O1733" s="4323"/>
    </row>
    <row r="1734" spans="1:15" s="72" customFormat="1" ht="21" customHeight="1">
      <c r="A1734" s="4324" t="s">
        <v>10</v>
      </c>
      <c r="B1734" s="4362" t="s">
        <v>11</v>
      </c>
      <c r="C1734" s="4329" t="s">
        <v>23</v>
      </c>
      <c r="D1734" s="4331" t="s">
        <v>12</v>
      </c>
      <c r="E1734" s="4332"/>
      <c r="F1734" s="4332"/>
      <c r="G1734" s="4332"/>
      <c r="H1734" s="4332"/>
      <c r="I1734" s="4332"/>
      <c r="J1734" s="4333"/>
      <c r="K1734" s="4334" t="s">
        <v>13</v>
      </c>
      <c r="L1734" s="4335"/>
      <c r="M1734" s="4335"/>
      <c r="N1734" s="4335"/>
      <c r="O1734" s="4336"/>
    </row>
    <row r="1735" spans="1:15" s="72" customFormat="1" ht="21" customHeight="1">
      <c r="A1735" s="4325"/>
      <c r="B1735" s="4328"/>
      <c r="C1735" s="4330"/>
      <c r="D1735" s="4337" t="s">
        <v>14</v>
      </c>
      <c r="E1735" s="4338"/>
      <c r="F1735" s="4338"/>
      <c r="G1735" s="4338"/>
      <c r="H1735" s="4339"/>
      <c r="I1735" s="4340" t="s">
        <v>15</v>
      </c>
      <c r="J1735" s="4340"/>
      <c r="K1735" s="4340" t="s">
        <v>16</v>
      </c>
      <c r="L1735" s="4340" t="s">
        <v>17</v>
      </c>
      <c r="M1735" s="4340" t="s">
        <v>18</v>
      </c>
      <c r="N1735" s="4340"/>
      <c r="O1735" s="4342" t="s">
        <v>19</v>
      </c>
    </row>
    <row r="1736" spans="1:15" s="72" customFormat="1" ht="21" customHeight="1">
      <c r="A1736" s="4326"/>
      <c r="B1736" s="4354"/>
      <c r="C1736" s="4341"/>
      <c r="D1736" s="27" t="s">
        <v>16</v>
      </c>
      <c r="E1736" s="4358" t="s">
        <v>20</v>
      </c>
      <c r="F1736" s="4359"/>
      <c r="G1736" s="4358" t="s">
        <v>21</v>
      </c>
      <c r="H1736" s="4359"/>
      <c r="I1736" s="4341"/>
      <c r="J1736" s="4341"/>
      <c r="K1736" s="4341"/>
      <c r="L1736" s="4341"/>
      <c r="M1736" s="4341"/>
      <c r="N1736" s="4341"/>
      <c r="O1736" s="4363"/>
    </row>
    <row r="1737" spans="1:15" s="72" customFormat="1" ht="21" customHeight="1" outlineLevel="1">
      <c r="A1737" s="28">
        <v>1</v>
      </c>
      <c r="B1737" s="131">
        <v>44682</v>
      </c>
      <c r="C1737" s="28" t="s">
        <v>23</v>
      </c>
      <c r="D1737" s="184"/>
      <c r="E1737" s="4360"/>
      <c r="F1737" s="4361"/>
      <c r="G1737" s="4364" t="s">
        <v>57</v>
      </c>
      <c r="H1737" s="4365"/>
      <c r="I1737" s="31" t="s">
        <v>1441</v>
      </c>
      <c r="J1737" s="30"/>
      <c r="K1737" s="11"/>
      <c r="L1737" s="28"/>
      <c r="M1737" s="30"/>
      <c r="N1737" s="30"/>
      <c r="O1737" s="7">
        <v>0</v>
      </c>
    </row>
    <row r="1738" spans="1:15" s="72" customFormat="1" ht="21" customHeight="1" outlineLevel="1">
      <c r="A1738" s="2564"/>
      <c r="B1738" s="131"/>
      <c r="C1738" s="2564"/>
      <c r="D1738" s="184"/>
      <c r="E1738" s="4360"/>
      <c r="F1738" s="4361"/>
      <c r="G1738" s="4364"/>
      <c r="H1738" s="4365"/>
      <c r="I1738" s="31"/>
      <c r="J1738" s="2565"/>
      <c r="K1738" s="11"/>
      <c r="L1738" s="2564"/>
      <c r="M1738" s="2565"/>
      <c r="N1738" s="2565"/>
      <c r="O1738" s="2567"/>
    </row>
    <row r="1739" spans="1:15" s="15" customFormat="1" ht="21" customHeight="1">
      <c r="A1739" s="407"/>
      <c r="B1739" s="131"/>
      <c r="C1739" s="407"/>
      <c r="D1739" s="184"/>
      <c r="E1739" s="4360"/>
      <c r="F1739" s="4361"/>
      <c r="G1739" s="4364"/>
      <c r="H1739" s="4365"/>
      <c r="I1739" s="31"/>
      <c r="J1739" s="405"/>
      <c r="K1739" s="427">
        <f>SUM(K1737:K1738)</f>
        <v>0</v>
      </c>
      <c r="L1739" s="407"/>
      <c r="M1739" s="405"/>
      <c r="N1739" s="405"/>
      <c r="O1739" s="406"/>
    </row>
    <row r="1740" spans="1:15" s="72" customFormat="1" ht="21" customHeight="1">
      <c r="A1740" s="52"/>
      <c r="B1740" s="132"/>
      <c r="C1740" s="52"/>
      <c r="D1740" s="208"/>
      <c r="E1740" s="56"/>
      <c r="F1740" s="56"/>
      <c r="G1740" s="55"/>
      <c r="H1740" s="55"/>
      <c r="I1740" s="57"/>
      <c r="J1740" s="55"/>
      <c r="K1740" s="109"/>
      <c r="L1740" s="142"/>
      <c r="M1740" s="55"/>
      <c r="N1740" s="55"/>
      <c r="O1740" s="56"/>
    </row>
    <row r="1741" spans="1:15" s="43" customFormat="1" ht="21" customHeight="1" thickBot="1">
      <c r="A1741" s="77" t="s">
        <v>2</v>
      </c>
      <c r="B1741" s="66"/>
      <c r="C1741" s="67" t="s">
        <v>3</v>
      </c>
      <c r="D1741" s="4323" t="s">
        <v>357</v>
      </c>
      <c r="E1741" s="4323"/>
      <c r="F1741" s="4323"/>
      <c r="G1741" s="4323"/>
      <c r="H1741" s="4323"/>
      <c r="I1741" s="4323"/>
      <c r="J1741" s="4323"/>
      <c r="K1741" s="4323"/>
      <c r="L1741" s="4323"/>
      <c r="M1741" s="4323"/>
      <c r="N1741" s="4323"/>
      <c r="O1741" s="4323"/>
    </row>
    <row r="1742" spans="1:15" s="43" customFormat="1" ht="21" customHeight="1">
      <c r="A1742" s="4324" t="s">
        <v>10</v>
      </c>
      <c r="B1742" s="4362" t="s">
        <v>11</v>
      </c>
      <c r="C1742" s="4329" t="s">
        <v>23</v>
      </c>
      <c r="D1742" s="4331" t="s">
        <v>12</v>
      </c>
      <c r="E1742" s="4332"/>
      <c r="F1742" s="4332"/>
      <c r="G1742" s="4332"/>
      <c r="H1742" s="4332"/>
      <c r="I1742" s="4332"/>
      <c r="J1742" s="4333"/>
      <c r="K1742" s="4334" t="s">
        <v>13</v>
      </c>
      <c r="L1742" s="4335"/>
      <c r="M1742" s="4335"/>
      <c r="N1742" s="4335"/>
      <c r="O1742" s="4336"/>
    </row>
    <row r="1743" spans="1:15" s="123" customFormat="1" ht="21" customHeight="1">
      <c r="A1743" s="4325"/>
      <c r="B1743" s="4328"/>
      <c r="C1743" s="4330"/>
      <c r="D1743" s="4337" t="s">
        <v>14</v>
      </c>
      <c r="E1743" s="4338"/>
      <c r="F1743" s="4338"/>
      <c r="G1743" s="4338"/>
      <c r="H1743" s="4339"/>
      <c r="I1743" s="4340" t="s">
        <v>15</v>
      </c>
      <c r="J1743" s="4340"/>
      <c r="K1743" s="4340" t="s">
        <v>16</v>
      </c>
      <c r="L1743" s="4340" t="s">
        <v>17</v>
      </c>
      <c r="M1743" s="4340" t="s">
        <v>18</v>
      </c>
      <c r="N1743" s="4340"/>
      <c r="O1743" s="4342" t="s">
        <v>19</v>
      </c>
    </row>
    <row r="1744" spans="1:15" s="72" customFormat="1" ht="21" customHeight="1">
      <c r="A1744" s="4326"/>
      <c r="B1744" s="4354"/>
      <c r="C1744" s="4341"/>
      <c r="D1744" s="27" t="s">
        <v>16</v>
      </c>
      <c r="E1744" s="4358" t="s">
        <v>20</v>
      </c>
      <c r="F1744" s="4359"/>
      <c r="G1744" s="4358" t="s">
        <v>21</v>
      </c>
      <c r="H1744" s="4359"/>
      <c r="I1744" s="4341"/>
      <c r="J1744" s="4341"/>
      <c r="K1744" s="4341"/>
      <c r="L1744" s="4341"/>
      <c r="M1744" s="4341"/>
      <c r="N1744" s="4341"/>
      <c r="O1744" s="4363"/>
    </row>
    <row r="1745" spans="1:15" s="72" customFormat="1" ht="21" customHeight="1" outlineLevel="1">
      <c r="A1745" s="28">
        <v>1</v>
      </c>
      <c r="B1745" s="131">
        <v>44682</v>
      </c>
      <c r="C1745" s="28" t="s">
        <v>23</v>
      </c>
      <c r="D1745" s="184"/>
      <c r="E1745" s="4360"/>
      <c r="F1745" s="4361"/>
      <c r="G1745" s="4364" t="s">
        <v>57</v>
      </c>
      <c r="H1745" s="4365"/>
      <c r="I1745" s="31" t="s">
        <v>1441</v>
      </c>
      <c r="J1745" s="30"/>
      <c r="K1745" s="11"/>
      <c r="L1745" s="28"/>
      <c r="M1745" s="30"/>
      <c r="N1745" s="30"/>
      <c r="O1745" s="7">
        <v>17</v>
      </c>
    </row>
    <row r="1746" spans="1:15" s="72" customFormat="1" ht="21" customHeight="1" outlineLevel="1">
      <c r="A1746" s="1983"/>
      <c r="B1746" s="173"/>
      <c r="C1746" s="1983"/>
      <c r="D1746" s="184"/>
      <c r="E1746" s="4360"/>
      <c r="F1746" s="4361"/>
      <c r="G1746" s="1980"/>
      <c r="H1746" s="1981"/>
      <c r="I1746" s="31"/>
      <c r="J1746" s="1982"/>
      <c r="K1746" s="11"/>
      <c r="L1746" s="1983"/>
      <c r="M1746" s="1982"/>
      <c r="N1746" s="1982"/>
      <c r="O1746" s="1979"/>
    </row>
    <row r="1747" spans="1:15" s="72" customFormat="1" ht="21" customHeight="1" outlineLevel="1">
      <c r="A1747" s="2416"/>
      <c r="B1747" s="173"/>
      <c r="C1747" s="2416"/>
      <c r="D1747" s="184"/>
      <c r="E1747" s="4360"/>
      <c r="F1747" s="4361"/>
      <c r="G1747" s="2411"/>
      <c r="H1747" s="2412"/>
      <c r="I1747" s="31"/>
      <c r="J1747" s="2417"/>
      <c r="K1747" s="11"/>
      <c r="L1747" s="2416"/>
      <c r="M1747" s="2417"/>
      <c r="N1747" s="2417"/>
      <c r="O1747" s="2418"/>
    </row>
    <row r="1748" spans="1:15" s="15" customFormat="1" ht="21" customHeight="1">
      <c r="A1748" s="377"/>
      <c r="B1748" s="124"/>
      <c r="C1748" s="377"/>
      <c r="D1748" s="377"/>
      <c r="E1748" s="375"/>
      <c r="F1748" s="376"/>
      <c r="G1748" s="375"/>
      <c r="H1748" s="376"/>
      <c r="I1748" s="31"/>
      <c r="J1748" s="377"/>
      <c r="K1748" s="436">
        <f>SUM(K1745:K1747)</f>
        <v>0</v>
      </c>
      <c r="L1748" s="377"/>
      <c r="M1748" s="377"/>
      <c r="N1748" s="377"/>
      <c r="O1748" s="79"/>
    </row>
    <row r="1749" spans="1:15" s="72" customFormat="1" ht="21" customHeight="1">
      <c r="A1749" s="677"/>
      <c r="B1749" s="132"/>
      <c r="C1749" s="677"/>
      <c r="D1749" s="208"/>
      <c r="E1749" s="56"/>
      <c r="F1749" s="56"/>
      <c r="G1749" s="55"/>
      <c r="H1749" s="55"/>
      <c r="I1749" s="57"/>
      <c r="J1749" s="55"/>
      <c r="K1749" s="109"/>
      <c r="L1749" s="238"/>
      <c r="M1749" s="55"/>
      <c r="N1749" s="55"/>
      <c r="O1749" s="56"/>
    </row>
    <row r="1750" spans="1:15" s="72" customFormat="1" ht="21" customHeight="1" thickBot="1">
      <c r="A1750" s="77" t="s">
        <v>2</v>
      </c>
      <c r="B1750" s="66"/>
      <c r="C1750" s="67" t="s">
        <v>3</v>
      </c>
      <c r="D1750" s="4323" t="s">
        <v>1497</v>
      </c>
      <c r="E1750" s="4323"/>
      <c r="F1750" s="4323"/>
      <c r="G1750" s="4323"/>
      <c r="H1750" s="4323"/>
      <c r="I1750" s="4323"/>
      <c r="J1750" s="4323"/>
      <c r="K1750" s="4323"/>
      <c r="L1750" s="4323"/>
      <c r="M1750" s="4323"/>
      <c r="N1750" s="4323"/>
      <c r="O1750" s="4323"/>
    </row>
    <row r="1751" spans="1:15" s="72" customFormat="1" ht="21" customHeight="1">
      <c r="A1751" s="4425" t="s">
        <v>10</v>
      </c>
      <c r="B1751" s="4413" t="s">
        <v>11</v>
      </c>
      <c r="C1751" s="4416" t="s">
        <v>23</v>
      </c>
      <c r="D1751" s="4492" t="s">
        <v>12</v>
      </c>
      <c r="E1751" s="4493"/>
      <c r="F1751" s="4493"/>
      <c r="G1751" s="4493"/>
      <c r="H1751" s="4493"/>
      <c r="I1751" s="4493"/>
      <c r="J1751" s="4494"/>
      <c r="K1751" s="4489" t="s">
        <v>13</v>
      </c>
      <c r="L1751" s="4490"/>
      <c r="M1751" s="4490"/>
      <c r="N1751" s="4490"/>
      <c r="O1751" s="4491"/>
    </row>
    <row r="1752" spans="1:15" s="72" customFormat="1" ht="21" customHeight="1">
      <c r="A1752" s="4426"/>
      <c r="B1752" s="4414"/>
      <c r="C1752" s="4402"/>
      <c r="D1752" s="4419" t="s">
        <v>14</v>
      </c>
      <c r="E1752" s="4420"/>
      <c r="F1752" s="4420"/>
      <c r="G1752" s="4420"/>
      <c r="H1752" s="4421"/>
      <c r="I1752" s="4371" t="s">
        <v>15</v>
      </c>
      <c r="J1752" s="4371"/>
      <c r="K1752" s="4371" t="s">
        <v>16</v>
      </c>
      <c r="L1752" s="4371" t="s">
        <v>17</v>
      </c>
      <c r="M1752" s="4340" t="s">
        <v>18</v>
      </c>
      <c r="N1752" s="4371"/>
      <c r="O1752" s="4495" t="s">
        <v>19</v>
      </c>
    </row>
    <row r="1753" spans="1:15" s="72" customFormat="1" ht="21" customHeight="1">
      <c r="A1753" s="4427"/>
      <c r="B1753" s="4415"/>
      <c r="C1753" s="4372"/>
      <c r="D1753" s="699" t="s">
        <v>16</v>
      </c>
      <c r="E1753" s="4388" t="s">
        <v>20</v>
      </c>
      <c r="F1753" s="4424"/>
      <c r="G1753" s="4388" t="s">
        <v>21</v>
      </c>
      <c r="H1753" s="4424"/>
      <c r="I1753" s="4372"/>
      <c r="J1753" s="4372"/>
      <c r="K1753" s="4372"/>
      <c r="L1753" s="4372"/>
      <c r="M1753" s="4341"/>
      <c r="N1753" s="4372"/>
      <c r="O1753" s="4496"/>
    </row>
    <row r="1754" spans="1:15" s="72" customFormat="1" ht="21" customHeight="1" outlineLevel="1">
      <c r="A1754" s="669">
        <v>1</v>
      </c>
      <c r="B1754" s="131">
        <v>44682</v>
      </c>
      <c r="C1754" s="669" t="s">
        <v>23</v>
      </c>
      <c r="D1754" s="184"/>
      <c r="E1754" s="4360"/>
      <c r="F1754" s="4361"/>
      <c r="G1754" s="4364" t="s">
        <v>57</v>
      </c>
      <c r="H1754" s="4365"/>
      <c r="I1754" s="31" t="s">
        <v>1441</v>
      </c>
      <c r="J1754" s="670"/>
      <c r="K1754" s="11"/>
      <c r="L1754" s="669"/>
      <c r="M1754" s="670"/>
      <c r="N1754" s="670"/>
      <c r="O1754" s="673">
        <v>0</v>
      </c>
    </row>
    <row r="1755" spans="1:15" s="72" customFormat="1" ht="21" customHeight="1" outlineLevel="1">
      <c r="A1755" s="1172"/>
      <c r="B1755" s="131"/>
      <c r="C1755" s="1172"/>
      <c r="D1755" s="184"/>
      <c r="E1755" s="1168"/>
      <c r="F1755" s="1169"/>
      <c r="G1755" s="1170"/>
      <c r="H1755" s="1171"/>
      <c r="I1755" s="31"/>
      <c r="J1755" s="1173"/>
      <c r="K1755" s="11"/>
      <c r="L1755" s="1172"/>
      <c r="M1755" s="1173"/>
      <c r="N1755" s="1173"/>
      <c r="O1755" s="1174"/>
    </row>
    <row r="1756" spans="1:15" s="72" customFormat="1" ht="21" customHeight="1" outlineLevel="1">
      <c r="A1756" s="3627"/>
      <c r="B1756" s="131"/>
      <c r="C1756" s="3627"/>
      <c r="D1756" s="184"/>
      <c r="E1756" s="3623"/>
      <c r="F1756" s="3624"/>
      <c r="G1756" s="3625"/>
      <c r="H1756" s="3626"/>
      <c r="I1756" s="31"/>
      <c r="J1756" s="3630"/>
      <c r="K1756" s="11"/>
      <c r="L1756" s="3627"/>
      <c r="M1756" s="3630"/>
      <c r="N1756" s="3630"/>
      <c r="O1756" s="3631"/>
    </row>
    <row r="1757" spans="1:15" s="72" customFormat="1" ht="21" customHeight="1">
      <c r="A1757" s="755"/>
      <c r="B1757" s="131"/>
      <c r="C1757" s="755"/>
      <c r="D1757" s="914">
        <f>SUM(D1754:D1754)</f>
        <v>0</v>
      </c>
      <c r="E1757" s="4360"/>
      <c r="F1757" s="4361"/>
      <c r="G1757" s="4364"/>
      <c r="H1757" s="4365"/>
      <c r="I1757" s="31"/>
      <c r="J1757" s="754"/>
      <c r="K1757" s="427">
        <f>SUM(K1754:K1756)</f>
        <v>0</v>
      </c>
      <c r="L1757" s="755"/>
      <c r="M1757" s="754"/>
      <c r="N1757" s="754"/>
      <c r="O1757" s="756"/>
    </row>
    <row r="1758" spans="1:15" s="72" customFormat="1" ht="21" customHeight="1">
      <c r="A1758" s="1222"/>
      <c r="B1758" s="132"/>
      <c r="C1758" s="1222"/>
      <c r="D1758" s="1225"/>
      <c r="E1758" s="1225"/>
      <c r="F1758" s="1225"/>
      <c r="G1758" s="1226"/>
      <c r="H1758" s="1226"/>
      <c r="I1758" s="57"/>
      <c r="J1758" s="1226"/>
      <c r="K1758" s="109"/>
      <c r="L1758" s="238"/>
      <c r="M1758" s="1226"/>
      <c r="N1758" s="1226"/>
      <c r="O1758" s="1225"/>
    </row>
    <row r="1759" spans="1:15" s="72" customFormat="1" ht="21" customHeight="1" thickBot="1">
      <c r="A1759" s="77" t="s">
        <v>2</v>
      </c>
      <c r="B1759" s="66"/>
      <c r="C1759" s="67" t="s">
        <v>3</v>
      </c>
      <c r="D1759" s="4323" t="s">
        <v>758</v>
      </c>
      <c r="E1759" s="4323"/>
      <c r="F1759" s="4323"/>
      <c r="G1759" s="4323"/>
      <c r="H1759" s="4323"/>
      <c r="I1759" s="4323"/>
      <c r="J1759" s="4323"/>
      <c r="K1759" s="4323"/>
      <c r="L1759" s="4323"/>
      <c r="M1759" s="4323"/>
      <c r="N1759" s="4323"/>
      <c r="O1759" s="4323"/>
    </row>
    <row r="1760" spans="1:15" s="72" customFormat="1" ht="21" customHeight="1">
      <c r="A1760" s="4425" t="s">
        <v>10</v>
      </c>
      <c r="B1760" s="4413" t="s">
        <v>11</v>
      </c>
      <c r="C1760" s="4416" t="s">
        <v>23</v>
      </c>
      <c r="D1760" s="4492" t="s">
        <v>12</v>
      </c>
      <c r="E1760" s="4493"/>
      <c r="F1760" s="4493"/>
      <c r="G1760" s="4493"/>
      <c r="H1760" s="4493"/>
      <c r="I1760" s="4493"/>
      <c r="J1760" s="4494"/>
      <c r="K1760" s="4489" t="s">
        <v>13</v>
      </c>
      <c r="L1760" s="4490"/>
      <c r="M1760" s="4490"/>
      <c r="N1760" s="4490"/>
      <c r="O1760" s="4491"/>
    </row>
    <row r="1761" spans="1:15" s="72" customFormat="1" ht="21" customHeight="1">
      <c r="A1761" s="4426"/>
      <c r="B1761" s="4414"/>
      <c r="C1761" s="4402"/>
      <c r="D1761" s="4419" t="s">
        <v>14</v>
      </c>
      <c r="E1761" s="4420"/>
      <c r="F1761" s="4420"/>
      <c r="G1761" s="4420"/>
      <c r="H1761" s="4421"/>
      <c r="I1761" s="4371" t="s">
        <v>15</v>
      </c>
      <c r="J1761" s="4371"/>
      <c r="K1761" s="4371" t="s">
        <v>16</v>
      </c>
      <c r="L1761" s="4371" t="s">
        <v>17</v>
      </c>
      <c r="M1761" s="4340" t="s">
        <v>18</v>
      </c>
      <c r="N1761" s="4371"/>
      <c r="O1761" s="4495" t="s">
        <v>19</v>
      </c>
    </row>
    <row r="1762" spans="1:15" s="72" customFormat="1" ht="21" customHeight="1">
      <c r="A1762" s="4427"/>
      <c r="B1762" s="4415"/>
      <c r="C1762" s="4372"/>
      <c r="D1762" s="1223" t="s">
        <v>16</v>
      </c>
      <c r="E1762" s="4388" t="s">
        <v>20</v>
      </c>
      <c r="F1762" s="4424"/>
      <c r="G1762" s="4388" t="s">
        <v>21</v>
      </c>
      <c r="H1762" s="4424"/>
      <c r="I1762" s="4372"/>
      <c r="J1762" s="4372"/>
      <c r="K1762" s="4372"/>
      <c r="L1762" s="4372"/>
      <c r="M1762" s="4341"/>
      <c r="N1762" s="4372"/>
      <c r="O1762" s="4496"/>
    </row>
    <row r="1763" spans="1:15" s="72" customFormat="1" ht="21" customHeight="1" outlineLevel="1">
      <c r="A1763" s="1216">
        <v>1</v>
      </c>
      <c r="B1763" s="131">
        <v>44682</v>
      </c>
      <c r="C1763" s="1300" t="s">
        <v>23</v>
      </c>
      <c r="D1763" s="1216"/>
      <c r="E1763" s="4360" t="s">
        <v>757</v>
      </c>
      <c r="F1763" s="4361"/>
      <c r="G1763" s="4364" t="s">
        <v>760</v>
      </c>
      <c r="H1763" s="4365"/>
      <c r="I1763" s="31" t="s">
        <v>1441</v>
      </c>
      <c r="J1763" s="1215"/>
      <c r="K1763" s="11"/>
      <c r="L1763" s="1216"/>
      <c r="M1763" s="1215"/>
      <c r="N1763" s="1215"/>
      <c r="O1763" s="1220">
        <v>0</v>
      </c>
    </row>
    <row r="1764" spans="1:15" s="72" customFormat="1" ht="21" customHeight="1" outlineLevel="1">
      <c r="A1764" s="3387"/>
      <c r="B1764" s="131"/>
      <c r="C1764" s="3387"/>
      <c r="D1764" s="184"/>
      <c r="E1764" s="3380"/>
      <c r="F1764" s="3381"/>
      <c r="G1764" s="3378"/>
      <c r="H1764" s="3379"/>
      <c r="I1764" s="31"/>
      <c r="J1764" s="3385"/>
      <c r="K1764" s="11"/>
      <c r="L1764" s="3387"/>
      <c r="M1764" s="3385"/>
      <c r="N1764" s="3385"/>
      <c r="O1764" s="3386"/>
    </row>
    <row r="1765" spans="1:15" s="72" customFormat="1" ht="21" customHeight="1">
      <c r="A1765" s="1216"/>
      <c r="B1765" s="131"/>
      <c r="C1765" s="1216"/>
      <c r="D1765" s="914">
        <f>SUM(D1763:D1763)</f>
        <v>0</v>
      </c>
      <c r="E1765" s="4360"/>
      <c r="F1765" s="4361"/>
      <c r="G1765" s="4364"/>
      <c r="H1765" s="4365"/>
      <c r="I1765" s="31"/>
      <c r="J1765" s="1215"/>
      <c r="K1765" s="427">
        <f>SUM(K1763:K1764)</f>
        <v>0</v>
      </c>
      <c r="L1765" s="1216"/>
      <c r="M1765" s="1215"/>
      <c r="N1765" s="1215"/>
      <c r="O1765" s="1220"/>
    </row>
    <row r="1766" spans="1:15" s="15" customFormat="1" ht="21" customHeight="1">
      <c r="A1766" s="1222"/>
      <c r="B1766" s="132"/>
      <c r="C1766" s="1222"/>
      <c r="D1766" s="1225"/>
      <c r="E1766" s="111"/>
      <c r="F1766" s="111"/>
      <c r="G1766" s="111"/>
      <c r="H1766" s="111"/>
      <c r="I1766" s="57"/>
      <c r="J1766" s="1226"/>
      <c r="K1766" s="109"/>
      <c r="L1766" s="238"/>
      <c r="M1766" s="1226"/>
      <c r="N1766" s="1226"/>
      <c r="O1766" s="1225"/>
    </row>
    <row r="1767" spans="1:15" s="15" customFormat="1" ht="21" customHeight="1" thickBot="1">
      <c r="A1767" s="77" t="s">
        <v>2</v>
      </c>
      <c r="B1767" s="66"/>
      <c r="C1767" s="67" t="s">
        <v>3</v>
      </c>
      <c r="D1767" s="4323" t="s">
        <v>522</v>
      </c>
      <c r="E1767" s="4323"/>
      <c r="F1767" s="4323"/>
      <c r="G1767" s="4323"/>
      <c r="H1767" s="4323"/>
      <c r="I1767" s="4323"/>
      <c r="J1767" s="4323"/>
      <c r="K1767" s="4323"/>
      <c r="L1767" s="4323"/>
      <c r="M1767" s="4323"/>
      <c r="N1767" s="4323"/>
      <c r="O1767" s="4323"/>
    </row>
    <row r="1768" spans="1:15" s="123" customFormat="1" ht="21" customHeight="1">
      <c r="A1768" s="4324" t="s">
        <v>10</v>
      </c>
      <c r="B1768" s="4362" t="s">
        <v>11</v>
      </c>
      <c r="C1768" s="4329" t="s">
        <v>23</v>
      </c>
      <c r="D1768" s="4331" t="s">
        <v>12</v>
      </c>
      <c r="E1768" s="4332"/>
      <c r="F1768" s="4332"/>
      <c r="G1768" s="4332"/>
      <c r="H1768" s="4332"/>
      <c r="I1768" s="4332"/>
      <c r="J1768" s="4333"/>
      <c r="K1768" s="4334" t="s">
        <v>13</v>
      </c>
      <c r="L1768" s="4335"/>
      <c r="M1768" s="4335"/>
      <c r="N1768" s="4335"/>
      <c r="O1768" s="4336"/>
    </row>
    <row r="1769" spans="1:15" s="72" customFormat="1" ht="21" customHeight="1">
      <c r="A1769" s="4325"/>
      <c r="B1769" s="4328"/>
      <c r="C1769" s="4330"/>
      <c r="D1769" s="4337" t="s">
        <v>14</v>
      </c>
      <c r="E1769" s="4338"/>
      <c r="F1769" s="4338"/>
      <c r="G1769" s="4338"/>
      <c r="H1769" s="4339"/>
      <c r="I1769" s="4340" t="s">
        <v>15</v>
      </c>
      <c r="J1769" s="4340"/>
      <c r="K1769" s="4340" t="s">
        <v>16</v>
      </c>
      <c r="L1769" s="4340" t="s">
        <v>17</v>
      </c>
      <c r="M1769" s="4340" t="s">
        <v>18</v>
      </c>
      <c r="N1769" s="4340"/>
      <c r="O1769" s="4342" t="s">
        <v>19</v>
      </c>
    </row>
    <row r="1770" spans="1:15" s="72" customFormat="1" ht="21" customHeight="1">
      <c r="A1770" s="4326"/>
      <c r="B1770" s="4354"/>
      <c r="C1770" s="4341"/>
      <c r="D1770" s="27" t="s">
        <v>16</v>
      </c>
      <c r="E1770" s="4358" t="s">
        <v>20</v>
      </c>
      <c r="F1770" s="4359"/>
      <c r="G1770" s="4358" t="s">
        <v>21</v>
      </c>
      <c r="H1770" s="4359"/>
      <c r="I1770" s="4341"/>
      <c r="J1770" s="4341"/>
      <c r="K1770" s="4341"/>
      <c r="L1770" s="4341"/>
      <c r="M1770" s="4341"/>
      <c r="N1770" s="4341"/>
      <c r="O1770" s="4363"/>
    </row>
    <row r="1771" spans="1:15" s="72" customFormat="1" ht="21" customHeight="1" outlineLevel="1">
      <c r="A1771" s="407">
        <v>1</v>
      </c>
      <c r="B1771" s="131">
        <v>44682</v>
      </c>
      <c r="C1771" s="407" t="s">
        <v>23</v>
      </c>
      <c r="D1771" s="184"/>
      <c r="E1771" s="4348" t="s">
        <v>230</v>
      </c>
      <c r="F1771" s="4349"/>
      <c r="G1771" s="4364" t="s">
        <v>57</v>
      </c>
      <c r="H1771" s="4365"/>
      <c r="I1771" s="31" t="s">
        <v>1441</v>
      </c>
      <c r="J1771" s="405"/>
      <c r="K1771" s="11"/>
      <c r="L1771" s="407"/>
      <c r="M1771" s="405"/>
      <c r="N1771" s="405"/>
      <c r="O1771" s="406">
        <v>0</v>
      </c>
    </row>
    <row r="1772" spans="1:15" s="72" customFormat="1" ht="21" customHeight="1" outlineLevel="1">
      <c r="A1772" s="953"/>
      <c r="B1772" s="131"/>
      <c r="C1772" s="953"/>
      <c r="D1772" s="184"/>
      <c r="E1772" s="948"/>
      <c r="F1772" s="949"/>
      <c r="G1772" s="950"/>
      <c r="H1772" s="951"/>
      <c r="I1772" s="31"/>
      <c r="J1772" s="954"/>
      <c r="K1772" s="11"/>
      <c r="L1772" s="953"/>
      <c r="M1772" s="954"/>
      <c r="N1772" s="954"/>
      <c r="O1772" s="952"/>
    </row>
    <row r="1773" spans="1:15" s="72" customFormat="1" ht="21" customHeight="1">
      <c r="A1773" s="805"/>
      <c r="B1773" s="131"/>
      <c r="C1773" s="805"/>
      <c r="D1773" s="184"/>
      <c r="E1773" s="4348"/>
      <c r="F1773" s="4349"/>
      <c r="G1773" s="4364"/>
      <c r="H1773" s="4365"/>
      <c r="I1773" s="31"/>
      <c r="J1773" s="803"/>
      <c r="K1773" s="427">
        <f>SUM(K1771:K1772)</f>
        <v>0</v>
      </c>
      <c r="L1773" s="805"/>
      <c r="M1773" s="803"/>
      <c r="N1773" s="803"/>
      <c r="O1773" s="804"/>
    </row>
    <row r="1774" spans="1:15" s="15" customFormat="1" ht="21" customHeight="1">
      <c r="A1774" s="52"/>
      <c r="B1774" s="132"/>
      <c r="C1774" s="52"/>
      <c r="D1774" s="56"/>
      <c r="E1774" s="111"/>
      <c r="F1774" s="111"/>
      <c r="G1774" s="111"/>
      <c r="H1774" s="111"/>
      <c r="I1774" s="57"/>
      <c r="J1774" s="55"/>
      <c r="K1774" s="109"/>
      <c r="L1774" s="142"/>
      <c r="M1774" s="55"/>
      <c r="N1774" s="55"/>
      <c r="O1774" s="56"/>
    </row>
    <row r="1775" spans="1:15" s="15" customFormat="1" ht="21" customHeight="1" thickBot="1">
      <c r="A1775" s="77" t="s">
        <v>2</v>
      </c>
      <c r="B1775" s="66"/>
      <c r="C1775" s="67" t="s">
        <v>3</v>
      </c>
      <c r="D1775" s="4323" t="s">
        <v>1361</v>
      </c>
      <c r="E1775" s="4323"/>
      <c r="F1775" s="4323"/>
      <c r="G1775" s="4323"/>
      <c r="H1775" s="4323"/>
      <c r="I1775" s="4323"/>
      <c r="J1775" s="4323"/>
      <c r="K1775" s="4323"/>
      <c r="L1775" s="4323"/>
      <c r="M1775" s="4323"/>
      <c r="N1775" s="4323"/>
      <c r="O1775" s="4323"/>
    </row>
    <row r="1776" spans="1:15" s="15" customFormat="1" ht="21" customHeight="1">
      <c r="A1776" s="4324" t="s">
        <v>10</v>
      </c>
      <c r="B1776" s="4362" t="s">
        <v>11</v>
      </c>
      <c r="C1776" s="4329" t="s">
        <v>23</v>
      </c>
      <c r="D1776" s="4331" t="s">
        <v>12</v>
      </c>
      <c r="E1776" s="4332"/>
      <c r="F1776" s="4332"/>
      <c r="G1776" s="4332"/>
      <c r="H1776" s="4332"/>
      <c r="I1776" s="4332"/>
      <c r="J1776" s="4333"/>
      <c r="K1776" s="4334" t="s">
        <v>13</v>
      </c>
      <c r="L1776" s="4335"/>
      <c r="M1776" s="4335"/>
      <c r="N1776" s="4335"/>
      <c r="O1776" s="4336"/>
    </row>
    <row r="1777" spans="1:15" s="123" customFormat="1" ht="21" customHeight="1">
      <c r="A1777" s="4325"/>
      <c r="B1777" s="4328"/>
      <c r="C1777" s="4330"/>
      <c r="D1777" s="4337" t="s">
        <v>14</v>
      </c>
      <c r="E1777" s="4338"/>
      <c r="F1777" s="4338"/>
      <c r="G1777" s="4338"/>
      <c r="H1777" s="4339"/>
      <c r="I1777" s="4340" t="s">
        <v>15</v>
      </c>
      <c r="J1777" s="4340"/>
      <c r="K1777" s="4340" t="s">
        <v>16</v>
      </c>
      <c r="L1777" s="4340" t="s">
        <v>17</v>
      </c>
      <c r="M1777" s="4340" t="s">
        <v>18</v>
      </c>
      <c r="N1777" s="4340"/>
      <c r="O1777" s="4342" t="s">
        <v>19</v>
      </c>
    </row>
    <row r="1778" spans="1:15" s="72" customFormat="1" ht="21" customHeight="1">
      <c r="A1778" s="4326"/>
      <c r="B1778" s="4354"/>
      <c r="C1778" s="4341"/>
      <c r="D1778" s="27" t="s">
        <v>16</v>
      </c>
      <c r="E1778" s="4358" t="s">
        <v>20</v>
      </c>
      <c r="F1778" s="4359"/>
      <c r="G1778" s="4358" t="s">
        <v>21</v>
      </c>
      <c r="H1778" s="4359"/>
      <c r="I1778" s="4341"/>
      <c r="J1778" s="4341"/>
      <c r="K1778" s="4341"/>
      <c r="L1778" s="4341"/>
      <c r="M1778" s="4341"/>
      <c r="N1778" s="4341"/>
      <c r="O1778" s="4363"/>
    </row>
    <row r="1779" spans="1:15" s="72" customFormat="1" ht="21" customHeight="1" outlineLevel="1">
      <c r="A1779" s="28">
        <v>1</v>
      </c>
      <c r="B1779" s="131">
        <v>44682</v>
      </c>
      <c r="C1779" s="28" t="s">
        <v>23</v>
      </c>
      <c r="D1779" s="184"/>
      <c r="E1779" s="4360"/>
      <c r="F1779" s="4361"/>
      <c r="G1779" s="4364" t="s">
        <v>57</v>
      </c>
      <c r="H1779" s="4365"/>
      <c r="I1779" s="31" t="s">
        <v>1441</v>
      </c>
      <c r="J1779" s="30"/>
      <c r="K1779" s="11"/>
      <c r="L1779" s="28"/>
      <c r="M1779" s="30"/>
      <c r="N1779" s="30"/>
      <c r="O1779" s="7">
        <v>0</v>
      </c>
    </row>
    <row r="1780" spans="1:15" s="72" customFormat="1" ht="21" customHeight="1" outlineLevel="1">
      <c r="A1780" s="2995"/>
      <c r="B1780" s="131"/>
      <c r="C1780" s="2995"/>
      <c r="D1780" s="184"/>
      <c r="E1780" s="3000"/>
      <c r="F1780" s="3001"/>
      <c r="G1780" s="2998"/>
      <c r="H1780" s="2999"/>
      <c r="I1780" s="31"/>
      <c r="J1780" s="2994"/>
      <c r="K1780" s="11"/>
      <c r="L1780" s="2995"/>
      <c r="M1780" s="2994"/>
      <c r="N1780" s="2994"/>
      <c r="O1780" s="3002"/>
    </row>
    <row r="1781" spans="1:15" s="72" customFormat="1" ht="21" customHeight="1">
      <c r="A1781" s="1360"/>
      <c r="B1781" s="131"/>
      <c r="C1781" s="1360"/>
      <c r="D1781" s="184"/>
      <c r="E1781" s="4360"/>
      <c r="F1781" s="4361"/>
      <c r="G1781" s="4364"/>
      <c r="H1781" s="4365"/>
      <c r="I1781" s="31"/>
      <c r="J1781" s="1361"/>
      <c r="K1781" s="427">
        <f>SUM(K1779:K1780)</f>
        <v>0</v>
      </c>
      <c r="L1781" s="1360"/>
      <c r="M1781" s="1361"/>
      <c r="N1781" s="1361"/>
      <c r="O1781" s="1359"/>
    </row>
    <row r="1782" spans="1:15" s="15" customFormat="1" ht="21" customHeight="1">
      <c r="A1782" s="52"/>
      <c r="B1782" s="132"/>
      <c r="C1782" s="52"/>
      <c r="D1782" s="56"/>
      <c r="E1782" s="111"/>
      <c r="F1782" s="111"/>
      <c r="G1782" s="111"/>
      <c r="H1782" s="111"/>
      <c r="I1782" s="57"/>
      <c r="J1782" s="55"/>
      <c r="K1782" s="109"/>
      <c r="L1782" s="142"/>
      <c r="M1782" s="55"/>
      <c r="N1782" s="55"/>
      <c r="O1782" s="56"/>
    </row>
    <row r="1783" spans="1:15" s="161" customFormat="1" ht="21" customHeight="1" thickBot="1">
      <c r="A1783" s="77" t="s">
        <v>2</v>
      </c>
      <c r="B1783" s="66"/>
      <c r="C1783" s="67" t="s">
        <v>3</v>
      </c>
      <c r="D1783" s="4323" t="s">
        <v>1362</v>
      </c>
      <c r="E1783" s="4323"/>
      <c r="F1783" s="4323"/>
      <c r="G1783" s="4323"/>
      <c r="H1783" s="4323"/>
      <c r="I1783" s="4323"/>
      <c r="J1783" s="4323"/>
      <c r="K1783" s="4323"/>
      <c r="L1783" s="4323"/>
      <c r="M1783" s="4323"/>
      <c r="N1783" s="4323"/>
      <c r="O1783" s="4323"/>
    </row>
    <row r="1784" spans="1:15" s="161" customFormat="1" ht="21" customHeight="1">
      <c r="A1784" s="4324" t="s">
        <v>10</v>
      </c>
      <c r="B1784" s="4362" t="s">
        <v>11</v>
      </c>
      <c r="C1784" s="4329" t="s">
        <v>23</v>
      </c>
      <c r="D1784" s="4331" t="s">
        <v>12</v>
      </c>
      <c r="E1784" s="4332"/>
      <c r="F1784" s="4332"/>
      <c r="G1784" s="4332"/>
      <c r="H1784" s="4332"/>
      <c r="I1784" s="4332"/>
      <c r="J1784" s="4333"/>
      <c r="K1784" s="4334" t="s">
        <v>13</v>
      </c>
      <c r="L1784" s="4335"/>
      <c r="M1784" s="4335"/>
      <c r="N1784" s="4335"/>
      <c r="O1784" s="4336"/>
    </row>
    <row r="1785" spans="1:15" s="123" customFormat="1" ht="21" customHeight="1">
      <c r="A1785" s="4325"/>
      <c r="B1785" s="4328"/>
      <c r="C1785" s="4330"/>
      <c r="D1785" s="4337" t="s">
        <v>14</v>
      </c>
      <c r="E1785" s="4338"/>
      <c r="F1785" s="4338"/>
      <c r="G1785" s="4338"/>
      <c r="H1785" s="4339"/>
      <c r="I1785" s="4340" t="s">
        <v>15</v>
      </c>
      <c r="J1785" s="4340"/>
      <c r="K1785" s="4340" t="s">
        <v>16</v>
      </c>
      <c r="L1785" s="4340" t="s">
        <v>17</v>
      </c>
      <c r="M1785" s="4340" t="s">
        <v>18</v>
      </c>
      <c r="N1785" s="4340"/>
      <c r="O1785" s="4342" t="s">
        <v>19</v>
      </c>
    </row>
    <row r="1786" spans="1:15" s="72" customFormat="1" ht="21" customHeight="1">
      <c r="A1786" s="4326"/>
      <c r="B1786" s="4354"/>
      <c r="C1786" s="4341"/>
      <c r="D1786" s="27" t="s">
        <v>16</v>
      </c>
      <c r="E1786" s="4358" t="s">
        <v>20</v>
      </c>
      <c r="F1786" s="4359"/>
      <c r="G1786" s="4358" t="s">
        <v>21</v>
      </c>
      <c r="H1786" s="4359"/>
      <c r="I1786" s="4341"/>
      <c r="J1786" s="4341"/>
      <c r="K1786" s="4341"/>
      <c r="L1786" s="4341"/>
      <c r="M1786" s="4341"/>
      <c r="N1786" s="4341"/>
      <c r="O1786" s="4363"/>
    </row>
    <row r="1787" spans="1:15" s="72" customFormat="1" ht="21" customHeight="1">
      <c r="A1787" s="407">
        <v>1</v>
      </c>
      <c r="B1787" s="131">
        <v>44682</v>
      </c>
      <c r="C1787" s="407" t="s">
        <v>23</v>
      </c>
      <c r="D1787" s="184"/>
      <c r="E1787" s="4348" t="s">
        <v>230</v>
      </c>
      <c r="F1787" s="4349"/>
      <c r="G1787" s="4364" t="s">
        <v>57</v>
      </c>
      <c r="H1787" s="4365"/>
      <c r="I1787" s="31" t="s">
        <v>1441</v>
      </c>
      <c r="J1787" s="405"/>
      <c r="K1787" s="11"/>
      <c r="L1787" s="407"/>
      <c r="M1787" s="405"/>
      <c r="N1787" s="405"/>
      <c r="O1787" s="406">
        <v>0</v>
      </c>
    </row>
    <row r="1788" spans="1:15" s="72" customFormat="1" ht="21" customHeight="1">
      <c r="A1788" s="3758"/>
      <c r="B1788" s="131"/>
      <c r="C1788" s="3758"/>
      <c r="D1788" s="184"/>
      <c r="E1788" s="3751"/>
      <c r="F1788" s="3752"/>
      <c r="G1788" s="3755"/>
      <c r="H1788" s="3756"/>
      <c r="I1788" s="31"/>
      <c r="J1788" s="3759"/>
      <c r="K1788" s="11"/>
      <c r="L1788" s="3758"/>
      <c r="M1788" s="3759"/>
      <c r="N1788" s="3759"/>
      <c r="O1788" s="3762"/>
    </row>
    <row r="1789" spans="1:15" s="72" customFormat="1" ht="21" customHeight="1">
      <c r="A1789" s="2552"/>
      <c r="B1789" s="131"/>
      <c r="C1789" s="2552"/>
      <c r="D1789" s="184"/>
      <c r="E1789" s="4348"/>
      <c r="F1789" s="4349"/>
      <c r="G1789" s="4364"/>
      <c r="H1789" s="4365"/>
      <c r="I1789" s="31"/>
      <c r="J1789" s="2553"/>
      <c r="K1789" s="427">
        <f>SUM(K1787:K1788)</f>
        <v>0</v>
      </c>
      <c r="L1789" s="2552"/>
      <c r="M1789" s="2553"/>
      <c r="N1789" s="2553"/>
      <c r="O1789" s="2558"/>
    </row>
    <row r="1790" spans="1:15" s="15" customFormat="1" ht="21" customHeight="1">
      <c r="A1790" s="52"/>
      <c r="B1790" s="132"/>
      <c r="C1790" s="52"/>
      <c r="D1790" s="56"/>
      <c r="E1790" s="111"/>
      <c r="F1790" s="111"/>
      <c r="G1790" s="111"/>
      <c r="H1790" s="111"/>
      <c r="I1790" s="57"/>
      <c r="J1790" s="55"/>
      <c r="K1790" s="109"/>
      <c r="L1790" s="142"/>
      <c r="M1790" s="55"/>
      <c r="N1790" s="55"/>
      <c r="O1790" s="56"/>
    </row>
    <row r="1791" spans="1:15" s="161" customFormat="1" ht="21" customHeight="1" thickBot="1">
      <c r="A1791" s="77" t="s">
        <v>2</v>
      </c>
      <c r="B1791" s="66"/>
      <c r="C1791" s="67" t="s">
        <v>3</v>
      </c>
      <c r="D1791" s="4323" t="s">
        <v>1363</v>
      </c>
      <c r="E1791" s="4323"/>
      <c r="F1791" s="4323"/>
      <c r="G1791" s="4323"/>
      <c r="H1791" s="4323"/>
      <c r="I1791" s="4323"/>
      <c r="J1791" s="4323"/>
      <c r="K1791" s="4323"/>
      <c r="L1791" s="4323"/>
      <c r="M1791" s="4323"/>
      <c r="N1791" s="4323"/>
      <c r="O1791" s="4323"/>
    </row>
    <row r="1792" spans="1:15" s="161" customFormat="1" ht="21" customHeight="1">
      <c r="A1792" s="4324" t="s">
        <v>10</v>
      </c>
      <c r="B1792" s="4362" t="s">
        <v>11</v>
      </c>
      <c r="C1792" s="4329" t="s">
        <v>23</v>
      </c>
      <c r="D1792" s="4331" t="s">
        <v>12</v>
      </c>
      <c r="E1792" s="4332"/>
      <c r="F1792" s="4332"/>
      <c r="G1792" s="4332"/>
      <c r="H1792" s="4332"/>
      <c r="I1792" s="4332"/>
      <c r="J1792" s="4333"/>
      <c r="K1792" s="4334" t="s">
        <v>13</v>
      </c>
      <c r="L1792" s="4335"/>
      <c r="M1792" s="4335"/>
      <c r="N1792" s="4335"/>
      <c r="O1792" s="4336"/>
    </row>
    <row r="1793" spans="1:15" s="123" customFormat="1" ht="21" customHeight="1">
      <c r="A1793" s="4325"/>
      <c r="B1793" s="4328"/>
      <c r="C1793" s="4330"/>
      <c r="D1793" s="4337" t="s">
        <v>14</v>
      </c>
      <c r="E1793" s="4338"/>
      <c r="F1793" s="4338"/>
      <c r="G1793" s="4338"/>
      <c r="H1793" s="4339"/>
      <c r="I1793" s="4340" t="s">
        <v>15</v>
      </c>
      <c r="J1793" s="4340"/>
      <c r="K1793" s="4340" t="s">
        <v>16</v>
      </c>
      <c r="L1793" s="4340" t="s">
        <v>17</v>
      </c>
      <c r="M1793" s="4340" t="s">
        <v>18</v>
      </c>
      <c r="N1793" s="4340"/>
      <c r="O1793" s="4342" t="s">
        <v>19</v>
      </c>
    </row>
    <row r="1794" spans="1:15" s="72" customFormat="1" ht="21" customHeight="1">
      <c r="A1794" s="4326"/>
      <c r="B1794" s="4354"/>
      <c r="C1794" s="4341"/>
      <c r="D1794" s="27" t="s">
        <v>16</v>
      </c>
      <c r="E1794" s="4358" t="s">
        <v>20</v>
      </c>
      <c r="F1794" s="4359"/>
      <c r="G1794" s="4358" t="s">
        <v>21</v>
      </c>
      <c r="H1794" s="4359"/>
      <c r="I1794" s="4341"/>
      <c r="J1794" s="4341"/>
      <c r="K1794" s="4341"/>
      <c r="L1794" s="4341"/>
      <c r="M1794" s="4341"/>
      <c r="N1794" s="4341"/>
      <c r="O1794" s="4363"/>
    </row>
    <row r="1795" spans="1:15" s="72" customFormat="1" ht="21" customHeight="1">
      <c r="A1795" s="407">
        <v>1</v>
      </c>
      <c r="B1795" s="131">
        <v>44682</v>
      </c>
      <c r="C1795" s="407" t="s">
        <v>23</v>
      </c>
      <c r="D1795" s="184"/>
      <c r="E1795" s="4348" t="s">
        <v>230</v>
      </c>
      <c r="F1795" s="4349"/>
      <c r="G1795" s="4364" t="s">
        <v>57</v>
      </c>
      <c r="H1795" s="4365"/>
      <c r="I1795" s="31" t="s">
        <v>1441</v>
      </c>
      <c r="J1795" s="405"/>
      <c r="K1795" s="11"/>
      <c r="L1795" s="407"/>
      <c r="M1795" s="405"/>
      <c r="N1795" s="405"/>
      <c r="O1795" s="406">
        <v>0</v>
      </c>
    </row>
    <row r="1796" spans="1:15" s="72" customFormat="1" ht="21" customHeight="1">
      <c r="A1796" s="3891"/>
      <c r="B1796" s="131"/>
      <c r="C1796" s="3891"/>
      <c r="D1796" s="184"/>
      <c r="E1796" s="4348"/>
      <c r="F1796" s="4349"/>
      <c r="G1796" s="4364"/>
      <c r="H1796" s="4365"/>
      <c r="I1796" s="31"/>
      <c r="J1796" s="3892"/>
      <c r="K1796" s="11"/>
      <c r="L1796" s="3891"/>
      <c r="M1796" s="3892"/>
      <c r="N1796" s="3892"/>
      <c r="O1796" s="3893"/>
    </row>
    <row r="1797" spans="1:15" s="72" customFormat="1" ht="21" customHeight="1">
      <c r="A1797" s="3891"/>
      <c r="B1797" s="131"/>
      <c r="C1797" s="3891"/>
      <c r="D1797" s="184"/>
      <c r="E1797" s="4348"/>
      <c r="F1797" s="4349"/>
      <c r="G1797" s="4364"/>
      <c r="H1797" s="4365"/>
      <c r="I1797" s="31"/>
      <c r="J1797" s="3892"/>
      <c r="K1797" s="2725">
        <f>SUM(K1795:K1796)</f>
        <v>0</v>
      </c>
      <c r="L1797" s="3891"/>
      <c r="M1797" s="3892"/>
      <c r="N1797" s="3892"/>
      <c r="O1797" s="3893"/>
    </row>
    <row r="1798" spans="1:15" s="15" customFormat="1" ht="21" customHeight="1">
      <c r="A1798" s="52"/>
      <c r="B1798" s="132"/>
      <c r="C1798" s="52"/>
      <c r="D1798" s="56"/>
      <c r="E1798" s="111"/>
      <c r="F1798" s="111"/>
      <c r="G1798" s="111"/>
      <c r="H1798" s="111"/>
      <c r="I1798" s="57"/>
      <c r="J1798" s="55"/>
      <c r="K1798" s="109"/>
      <c r="L1798" s="142"/>
      <c r="M1798" s="55"/>
      <c r="N1798" s="55"/>
      <c r="O1798" s="56"/>
    </row>
    <row r="1799" spans="1:15" s="15" customFormat="1" ht="21" customHeight="1" thickBot="1">
      <c r="A1799" s="77" t="s">
        <v>2</v>
      </c>
      <c r="B1799" s="66"/>
      <c r="C1799" s="67" t="s">
        <v>3</v>
      </c>
      <c r="D1799" s="4323" t="s">
        <v>1364</v>
      </c>
      <c r="E1799" s="4323"/>
      <c r="F1799" s="4323"/>
      <c r="G1799" s="4323"/>
      <c r="H1799" s="4323"/>
      <c r="I1799" s="4323"/>
      <c r="J1799" s="4323"/>
      <c r="K1799" s="4323"/>
      <c r="L1799" s="4323"/>
      <c r="M1799" s="4323"/>
      <c r="N1799" s="4323"/>
      <c r="O1799" s="4323"/>
    </row>
    <row r="1800" spans="1:15" s="15" customFormat="1" ht="21" customHeight="1">
      <c r="A1800" s="4324" t="s">
        <v>10</v>
      </c>
      <c r="B1800" s="4362" t="s">
        <v>11</v>
      </c>
      <c r="C1800" s="4329" t="s">
        <v>23</v>
      </c>
      <c r="D1800" s="4331" t="s">
        <v>12</v>
      </c>
      <c r="E1800" s="4332"/>
      <c r="F1800" s="4332"/>
      <c r="G1800" s="4332"/>
      <c r="H1800" s="4332"/>
      <c r="I1800" s="4332"/>
      <c r="J1800" s="4333"/>
      <c r="K1800" s="4334" t="s">
        <v>13</v>
      </c>
      <c r="L1800" s="4335"/>
      <c r="M1800" s="4335"/>
      <c r="N1800" s="4335"/>
      <c r="O1800" s="4336"/>
    </row>
    <row r="1801" spans="1:15" s="123" customFormat="1" ht="21" customHeight="1">
      <c r="A1801" s="4325"/>
      <c r="B1801" s="4328"/>
      <c r="C1801" s="4330"/>
      <c r="D1801" s="4337" t="s">
        <v>14</v>
      </c>
      <c r="E1801" s="4338"/>
      <c r="F1801" s="4338"/>
      <c r="G1801" s="4338"/>
      <c r="H1801" s="4339"/>
      <c r="I1801" s="4340" t="s">
        <v>15</v>
      </c>
      <c r="J1801" s="4340"/>
      <c r="K1801" s="4340" t="s">
        <v>16</v>
      </c>
      <c r="L1801" s="4340" t="s">
        <v>17</v>
      </c>
      <c r="M1801" s="4340" t="s">
        <v>18</v>
      </c>
      <c r="N1801" s="4340"/>
      <c r="O1801" s="4342" t="s">
        <v>19</v>
      </c>
    </row>
    <row r="1802" spans="1:15" s="72" customFormat="1" ht="21" customHeight="1">
      <c r="A1802" s="4326"/>
      <c r="B1802" s="4354"/>
      <c r="C1802" s="4341"/>
      <c r="D1802" s="27" t="s">
        <v>16</v>
      </c>
      <c r="E1802" s="4358" t="s">
        <v>20</v>
      </c>
      <c r="F1802" s="4359"/>
      <c r="G1802" s="4358" t="s">
        <v>21</v>
      </c>
      <c r="H1802" s="4359"/>
      <c r="I1802" s="4341"/>
      <c r="J1802" s="4341"/>
      <c r="K1802" s="4341"/>
      <c r="L1802" s="4341"/>
      <c r="M1802" s="4341"/>
      <c r="N1802" s="4341"/>
      <c r="O1802" s="4363"/>
    </row>
    <row r="1803" spans="1:15" s="72" customFormat="1" ht="21" customHeight="1">
      <c r="A1803" s="407">
        <v>1</v>
      </c>
      <c r="B1803" s="131">
        <v>44682</v>
      </c>
      <c r="C1803" s="407" t="s">
        <v>23</v>
      </c>
      <c r="D1803" s="184"/>
      <c r="E1803" s="4348" t="s">
        <v>230</v>
      </c>
      <c r="F1803" s="4349"/>
      <c r="G1803" s="4364" t="s">
        <v>57</v>
      </c>
      <c r="H1803" s="4365"/>
      <c r="I1803" s="31" t="s">
        <v>1441</v>
      </c>
      <c r="J1803" s="405"/>
      <c r="K1803" s="11"/>
      <c r="L1803" s="407"/>
      <c r="M1803" s="405"/>
      <c r="N1803" s="405"/>
      <c r="O1803" s="406">
        <v>0</v>
      </c>
    </row>
    <row r="1804" spans="1:15" s="72" customFormat="1" ht="21" customHeight="1">
      <c r="A1804" s="3822"/>
      <c r="B1804" s="131"/>
      <c r="C1804" s="3822"/>
      <c r="D1804" s="184"/>
      <c r="E1804" s="4348"/>
      <c r="F1804" s="4349"/>
      <c r="G1804" s="4364"/>
      <c r="H1804" s="4365"/>
      <c r="I1804" s="31"/>
      <c r="J1804" s="3824"/>
      <c r="K1804" s="11"/>
      <c r="L1804" s="3822"/>
      <c r="M1804" s="3824"/>
      <c r="N1804" s="3824"/>
      <c r="O1804" s="3825"/>
    </row>
    <row r="1805" spans="1:15" s="72" customFormat="1" ht="21" customHeight="1">
      <c r="A1805" s="3822"/>
      <c r="B1805" s="131"/>
      <c r="C1805" s="3822"/>
      <c r="D1805" s="184"/>
      <c r="E1805" s="4348"/>
      <c r="F1805" s="4349"/>
      <c r="G1805" s="4364"/>
      <c r="H1805" s="4365"/>
      <c r="I1805" s="31"/>
      <c r="J1805" s="3824"/>
      <c r="K1805" s="427">
        <f>SUM(K1803:K1804)</f>
        <v>0</v>
      </c>
      <c r="L1805" s="3822"/>
      <c r="M1805" s="3824"/>
      <c r="N1805" s="3824"/>
      <c r="O1805" s="3825"/>
    </row>
    <row r="1806" spans="1:15" s="72" customFormat="1" ht="21" customHeight="1">
      <c r="A1806" s="348"/>
      <c r="B1806" s="132"/>
      <c r="C1806" s="348"/>
      <c r="D1806" s="56"/>
      <c r="E1806" s="111"/>
      <c r="F1806" s="111"/>
      <c r="G1806" s="111"/>
      <c r="H1806" s="111"/>
      <c r="I1806" s="57"/>
      <c r="J1806" s="55"/>
      <c r="K1806" s="109"/>
      <c r="L1806" s="238"/>
      <c r="M1806" s="55"/>
      <c r="N1806" s="55"/>
      <c r="O1806" s="56"/>
    </row>
    <row r="1807" spans="1:15" s="15" customFormat="1" ht="21" customHeight="1" thickBot="1">
      <c r="A1807" s="77" t="s">
        <v>2</v>
      </c>
      <c r="B1807" s="66"/>
      <c r="C1807" s="67" t="s">
        <v>3</v>
      </c>
      <c r="D1807" s="4323" t="s">
        <v>1444</v>
      </c>
      <c r="E1807" s="4323"/>
      <c r="F1807" s="4323"/>
      <c r="G1807" s="4323"/>
      <c r="H1807" s="4323"/>
      <c r="I1807" s="4323"/>
      <c r="J1807" s="4323"/>
      <c r="K1807" s="4323"/>
      <c r="L1807" s="4323"/>
      <c r="M1807" s="4323"/>
      <c r="N1807" s="4323"/>
      <c r="O1807" s="4323"/>
    </row>
    <row r="1808" spans="1:15" s="15" customFormat="1" ht="21" customHeight="1">
      <c r="A1808" s="4324" t="s">
        <v>10</v>
      </c>
      <c r="B1808" s="4362" t="s">
        <v>11</v>
      </c>
      <c r="C1808" s="4329" t="s">
        <v>23</v>
      </c>
      <c r="D1808" s="4331" t="s">
        <v>12</v>
      </c>
      <c r="E1808" s="4332"/>
      <c r="F1808" s="4332"/>
      <c r="G1808" s="4332"/>
      <c r="H1808" s="4332"/>
      <c r="I1808" s="4332"/>
      <c r="J1808" s="4333"/>
      <c r="K1808" s="4334" t="s">
        <v>13</v>
      </c>
      <c r="L1808" s="4335"/>
      <c r="M1808" s="4335"/>
      <c r="N1808" s="4335"/>
      <c r="O1808" s="4336"/>
    </row>
    <row r="1809" spans="1:15" s="123" customFormat="1" ht="21" customHeight="1">
      <c r="A1809" s="4325"/>
      <c r="B1809" s="4328"/>
      <c r="C1809" s="4330"/>
      <c r="D1809" s="4337" t="s">
        <v>14</v>
      </c>
      <c r="E1809" s="4338"/>
      <c r="F1809" s="4338"/>
      <c r="G1809" s="4338"/>
      <c r="H1809" s="4339"/>
      <c r="I1809" s="4340" t="s">
        <v>15</v>
      </c>
      <c r="J1809" s="4340"/>
      <c r="K1809" s="4340" t="s">
        <v>16</v>
      </c>
      <c r="L1809" s="4340" t="s">
        <v>17</v>
      </c>
      <c r="M1809" s="4340" t="s">
        <v>18</v>
      </c>
      <c r="N1809" s="4340"/>
      <c r="O1809" s="4342" t="s">
        <v>19</v>
      </c>
    </row>
    <row r="1810" spans="1:15" s="72" customFormat="1" ht="21" customHeight="1">
      <c r="A1810" s="4326"/>
      <c r="B1810" s="4354"/>
      <c r="C1810" s="4341"/>
      <c r="D1810" s="27" t="s">
        <v>16</v>
      </c>
      <c r="E1810" s="4358" t="s">
        <v>20</v>
      </c>
      <c r="F1810" s="4359"/>
      <c r="G1810" s="4358" t="s">
        <v>21</v>
      </c>
      <c r="H1810" s="4359"/>
      <c r="I1810" s="4341"/>
      <c r="J1810" s="4341"/>
      <c r="K1810" s="4341"/>
      <c r="L1810" s="4341"/>
      <c r="M1810" s="4341"/>
      <c r="N1810" s="4341"/>
      <c r="O1810" s="4363"/>
    </row>
    <row r="1811" spans="1:15" s="72" customFormat="1" ht="21" customHeight="1">
      <c r="A1811" s="28">
        <v>1</v>
      </c>
      <c r="B1811" s="131">
        <v>44682</v>
      </c>
      <c r="C1811" s="28" t="s">
        <v>23</v>
      </c>
      <c r="D1811" s="184"/>
      <c r="E1811" s="4360" t="s">
        <v>305</v>
      </c>
      <c r="F1811" s="4361"/>
      <c r="G1811" s="4364" t="s">
        <v>234</v>
      </c>
      <c r="H1811" s="4365"/>
      <c r="I1811" s="31" t="s">
        <v>1441</v>
      </c>
      <c r="J1811" s="30"/>
      <c r="K1811" s="11"/>
      <c r="L1811" s="28"/>
      <c r="M1811" s="30"/>
      <c r="N1811" s="30"/>
      <c r="O1811" s="7">
        <v>0</v>
      </c>
    </row>
    <row r="1812" spans="1:15" s="72" customFormat="1" ht="21" customHeight="1">
      <c r="A1812" s="2460"/>
      <c r="B1812" s="131"/>
      <c r="C1812" s="2460"/>
      <c r="D1812" s="184"/>
      <c r="E1812" s="2458"/>
      <c r="F1812" s="2459"/>
      <c r="G1812" s="2456"/>
      <c r="H1812" s="2457"/>
      <c r="I1812" s="31"/>
      <c r="J1812" s="2461"/>
      <c r="K1812" s="11"/>
      <c r="L1812" s="2460"/>
      <c r="M1812" s="2461"/>
      <c r="N1812" s="2461"/>
      <c r="O1812" s="2462"/>
    </row>
    <row r="1813" spans="1:15" s="123" customFormat="1" ht="21" customHeight="1">
      <c r="A1813" s="404"/>
      <c r="B1813" s="131"/>
      <c r="C1813" s="407"/>
      <c r="D1813" s="184"/>
      <c r="E1813" s="402"/>
      <c r="F1813" s="403"/>
      <c r="G1813" s="398"/>
      <c r="H1813" s="399"/>
      <c r="I1813" s="31"/>
      <c r="J1813" s="405"/>
      <c r="K1813" s="427">
        <f>SUM(K1811:K1812)</f>
        <v>0</v>
      </c>
      <c r="L1813" s="407"/>
      <c r="M1813" s="405"/>
      <c r="N1813" s="405"/>
      <c r="O1813" s="79"/>
    </row>
    <row r="1814" spans="1:15" s="15" customFormat="1" ht="21" customHeight="1">
      <c r="A1814" s="348"/>
      <c r="B1814" s="132"/>
      <c r="C1814" s="348"/>
      <c r="D1814" s="56"/>
      <c r="E1814" s="111"/>
      <c r="F1814" s="111"/>
      <c r="G1814" s="111"/>
      <c r="H1814" s="111"/>
      <c r="I1814" s="57"/>
      <c r="J1814" s="55"/>
      <c r="K1814" s="109"/>
      <c r="L1814" s="238"/>
      <c r="M1814" s="55"/>
      <c r="N1814" s="55"/>
      <c r="O1814" s="56"/>
    </row>
    <row r="1815" spans="1:15" s="15" customFormat="1" ht="21" customHeight="1" thickBot="1">
      <c r="A1815" s="77" t="s">
        <v>2</v>
      </c>
      <c r="B1815" s="66"/>
      <c r="C1815" s="67" t="s">
        <v>3</v>
      </c>
      <c r="D1815" s="4323" t="s">
        <v>928</v>
      </c>
      <c r="E1815" s="4323"/>
      <c r="F1815" s="4323"/>
      <c r="G1815" s="4323"/>
      <c r="H1815" s="4323"/>
      <c r="I1815" s="4323"/>
      <c r="J1815" s="4323"/>
      <c r="K1815" s="4323"/>
      <c r="L1815" s="4323"/>
      <c r="M1815" s="4323"/>
      <c r="N1815" s="4323"/>
      <c r="O1815" s="4323"/>
    </row>
    <row r="1816" spans="1:15" s="161" customFormat="1" ht="21" customHeight="1">
      <c r="A1816" s="4381" t="s">
        <v>10</v>
      </c>
      <c r="B1816" s="4362" t="s">
        <v>11</v>
      </c>
      <c r="C1816" s="4329" t="s">
        <v>23</v>
      </c>
      <c r="D1816" s="4331" t="s">
        <v>12</v>
      </c>
      <c r="E1816" s="4332"/>
      <c r="F1816" s="4332"/>
      <c r="G1816" s="4332"/>
      <c r="H1816" s="4332"/>
      <c r="I1816" s="4332"/>
      <c r="J1816" s="4333"/>
      <c r="K1816" s="4334" t="s">
        <v>13</v>
      </c>
      <c r="L1816" s="4335"/>
      <c r="M1816" s="4335"/>
      <c r="N1816" s="4335"/>
      <c r="O1816" s="4336"/>
    </row>
    <row r="1817" spans="1:15" s="161" customFormat="1" ht="21" customHeight="1">
      <c r="A1817" s="4381"/>
      <c r="B1817" s="4328"/>
      <c r="C1817" s="4330"/>
      <c r="D1817" s="4337" t="s">
        <v>14</v>
      </c>
      <c r="E1817" s="4338"/>
      <c r="F1817" s="4338"/>
      <c r="G1817" s="4338"/>
      <c r="H1817" s="4339"/>
      <c r="I1817" s="4340" t="s">
        <v>15</v>
      </c>
      <c r="J1817" s="4340"/>
      <c r="K1817" s="4340" t="s">
        <v>16</v>
      </c>
      <c r="L1817" s="4340" t="s">
        <v>17</v>
      </c>
      <c r="M1817" s="4340" t="s">
        <v>18</v>
      </c>
      <c r="N1817" s="4340"/>
      <c r="O1817" s="4342" t="s">
        <v>19</v>
      </c>
    </row>
    <row r="1818" spans="1:15" s="123" customFormat="1" ht="21" customHeight="1">
      <c r="A1818" s="4381"/>
      <c r="B1818" s="4354"/>
      <c r="C1818" s="4341"/>
      <c r="D1818" s="27" t="s">
        <v>16</v>
      </c>
      <c r="E1818" s="4358" t="s">
        <v>20</v>
      </c>
      <c r="F1818" s="4359"/>
      <c r="G1818" s="4358" t="s">
        <v>21</v>
      </c>
      <c r="H1818" s="4359"/>
      <c r="I1818" s="4341"/>
      <c r="J1818" s="4341"/>
      <c r="K1818" s="4341"/>
      <c r="L1818" s="4341"/>
      <c r="M1818" s="4341"/>
      <c r="N1818" s="4341"/>
      <c r="O1818" s="4363"/>
    </row>
    <row r="1819" spans="1:15" s="72" customFormat="1" ht="21" customHeight="1" outlineLevel="1">
      <c r="A1819" s="2782">
        <v>1</v>
      </c>
      <c r="B1819" s="131">
        <v>44682</v>
      </c>
      <c r="C1819" s="28" t="s">
        <v>37</v>
      </c>
      <c r="D1819" s="334"/>
      <c r="E1819" s="4348"/>
      <c r="F1819" s="4349"/>
      <c r="G1819" s="4348"/>
      <c r="H1819" s="4349"/>
      <c r="I1819" s="334"/>
      <c r="J1819" s="334"/>
      <c r="K1819" s="334"/>
      <c r="L1819" s="334"/>
      <c r="M1819" s="78"/>
      <c r="N1819" s="78"/>
      <c r="O1819" s="79">
        <v>13</v>
      </c>
    </row>
    <row r="1820" spans="1:15" s="72" customFormat="1" ht="21" customHeight="1" outlineLevel="1">
      <c r="A1820" s="2782">
        <v>2</v>
      </c>
      <c r="B1820" s="131">
        <v>44685</v>
      </c>
      <c r="C1820" s="2702" t="s">
        <v>37</v>
      </c>
      <c r="D1820" s="2702"/>
      <c r="E1820" s="2696"/>
      <c r="F1820" s="2697"/>
      <c r="G1820" s="2696"/>
      <c r="H1820" s="2697"/>
      <c r="I1820" s="2702"/>
      <c r="J1820" s="2702"/>
      <c r="K1820" s="2702">
        <v>3</v>
      </c>
      <c r="L1820" s="2702" t="s">
        <v>1390</v>
      </c>
      <c r="M1820" s="2702" t="s">
        <v>1676</v>
      </c>
      <c r="N1820" s="2706"/>
      <c r="O1820" s="79">
        <f>+O1819-K1820</f>
        <v>10</v>
      </c>
    </row>
    <row r="1821" spans="1:15" s="72" customFormat="1" ht="21" customHeight="1" outlineLevel="1">
      <c r="A1821" s="3531"/>
      <c r="B1821" s="131"/>
      <c r="C1821" s="3528"/>
      <c r="D1821" s="3528"/>
      <c r="E1821" s="3523"/>
      <c r="F1821" s="3524"/>
      <c r="G1821" s="3523"/>
      <c r="H1821" s="3524"/>
      <c r="I1821" s="3528"/>
      <c r="J1821" s="3528"/>
      <c r="K1821" s="3528"/>
      <c r="L1821" s="3528"/>
      <c r="M1821" s="3528"/>
      <c r="N1821" s="3530"/>
      <c r="O1821" s="79"/>
    </row>
    <row r="1822" spans="1:15" s="72" customFormat="1" ht="21" customHeight="1" outlineLevel="1">
      <c r="A1822" s="3562"/>
      <c r="B1822" s="131"/>
      <c r="C1822" s="3559"/>
      <c r="D1822" s="3559"/>
      <c r="E1822" s="3555"/>
      <c r="F1822" s="3556"/>
      <c r="G1822" s="4348"/>
      <c r="H1822" s="4349"/>
      <c r="I1822" s="3559"/>
      <c r="J1822" s="3559"/>
      <c r="K1822" s="3559"/>
      <c r="L1822" s="3559"/>
      <c r="M1822" s="3559"/>
      <c r="N1822" s="3561"/>
      <c r="O1822" s="79"/>
    </row>
    <row r="1823" spans="1:15" s="72" customFormat="1" ht="21" customHeight="1" outlineLevel="1">
      <c r="A1823" s="3657"/>
      <c r="B1823" s="131"/>
      <c r="C1823" s="3655"/>
      <c r="D1823" s="3655"/>
      <c r="E1823" s="3649"/>
      <c r="F1823" s="3650"/>
      <c r="G1823" s="3649"/>
      <c r="H1823" s="3650"/>
      <c r="I1823" s="3655"/>
      <c r="J1823" s="3655"/>
      <c r="K1823" s="3655"/>
      <c r="L1823" s="3655"/>
      <c r="M1823" s="3655"/>
      <c r="N1823" s="3656"/>
      <c r="O1823" s="79"/>
    </row>
    <row r="1824" spans="1:15" s="72" customFormat="1" ht="21" customHeight="1" outlineLevel="1">
      <c r="A1824" s="3722"/>
      <c r="B1824" s="131"/>
      <c r="C1824" s="3721"/>
      <c r="D1824" s="3721"/>
      <c r="E1824" s="3714"/>
      <c r="F1824" s="3715"/>
      <c r="G1824" s="3714"/>
      <c r="H1824" s="3715"/>
      <c r="I1824" s="3721"/>
      <c r="J1824" s="3721"/>
      <c r="K1824" s="3721"/>
      <c r="L1824" s="3721"/>
      <c r="M1824" s="3721"/>
      <c r="N1824" s="3725"/>
      <c r="O1824" s="79"/>
    </row>
    <row r="1825" spans="1:15" s="72" customFormat="1" ht="21" customHeight="1" outlineLevel="1">
      <c r="A1825" s="3807"/>
      <c r="B1825" s="131"/>
      <c r="C1825" s="3804"/>
      <c r="D1825" s="3804"/>
      <c r="E1825" s="3798"/>
      <c r="F1825" s="3799"/>
      <c r="G1825" s="3798"/>
      <c r="H1825" s="3799"/>
      <c r="I1825" s="3804"/>
      <c r="J1825" s="3804"/>
      <c r="K1825" s="3804"/>
      <c r="L1825" s="3804"/>
      <c r="M1825" s="3804"/>
      <c r="N1825" s="3806"/>
      <c r="O1825" s="79"/>
    </row>
    <row r="1826" spans="1:15" s="123" customFormat="1" ht="21" customHeight="1">
      <c r="A1826" s="333"/>
      <c r="B1826" s="131"/>
      <c r="C1826" s="334"/>
      <c r="D1826" s="798">
        <f>SUM(D1819:D1820)</f>
        <v>0</v>
      </c>
      <c r="E1826" s="326"/>
      <c r="F1826" s="327"/>
      <c r="G1826" s="322"/>
      <c r="H1826" s="323"/>
      <c r="I1826" s="31"/>
      <c r="J1826" s="330"/>
      <c r="K1826" s="427">
        <f>SUM(K1819:K1825)</f>
        <v>3</v>
      </c>
      <c r="L1826" s="334"/>
      <c r="M1826" s="330"/>
      <c r="N1826" s="330"/>
      <c r="O1826" s="79"/>
    </row>
    <row r="1827" spans="1:15" s="72" customFormat="1" ht="21" customHeight="1">
      <c r="A1827" s="52"/>
      <c r="B1827" s="132"/>
      <c r="C1827" s="52"/>
      <c r="D1827" s="208"/>
      <c r="E1827" s="56"/>
      <c r="F1827" s="56"/>
      <c r="G1827" s="55"/>
      <c r="H1827" s="55"/>
      <c r="I1827" s="57"/>
      <c r="J1827" s="55"/>
      <c r="K1827" s="109"/>
      <c r="L1827" s="142"/>
      <c r="M1827" s="55"/>
      <c r="N1827" s="55"/>
      <c r="O1827" s="56"/>
    </row>
    <row r="1828" spans="1:15" s="15" customFormat="1" ht="21" customHeight="1" thickBot="1">
      <c r="A1828" s="77" t="s">
        <v>2</v>
      </c>
      <c r="B1828" s="66"/>
      <c r="C1828" s="67" t="s">
        <v>3</v>
      </c>
      <c r="D1828" s="4323" t="s">
        <v>2621</v>
      </c>
      <c r="E1828" s="4323"/>
      <c r="F1828" s="4323"/>
      <c r="G1828" s="4323"/>
      <c r="H1828" s="4323"/>
      <c r="I1828" s="4323"/>
      <c r="J1828" s="4323"/>
      <c r="K1828" s="4323"/>
      <c r="L1828" s="4323"/>
      <c r="M1828" s="4323"/>
      <c r="N1828" s="4323"/>
      <c r="O1828" s="4323"/>
    </row>
    <row r="1829" spans="1:15" s="161" customFormat="1" ht="21" customHeight="1">
      <c r="A1829" s="4324" t="s">
        <v>10</v>
      </c>
      <c r="B1829" s="4362" t="s">
        <v>11</v>
      </c>
      <c r="C1829" s="4329" t="s">
        <v>23</v>
      </c>
      <c r="D1829" s="4331" t="s">
        <v>12</v>
      </c>
      <c r="E1829" s="4332"/>
      <c r="F1829" s="4332"/>
      <c r="G1829" s="4332"/>
      <c r="H1829" s="4332"/>
      <c r="I1829" s="4332"/>
      <c r="J1829" s="4333"/>
      <c r="K1829" s="4334" t="s">
        <v>13</v>
      </c>
      <c r="L1829" s="4335"/>
      <c r="M1829" s="4335"/>
      <c r="N1829" s="4335"/>
      <c r="O1829" s="4336"/>
    </row>
    <row r="1830" spans="1:15" s="123" customFormat="1" ht="21" customHeight="1">
      <c r="A1830" s="4325"/>
      <c r="B1830" s="4328"/>
      <c r="C1830" s="4330"/>
      <c r="D1830" s="4337" t="s">
        <v>14</v>
      </c>
      <c r="E1830" s="4338"/>
      <c r="F1830" s="4338"/>
      <c r="G1830" s="4338"/>
      <c r="H1830" s="4339"/>
      <c r="I1830" s="4340" t="s">
        <v>15</v>
      </c>
      <c r="J1830" s="4340"/>
      <c r="K1830" s="4340" t="s">
        <v>16</v>
      </c>
      <c r="L1830" s="4340" t="s">
        <v>17</v>
      </c>
      <c r="M1830" s="4340" t="s">
        <v>18</v>
      </c>
      <c r="N1830" s="4340"/>
      <c r="O1830" s="4342" t="s">
        <v>19</v>
      </c>
    </row>
    <row r="1831" spans="1:15" s="72" customFormat="1" ht="21" customHeight="1">
      <c r="A1831" s="4326"/>
      <c r="B1831" s="4354"/>
      <c r="C1831" s="4341"/>
      <c r="D1831" s="27" t="s">
        <v>16</v>
      </c>
      <c r="E1831" s="4358" t="s">
        <v>20</v>
      </c>
      <c r="F1831" s="4359"/>
      <c r="G1831" s="4358" t="s">
        <v>21</v>
      </c>
      <c r="H1831" s="4359"/>
      <c r="I1831" s="4341"/>
      <c r="J1831" s="4341"/>
      <c r="K1831" s="4341"/>
      <c r="L1831" s="4341"/>
      <c r="M1831" s="4341"/>
      <c r="N1831" s="4341"/>
      <c r="O1831" s="4363"/>
    </row>
    <row r="1832" spans="1:15" s="72" customFormat="1" ht="21" customHeight="1">
      <c r="A1832" s="28">
        <v>1</v>
      </c>
      <c r="B1832" s="131">
        <v>44682</v>
      </c>
      <c r="C1832" s="28" t="s">
        <v>44</v>
      </c>
      <c r="D1832" s="184"/>
      <c r="E1832" s="4350" t="s">
        <v>192</v>
      </c>
      <c r="F1832" s="4351"/>
      <c r="G1832" s="4364" t="s">
        <v>57</v>
      </c>
      <c r="H1832" s="4365"/>
      <c r="I1832" s="31" t="s">
        <v>1441</v>
      </c>
      <c r="J1832" s="30"/>
      <c r="K1832" s="11"/>
      <c r="L1832" s="28"/>
      <c r="M1832" s="30"/>
      <c r="N1832" s="30"/>
      <c r="O1832" s="7">
        <v>0</v>
      </c>
    </row>
    <row r="1833" spans="1:15" s="72" customFormat="1" ht="21" customHeight="1">
      <c r="A1833" s="4176"/>
      <c r="B1833" s="131"/>
      <c r="C1833" s="4176"/>
      <c r="D1833" s="184"/>
      <c r="E1833" s="4179"/>
      <c r="F1833" s="4178"/>
      <c r="G1833" s="4174"/>
      <c r="H1833" s="4175"/>
      <c r="I1833" s="31"/>
      <c r="J1833" s="4177"/>
      <c r="K1833" s="11"/>
      <c r="L1833" s="4176"/>
      <c r="M1833" s="4177"/>
      <c r="N1833" s="4177"/>
      <c r="O1833" s="4181"/>
    </row>
    <row r="1834" spans="1:15" s="72" customFormat="1" ht="21" customHeight="1">
      <c r="A1834" s="3829"/>
      <c r="B1834" s="131"/>
      <c r="C1834" s="3829"/>
      <c r="D1834" s="184"/>
      <c r="E1834" s="3837"/>
      <c r="F1834" s="3838"/>
      <c r="G1834" s="3833"/>
      <c r="H1834" s="3834"/>
      <c r="I1834" s="31"/>
      <c r="J1834" s="3830"/>
      <c r="K1834" s="11"/>
      <c r="L1834" s="3829"/>
      <c r="M1834" s="3830"/>
      <c r="N1834" s="3830"/>
      <c r="O1834" s="4181"/>
    </row>
    <row r="1835" spans="1:15" s="72" customFormat="1" ht="21" customHeight="1">
      <c r="A1835" s="3822"/>
      <c r="B1835" s="131"/>
      <c r="C1835" s="3822"/>
      <c r="D1835" s="184"/>
      <c r="E1835" s="4350"/>
      <c r="F1835" s="4351"/>
      <c r="G1835" s="4364"/>
      <c r="H1835" s="4365"/>
      <c r="I1835" s="31"/>
      <c r="J1835" s="3824"/>
      <c r="K1835" s="3843">
        <f>SUM(K1832:K1834)</f>
        <v>0</v>
      </c>
      <c r="L1835" s="3822"/>
      <c r="M1835" s="3824"/>
      <c r="N1835" s="3824"/>
      <c r="O1835" s="3825"/>
    </row>
    <row r="1836" spans="1:15" s="72" customFormat="1" ht="21" customHeight="1">
      <c r="A1836" s="766"/>
      <c r="B1836" s="132"/>
      <c r="C1836" s="766"/>
      <c r="D1836" s="218"/>
      <c r="E1836" s="765"/>
      <c r="F1836" s="765"/>
      <c r="G1836" s="54"/>
      <c r="H1836" s="54"/>
      <c r="I1836" s="41"/>
      <c r="J1836" s="54"/>
      <c r="K1836" s="81"/>
      <c r="L1836" s="766"/>
      <c r="M1836" s="54"/>
      <c r="N1836" s="54"/>
      <c r="O1836" s="62"/>
    </row>
    <row r="1837" spans="1:15" s="72" customFormat="1" ht="21" customHeight="1" thickBot="1">
      <c r="A1837" s="77" t="s">
        <v>2</v>
      </c>
      <c r="B1837" s="66"/>
      <c r="C1837" s="67" t="s">
        <v>3</v>
      </c>
      <c r="D1837" s="4323" t="s">
        <v>567</v>
      </c>
      <c r="E1837" s="4323"/>
      <c r="F1837" s="4323"/>
      <c r="G1837" s="4323"/>
      <c r="H1837" s="4323"/>
      <c r="I1837" s="4323"/>
      <c r="J1837" s="4323"/>
      <c r="K1837" s="4323"/>
      <c r="L1837" s="4323"/>
      <c r="M1837" s="4323"/>
      <c r="N1837" s="4323"/>
      <c r="O1837" s="4323"/>
    </row>
    <row r="1838" spans="1:15" s="72" customFormat="1" ht="21" customHeight="1">
      <c r="A1838" s="4324" t="s">
        <v>10</v>
      </c>
      <c r="B1838" s="4362" t="s">
        <v>11</v>
      </c>
      <c r="C1838" s="4329" t="s">
        <v>23</v>
      </c>
      <c r="D1838" s="4331" t="s">
        <v>12</v>
      </c>
      <c r="E1838" s="4332"/>
      <c r="F1838" s="4332"/>
      <c r="G1838" s="4332"/>
      <c r="H1838" s="4332"/>
      <c r="I1838" s="4332"/>
      <c r="J1838" s="4333"/>
      <c r="K1838" s="4334" t="s">
        <v>13</v>
      </c>
      <c r="L1838" s="4335"/>
      <c r="M1838" s="4335"/>
      <c r="N1838" s="4335"/>
      <c r="O1838" s="4336"/>
    </row>
    <row r="1839" spans="1:15" s="72" customFormat="1" ht="21" customHeight="1">
      <c r="A1839" s="4325"/>
      <c r="B1839" s="4328"/>
      <c r="C1839" s="4330"/>
      <c r="D1839" s="4337" t="s">
        <v>14</v>
      </c>
      <c r="E1839" s="4338"/>
      <c r="F1839" s="4338"/>
      <c r="G1839" s="4338"/>
      <c r="H1839" s="4339"/>
      <c r="I1839" s="4340" t="s">
        <v>15</v>
      </c>
      <c r="J1839" s="4340"/>
      <c r="K1839" s="4340" t="s">
        <v>16</v>
      </c>
      <c r="L1839" s="4340" t="s">
        <v>17</v>
      </c>
      <c r="M1839" s="4340" t="s">
        <v>18</v>
      </c>
      <c r="N1839" s="4340"/>
      <c r="O1839" s="4342" t="s">
        <v>19</v>
      </c>
    </row>
    <row r="1840" spans="1:15" s="72" customFormat="1" ht="21" customHeight="1">
      <c r="A1840" s="4326"/>
      <c r="B1840" s="4354"/>
      <c r="C1840" s="4341"/>
      <c r="D1840" s="906" t="s">
        <v>16</v>
      </c>
      <c r="E1840" s="4358" t="s">
        <v>20</v>
      </c>
      <c r="F1840" s="4359"/>
      <c r="G1840" s="4358" t="s">
        <v>21</v>
      </c>
      <c r="H1840" s="4359"/>
      <c r="I1840" s="4341"/>
      <c r="J1840" s="4341"/>
      <c r="K1840" s="4341"/>
      <c r="L1840" s="4341"/>
      <c r="M1840" s="4341"/>
      <c r="N1840" s="4341"/>
      <c r="O1840" s="4363"/>
    </row>
    <row r="1841" spans="1:15" s="72" customFormat="1" ht="21" customHeight="1" outlineLevel="1">
      <c r="A1841" s="904">
        <v>1</v>
      </c>
      <c r="B1841" s="131">
        <v>44682</v>
      </c>
      <c r="C1841" s="904" t="s">
        <v>347</v>
      </c>
      <c r="D1841" s="904"/>
      <c r="E1841" s="4348" t="s">
        <v>562</v>
      </c>
      <c r="F1841" s="4351"/>
      <c r="G1841" s="4364" t="s">
        <v>563</v>
      </c>
      <c r="H1841" s="4365"/>
      <c r="I1841" s="31" t="s">
        <v>1441</v>
      </c>
      <c r="J1841" s="905"/>
      <c r="K1841" s="11"/>
      <c r="L1841" s="904"/>
      <c r="M1841" s="905"/>
      <c r="N1841" s="905"/>
      <c r="O1841" s="907">
        <v>57</v>
      </c>
    </row>
    <row r="1842" spans="1:15" s="72" customFormat="1" ht="21" customHeight="1" outlineLevel="1">
      <c r="A1842" s="1073"/>
      <c r="B1842" s="131"/>
      <c r="C1842" s="1073"/>
      <c r="D1842" s="1073"/>
      <c r="E1842" s="1071"/>
      <c r="F1842" s="1072"/>
      <c r="G1842" s="1069"/>
      <c r="H1842" s="1070"/>
      <c r="I1842" s="31"/>
      <c r="J1842" s="1074"/>
      <c r="K1842" s="11"/>
      <c r="L1842" s="1073"/>
      <c r="M1842" s="1074"/>
      <c r="N1842" s="1074"/>
      <c r="O1842" s="1068"/>
    </row>
    <row r="1843" spans="1:15" s="72" customFormat="1" ht="21" customHeight="1">
      <c r="A1843" s="904"/>
      <c r="B1843" s="131"/>
      <c r="C1843" s="904"/>
      <c r="D1843" s="686">
        <f>SUM(D1841:D1841)</f>
        <v>0</v>
      </c>
      <c r="E1843" s="4350"/>
      <c r="F1843" s="4351"/>
      <c r="G1843" s="4364"/>
      <c r="H1843" s="4365"/>
      <c r="I1843" s="31"/>
      <c r="J1843" s="905"/>
      <c r="K1843" s="427">
        <f>SUM(K1841:K1842)</f>
        <v>0</v>
      </c>
      <c r="L1843" s="904"/>
      <c r="M1843" s="905"/>
      <c r="N1843" s="905"/>
      <c r="O1843" s="907"/>
    </row>
    <row r="1844" spans="1:15" s="72" customFormat="1" ht="21" customHeight="1">
      <c r="A1844" s="908"/>
      <c r="B1844" s="132"/>
      <c r="C1844" s="908"/>
      <c r="D1844" s="908"/>
      <c r="E1844" s="912"/>
      <c r="F1844" s="912"/>
      <c r="G1844" s="54"/>
      <c r="H1844" s="54"/>
      <c r="I1844" s="41"/>
      <c r="J1844" s="54"/>
      <c r="K1844" s="81"/>
      <c r="L1844" s="908"/>
      <c r="M1844" s="54"/>
      <c r="N1844" s="54"/>
      <c r="O1844" s="62"/>
    </row>
    <row r="1845" spans="1:15" s="72" customFormat="1" ht="21" customHeight="1" thickBot="1">
      <c r="A1845" s="77" t="s">
        <v>2</v>
      </c>
      <c r="B1845" s="66"/>
      <c r="C1845" s="67" t="s">
        <v>3</v>
      </c>
      <c r="D1845" s="4323" t="s">
        <v>697</v>
      </c>
      <c r="E1845" s="4323"/>
      <c r="F1845" s="4323"/>
      <c r="G1845" s="4323"/>
      <c r="H1845" s="4323"/>
      <c r="I1845" s="4323"/>
      <c r="J1845" s="4323"/>
      <c r="K1845" s="4323"/>
      <c r="L1845" s="4323"/>
      <c r="M1845" s="4323"/>
      <c r="N1845" s="4323"/>
      <c r="O1845" s="4323"/>
    </row>
    <row r="1846" spans="1:15" s="72" customFormat="1" ht="21" customHeight="1">
      <c r="A1846" s="4324" t="s">
        <v>10</v>
      </c>
      <c r="B1846" s="4362" t="s">
        <v>11</v>
      </c>
      <c r="C1846" s="4329" t="s">
        <v>23</v>
      </c>
      <c r="D1846" s="4331" t="s">
        <v>12</v>
      </c>
      <c r="E1846" s="4332"/>
      <c r="F1846" s="4332"/>
      <c r="G1846" s="4332"/>
      <c r="H1846" s="4332"/>
      <c r="I1846" s="4332"/>
      <c r="J1846" s="4333"/>
      <c r="K1846" s="4334" t="s">
        <v>13</v>
      </c>
      <c r="L1846" s="4335"/>
      <c r="M1846" s="4335"/>
      <c r="N1846" s="4335"/>
      <c r="O1846" s="4336"/>
    </row>
    <row r="1847" spans="1:15" s="72" customFormat="1" ht="21" customHeight="1">
      <c r="A1847" s="4325"/>
      <c r="B1847" s="4328"/>
      <c r="C1847" s="4330"/>
      <c r="D1847" s="4337" t="s">
        <v>14</v>
      </c>
      <c r="E1847" s="4338"/>
      <c r="F1847" s="4338"/>
      <c r="G1847" s="4338"/>
      <c r="H1847" s="4339"/>
      <c r="I1847" s="4340" t="s">
        <v>15</v>
      </c>
      <c r="J1847" s="4340"/>
      <c r="K1847" s="4340" t="s">
        <v>16</v>
      </c>
      <c r="L1847" s="4340" t="s">
        <v>17</v>
      </c>
      <c r="M1847" s="4340" t="s">
        <v>18</v>
      </c>
      <c r="N1847" s="4340"/>
      <c r="O1847" s="4342" t="s">
        <v>19</v>
      </c>
    </row>
    <row r="1848" spans="1:15" s="72" customFormat="1" ht="21" customHeight="1">
      <c r="A1848" s="4326"/>
      <c r="B1848" s="4354"/>
      <c r="C1848" s="4341"/>
      <c r="D1848" s="1048" t="s">
        <v>16</v>
      </c>
      <c r="E1848" s="4358" t="s">
        <v>20</v>
      </c>
      <c r="F1848" s="4359"/>
      <c r="G1848" s="4358" t="s">
        <v>21</v>
      </c>
      <c r="H1848" s="4359"/>
      <c r="I1848" s="4341"/>
      <c r="J1848" s="4341"/>
      <c r="K1848" s="4341"/>
      <c r="L1848" s="4341"/>
      <c r="M1848" s="4341"/>
      <c r="N1848" s="4341"/>
      <c r="O1848" s="4363"/>
    </row>
    <row r="1849" spans="1:15" s="72" customFormat="1" ht="21" customHeight="1">
      <c r="A1849" s="1046">
        <v>1</v>
      </c>
      <c r="B1849" s="131">
        <v>44682</v>
      </c>
      <c r="C1849" s="1300" t="s">
        <v>23</v>
      </c>
      <c r="D1849" s="1046"/>
      <c r="E1849" s="4348" t="s">
        <v>1058</v>
      </c>
      <c r="F1849" s="4351"/>
      <c r="G1849" s="4364" t="s">
        <v>57</v>
      </c>
      <c r="H1849" s="4365"/>
      <c r="I1849" s="31"/>
      <c r="J1849" s="1047"/>
      <c r="K1849" s="11"/>
      <c r="L1849" s="1046"/>
      <c r="M1849" s="1047"/>
      <c r="N1849" s="1047"/>
      <c r="O1849" s="1050">
        <v>22</v>
      </c>
    </row>
    <row r="1850" spans="1:15" s="72" customFormat="1" ht="21" customHeight="1">
      <c r="A1850" s="1127"/>
      <c r="B1850" s="131"/>
      <c r="C1850" s="1127"/>
      <c r="D1850" s="1127"/>
      <c r="E1850" s="4348"/>
      <c r="F1850" s="4349"/>
      <c r="G1850" s="4364"/>
      <c r="H1850" s="4365"/>
      <c r="I1850" s="31"/>
      <c r="J1850" s="1128"/>
      <c r="K1850" s="11"/>
      <c r="L1850" s="1127"/>
      <c r="M1850" s="1128"/>
      <c r="N1850" s="1128"/>
      <c r="O1850" s="1129"/>
    </row>
    <row r="1851" spans="1:15" s="72" customFormat="1" ht="21" customHeight="1">
      <c r="A1851" s="1046"/>
      <c r="B1851" s="131"/>
      <c r="C1851" s="1046"/>
      <c r="D1851" s="686">
        <f>SUM(D1849:D1849)</f>
        <v>0</v>
      </c>
      <c r="E1851" s="4350"/>
      <c r="F1851" s="4351"/>
      <c r="G1851" s="4364"/>
      <c r="H1851" s="4365"/>
      <c r="I1851" s="31"/>
      <c r="J1851" s="1047"/>
      <c r="K1851" s="427">
        <f>SUM(K1849:K1850)</f>
        <v>0</v>
      </c>
      <c r="L1851" s="1046"/>
      <c r="M1851" s="1047"/>
      <c r="N1851" s="1047"/>
      <c r="O1851" s="1050"/>
    </row>
    <row r="1852" spans="1:15" s="72" customFormat="1" ht="21" customHeight="1">
      <c r="A1852" s="1053"/>
      <c r="B1852" s="132"/>
      <c r="C1852" s="1053"/>
      <c r="D1852" s="1053"/>
      <c r="E1852" s="1052"/>
      <c r="F1852" s="1052"/>
      <c r="G1852" s="54"/>
      <c r="H1852" s="54"/>
      <c r="I1852" s="41"/>
      <c r="J1852" s="54"/>
      <c r="K1852" s="81"/>
      <c r="L1852" s="1053"/>
      <c r="M1852" s="54"/>
      <c r="N1852" s="54"/>
      <c r="O1852" s="62"/>
    </row>
    <row r="1853" spans="1:15" s="72" customFormat="1" ht="21" customHeight="1" thickBot="1">
      <c r="A1853" s="77" t="s">
        <v>2</v>
      </c>
      <c r="B1853" s="66"/>
      <c r="C1853" s="67" t="s">
        <v>3</v>
      </c>
      <c r="D1853" s="4323" t="s">
        <v>568</v>
      </c>
      <c r="E1853" s="4323"/>
      <c r="F1853" s="4323"/>
      <c r="G1853" s="4323"/>
      <c r="H1853" s="4323"/>
      <c r="I1853" s="4323"/>
      <c r="J1853" s="4323"/>
      <c r="K1853" s="4323"/>
      <c r="L1853" s="4323"/>
      <c r="M1853" s="4323"/>
      <c r="N1853" s="4323"/>
      <c r="O1853" s="4323"/>
    </row>
    <row r="1854" spans="1:15" s="72" customFormat="1" ht="21" customHeight="1">
      <c r="A1854" s="4324" t="s">
        <v>10</v>
      </c>
      <c r="B1854" s="4362" t="s">
        <v>11</v>
      </c>
      <c r="C1854" s="4329" t="s">
        <v>23</v>
      </c>
      <c r="D1854" s="4331" t="s">
        <v>12</v>
      </c>
      <c r="E1854" s="4332"/>
      <c r="F1854" s="4332"/>
      <c r="G1854" s="4332"/>
      <c r="H1854" s="4332"/>
      <c r="I1854" s="4332"/>
      <c r="J1854" s="4333"/>
      <c r="K1854" s="4334" t="s">
        <v>13</v>
      </c>
      <c r="L1854" s="4335"/>
      <c r="M1854" s="4335"/>
      <c r="N1854" s="4335"/>
      <c r="O1854" s="4336"/>
    </row>
    <row r="1855" spans="1:15" s="72" customFormat="1" ht="21" customHeight="1">
      <c r="A1855" s="4325"/>
      <c r="B1855" s="4328"/>
      <c r="C1855" s="4330"/>
      <c r="D1855" s="4337" t="s">
        <v>14</v>
      </c>
      <c r="E1855" s="4338"/>
      <c r="F1855" s="4338"/>
      <c r="G1855" s="4338"/>
      <c r="H1855" s="4339"/>
      <c r="I1855" s="4340" t="s">
        <v>15</v>
      </c>
      <c r="J1855" s="4340"/>
      <c r="K1855" s="4340" t="s">
        <v>16</v>
      </c>
      <c r="L1855" s="4340" t="s">
        <v>17</v>
      </c>
      <c r="M1855" s="4340" t="s">
        <v>18</v>
      </c>
      <c r="N1855" s="4340"/>
      <c r="O1855" s="4342" t="s">
        <v>19</v>
      </c>
    </row>
    <row r="1856" spans="1:15" s="72" customFormat="1" ht="21" customHeight="1">
      <c r="A1856" s="4326"/>
      <c r="B1856" s="4354"/>
      <c r="C1856" s="4341"/>
      <c r="D1856" s="906" t="s">
        <v>16</v>
      </c>
      <c r="E1856" s="4358" t="s">
        <v>20</v>
      </c>
      <c r="F1856" s="4359"/>
      <c r="G1856" s="4358" t="s">
        <v>21</v>
      </c>
      <c r="H1856" s="4359"/>
      <c r="I1856" s="4341"/>
      <c r="J1856" s="4341"/>
      <c r="K1856" s="4341"/>
      <c r="L1856" s="4341"/>
      <c r="M1856" s="4341"/>
      <c r="N1856" s="4341"/>
      <c r="O1856" s="4363"/>
    </row>
    <row r="1857" spans="1:15" s="72" customFormat="1" ht="21" customHeight="1" outlineLevel="1">
      <c r="A1857" s="904">
        <v>1</v>
      </c>
      <c r="B1857" s="131">
        <v>44682</v>
      </c>
      <c r="C1857" s="904" t="s">
        <v>347</v>
      </c>
      <c r="D1857" s="904"/>
      <c r="E1857" s="4348"/>
      <c r="F1857" s="4351"/>
      <c r="G1857" s="4364"/>
      <c r="H1857" s="4365"/>
      <c r="I1857" s="31" t="s">
        <v>1441</v>
      </c>
      <c r="J1857" s="905"/>
      <c r="K1857" s="11"/>
      <c r="L1857" s="1182"/>
      <c r="M1857" s="905"/>
      <c r="N1857" s="905"/>
      <c r="O1857" s="907">
        <v>37</v>
      </c>
    </row>
    <row r="1858" spans="1:15" s="72" customFormat="1" ht="21" customHeight="1" outlineLevel="1">
      <c r="A1858" s="2781"/>
      <c r="B1858" s="131"/>
      <c r="C1858" s="2781"/>
      <c r="D1858" s="2781"/>
      <c r="E1858" s="2776"/>
      <c r="F1858" s="2778"/>
      <c r="G1858" s="2779"/>
      <c r="H1858" s="2780"/>
      <c r="I1858" s="31"/>
      <c r="J1858" s="2782"/>
      <c r="K1858" s="11"/>
      <c r="L1858" s="2781"/>
      <c r="M1858" s="2782"/>
      <c r="N1858" s="2782"/>
      <c r="O1858" s="2784"/>
    </row>
    <row r="1859" spans="1:15" s="72" customFormat="1" ht="21" customHeight="1">
      <c r="A1859" s="904"/>
      <c r="B1859" s="131"/>
      <c r="C1859" s="904"/>
      <c r="D1859" s="686">
        <f>SUM(D1857:D1857)</f>
        <v>0</v>
      </c>
      <c r="E1859" s="4350"/>
      <c r="F1859" s="4351"/>
      <c r="G1859" s="4364"/>
      <c r="H1859" s="4365"/>
      <c r="I1859" s="31"/>
      <c r="J1859" s="905"/>
      <c r="K1859" s="427">
        <f>SUM(K1857:K1858)</f>
        <v>0</v>
      </c>
      <c r="L1859" s="904"/>
      <c r="M1859" s="905"/>
      <c r="N1859" s="905"/>
      <c r="O1859" s="907"/>
    </row>
    <row r="1860" spans="1:15" s="72" customFormat="1" ht="21" customHeight="1">
      <c r="A1860" s="1053"/>
      <c r="B1860" s="132"/>
      <c r="C1860" s="1053"/>
      <c r="D1860" s="1053"/>
      <c r="E1860" s="1052"/>
      <c r="F1860" s="1052"/>
      <c r="G1860" s="54"/>
      <c r="H1860" s="54"/>
      <c r="I1860" s="41"/>
      <c r="J1860" s="54"/>
      <c r="K1860" s="81"/>
      <c r="L1860" s="1053"/>
      <c r="M1860" s="54"/>
      <c r="N1860" s="54"/>
      <c r="O1860" s="62"/>
    </row>
    <row r="1861" spans="1:15" s="72" customFormat="1" ht="21" customHeight="1" thickBot="1">
      <c r="A1861" s="77" t="s">
        <v>2</v>
      </c>
      <c r="B1861" s="66"/>
      <c r="C1861" s="67" t="s">
        <v>3</v>
      </c>
      <c r="D1861" s="4323" t="s">
        <v>671</v>
      </c>
      <c r="E1861" s="4323"/>
      <c r="F1861" s="4323"/>
      <c r="G1861" s="4323"/>
      <c r="H1861" s="4323"/>
      <c r="I1861" s="4323"/>
      <c r="J1861" s="4323"/>
      <c r="K1861" s="4323"/>
      <c r="L1861" s="4323"/>
      <c r="M1861" s="4323"/>
      <c r="N1861" s="4323"/>
      <c r="O1861" s="4323"/>
    </row>
    <row r="1862" spans="1:15" s="72" customFormat="1" ht="21" customHeight="1">
      <c r="A1862" s="4324" t="s">
        <v>10</v>
      </c>
      <c r="B1862" s="4362" t="s">
        <v>11</v>
      </c>
      <c r="C1862" s="4329" t="s">
        <v>23</v>
      </c>
      <c r="D1862" s="4331" t="s">
        <v>12</v>
      </c>
      <c r="E1862" s="4332"/>
      <c r="F1862" s="4332"/>
      <c r="G1862" s="4332"/>
      <c r="H1862" s="4332"/>
      <c r="I1862" s="4332"/>
      <c r="J1862" s="4333"/>
      <c r="K1862" s="4334" t="s">
        <v>13</v>
      </c>
      <c r="L1862" s="4335"/>
      <c r="M1862" s="4335"/>
      <c r="N1862" s="4335"/>
      <c r="O1862" s="4336"/>
    </row>
    <row r="1863" spans="1:15" s="72" customFormat="1" ht="21" customHeight="1">
      <c r="A1863" s="4325"/>
      <c r="B1863" s="4328"/>
      <c r="C1863" s="4330"/>
      <c r="D1863" s="4337" t="s">
        <v>14</v>
      </c>
      <c r="E1863" s="4338"/>
      <c r="F1863" s="4338"/>
      <c r="G1863" s="4338"/>
      <c r="H1863" s="4339"/>
      <c r="I1863" s="4340" t="s">
        <v>15</v>
      </c>
      <c r="J1863" s="4340"/>
      <c r="K1863" s="4340" t="s">
        <v>16</v>
      </c>
      <c r="L1863" s="4340" t="s">
        <v>17</v>
      </c>
      <c r="M1863" s="4340" t="s">
        <v>18</v>
      </c>
      <c r="N1863" s="4340"/>
      <c r="O1863" s="4342" t="s">
        <v>19</v>
      </c>
    </row>
    <row r="1864" spans="1:15" s="72" customFormat="1" ht="21" customHeight="1">
      <c r="A1864" s="4326"/>
      <c r="B1864" s="4354"/>
      <c r="C1864" s="4341"/>
      <c r="D1864" s="1048" t="s">
        <v>16</v>
      </c>
      <c r="E1864" s="4358" t="s">
        <v>20</v>
      </c>
      <c r="F1864" s="4359"/>
      <c r="G1864" s="4358" t="s">
        <v>21</v>
      </c>
      <c r="H1864" s="4359"/>
      <c r="I1864" s="4341"/>
      <c r="J1864" s="4341"/>
      <c r="K1864" s="4341"/>
      <c r="L1864" s="4341"/>
      <c r="M1864" s="4341"/>
      <c r="N1864" s="4341"/>
      <c r="O1864" s="4363"/>
    </row>
    <row r="1865" spans="1:15" s="72" customFormat="1" ht="21" customHeight="1" outlineLevel="1">
      <c r="A1865" s="1046">
        <v>1</v>
      </c>
      <c r="B1865" s="131">
        <v>44682</v>
      </c>
      <c r="C1865" s="1300" t="s">
        <v>44</v>
      </c>
      <c r="D1865" s="1046"/>
      <c r="E1865" s="4348"/>
      <c r="F1865" s="4351"/>
      <c r="G1865" s="4364"/>
      <c r="H1865" s="4365"/>
      <c r="I1865" s="31" t="s">
        <v>1441</v>
      </c>
      <c r="J1865" s="1047"/>
      <c r="K1865" s="11"/>
      <c r="L1865" s="1046"/>
      <c r="M1865" s="1047"/>
      <c r="N1865" s="1047"/>
      <c r="O1865" s="1050">
        <v>0</v>
      </c>
    </row>
    <row r="1866" spans="1:15" s="72" customFormat="1" ht="17.25" customHeight="1" outlineLevel="1">
      <c r="A1866" s="1046"/>
      <c r="B1866" s="131"/>
      <c r="C1866" s="1046"/>
      <c r="D1866" s="1046"/>
      <c r="E1866" s="3237"/>
      <c r="F1866" s="3238"/>
      <c r="G1866" s="3239"/>
      <c r="H1866" s="3240"/>
      <c r="I1866" s="31"/>
      <c r="J1866" s="1047"/>
      <c r="K1866" s="11"/>
      <c r="L1866" s="1046"/>
      <c r="M1866" s="1047"/>
      <c r="N1866" s="1047"/>
      <c r="O1866" s="1050"/>
    </row>
    <row r="1867" spans="1:15" s="72" customFormat="1" ht="21" customHeight="1">
      <c r="A1867" s="1046"/>
      <c r="B1867" s="131"/>
      <c r="C1867" s="1046"/>
      <c r="D1867" s="686">
        <f>SUM(D1865:D1866)</f>
        <v>0</v>
      </c>
      <c r="E1867" s="4350"/>
      <c r="F1867" s="4351"/>
      <c r="G1867" s="4364"/>
      <c r="H1867" s="4365"/>
      <c r="I1867" s="31"/>
      <c r="J1867" s="1047"/>
      <c r="K1867" s="427">
        <f>SUM(K1865:K1866)</f>
        <v>0</v>
      </c>
      <c r="L1867" s="1046"/>
      <c r="M1867" s="1047"/>
      <c r="N1867" s="1047"/>
      <c r="O1867" s="1050"/>
    </row>
    <row r="1868" spans="1:15" s="72" customFormat="1" ht="21" customHeight="1">
      <c r="A1868" s="1053"/>
      <c r="B1868" s="132"/>
      <c r="C1868" s="1053"/>
      <c r="D1868" s="1053"/>
      <c r="E1868" s="1052"/>
      <c r="F1868" s="1052"/>
      <c r="G1868" s="54"/>
      <c r="H1868" s="54"/>
      <c r="I1868" s="41"/>
      <c r="J1868" s="54"/>
      <c r="K1868" s="81"/>
      <c r="L1868" s="1053"/>
      <c r="M1868" s="54"/>
      <c r="N1868" s="54"/>
      <c r="O1868" s="62"/>
    </row>
    <row r="1869" spans="1:15" s="72" customFormat="1" ht="21" customHeight="1" thickBot="1">
      <c r="A1869" s="77" t="s">
        <v>2</v>
      </c>
      <c r="B1869" s="66"/>
      <c r="C1869" s="67" t="s">
        <v>3</v>
      </c>
      <c r="D1869" s="4323" t="s">
        <v>1686</v>
      </c>
      <c r="E1869" s="4323"/>
      <c r="F1869" s="4323"/>
      <c r="G1869" s="4323"/>
      <c r="H1869" s="4323"/>
      <c r="I1869" s="4323"/>
      <c r="J1869" s="4323"/>
      <c r="K1869" s="4323"/>
      <c r="L1869" s="4323"/>
      <c r="M1869" s="4323"/>
      <c r="N1869" s="4323"/>
      <c r="O1869" s="4323"/>
    </row>
    <row r="1870" spans="1:15" s="72" customFormat="1" ht="21" customHeight="1">
      <c r="A1870" s="4324" t="s">
        <v>10</v>
      </c>
      <c r="B1870" s="4362" t="s">
        <v>11</v>
      </c>
      <c r="C1870" s="4329" t="s">
        <v>23</v>
      </c>
      <c r="D1870" s="4331" t="s">
        <v>12</v>
      </c>
      <c r="E1870" s="4332"/>
      <c r="F1870" s="4332"/>
      <c r="G1870" s="4332"/>
      <c r="H1870" s="4332"/>
      <c r="I1870" s="4332"/>
      <c r="J1870" s="4333"/>
      <c r="K1870" s="4334" t="s">
        <v>13</v>
      </c>
      <c r="L1870" s="4335"/>
      <c r="M1870" s="4335"/>
      <c r="N1870" s="4335"/>
      <c r="O1870" s="4336"/>
    </row>
    <row r="1871" spans="1:15" s="72" customFormat="1" ht="21" customHeight="1">
      <c r="A1871" s="4325"/>
      <c r="B1871" s="4328"/>
      <c r="C1871" s="4330"/>
      <c r="D1871" s="4337" t="s">
        <v>14</v>
      </c>
      <c r="E1871" s="4338"/>
      <c r="F1871" s="4338"/>
      <c r="G1871" s="4338"/>
      <c r="H1871" s="4339"/>
      <c r="I1871" s="4340" t="s">
        <v>15</v>
      </c>
      <c r="J1871" s="4340"/>
      <c r="K1871" s="4340" t="s">
        <v>16</v>
      </c>
      <c r="L1871" s="4340" t="s">
        <v>17</v>
      </c>
      <c r="M1871" s="4340" t="s">
        <v>18</v>
      </c>
      <c r="N1871" s="4340"/>
      <c r="O1871" s="4342" t="s">
        <v>19</v>
      </c>
    </row>
    <row r="1872" spans="1:15" s="72" customFormat="1" ht="21" customHeight="1">
      <c r="A1872" s="4326"/>
      <c r="B1872" s="4354"/>
      <c r="C1872" s="4341"/>
      <c r="D1872" s="1048" t="s">
        <v>16</v>
      </c>
      <c r="E1872" s="4358" t="s">
        <v>20</v>
      </c>
      <c r="F1872" s="4359"/>
      <c r="G1872" s="4358" t="s">
        <v>21</v>
      </c>
      <c r="H1872" s="4359"/>
      <c r="I1872" s="4341"/>
      <c r="J1872" s="4341"/>
      <c r="K1872" s="4341"/>
      <c r="L1872" s="4341"/>
      <c r="M1872" s="4341"/>
      <c r="N1872" s="4341"/>
      <c r="O1872" s="4363"/>
    </row>
    <row r="1873" spans="1:15" s="72" customFormat="1" ht="21" customHeight="1" outlineLevel="1">
      <c r="A1873" s="1046">
        <v>1</v>
      </c>
      <c r="B1873" s="131">
        <v>44682</v>
      </c>
      <c r="C1873" s="1300" t="s">
        <v>23</v>
      </c>
      <c r="D1873" s="1046"/>
      <c r="E1873" s="4348" t="s">
        <v>664</v>
      </c>
      <c r="F1873" s="4351"/>
      <c r="G1873" s="4364" t="s">
        <v>655</v>
      </c>
      <c r="H1873" s="4365"/>
      <c r="I1873" s="31" t="s">
        <v>1441</v>
      </c>
      <c r="J1873" s="1047"/>
      <c r="K1873" s="11"/>
      <c r="L1873" s="1046"/>
      <c r="M1873" s="1047"/>
      <c r="N1873" s="1047"/>
      <c r="O1873" s="1050">
        <v>0</v>
      </c>
    </row>
    <row r="1874" spans="1:15" s="72" customFormat="1" ht="17.25" customHeight="1" outlineLevel="1">
      <c r="A1874" s="1046"/>
      <c r="B1874" s="131"/>
      <c r="C1874" s="1046"/>
      <c r="D1874" s="1046"/>
      <c r="E1874" s="1051"/>
      <c r="F1874" s="1049"/>
      <c r="G1874" s="1044"/>
      <c r="H1874" s="1045"/>
      <c r="I1874" s="31"/>
      <c r="J1874" s="1047"/>
      <c r="K1874" s="11"/>
      <c r="L1874" s="1046"/>
      <c r="M1874" s="1047"/>
      <c r="N1874" s="1047"/>
      <c r="O1874" s="1050"/>
    </row>
    <row r="1875" spans="1:15" s="72" customFormat="1" ht="21" customHeight="1">
      <c r="A1875" s="1046"/>
      <c r="B1875" s="131"/>
      <c r="C1875" s="1046"/>
      <c r="D1875" s="686">
        <f>SUM(D1873:D1873)</f>
        <v>0</v>
      </c>
      <c r="E1875" s="4350"/>
      <c r="F1875" s="4351"/>
      <c r="G1875" s="4364"/>
      <c r="H1875" s="4365"/>
      <c r="I1875" s="31"/>
      <c r="J1875" s="1047"/>
      <c r="K1875" s="427">
        <f>SUM(K1873:K1874)</f>
        <v>0</v>
      </c>
      <c r="L1875" s="1046"/>
      <c r="M1875" s="1047"/>
      <c r="N1875" s="1047"/>
      <c r="O1875" s="1050"/>
    </row>
    <row r="1876" spans="1:15" s="72" customFormat="1" ht="21" customHeight="1">
      <c r="A1876" s="1053"/>
      <c r="B1876" s="132"/>
      <c r="C1876" s="1053"/>
      <c r="D1876" s="1053"/>
      <c r="E1876" s="1052"/>
      <c r="F1876" s="1052"/>
      <c r="G1876" s="54"/>
      <c r="H1876" s="54"/>
      <c r="I1876" s="41"/>
      <c r="J1876" s="54"/>
      <c r="K1876" s="81"/>
      <c r="L1876" s="1053"/>
      <c r="M1876" s="54"/>
      <c r="N1876" s="54"/>
      <c r="O1876" s="62"/>
    </row>
    <row r="1877" spans="1:15" s="72" customFormat="1" ht="21" customHeight="1" thickBot="1">
      <c r="A1877" s="77" t="s">
        <v>2</v>
      </c>
      <c r="B1877" s="66"/>
      <c r="C1877" s="67" t="s">
        <v>3</v>
      </c>
      <c r="D1877" s="4323" t="s">
        <v>698</v>
      </c>
      <c r="E1877" s="4323"/>
      <c r="F1877" s="4323"/>
      <c r="G1877" s="4323"/>
      <c r="H1877" s="4323"/>
      <c r="I1877" s="4323"/>
      <c r="J1877" s="4323"/>
      <c r="K1877" s="4323"/>
      <c r="L1877" s="4323"/>
      <c r="M1877" s="4323"/>
      <c r="N1877" s="4323"/>
      <c r="O1877" s="4323"/>
    </row>
    <row r="1878" spans="1:15" s="72" customFormat="1" ht="21" customHeight="1">
      <c r="A1878" s="4324" t="s">
        <v>10</v>
      </c>
      <c r="B1878" s="4362" t="s">
        <v>11</v>
      </c>
      <c r="C1878" s="4329" t="s">
        <v>23</v>
      </c>
      <c r="D1878" s="4331" t="s">
        <v>12</v>
      </c>
      <c r="E1878" s="4332"/>
      <c r="F1878" s="4332"/>
      <c r="G1878" s="4332"/>
      <c r="H1878" s="4332"/>
      <c r="I1878" s="4332"/>
      <c r="J1878" s="4333"/>
      <c r="K1878" s="4334" t="s">
        <v>13</v>
      </c>
      <c r="L1878" s="4335"/>
      <c r="M1878" s="4335"/>
      <c r="N1878" s="4335"/>
      <c r="O1878" s="4336"/>
    </row>
    <row r="1879" spans="1:15" s="72" customFormat="1" ht="21" customHeight="1">
      <c r="A1879" s="4325"/>
      <c r="B1879" s="4328"/>
      <c r="C1879" s="4330"/>
      <c r="D1879" s="4337" t="s">
        <v>14</v>
      </c>
      <c r="E1879" s="4338"/>
      <c r="F1879" s="4338"/>
      <c r="G1879" s="4338"/>
      <c r="H1879" s="4339"/>
      <c r="I1879" s="4340" t="s">
        <v>15</v>
      </c>
      <c r="J1879" s="4340"/>
      <c r="K1879" s="4340" t="s">
        <v>16</v>
      </c>
      <c r="L1879" s="4340" t="s">
        <v>17</v>
      </c>
      <c r="M1879" s="4340" t="s">
        <v>18</v>
      </c>
      <c r="N1879" s="4340"/>
      <c r="O1879" s="4342" t="s">
        <v>19</v>
      </c>
    </row>
    <row r="1880" spans="1:15" s="72" customFormat="1" ht="21" customHeight="1">
      <c r="A1880" s="4326"/>
      <c r="B1880" s="4354"/>
      <c r="C1880" s="4341"/>
      <c r="D1880" s="1048" t="s">
        <v>16</v>
      </c>
      <c r="E1880" s="4358" t="s">
        <v>20</v>
      </c>
      <c r="F1880" s="4359"/>
      <c r="G1880" s="4358" t="s">
        <v>21</v>
      </c>
      <c r="H1880" s="4359"/>
      <c r="I1880" s="4341"/>
      <c r="J1880" s="4341"/>
      <c r="K1880" s="4341"/>
      <c r="L1880" s="4341"/>
      <c r="M1880" s="4341"/>
      <c r="N1880" s="4341"/>
      <c r="O1880" s="4363"/>
    </row>
    <row r="1881" spans="1:15" s="72" customFormat="1" ht="21" customHeight="1" outlineLevel="1">
      <c r="A1881" s="1046">
        <v>1</v>
      </c>
      <c r="B1881" s="131">
        <v>44682</v>
      </c>
      <c r="C1881" s="1046" t="s">
        <v>347</v>
      </c>
      <c r="D1881" s="1046"/>
      <c r="E1881" s="4348"/>
      <c r="F1881" s="4351"/>
      <c r="G1881" s="4364" t="s">
        <v>57</v>
      </c>
      <c r="H1881" s="4365"/>
      <c r="I1881" s="31" t="s">
        <v>1441</v>
      </c>
      <c r="J1881" s="1047"/>
      <c r="K1881" s="11"/>
      <c r="L1881" s="1046"/>
      <c r="M1881" s="1047"/>
      <c r="N1881" s="1047"/>
      <c r="O1881" s="1050">
        <v>9</v>
      </c>
    </row>
    <row r="1882" spans="1:15" s="72" customFormat="1" ht="21" customHeight="1" outlineLevel="1">
      <c r="A1882" s="4165"/>
      <c r="B1882" s="131"/>
      <c r="C1882" s="4165"/>
      <c r="D1882" s="4165"/>
      <c r="E1882" s="4167"/>
      <c r="F1882" s="4170"/>
      <c r="G1882" s="4168"/>
      <c r="H1882" s="4169"/>
      <c r="I1882" s="31"/>
      <c r="J1882" s="4166"/>
      <c r="K1882" s="11"/>
      <c r="L1882" s="4165"/>
      <c r="M1882" s="4166"/>
      <c r="N1882" s="4166"/>
      <c r="O1882" s="4171"/>
    </row>
    <row r="1883" spans="1:15" s="72" customFormat="1" ht="21" customHeight="1" outlineLevel="1">
      <c r="A1883" s="1205"/>
      <c r="B1883" s="131"/>
      <c r="C1883" s="1205"/>
      <c r="D1883" s="1205"/>
      <c r="E1883" s="1207"/>
      <c r="F1883" s="1211"/>
      <c r="G1883" s="1208"/>
      <c r="H1883" s="1209"/>
      <c r="I1883" s="31"/>
      <c r="J1883" s="1206"/>
      <c r="K1883" s="11"/>
      <c r="L1883" s="1205"/>
      <c r="M1883" s="1206"/>
      <c r="N1883" s="1206"/>
      <c r="O1883" s="1210"/>
    </row>
    <row r="1884" spans="1:15" s="72" customFormat="1" ht="21" customHeight="1">
      <c r="A1884" s="1046"/>
      <c r="B1884" s="131"/>
      <c r="C1884" s="1046"/>
      <c r="D1884" s="686">
        <f>SUM(D1881:D1881)</f>
        <v>0</v>
      </c>
      <c r="E1884" s="4350"/>
      <c r="F1884" s="4351"/>
      <c r="G1884" s="4364"/>
      <c r="H1884" s="4365"/>
      <c r="I1884" s="31"/>
      <c r="J1884" s="1047"/>
      <c r="K1884" s="427">
        <f>SUM(K1881:K1883)</f>
        <v>0</v>
      </c>
      <c r="L1884" s="1046"/>
      <c r="M1884" s="1047"/>
      <c r="N1884" s="1047"/>
      <c r="O1884" s="1050"/>
    </row>
    <row r="1885" spans="1:15" s="72" customFormat="1" ht="21" customHeight="1">
      <c r="A1885" s="908"/>
      <c r="B1885" s="132"/>
      <c r="C1885" s="908"/>
      <c r="D1885" s="238"/>
      <c r="E1885" s="111"/>
      <c r="F1885" s="111"/>
      <c r="G1885" s="55"/>
      <c r="H1885" s="55"/>
      <c r="I1885" s="57"/>
      <c r="J1885" s="55"/>
      <c r="K1885" s="109"/>
      <c r="L1885" s="238"/>
      <c r="M1885" s="55"/>
      <c r="N1885" s="55"/>
      <c r="O1885" s="911"/>
    </row>
    <row r="1886" spans="1:15" s="72" customFormat="1" ht="21" customHeight="1" thickBot="1">
      <c r="A1886" s="77" t="s">
        <v>2</v>
      </c>
      <c r="B1886" s="66"/>
      <c r="C1886" s="67" t="s">
        <v>3</v>
      </c>
      <c r="D1886" s="4323" t="s">
        <v>767</v>
      </c>
      <c r="E1886" s="4323"/>
      <c r="F1886" s="4323"/>
      <c r="G1886" s="4323"/>
      <c r="H1886" s="4323"/>
      <c r="I1886" s="4323"/>
      <c r="J1886" s="4323"/>
      <c r="K1886" s="4323"/>
      <c r="L1886" s="4323"/>
      <c r="M1886" s="4323"/>
      <c r="N1886" s="4323"/>
      <c r="O1886" s="4323"/>
    </row>
    <row r="1887" spans="1:15" s="72" customFormat="1" ht="21" customHeight="1">
      <c r="A1887" s="4324" t="s">
        <v>10</v>
      </c>
      <c r="B1887" s="4362" t="s">
        <v>11</v>
      </c>
      <c r="C1887" s="4329" t="s">
        <v>23</v>
      </c>
      <c r="D1887" s="4331" t="s">
        <v>12</v>
      </c>
      <c r="E1887" s="4332"/>
      <c r="F1887" s="4332"/>
      <c r="G1887" s="4332"/>
      <c r="H1887" s="4332"/>
      <c r="I1887" s="4332"/>
      <c r="J1887" s="4333"/>
      <c r="K1887" s="4334" t="s">
        <v>13</v>
      </c>
      <c r="L1887" s="4335"/>
      <c r="M1887" s="4335"/>
      <c r="N1887" s="4335"/>
      <c r="O1887" s="4336"/>
    </row>
    <row r="1888" spans="1:15" s="72" customFormat="1" ht="21" customHeight="1">
      <c r="A1888" s="4325"/>
      <c r="B1888" s="4328"/>
      <c r="C1888" s="4330"/>
      <c r="D1888" s="4337" t="s">
        <v>14</v>
      </c>
      <c r="E1888" s="4338"/>
      <c r="F1888" s="4338"/>
      <c r="G1888" s="4338"/>
      <c r="H1888" s="4339"/>
      <c r="I1888" s="4340" t="s">
        <v>15</v>
      </c>
      <c r="J1888" s="4340"/>
      <c r="K1888" s="4340" t="s">
        <v>16</v>
      </c>
      <c r="L1888" s="4340" t="s">
        <v>17</v>
      </c>
      <c r="M1888" s="4340" t="s">
        <v>18</v>
      </c>
      <c r="N1888" s="4340"/>
      <c r="O1888" s="4342" t="s">
        <v>19</v>
      </c>
    </row>
    <row r="1889" spans="1:15" s="72" customFormat="1" ht="21" customHeight="1">
      <c r="A1889" s="4326"/>
      <c r="B1889" s="4354"/>
      <c r="C1889" s="4341"/>
      <c r="D1889" s="1233" t="s">
        <v>16</v>
      </c>
      <c r="E1889" s="4358" t="s">
        <v>20</v>
      </c>
      <c r="F1889" s="4359"/>
      <c r="G1889" s="4358" t="s">
        <v>21</v>
      </c>
      <c r="H1889" s="4359"/>
      <c r="I1889" s="4341"/>
      <c r="J1889" s="4341"/>
      <c r="K1889" s="4341"/>
      <c r="L1889" s="4341"/>
      <c r="M1889" s="4341"/>
      <c r="N1889" s="4341"/>
      <c r="O1889" s="4363"/>
    </row>
    <row r="1890" spans="1:15" s="72" customFormat="1" ht="21" customHeight="1" outlineLevel="1">
      <c r="A1890" s="1229">
        <v>1</v>
      </c>
      <c r="B1890" s="131">
        <v>44682</v>
      </c>
      <c r="C1890" s="1229" t="s">
        <v>347</v>
      </c>
      <c r="D1890" s="1229"/>
      <c r="E1890" s="4348"/>
      <c r="F1890" s="4351"/>
      <c r="G1890" s="4364"/>
      <c r="H1890" s="4365"/>
      <c r="I1890" s="31" t="s">
        <v>1441</v>
      </c>
      <c r="J1890" s="1230"/>
      <c r="K1890" s="11"/>
      <c r="L1890" s="1229"/>
      <c r="M1890" s="1230"/>
      <c r="N1890" s="1230"/>
      <c r="O1890" s="1235">
        <v>0</v>
      </c>
    </row>
    <row r="1891" spans="1:15" s="72" customFormat="1" ht="21" customHeight="1" outlineLevel="1">
      <c r="A1891" s="1710"/>
      <c r="B1891" s="131"/>
      <c r="C1891" s="1710"/>
      <c r="D1891" s="1710"/>
      <c r="E1891" s="1700"/>
      <c r="F1891" s="1709"/>
      <c r="G1891" s="1704"/>
      <c r="H1891" s="1705"/>
      <c r="I1891" s="31"/>
      <c r="J1891" s="1708"/>
      <c r="K1891" s="11"/>
      <c r="L1891" s="1710"/>
      <c r="M1891" s="1708"/>
      <c r="N1891" s="1708"/>
      <c r="O1891" s="1707"/>
    </row>
    <row r="1892" spans="1:15" s="72" customFormat="1" ht="21" customHeight="1" outlineLevel="1">
      <c r="A1892" s="1746"/>
      <c r="B1892" s="131"/>
      <c r="C1892" s="1746"/>
      <c r="D1892" s="1746"/>
      <c r="E1892" s="1743"/>
      <c r="F1892" s="1745"/>
      <c r="G1892" s="1741"/>
      <c r="H1892" s="1742"/>
      <c r="I1892" s="31"/>
      <c r="J1892" s="1744"/>
      <c r="K1892" s="11"/>
      <c r="L1892" s="1746"/>
      <c r="M1892" s="1744"/>
      <c r="N1892" s="1744"/>
      <c r="O1892" s="1747"/>
    </row>
    <row r="1893" spans="1:15" s="72" customFormat="1" ht="21" customHeight="1">
      <c r="A1893" s="1229"/>
      <c r="B1893" s="131"/>
      <c r="C1893" s="1229"/>
      <c r="D1893" s="686">
        <f>SUM(D1890:D1890)</f>
        <v>0</v>
      </c>
      <c r="E1893" s="4350"/>
      <c r="F1893" s="4351"/>
      <c r="G1893" s="4364"/>
      <c r="H1893" s="4365"/>
      <c r="I1893" s="31"/>
      <c r="J1893" s="1230"/>
      <c r="K1893" s="427">
        <f>SUM(K1890:K1892)</f>
        <v>0</v>
      </c>
      <c r="L1893" s="1229"/>
      <c r="M1893" s="1230"/>
      <c r="N1893" s="1230"/>
      <c r="O1893" s="1235"/>
    </row>
    <row r="1894" spans="1:15" s="72" customFormat="1" ht="21" customHeight="1">
      <c r="A1894" s="1238"/>
      <c r="B1894" s="132"/>
      <c r="C1894" s="1238"/>
      <c r="D1894" s="238"/>
      <c r="E1894" s="111"/>
      <c r="F1894" s="111"/>
      <c r="G1894" s="1234"/>
      <c r="H1894" s="1234"/>
      <c r="I1894" s="57"/>
      <c r="J1894" s="1234"/>
      <c r="K1894" s="109"/>
      <c r="L1894" s="238"/>
      <c r="M1894" s="1234"/>
      <c r="N1894" s="1234"/>
      <c r="O1894" s="1237"/>
    </row>
    <row r="1895" spans="1:15" s="72" customFormat="1" ht="21" customHeight="1" thickBot="1">
      <c r="A1895" s="77" t="s">
        <v>2</v>
      </c>
      <c r="B1895" s="66"/>
      <c r="C1895" s="67" t="s">
        <v>3</v>
      </c>
      <c r="D1895" s="4323" t="s">
        <v>2086</v>
      </c>
      <c r="E1895" s="4323"/>
      <c r="F1895" s="4323"/>
      <c r="G1895" s="4323"/>
      <c r="H1895" s="4323"/>
      <c r="I1895" s="4323"/>
      <c r="J1895" s="4323"/>
      <c r="K1895" s="4323"/>
      <c r="L1895" s="4323"/>
      <c r="M1895" s="4323"/>
      <c r="N1895" s="4323"/>
      <c r="O1895" s="4323"/>
    </row>
    <row r="1896" spans="1:15" s="72" customFormat="1" ht="21" customHeight="1">
      <c r="A1896" s="4324" t="s">
        <v>10</v>
      </c>
      <c r="B1896" s="4362" t="s">
        <v>11</v>
      </c>
      <c r="C1896" s="4329" t="s">
        <v>23</v>
      </c>
      <c r="D1896" s="4331" t="s">
        <v>12</v>
      </c>
      <c r="E1896" s="4332"/>
      <c r="F1896" s="4332"/>
      <c r="G1896" s="4332"/>
      <c r="H1896" s="4332"/>
      <c r="I1896" s="4332"/>
      <c r="J1896" s="4333"/>
      <c r="K1896" s="4334" t="s">
        <v>13</v>
      </c>
      <c r="L1896" s="4335"/>
      <c r="M1896" s="4335"/>
      <c r="N1896" s="4335"/>
      <c r="O1896" s="4336"/>
    </row>
    <row r="1897" spans="1:15" s="72" customFormat="1" ht="21" customHeight="1">
      <c r="A1897" s="4325"/>
      <c r="B1897" s="4328"/>
      <c r="C1897" s="4330"/>
      <c r="D1897" s="4337" t="s">
        <v>14</v>
      </c>
      <c r="E1897" s="4338"/>
      <c r="F1897" s="4338"/>
      <c r="G1897" s="4338"/>
      <c r="H1897" s="4339"/>
      <c r="I1897" s="4340" t="s">
        <v>15</v>
      </c>
      <c r="J1897" s="4340"/>
      <c r="K1897" s="4340" t="s">
        <v>16</v>
      </c>
      <c r="L1897" s="4340" t="s">
        <v>17</v>
      </c>
      <c r="M1897" s="4340" t="s">
        <v>18</v>
      </c>
      <c r="N1897" s="4340"/>
      <c r="O1897" s="4342" t="s">
        <v>19</v>
      </c>
    </row>
    <row r="1898" spans="1:15" s="72" customFormat="1" ht="21" customHeight="1">
      <c r="A1898" s="4326"/>
      <c r="B1898" s="4354"/>
      <c r="C1898" s="4341"/>
      <c r="D1898" s="906" t="s">
        <v>16</v>
      </c>
      <c r="E1898" s="4358" t="s">
        <v>20</v>
      </c>
      <c r="F1898" s="4359"/>
      <c r="G1898" s="4358" t="s">
        <v>21</v>
      </c>
      <c r="H1898" s="4359"/>
      <c r="I1898" s="4341"/>
      <c r="J1898" s="4341"/>
      <c r="K1898" s="4341"/>
      <c r="L1898" s="4341"/>
      <c r="M1898" s="4341"/>
      <c r="N1898" s="4341"/>
      <c r="O1898" s="4363"/>
    </row>
    <row r="1899" spans="1:15" s="72" customFormat="1" ht="21" customHeight="1">
      <c r="A1899" s="904">
        <v>1</v>
      </c>
      <c r="B1899" s="131">
        <v>44682</v>
      </c>
      <c r="C1899" s="1300" t="s">
        <v>23</v>
      </c>
      <c r="D1899" s="904"/>
      <c r="E1899" s="4348"/>
      <c r="F1899" s="4351"/>
      <c r="G1899" s="4364"/>
      <c r="H1899" s="4365"/>
      <c r="I1899" s="31"/>
      <c r="J1899" s="905"/>
      <c r="K1899" s="11"/>
      <c r="L1899" s="904"/>
      <c r="M1899" s="905"/>
      <c r="N1899" s="905"/>
      <c r="O1899" s="907">
        <v>0</v>
      </c>
    </row>
    <row r="1900" spans="1:15" s="72" customFormat="1" ht="21" customHeight="1">
      <c r="A1900" s="1539"/>
      <c r="B1900" s="131"/>
      <c r="C1900" s="1539"/>
      <c r="D1900" s="1539"/>
      <c r="E1900" s="4348"/>
      <c r="F1900" s="4349"/>
      <c r="G1900" s="4364"/>
      <c r="H1900" s="4365"/>
      <c r="I1900" s="31"/>
      <c r="J1900" s="1540"/>
      <c r="K1900" s="11"/>
      <c r="L1900" s="1539"/>
      <c r="M1900" s="1540"/>
      <c r="N1900" s="1540"/>
      <c r="O1900" s="1541"/>
    </row>
    <row r="1901" spans="1:15" s="72" customFormat="1" ht="21" customHeight="1">
      <c r="A1901" s="3347"/>
      <c r="B1901" s="131"/>
      <c r="C1901" s="3347"/>
      <c r="D1901" s="3347"/>
      <c r="E1901" s="4348"/>
      <c r="F1901" s="4349"/>
      <c r="G1901" s="4364"/>
      <c r="H1901" s="4365"/>
      <c r="I1901" s="31"/>
      <c r="J1901" s="3348"/>
      <c r="K1901" s="11"/>
      <c r="L1901" s="3347"/>
      <c r="M1901" s="3348"/>
      <c r="N1901" s="3348"/>
      <c r="O1901" s="3723"/>
    </row>
    <row r="1902" spans="1:15" s="72" customFormat="1" ht="21" customHeight="1">
      <c r="A1902" s="3398"/>
      <c r="B1902" s="131"/>
      <c r="C1902" s="3398"/>
      <c r="D1902" s="3398"/>
      <c r="E1902" s="4348"/>
      <c r="F1902" s="4349"/>
      <c r="G1902" s="3394"/>
      <c r="H1902" s="3395"/>
      <c r="I1902" s="31"/>
      <c r="J1902" s="3400"/>
      <c r="K1902" s="11"/>
      <c r="L1902" s="3398"/>
      <c r="M1902" s="3400"/>
      <c r="N1902" s="3400"/>
      <c r="O1902" s="3402"/>
    </row>
    <row r="1903" spans="1:15" s="72" customFormat="1" ht="21" customHeight="1">
      <c r="A1903" s="904"/>
      <c r="B1903" s="131"/>
      <c r="C1903" s="904"/>
      <c r="D1903" s="686">
        <f>SUM(D1899:D1900)</f>
        <v>0</v>
      </c>
      <c r="E1903" s="4350"/>
      <c r="F1903" s="4351"/>
      <c r="G1903" s="4364"/>
      <c r="H1903" s="4365"/>
      <c r="I1903" s="31"/>
      <c r="J1903" s="905"/>
      <c r="K1903" s="427">
        <f>SUM(K1899:K1902)</f>
        <v>0</v>
      </c>
      <c r="L1903" s="904"/>
      <c r="M1903" s="905"/>
      <c r="N1903" s="905"/>
      <c r="O1903" s="907"/>
    </row>
    <row r="1904" spans="1:15" s="72" customFormat="1" ht="21" customHeight="1">
      <c r="A1904" s="908"/>
      <c r="B1904" s="132"/>
      <c r="C1904" s="908"/>
      <c r="D1904" s="908"/>
      <c r="E1904" s="912"/>
      <c r="F1904" s="912"/>
      <c r="G1904" s="54"/>
      <c r="H1904" s="54"/>
      <c r="I1904" s="41"/>
      <c r="J1904" s="54"/>
      <c r="K1904" s="81"/>
      <c r="L1904" s="908"/>
      <c r="M1904" s="54"/>
      <c r="N1904" s="54"/>
      <c r="O1904" s="62"/>
    </row>
    <row r="1905" spans="1:15" s="72" customFormat="1" ht="21" customHeight="1" thickBot="1">
      <c r="A1905" s="77" t="s">
        <v>2</v>
      </c>
      <c r="B1905" s="66"/>
      <c r="C1905" s="67" t="s">
        <v>3</v>
      </c>
      <c r="D1905" s="4323" t="s">
        <v>998</v>
      </c>
      <c r="E1905" s="4323"/>
      <c r="F1905" s="4323"/>
      <c r="G1905" s="4323"/>
      <c r="H1905" s="4323"/>
      <c r="I1905" s="4323"/>
      <c r="J1905" s="4323"/>
      <c r="K1905" s="4323"/>
      <c r="L1905" s="4323"/>
      <c r="M1905" s="4323"/>
      <c r="N1905" s="4323"/>
      <c r="O1905" s="4323"/>
    </row>
    <row r="1906" spans="1:15" s="72" customFormat="1" ht="21" customHeight="1">
      <c r="A1906" s="4324" t="s">
        <v>10</v>
      </c>
      <c r="B1906" s="4362" t="s">
        <v>11</v>
      </c>
      <c r="C1906" s="4329" t="s">
        <v>23</v>
      </c>
      <c r="D1906" s="4331" t="s">
        <v>12</v>
      </c>
      <c r="E1906" s="4332"/>
      <c r="F1906" s="4332"/>
      <c r="G1906" s="4332"/>
      <c r="H1906" s="4332"/>
      <c r="I1906" s="4332"/>
      <c r="J1906" s="4333"/>
      <c r="K1906" s="4334" t="s">
        <v>13</v>
      </c>
      <c r="L1906" s="4335"/>
      <c r="M1906" s="4335"/>
      <c r="N1906" s="4335"/>
      <c r="O1906" s="4336"/>
    </row>
    <row r="1907" spans="1:15" s="72" customFormat="1" ht="21" customHeight="1">
      <c r="A1907" s="4325"/>
      <c r="B1907" s="4328"/>
      <c r="C1907" s="4330"/>
      <c r="D1907" s="4337" t="s">
        <v>14</v>
      </c>
      <c r="E1907" s="4338"/>
      <c r="F1907" s="4338"/>
      <c r="G1907" s="4338"/>
      <c r="H1907" s="4339"/>
      <c r="I1907" s="4340" t="s">
        <v>15</v>
      </c>
      <c r="J1907" s="4340"/>
      <c r="K1907" s="4340" t="s">
        <v>16</v>
      </c>
      <c r="L1907" s="4340" t="s">
        <v>17</v>
      </c>
      <c r="M1907" s="4340" t="s">
        <v>18</v>
      </c>
      <c r="N1907" s="4340"/>
      <c r="O1907" s="4342" t="s">
        <v>19</v>
      </c>
    </row>
    <row r="1908" spans="1:15" s="72" customFormat="1" ht="21" customHeight="1">
      <c r="A1908" s="4326"/>
      <c r="B1908" s="4354"/>
      <c r="C1908" s="4341"/>
      <c r="D1908" s="1405" t="s">
        <v>16</v>
      </c>
      <c r="E1908" s="4358" t="s">
        <v>20</v>
      </c>
      <c r="F1908" s="4359"/>
      <c r="G1908" s="4358" t="s">
        <v>21</v>
      </c>
      <c r="H1908" s="4359"/>
      <c r="I1908" s="4341"/>
      <c r="J1908" s="4341"/>
      <c r="K1908" s="4341"/>
      <c r="L1908" s="4341"/>
      <c r="M1908" s="4341"/>
      <c r="N1908" s="4341"/>
      <c r="O1908" s="4363"/>
    </row>
    <row r="1909" spans="1:15" s="72" customFormat="1" ht="21" customHeight="1">
      <c r="A1909" s="4270">
        <v>1</v>
      </c>
      <c r="B1909" s="29">
        <v>44652</v>
      </c>
      <c r="C1909" s="4270" t="s">
        <v>23</v>
      </c>
      <c r="D1909" s="4270"/>
      <c r="E1909" s="4348"/>
      <c r="F1909" s="4351"/>
      <c r="G1909" s="4364"/>
      <c r="H1909" s="4365"/>
      <c r="I1909" s="31"/>
      <c r="J1909" s="4271"/>
      <c r="K1909" s="11"/>
      <c r="L1909" s="4270"/>
      <c r="M1909" s="4271"/>
      <c r="N1909" s="4271"/>
      <c r="O1909" s="4276">
        <v>130</v>
      </c>
    </row>
    <row r="1910" spans="1:15" s="72" customFormat="1" ht="21" customHeight="1">
      <c r="A1910" s="4270">
        <v>2</v>
      </c>
      <c r="B1910" s="29">
        <v>44655</v>
      </c>
      <c r="C1910" s="4270" t="s">
        <v>23</v>
      </c>
      <c r="D1910" s="4270"/>
      <c r="E1910" s="4264"/>
      <c r="F1910" s="4272"/>
      <c r="G1910" s="4268"/>
      <c r="H1910" s="4269"/>
      <c r="I1910" s="31"/>
      <c r="J1910" s="4271"/>
      <c r="K1910" s="11">
        <v>50</v>
      </c>
      <c r="L1910" s="4270" t="s">
        <v>3026</v>
      </c>
      <c r="M1910" s="4271" t="s">
        <v>1370</v>
      </c>
      <c r="N1910" s="4271"/>
      <c r="O1910" s="4276">
        <f t="shared" ref="O1910:O1911" si="16">+O1909-K1910</f>
        <v>80</v>
      </c>
    </row>
    <row r="1911" spans="1:15" s="72" customFormat="1" ht="21" customHeight="1">
      <c r="A1911" s="4270">
        <v>3</v>
      </c>
      <c r="B1911" s="29">
        <v>44662</v>
      </c>
      <c r="C1911" s="4270" t="s">
        <v>23</v>
      </c>
      <c r="D1911" s="4270"/>
      <c r="E1911" s="4264"/>
      <c r="F1911" s="4272"/>
      <c r="G1911" s="4268"/>
      <c r="H1911" s="4269"/>
      <c r="I1911" s="31"/>
      <c r="J1911" s="4271"/>
      <c r="K1911" s="11">
        <v>50</v>
      </c>
      <c r="L1911" s="4270" t="s">
        <v>3026</v>
      </c>
      <c r="M1911" s="4271" t="s">
        <v>1370</v>
      </c>
      <c r="N1911" s="4271"/>
      <c r="O1911" s="4276">
        <f t="shared" si="16"/>
        <v>30</v>
      </c>
    </row>
    <row r="1912" spans="1:15" s="72" customFormat="1" ht="21" customHeight="1">
      <c r="A1912" s="1404"/>
      <c r="B1912" s="131"/>
      <c r="C1912" s="1404"/>
      <c r="D1912" s="686"/>
      <c r="E1912" s="4350"/>
      <c r="F1912" s="4351"/>
      <c r="G1912" s="4364"/>
      <c r="H1912" s="4365"/>
      <c r="I1912" s="31"/>
      <c r="J1912" s="1403"/>
      <c r="K1912" s="427">
        <f>SUM(K1909:K1911)</f>
        <v>100</v>
      </c>
      <c r="L1912" s="1404"/>
      <c r="M1912" s="1403"/>
      <c r="N1912" s="1403"/>
      <c r="O1912" s="1406"/>
    </row>
    <row r="1913" spans="1:15" s="72" customFormat="1" ht="21" customHeight="1">
      <c r="A1913" s="1410"/>
      <c r="B1913" s="132"/>
      <c r="C1913" s="1410"/>
      <c r="D1913" s="1410"/>
      <c r="E1913" s="1409"/>
      <c r="F1913" s="1409"/>
      <c r="G1913" s="54"/>
      <c r="H1913" s="54"/>
      <c r="I1913" s="41"/>
      <c r="J1913" s="54"/>
      <c r="K1913" s="81"/>
      <c r="L1913" s="1410"/>
      <c r="M1913" s="54"/>
      <c r="N1913" s="54"/>
      <c r="O1913" s="62"/>
    </row>
    <row r="1914" spans="1:15" s="72" customFormat="1" ht="21" customHeight="1" thickBot="1">
      <c r="A1914" s="77" t="s">
        <v>2</v>
      </c>
      <c r="B1914" s="66"/>
      <c r="C1914" s="67" t="s">
        <v>3</v>
      </c>
      <c r="D1914" s="4323" t="s">
        <v>2142</v>
      </c>
      <c r="E1914" s="4323"/>
      <c r="F1914" s="4323"/>
      <c r="G1914" s="4323"/>
      <c r="H1914" s="4323"/>
      <c r="I1914" s="4323"/>
      <c r="J1914" s="4323"/>
      <c r="K1914" s="4323"/>
      <c r="L1914" s="4323"/>
      <c r="M1914" s="4323"/>
      <c r="N1914" s="4323"/>
      <c r="O1914" s="4323"/>
    </row>
    <row r="1915" spans="1:15" s="72" customFormat="1" ht="21" customHeight="1">
      <c r="A1915" s="4324" t="s">
        <v>10</v>
      </c>
      <c r="B1915" s="4362" t="s">
        <v>11</v>
      </c>
      <c r="C1915" s="4329" t="s">
        <v>23</v>
      </c>
      <c r="D1915" s="4331" t="s">
        <v>12</v>
      </c>
      <c r="E1915" s="4332"/>
      <c r="F1915" s="4332"/>
      <c r="G1915" s="4332"/>
      <c r="H1915" s="4332"/>
      <c r="I1915" s="4332"/>
      <c r="J1915" s="4333"/>
      <c r="K1915" s="4334" t="s">
        <v>13</v>
      </c>
      <c r="L1915" s="4335"/>
      <c r="M1915" s="4335"/>
      <c r="N1915" s="4335"/>
      <c r="O1915" s="4336"/>
    </row>
    <row r="1916" spans="1:15" s="72" customFormat="1" ht="21" customHeight="1">
      <c r="A1916" s="4325"/>
      <c r="B1916" s="4328"/>
      <c r="C1916" s="4330"/>
      <c r="D1916" s="4337" t="s">
        <v>14</v>
      </c>
      <c r="E1916" s="4338"/>
      <c r="F1916" s="4338"/>
      <c r="G1916" s="4338"/>
      <c r="H1916" s="4339"/>
      <c r="I1916" s="4340" t="s">
        <v>15</v>
      </c>
      <c r="J1916" s="4340"/>
      <c r="K1916" s="4340" t="s">
        <v>16</v>
      </c>
      <c r="L1916" s="4340" t="s">
        <v>17</v>
      </c>
      <c r="M1916" s="4340" t="s">
        <v>18</v>
      </c>
      <c r="N1916" s="4340"/>
      <c r="O1916" s="4342" t="s">
        <v>19</v>
      </c>
    </row>
    <row r="1917" spans="1:15" s="72" customFormat="1" ht="21" customHeight="1">
      <c r="A1917" s="4326"/>
      <c r="B1917" s="4354"/>
      <c r="C1917" s="4341"/>
      <c r="D1917" s="1405" t="s">
        <v>16</v>
      </c>
      <c r="E1917" s="4358" t="s">
        <v>20</v>
      </c>
      <c r="F1917" s="4359"/>
      <c r="G1917" s="4358" t="s">
        <v>21</v>
      </c>
      <c r="H1917" s="4359"/>
      <c r="I1917" s="4341"/>
      <c r="J1917" s="4341"/>
      <c r="K1917" s="4341"/>
      <c r="L1917" s="4341"/>
      <c r="M1917" s="4341"/>
      <c r="N1917" s="4341"/>
      <c r="O1917" s="4363"/>
    </row>
    <row r="1918" spans="1:15" s="72" customFormat="1" ht="21" customHeight="1">
      <c r="A1918" s="1404">
        <v>1</v>
      </c>
      <c r="B1918" s="131">
        <v>44682</v>
      </c>
      <c r="C1918" s="1404" t="s">
        <v>23</v>
      </c>
      <c r="D1918" s="1404"/>
      <c r="E1918" s="4348"/>
      <c r="F1918" s="4351"/>
      <c r="G1918" s="4364"/>
      <c r="H1918" s="4365"/>
      <c r="I1918" s="31"/>
      <c r="J1918" s="1403"/>
      <c r="K1918" s="11"/>
      <c r="L1918" s="1404"/>
      <c r="M1918" s="1403"/>
      <c r="N1918" s="1403"/>
      <c r="O1918" s="1406">
        <v>0</v>
      </c>
    </row>
    <row r="1919" spans="1:15" s="72" customFormat="1" ht="21" customHeight="1">
      <c r="A1919" s="2625"/>
      <c r="B1919" s="131"/>
      <c r="C1919" s="2625"/>
      <c r="D1919" s="2625"/>
      <c r="E1919" s="4348"/>
      <c r="F1919" s="4349"/>
      <c r="G1919" s="4364"/>
      <c r="H1919" s="4365"/>
      <c r="I1919" s="31"/>
      <c r="J1919" s="2626"/>
      <c r="K1919" s="11"/>
      <c r="L1919" s="2625"/>
      <c r="M1919" s="2626"/>
      <c r="N1919" s="2626"/>
      <c r="O1919" s="2627"/>
    </row>
    <row r="1920" spans="1:15" s="72" customFormat="1" ht="21" customHeight="1">
      <c r="A1920" s="3804"/>
      <c r="B1920" s="131"/>
      <c r="C1920" s="3804"/>
      <c r="D1920" s="3804"/>
      <c r="E1920" s="3798"/>
      <c r="F1920" s="3799"/>
      <c r="G1920" s="3800"/>
      <c r="H1920" s="3801"/>
      <c r="I1920" s="31"/>
      <c r="J1920" s="3807"/>
      <c r="K1920" s="11"/>
      <c r="L1920" s="3804"/>
      <c r="M1920" s="3807"/>
      <c r="N1920" s="3807"/>
      <c r="O1920" s="3808"/>
    </row>
    <row r="1921" spans="1:15" s="72" customFormat="1" ht="21" customHeight="1">
      <c r="A1921" s="1404"/>
      <c r="B1921" s="131"/>
      <c r="C1921" s="1404"/>
      <c r="D1921" s="686">
        <f>SUM(D1918:D1919)</f>
        <v>0</v>
      </c>
      <c r="E1921" s="4350"/>
      <c r="F1921" s="4351"/>
      <c r="G1921" s="4364"/>
      <c r="H1921" s="4365"/>
      <c r="I1921" s="31"/>
      <c r="J1921" s="1403"/>
      <c r="K1921" s="427">
        <f>SUM(K1918:K1920)</f>
        <v>0</v>
      </c>
      <c r="L1921" s="1404"/>
      <c r="M1921" s="1403"/>
      <c r="N1921" s="1403"/>
      <c r="O1921" s="1406"/>
    </row>
    <row r="1922" spans="1:15" s="72" customFormat="1" ht="21" customHeight="1">
      <c r="A1922" s="1410"/>
      <c r="B1922" s="132"/>
      <c r="C1922" s="1410"/>
      <c r="D1922" s="238"/>
      <c r="E1922" s="111"/>
      <c r="F1922" s="111"/>
      <c r="G1922" s="1408"/>
      <c r="H1922" s="1408"/>
      <c r="I1922" s="57"/>
      <c r="J1922" s="1408"/>
      <c r="K1922" s="109"/>
      <c r="L1922" s="238"/>
      <c r="M1922" s="1408"/>
      <c r="N1922" s="1408"/>
      <c r="O1922" s="1407"/>
    </row>
    <row r="1923" spans="1:15" s="72" customFormat="1" ht="21" customHeight="1" thickBot="1">
      <c r="A1923" s="77" t="s">
        <v>2</v>
      </c>
      <c r="B1923" s="66"/>
      <c r="C1923" s="67" t="s">
        <v>3</v>
      </c>
      <c r="D1923" s="4323" t="s">
        <v>2449</v>
      </c>
      <c r="E1923" s="4323"/>
      <c r="F1923" s="4323"/>
      <c r="G1923" s="4323"/>
      <c r="H1923" s="4323"/>
      <c r="I1923" s="4323"/>
      <c r="J1923" s="4323"/>
      <c r="K1923" s="4323"/>
      <c r="L1923" s="4323"/>
      <c r="M1923" s="4323"/>
      <c r="N1923" s="4323"/>
      <c r="O1923" s="4323"/>
    </row>
    <row r="1924" spans="1:15" s="72" customFormat="1" ht="21" customHeight="1">
      <c r="A1924" s="4324" t="s">
        <v>10</v>
      </c>
      <c r="B1924" s="4362" t="s">
        <v>11</v>
      </c>
      <c r="C1924" s="4329" t="s">
        <v>23</v>
      </c>
      <c r="D1924" s="4331" t="s">
        <v>12</v>
      </c>
      <c r="E1924" s="4332"/>
      <c r="F1924" s="4332"/>
      <c r="G1924" s="4332"/>
      <c r="H1924" s="4332"/>
      <c r="I1924" s="4332"/>
      <c r="J1924" s="4333"/>
      <c r="K1924" s="4334" t="s">
        <v>13</v>
      </c>
      <c r="L1924" s="4335"/>
      <c r="M1924" s="4335"/>
      <c r="N1924" s="4335"/>
      <c r="O1924" s="4336"/>
    </row>
    <row r="1925" spans="1:15" s="72" customFormat="1" ht="21" customHeight="1">
      <c r="A1925" s="4325"/>
      <c r="B1925" s="4328"/>
      <c r="C1925" s="4330"/>
      <c r="D1925" s="4337" t="s">
        <v>14</v>
      </c>
      <c r="E1925" s="4338"/>
      <c r="F1925" s="4338"/>
      <c r="G1925" s="4338"/>
      <c r="H1925" s="4339"/>
      <c r="I1925" s="4340" t="s">
        <v>15</v>
      </c>
      <c r="J1925" s="4340"/>
      <c r="K1925" s="4340" t="s">
        <v>16</v>
      </c>
      <c r="L1925" s="4340" t="s">
        <v>17</v>
      </c>
      <c r="M1925" s="4340" t="s">
        <v>18</v>
      </c>
      <c r="N1925" s="4340"/>
      <c r="O1925" s="4342" t="s">
        <v>19</v>
      </c>
    </row>
    <row r="1926" spans="1:15" s="72" customFormat="1" ht="21" customHeight="1">
      <c r="A1926" s="4326"/>
      <c r="B1926" s="4354"/>
      <c r="C1926" s="4341"/>
      <c r="D1926" s="906" t="s">
        <v>16</v>
      </c>
      <c r="E1926" s="4358" t="s">
        <v>20</v>
      </c>
      <c r="F1926" s="4359"/>
      <c r="G1926" s="4358" t="s">
        <v>21</v>
      </c>
      <c r="H1926" s="4359"/>
      <c r="I1926" s="4341"/>
      <c r="J1926" s="4341"/>
      <c r="K1926" s="4341"/>
      <c r="L1926" s="4341"/>
      <c r="M1926" s="4341"/>
      <c r="N1926" s="4341"/>
      <c r="O1926" s="4363"/>
    </row>
    <row r="1927" spans="1:15" s="72" customFormat="1" ht="21" customHeight="1">
      <c r="A1927" s="904">
        <v>1</v>
      </c>
      <c r="B1927" s="131">
        <v>44682</v>
      </c>
      <c r="C1927" s="904" t="s">
        <v>35</v>
      </c>
      <c r="D1927" s="904"/>
      <c r="E1927" s="4348"/>
      <c r="F1927" s="4351"/>
      <c r="G1927" s="4364"/>
      <c r="H1927" s="4365"/>
      <c r="I1927" s="31"/>
      <c r="J1927" s="905"/>
      <c r="K1927" s="11"/>
      <c r="L1927" s="904"/>
      <c r="M1927" s="905"/>
      <c r="N1927" s="905"/>
      <c r="O1927" s="907">
        <v>0</v>
      </c>
    </row>
    <row r="1928" spans="1:15" s="72" customFormat="1" ht="21" customHeight="1">
      <c r="A1928" s="3822"/>
      <c r="B1928" s="131"/>
      <c r="C1928" s="3822"/>
      <c r="D1928" s="3822"/>
      <c r="E1928" s="3814"/>
      <c r="F1928" s="3819"/>
      <c r="G1928" s="3816"/>
      <c r="H1928" s="3817"/>
      <c r="I1928" s="31"/>
      <c r="J1928" s="3824"/>
      <c r="K1928" s="11"/>
      <c r="L1928" s="3822"/>
      <c r="M1928" s="3824"/>
      <c r="N1928" s="3824"/>
      <c r="O1928" s="3825"/>
    </row>
    <row r="1929" spans="1:15" s="72" customFormat="1" ht="21" customHeight="1">
      <c r="A1929" s="904"/>
      <c r="B1929" s="131"/>
      <c r="C1929" s="904"/>
      <c r="D1929" s="686">
        <f>SUM(D1927:D1927)</f>
        <v>0</v>
      </c>
      <c r="E1929" s="4350"/>
      <c r="F1929" s="4351"/>
      <c r="G1929" s="4364"/>
      <c r="H1929" s="4365"/>
      <c r="I1929" s="31"/>
      <c r="J1929" s="905"/>
      <c r="K1929" s="427">
        <f>SUM(K1927:K1928)</f>
        <v>0</v>
      </c>
      <c r="L1929" s="904"/>
      <c r="M1929" s="905"/>
      <c r="N1929" s="905"/>
      <c r="O1929" s="907"/>
    </row>
    <row r="1930" spans="1:15" s="72" customFormat="1" ht="21" customHeight="1">
      <c r="A1930" s="908"/>
      <c r="B1930" s="132"/>
      <c r="C1930" s="908"/>
      <c r="D1930" s="908"/>
      <c r="E1930" s="912"/>
      <c r="F1930" s="912"/>
      <c r="G1930" s="54"/>
      <c r="H1930" s="54"/>
      <c r="I1930" s="41"/>
      <c r="J1930" s="54"/>
      <c r="K1930" s="81"/>
      <c r="L1930" s="908"/>
      <c r="M1930" s="54"/>
      <c r="N1930" s="54"/>
      <c r="O1930" s="62"/>
    </row>
    <row r="1931" spans="1:15" s="72" customFormat="1" ht="21" customHeight="1" thickBot="1">
      <c r="A1931" s="77" t="s">
        <v>2</v>
      </c>
      <c r="B1931" s="66"/>
      <c r="C1931" s="67" t="s">
        <v>3</v>
      </c>
      <c r="D1931" s="4323" t="s">
        <v>569</v>
      </c>
      <c r="E1931" s="4323"/>
      <c r="F1931" s="4323"/>
      <c r="G1931" s="4323"/>
      <c r="H1931" s="4323"/>
      <c r="I1931" s="4323"/>
      <c r="J1931" s="4323"/>
      <c r="K1931" s="4323"/>
      <c r="L1931" s="4323"/>
      <c r="M1931" s="4323"/>
      <c r="N1931" s="4323"/>
      <c r="O1931" s="4323"/>
    </row>
    <row r="1932" spans="1:15" s="72" customFormat="1" ht="21" customHeight="1">
      <c r="A1932" s="4324" t="s">
        <v>10</v>
      </c>
      <c r="B1932" s="4362" t="s">
        <v>11</v>
      </c>
      <c r="C1932" s="4329" t="s">
        <v>23</v>
      </c>
      <c r="D1932" s="4331" t="s">
        <v>12</v>
      </c>
      <c r="E1932" s="4332"/>
      <c r="F1932" s="4332"/>
      <c r="G1932" s="4332"/>
      <c r="H1932" s="4332"/>
      <c r="I1932" s="4332"/>
      <c r="J1932" s="4333"/>
      <c r="K1932" s="4334" t="s">
        <v>13</v>
      </c>
      <c r="L1932" s="4335"/>
      <c r="M1932" s="4335"/>
      <c r="N1932" s="4335"/>
      <c r="O1932" s="4336"/>
    </row>
    <row r="1933" spans="1:15" s="72" customFormat="1" ht="21" customHeight="1">
      <c r="A1933" s="4325"/>
      <c r="B1933" s="4328"/>
      <c r="C1933" s="4330"/>
      <c r="D1933" s="4337" t="s">
        <v>14</v>
      </c>
      <c r="E1933" s="4338"/>
      <c r="F1933" s="4338"/>
      <c r="G1933" s="4338"/>
      <c r="H1933" s="4339"/>
      <c r="I1933" s="4340" t="s">
        <v>15</v>
      </c>
      <c r="J1933" s="4340"/>
      <c r="K1933" s="4340" t="s">
        <v>16</v>
      </c>
      <c r="L1933" s="4340" t="s">
        <v>17</v>
      </c>
      <c r="M1933" s="4340" t="s">
        <v>18</v>
      </c>
      <c r="N1933" s="4340"/>
      <c r="O1933" s="4342" t="s">
        <v>19</v>
      </c>
    </row>
    <row r="1934" spans="1:15" s="72" customFormat="1" ht="21" customHeight="1">
      <c r="A1934" s="4326"/>
      <c r="B1934" s="4354"/>
      <c r="C1934" s="4341"/>
      <c r="D1934" s="906" t="s">
        <v>16</v>
      </c>
      <c r="E1934" s="4358" t="s">
        <v>20</v>
      </c>
      <c r="F1934" s="4359"/>
      <c r="G1934" s="4358" t="s">
        <v>21</v>
      </c>
      <c r="H1934" s="4359"/>
      <c r="I1934" s="4341"/>
      <c r="J1934" s="4341"/>
      <c r="K1934" s="4341"/>
      <c r="L1934" s="4341"/>
      <c r="M1934" s="4341"/>
      <c r="N1934" s="4341"/>
      <c r="O1934" s="4363"/>
    </row>
    <row r="1935" spans="1:15" s="72" customFormat="1" ht="21" customHeight="1">
      <c r="A1935" s="904">
        <v>1</v>
      </c>
      <c r="B1935" s="131">
        <v>44682</v>
      </c>
      <c r="C1935" s="904" t="s">
        <v>287</v>
      </c>
      <c r="D1935" s="904"/>
      <c r="E1935" s="4348" t="s">
        <v>562</v>
      </c>
      <c r="F1935" s="4351"/>
      <c r="G1935" s="4364" t="s">
        <v>563</v>
      </c>
      <c r="H1935" s="4365"/>
      <c r="I1935" s="31" t="s">
        <v>1441</v>
      </c>
      <c r="J1935" s="905"/>
      <c r="K1935" s="11"/>
      <c r="L1935" s="904"/>
      <c r="M1935" s="905"/>
      <c r="N1935" s="905"/>
      <c r="O1935" s="907">
        <v>0</v>
      </c>
    </row>
    <row r="1936" spans="1:15" s="72" customFormat="1" ht="21" customHeight="1">
      <c r="A1936" s="1562"/>
      <c r="B1936" s="131"/>
      <c r="C1936" s="1562"/>
      <c r="D1936" s="1562"/>
      <c r="E1936" s="1556"/>
      <c r="F1936" s="1560"/>
      <c r="G1936" s="1558"/>
      <c r="H1936" s="1559"/>
      <c r="I1936" s="31"/>
      <c r="J1936" s="1561"/>
      <c r="K1936" s="11"/>
      <c r="L1936" s="1562"/>
      <c r="M1936" s="1561"/>
      <c r="N1936" s="1561"/>
      <c r="O1936" s="1563"/>
    </row>
    <row r="1937" spans="1:15" s="72" customFormat="1" ht="21" customHeight="1">
      <c r="A1937" s="904"/>
      <c r="B1937" s="131"/>
      <c r="C1937" s="904"/>
      <c r="D1937" s="686">
        <f>SUM(D1935:D1935)</f>
        <v>0</v>
      </c>
      <c r="E1937" s="4350"/>
      <c r="F1937" s="4351"/>
      <c r="G1937" s="4364"/>
      <c r="H1937" s="4365"/>
      <c r="I1937" s="31"/>
      <c r="J1937" s="905"/>
      <c r="K1937" s="427">
        <f>SUM(K1935:K1936)</f>
        <v>0</v>
      </c>
      <c r="L1937" s="904"/>
      <c r="M1937" s="905"/>
      <c r="N1937" s="905"/>
      <c r="O1937" s="907"/>
    </row>
    <row r="1938" spans="1:15" s="72" customFormat="1" ht="21" customHeight="1">
      <c r="A1938" s="908"/>
      <c r="B1938" s="132"/>
      <c r="C1938" s="908"/>
      <c r="D1938" s="908"/>
      <c r="E1938" s="912"/>
      <c r="F1938" s="912"/>
      <c r="G1938" s="54"/>
      <c r="H1938" s="54"/>
      <c r="I1938" s="41"/>
      <c r="J1938" s="54"/>
      <c r="K1938" s="81"/>
      <c r="L1938" s="908"/>
      <c r="M1938" s="54"/>
      <c r="N1938" s="54"/>
      <c r="O1938" s="62"/>
    </row>
    <row r="1939" spans="1:15" s="72" customFormat="1" ht="21" customHeight="1" thickBot="1">
      <c r="A1939" s="77" t="s">
        <v>2</v>
      </c>
      <c r="B1939" s="66"/>
      <c r="C1939" s="67" t="s">
        <v>3</v>
      </c>
      <c r="D1939" s="4323" t="s">
        <v>1393</v>
      </c>
      <c r="E1939" s="4323"/>
      <c r="F1939" s="4323"/>
      <c r="G1939" s="4323"/>
      <c r="H1939" s="4323"/>
      <c r="I1939" s="4323"/>
      <c r="J1939" s="4323"/>
      <c r="K1939" s="4323"/>
      <c r="L1939" s="4323"/>
      <c r="M1939" s="4323"/>
      <c r="N1939" s="4323"/>
      <c r="O1939" s="4323"/>
    </row>
    <row r="1940" spans="1:15" s="72" customFormat="1" ht="21" customHeight="1">
      <c r="A1940" s="4324" t="s">
        <v>10</v>
      </c>
      <c r="B1940" s="4362" t="s">
        <v>11</v>
      </c>
      <c r="C1940" s="4329" t="s">
        <v>23</v>
      </c>
      <c r="D1940" s="4331" t="s">
        <v>12</v>
      </c>
      <c r="E1940" s="4332"/>
      <c r="F1940" s="4332"/>
      <c r="G1940" s="4332"/>
      <c r="H1940" s="4332"/>
      <c r="I1940" s="4332"/>
      <c r="J1940" s="4333"/>
      <c r="K1940" s="4334" t="s">
        <v>13</v>
      </c>
      <c r="L1940" s="4335"/>
      <c r="M1940" s="4335"/>
      <c r="N1940" s="4335"/>
      <c r="O1940" s="4336"/>
    </row>
    <row r="1941" spans="1:15" s="72" customFormat="1" ht="21" customHeight="1">
      <c r="A1941" s="4325"/>
      <c r="B1941" s="4328"/>
      <c r="C1941" s="4330"/>
      <c r="D1941" s="4337" t="s">
        <v>14</v>
      </c>
      <c r="E1941" s="4338"/>
      <c r="F1941" s="4338"/>
      <c r="G1941" s="4338"/>
      <c r="H1941" s="4339"/>
      <c r="I1941" s="4340" t="s">
        <v>15</v>
      </c>
      <c r="J1941" s="4340"/>
      <c r="K1941" s="4340" t="s">
        <v>16</v>
      </c>
      <c r="L1941" s="4340" t="s">
        <v>17</v>
      </c>
      <c r="M1941" s="4340" t="s">
        <v>18</v>
      </c>
      <c r="N1941" s="4340"/>
      <c r="O1941" s="4342" t="s">
        <v>19</v>
      </c>
    </row>
    <row r="1942" spans="1:15" s="72" customFormat="1" ht="21" customHeight="1">
      <c r="A1942" s="4326"/>
      <c r="B1942" s="4354"/>
      <c r="C1942" s="4341"/>
      <c r="D1942" s="1003" t="s">
        <v>16</v>
      </c>
      <c r="E1942" s="4358" t="s">
        <v>20</v>
      </c>
      <c r="F1942" s="4359"/>
      <c r="G1942" s="4358" t="s">
        <v>21</v>
      </c>
      <c r="H1942" s="4359"/>
      <c r="I1942" s="4341"/>
      <c r="J1942" s="4341"/>
      <c r="K1942" s="4341"/>
      <c r="L1942" s="4341"/>
      <c r="M1942" s="4341"/>
      <c r="N1942" s="4341"/>
      <c r="O1942" s="4363"/>
    </row>
    <row r="1943" spans="1:15" s="72" customFormat="1" ht="21" customHeight="1" outlineLevel="1">
      <c r="A1943" s="1001">
        <v>1</v>
      </c>
      <c r="B1943" s="131">
        <v>44682</v>
      </c>
      <c r="C1943" s="1001" t="s">
        <v>348</v>
      </c>
      <c r="D1943" s="1001"/>
      <c r="E1943" s="4348"/>
      <c r="F1943" s="4351"/>
      <c r="G1943" s="4364"/>
      <c r="H1943" s="4365"/>
      <c r="I1943" s="31" t="s">
        <v>1441</v>
      </c>
      <c r="J1943" s="1002"/>
      <c r="K1943" s="11"/>
      <c r="L1943" s="1001"/>
      <c r="M1943" s="1002"/>
      <c r="N1943" s="1002"/>
      <c r="O1943" s="1004">
        <v>0</v>
      </c>
    </row>
    <row r="1944" spans="1:15" s="72" customFormat="1" ht="21" customHeight="1" outlineLevel="1">
      <c r="A1944" s="1229"/>
      <c r="B1944" s="131"/>
      <c r="C1944" s="1229"/>
      <c r="D1944" s="1229"/>
      <c r="E1944" s="4348"/>
      <c r="F1944" s="4349"/>
      <c r="G1944" s="4364"/>
      <c r="H1944" s="4365"/>
      <c r="I1944" s="31"/>
      <c r="J1944" s="1230"/>
      <c r="K1944" s="11"/>
      <c r="L1944" s="1555"/>
      <c r="M1944" s="1230"/>
      <c r="N1944" s="1230"/>
      <c r="O1944" s="1235"/>
    </row>
    <row r="1945" spans="1:15" s="72" customFormat="1" ht="21" customHeight="1" outlineLevel="1">
      <c r="A1945" s="3219"/>
      <c r="B1945" s="131"/>
      <c r="C1945" s="3219"/>
      <c r="D1945" s="3219"/>
      <c r="E1945" s="3215"/>
      <c r="F1945" s="3216"/>
      <c r="G1945" s="3211"/>
      <c r="H1945" s="3212"/>
      <c r="I1945" s="31"/>
      <c r="J1945" s="3220"/>
      <c r="K1945" s="11"/>
      <c r="L1945" s="3219"/>
      <c r="M1945" s="3220"/>
      <c r="N1945" s="3220"/>
      <c r="O1945" s="3223"/>
    </row>
    <row r="1946" spans="1:15" s="72" customFormat="1" ht="21" customHeight="1">
      <c r="A1946" s="1001"/>
      <c r="B1946" s="131"/>
      <c r="C1946" s="1001"/>
      <c r="D1946" s="686">
        <f>SUM(D1943:D1944)</f>
        <v>0</v>
      </c>
      <c r="E1946" s="4350"/>
      <c r="F1946" s="4351"/>
      <c r="G1946" s="4364"/>
      <c r="H1946" s="4365"/>
      <c r="I1946" s="31"/>
      <c r="J1946" s="1002"/>
      <c r="K1946" s="427">
        <f>SUM(K1943:K1945)</f>
        <v>0</v>
      </c>
      <c r="L1946" s="1001"/>
      <c r="M1946" s="1002"/>
      <c r="N1946" s="1002"/>
      <c r="O1946" s="1004"/>
    </row>
    <row r="1947" spans="1:15" s="72" customFormat="1" ht="21" customHeight="1">
      <c r="A1947" s="1053"/>
      <c r="B1947" s="132"/>
      <c r="C1947" s="1053"/>
      <c r="D1947" s="1053"/>
      <c r="E1947" s="1052"/>
      <c r="F1947" s="1052"/>
      <c r="G1947" s="54"/>
      <c r="H1947" s="54"/>
      <c r="I1947" s="41"/>
      <c r="J1947" s="54"/>
      <c r="K1947" s="81"/>
      <c r="L1947" s="1053"/>
      <c r="M1947" s="54"/>
      <c r="N1947" s="54"/>
      <c r="O1947" s="62"/>
    </row>
    <row r="1948" spans="1:15" s="72" customFormat="1" ht="21" customHeight="1" thickBot="1">
      <c r="A1948" s="77" t="s">
        <v>2</v>
      </c>
      <c r="B1948" s="66"/>
      <c r="C1948" s="67" t="s">
        <v>3</v>
      </c>
      <c r="D1948" s="4323" t="s">
        <v>672</v>
      </c>
      <c r="E1948" s="4323"/>
      <c r="F1948" s="4323"/>
      <c r="G1948" s="4323"/>
      <c r="H1948" s="4323"/>
      <c r="I1948" s="4323"/>
      <c r="J1948" s="4323"/>
      <c r="K1948" s="4323"/>
      <c r="L1948" s="4323"/>
      <c r="M1948" s="4323"/>
      <c r="N1948" s="4323"/>
      <c r="O1948" s="4323"/>
    </row>
    <row r="1949" spans="1:15" s="72" customFormat="1" ht="21" customHeight="1">
      <c r="A1949" s="4324" t="s">
        <v>10</v>
      </c>
      <c r="B1949" s="4362" t="s">
        <v>11</v>
      </c>
      <c r="C1949" s="4329" t="s">
        <v>23</v>
      </c>
      <c r="D1949" s="4331" t="s">
        <v>12</v>
      </c>
      <c r="E1949" s="4332"/>
      <c r="F1949" s="4332"/>
      <c r="G1949" s="4332"/>
      <c r="H1949" s="4332"/>
      <c r="I1949" s="4332"/>
      <c r="J1949" s="4333"/>
      <c r="K1949" s="4334" t="s">
        <v>13</v>
      </c>
      <c r="L1949" s="4335"/>
      <c r="M1949" s="4335"/>
      <c r="N1949" s="4335"/>
      <c r="O1949" s="4336"/>
    </row>
    <row r="1950" spans="1:15" s="72" customFormat="1" ht="21" customHeight="1">
      <c r="A1950" s="4325"/>
      <c r="B1950" s="4328"/>
      <c r="C1950" s="4330"/>
      <c r="D1950" s="4337" t="s">
        <v>14</v>
      </c>
      <c r="E1950" s="4338"/>
      <c r="F1950" s="4338"/>
      <c r="G1950" s="4338"/>
      <c r="H1950" s="4339"/>
      <c r="I1950" s="4340" t="s">
        <v>15</v>
      </c>
      <c r="J1950" s="4340"/>
      <c r="K1950" s="4340" t="s">
        <v>16</v>
      </c>
      <c r="L1950" s="4340" t="s">
        <v>17</v>
      </c>
      <c r="M1950" s="4340" t="s">
        <v>18</v>
      </c>
      <c r="N1950" s="4340"/>
      <c r="O1950" s="4342" t="s">
        <v>19</v>
      </c>
    </row>
    <row r="1951" spans="1:15" s="72" customFormat="1" ht="21" customHeight="1">
      <c r="A1951" s="4326"/>
      <c r="B1951" s="4354"/>
      <c r="C1951" s="4341"/>
      <c r="D1951" s="1048" t="s">
        <v>16</v>
      </c>
      <c r="E1951" s="4358" t="s">
        <v>20</v>
      </c>
      <c r="F1951" s="4359"/>
      <c r="G1951" s="4358" t="s">
        <v>21</v>
      </c>
      <c r="H1951" s="4359"/>
      <c r="I1951" s="4341"/>
      <c r="J1951" s="4341"/>
      <c r="K1951" s="4341"/>
      <c r="L1951" s="4341"/>
      <c r="M1951" s="4341"/>
      <c r="N1951" s="4341"/>
      <c r="O1951" s="4363"/>
    </row>
    <row r="1952" spans="1:15" s="72" customFormat="1" ht="21" customHeight="1" outlineLevel="1">
      <c r="A1952" s="1046">
        <v>1</v>
      </c>
      <c r="B1952" s="131">
        <v>44682</v>
      </c>
      <c r="C1952" s="1046" t="s">
        <v>348</v>
      </c>
      <c r="D1952" s="1046"/>
      <c r="E1952" s="4348" t="s">
        <v>668</v>
      </c>
      <c r="F1952" s="4349"/>
      <c r="G1952" s="4364" t="s">
        <v>669</v>
      </c>
      <c r="H1952" s="4365"/>
      <c r="I1952" s="31"/>
      <c r="J1952" s="1047"/>
      <c r="K1952" s="11"/>
      <c r="L1952" s="1046"/>
      <c r="M1952" s="1047"/>
      <c r="N1952" s="1047"/>
      <c r="O1952" s="1050">
        <v>0</v>
      </c>
    </row>
    <row r="1953" spans="1:15" s="72" customFormat="1" ht="21" customHeight="1" outlineLevel="1">
      <c r="A1953" s="2386"/>
      <c r="B1953" s="131"/>
      <c r="C1953" s="2386"/>
      <c r="D1953" s="2386"/>
      <c r="E1953" s="2380"/>
      <c r="F1953" s="2381"/>
      <c r="G1953" s="2384"/>
      <c r="H1953" s="2385"/>
      <c r="I1953" s="31"/>
      <c r="J1953" s="2387"/>
      <c r="K1953" s="11"/>
      <c r="L1953" s="2386"/>
      <c r="M1953" s="2387"/>
      <c r="N1953" s="2387"/>
      <c r="O1953" s="2388"/>
    </row>
    <row r="1954" spans="1:15" s="72" customFormat="1" ht="21" customHeight="1" outlineLevel="1">
      <c r="A1954" s="1334"/>
      <c r="B1954" s="131"/>
      <c r="C1954" s="1334"/>
      <c r="D1954" s="1334"/>
      <c r="E1954" s="4348"/>
      <c r="F1954" s="4349"/>
      <c r="G1954" s="4364"/>
      <c r="H1954" s="4365"/>
      <c r="I1954" s="31"/>
      <c r="J1954" s="1335"/>
      <c r="K1954" s="11"/>
      <c r="L1954" s="1334"/>
      <c r="M1954" s="1335"/>
      <c r="N1954" s="1335"/>
      <c r="O1954" s="1340"/>
    </row>
    <row r="1955" spans="1:15" s="72" customFormat="1" ht="21" customHeight="1">
      <c r="A1955" s="1046"/>
      <c r="B1955" s="131"/>
      <c r="C1955" s="1046"/>
      <c r="D1955" s="686">
        <f>SUM(D1952:D1952)</f>
        <v>0</v>
      </c>
      <c r="E1955" s="4350"/>
      <c r="F1955" s="4351"/>
      <c r="G1955" s="4364"/>
      <c r="H1955" s="4365"/>
      <c r="I1955" s="31"/>
      <c r="J1955" s="1047"/>
      <c r="K1955" s="427">
        <f>SUM(K1952:K1954)</f>
        <v>0</v>
      </c>
      <c r="L1955" s="1046"/>
      <c r="M1955" s="1047"/>
      <c r="N1955" s="1047"/>
      <c r="O1955" s="1050"/>
    </row>
    <row r="1956" spans="1:15" s="72" customFormat="1" ht="21" customHeight="1">
      <c r="A1956" s="90"/>
      <c r="B1956" s="132"/>
      <c r="C1956" s="908"/>
      <c r="D1956" s="908"/>
      <c r="E1956" s="912"/>
      <c r="F1956" s="912"/>
      <c r="G1956" s="54"/>
      <c r="H1956" s="54"/>
      <c r="I1956" s="41"/>
      <c r="J1956" s="54"/>
      <c r="K1956" s="81"/>
      <c r="L1956" s="908"/>
      <c r="M1956" s="54"/>
      <c r="N1956" s="54"/>
      <c r="O1956" s="62"/>
    </row>
    <row r="1957" spans="1:15" s="72" customFormat="1" ht="21" customHeight="1" thickBot="1">
      <c r="A1957" s="77" t="s">
        <v>2</v>
      </c>
      <c r="B1957" s="66"/>
      <c r="C1957" s="67" t="s">
        <v>3</v>
      </c>
      <c r="D1957" s="4323" t="s">
        <v>1360</v>
      </c>
      <c r="E1957" s="4323"/>
      <c r="F1957" s="4323"/>
      <c r="G1957" s="4323"/>
      <c r="H1957" s="4323"/>
      <c r="I1957" s="4323"/>
      <c r="J1957" s="4323"/>
      <c r="K1957" s="4323"/>
      <c r="L1957" s="4323"/>
      <c r="M1957" s="4323"/>
      <c r="N1957" s="4323"/>
      <c r="O1957" s="4323"/>
    </row>
    <row r="1958" spans="1:15" s="72" customFormat="1" ht="21" customHeight="1">
      <c r="A1958" s="4324" t="s">
        <v>10</v>
      </c>
      <c r="B1958" s="4362" t="s">
        <v>11</v>
      </c>
      <c r="C1958" s="4329" t="s">
        <v>23</v>
      </c>
      <c r="D1958" s="4331" t="s">
        <v>12</v>
      </c>
      <c r="E1958" s="4332"/>
      <c r="F1958" s="4332"/>
      <c r="G1958" s="4332"/>
      <c r="H1958" s="4332"/>
      <c r="I1958" s="4332"/>
      <c r="J1958" s="4333"/>
      <c r="K1958" s="4334" t="s">
        <v>13</v>
      </c>
      <c r="L1958" s="4335"/>
      <c r="M1958" s="4335"/>
      <c r="N1958" s="4335"/>
      <c r="O1958" s="4336"/>
    </row>
    <row r="1959" spans="1:15" s="72" customFormat="1" ht="21" customHeight="1">
      <c r="A1959" s="4325"/>
      <c r="B1959" s="4328"/>
      <c r="C1959" s="4330"/>
      <c r="D1959" s="4337" t="s">
        <v>14</v>
      </c>
      <c r="E1959" s="4338"/>
      <c r="F1959" s="4338"/>
      <c r="G1959" s="4338"/>
      <c r="H1959" s="4339"/>
      <c r="I1959" s="4340" t="s">
        <v>15</v>
      </c>
      <c r="J1959" s="4340"/>
      <c r="K1959" s="4340" t="s">
        <v>16</v>
      </c>
      <c r="L1959" s="4340" t="s">
        <v>17</v>
      </c>
      <c r="M1959" s="4340" t="s">
        <v>18</v>
      </c>
      <c r="N1959" s="4340"/>
      <c r="O1959" s="4342" t="s">
        <v>19</v>
      </c>
    </row>
    <row r="1960" spans="1:15" s="72" customFormat="1" ht="21" customHeight="1">
      <c r="A1960" s="4326"/>
      <c r="B1960" s="4354"/>
      <c r="C1960" s="4341"/>
      <c r="D1960" s="931" t="s">
        <v>16</v>
      </c>
      <c r="E1960" s="4358" t="s">
        <v>20</v>
      </c>
      <c r="F1960" s="4359"/>
      <c r="G1960" s="4358" t="s">
        <v>21</v>
      </c>
      <c r="H1960" s="4359"/>
      <c r="I1960" s="4341"/>
      <c r="J1960" s="4341"/>
      <c r="K1960" s="4341"/>
      <c r="L1960" s="4341"/>
      <c r="M1960" s="4341"/>
      <c r="N1960" s="4341"/>
      <c r="O1960" s="4363"/>
    </row>
    <row r="1961" spans="1:15" s="72" customFormat="1" ht="21" customHeight="1" outlineLevel="1">
      <c r="A1961" s="926">
        <v>1</v>
      </c>
      <c r="B1961" s="131">
        <v>44682</v>
      </c>
      <c r="C1961" s="1300" t="s">
        <v>23</v>
      </c>
      <c r="D1961" s="926"/>
      <c r="E1961" s="4348"/>
      <c r="F1961" s="4351"/>
      <c r="G1961" s="4364"/>
      <c r="H1961" s="4365"/>
      <c r="I1961" s="31"/>
      <c r="J1961" s="927"/>
      <c r="K1961" s="11"/>
      <c r="L1961" s="926"/>
      <c r="M1961" s="927"/>
      <c r="N1961" s="927"/>
      <c r="O1961" s="930">
        <v>0</v>
      </c>
    </row>
    <row r="1962" spans="1:15" s="72" customFormat="1" ht="21" customHeight="1" outlineLevel="1">
      <c r="A1962" s="1108"/>
      <c r="B1962" s="131"/>
      <c r="C1962" s="1108"/>
      <c r="D1962" s="1108"/>
      <c r="E1962" s="4348"/>
      <c r="F1962" s="4349"/>
      <c r="G1962" s="4364"/>
      <c r="H1962" s="4365"/>
      <c r="I1962" s="31"/>
      <c r="J1962" s="1109"/>
      <c r="K1962" s="11"/>
      <c r="L1962" s="1108"/>
      <c r="M1962" s="1109"/>
      <c r="N1962" s="1109"/>
      <c r="O1962" s="1110"/>
    </row>
    <row r="1963" spans="1:15" s="72" customFormat="1" ht="21" customHeight="1" outlineLevel="1">
      <c r="A1963" s="2416"/>
      <c r="B1963" s="131"/>
      <c r="C1963" s="2416"/>
      <c r="D1963" s="2416"/>
      <c r="E1963" s="2413"/>
      <c r="F1963" s="2415"/>
      <c r="G1963" s="2411"/>
      <c r="H1963" s="2412"/>
      <c r="I1963" s="31"/>
      <c r="J1963" s="2417"/>
      <c r="K1963" s="11"/>
      <c r="L1963" s="2416"/>
      <c r="M1963" s="2417"/>
      <c r="N1963" s="2417"/>
      <c r="O1963" s="3749"/>
    </row>
    <row r="1964" spans="1:15" s="72" customFormat="1" ht="21" customHeight="1">
      <c r="A1964" s="926"/>
      <c r="B1964" s="131"/>
      <c r="C1964" s="926"/>
      <c r="D1964" s="686">
        <f>SUM(D1961:D1962)</f>
        <v>0</v>
      </c>
      <c r="E1964" s="4350"/>
      <c r="F1964" s="4351"/>
      <c r="G1964" s="4364"/>
      <c r="H1964" s="4365"/>
      <c r="I1964" s="31"/>
      <c r="J1964" s="927"/>
      <c r="K1964" s="427">
        <f>SUM(K1961:K1963)</f>
        <v>0</v>
      </c>
      <c r="L1964" s="926"/>
      <c r="M1964" s="927"/>
      <c r="N1964" s="927"/>
      <c r="O1964" s="1015"/>
    </row>
    <row r="1965" spans="1:15" s="72" customFormat="1" ht="21" customHeight="1">
      <c r="A1965" s="90"/>
      <c r="B1965" s="132"/>
      <c r="C1965" s="933"/>
      <c r="D1965" s="933"/>
      <c r="E1965" s="932"/>
      <c r="F1965" s="932"/>
      <c r="G1965" s="54"/>
      <c r="H1965" s="54"/>
      <c r="I1965" s="41"/>
      <c r="J1965" s="54"/>
      <c r="K1965" s="81"/>
      <c r="L1965" s="933"/>
      <c r="M1965" s="54"/>
      <c r="N1965" s="54"/>
      <c r="O1965" s="62"/>
    </row>
    <row r="1966" spans="1:15" s="72" customFormat="1" ht="21" customHeight="1" thickBot="1">
      <c r="A1966" s="77" t="s">
        <v>2</v>
      </c>
      <c r="B1966" s="66"/>
      <c r="C1966" s="67" t="s">
        <v>3</v>
      </c>
      <c r="D1966" s="4323" t="s">
        <v>747</v>
      </c>
      <c r="E1966" s="4323"/>
      <c r="F1966" s="4323"/>
      <c r="G1966" s="4323"/>
      <c r="H1966" s="4323"/>
      <c r="I1966" s="4323"/>
      <c r="J1966" s="4323"/>
      <c r="K1966" s="4323"/>
      <c r="L1966" s="4323"/>
      <c r="M1966" s="4323"/>
      <c r="N1966" s="4323"/>
      <c r="O1966" s="4323"/>
    </row>
    <row r="1967" spans="1:15" s="72" customFormat="1" ht="21" customHeight="1">
      <c r="A1967" s="4324" t="s">
        <v>10</v>
      </c>
      <c r="B1967" s="4362" t="s">
        <v>11</v>
      </c>
      <c r="C1967" s="4329" t="s">
        <v>23</v>
      </c>
      <c r="D1967" s="4331" t="s">
        <v>12</v>
      </c>
      <c r="E1967" s="4332"/>
      <c r="F1967" s="4332"/>
      <c r="G1967" s="4332"/>
      <c r="H1967" s="4332"/>
      <c r="I1967" s="4332"/>
      <c r="J1967" s="4333"/>
      <c r="K1967" s="4334" t="s">
        <v>13</v>
      </c>
      <c r="L1967" s="4335"/>
      <c r="M1967" s="4335"/>
      <c r="N1967" s="4335"/>
      <c r="O1967" s="4336"/>
    </row>
    <row r="1968" spans="1:15" s="72" customFormat="1" ht="21" customHeight="1">
      <c r="A1968" s="4325"/>
      <c r="B1968" s="4328"/>
      <c r="C1968" s="4330"/>
      <c r="D1968" s="4337"/>
      <c r="E1968" s="4338"/>
      <c r="F1968" s="4338"/>
      <c r="G1968" s="4338"/>
      <c r="H1968" s="4339"/>
      <c r="I1968" s="4340" t="s">
        <v>15</v>
      </c>
      <c r="J1968" s="4340"/>
      <c r="K1968" s="4340" t="s">
        <v>16</v>
      </c>
      <c r="L1968" s="4340" t="s">
        <v>17</v>
      </c>
      <c r="M1968" s="4340" t="s">
        <v>18</v>
      </c>
      <c r="N1968" s="4340"/>
      <c r="O1968" s="4342" t="s">
        <v>19</v>
      </c>
    </row>
    <row r="1969" spans="1:15" s="72" customFormat="1" ht="21" customHeight="1">
      <c r="A1969" s="4326"/>
      <c r="B1969" s="4354"/>
      <c r="C1969" s="4341"/>
      <c r="D1969" s="1219" t="s">
        <v>16</v>
      </c>
      <c r="E1969" s="4358" t="s">
        <v>20</v>
      </c>
      <c r="F1969" s="4359"/>
      <c r="G1969" s="4358" t="s">
        <v>21</v>
      </c>
      <c r="H1969" s="4359"/>
      <c r="I1969" s="4341"/>
      <c r="J1969" s="4341"/>
      <c r="K1969" s="4341"/>
      <c r="L1969" s="4341"/>
      <c r="M1969" s="4341"/>
      <c r="N1969" s="4341"/>
      <c r="O1969" s="4363"/>
    </row>
    <row r="1970" spans="1:15" s="72" customFormat="1" ht="24.75" customHeight="1" outlineLevel="1">
      <c r="A1970" s="1216">
        <v>1</v>
      </c>
      <c r="B1970" s="131">
        <v>44682</v>
      </c>
      <c r="C1970" s="1300" t="s">
        <v>23</v>
      </c>
      <c r="D1970" s="1216"/>
      <c r="E1970" s="4348"/>
      <c r="F1970" s="4351"/>
      <c r="G1970" s="4364"/>
      <c r="H1970" s="4365"/>
      <c r="I1970" s="31"/>
      <c r="J1970" s="1215"/>
      <c r="K1970" s="11"/>
      <c r="L1970" s="1216"/>
      <c r="M1970" s="1215"/>
      <c r="N1970" s="1215"/>
      <c r="O1970" s="1220">
        <v>32</v>
      </c>
    </row>
    <row r="1971" spans="1:15" s="72" customFormat="1" ht="21" customHeight="1" outlineLevel="1">
      <c r="A1971" s="2008"/>
      <c r="B1971" s="131"/>
      <c r="C1971" s="2008"/>
      <c r="D1971" s="2008"/>
      <c r="E1971" s="2006"/>
      <c r="F1971" s="2012"/>
      <c r="G1971" s="2009"/>
      <c r="H1971" s="2010"/>
      <c r="I1971" s="31"/>
      <c r="J1971" s="2007"/>
      <c r="K1971" s="11"/>
      <c r="L1971" s="2008"/>
      <c r="M1971" s="2007"/>
      <c r="N1971" s="2007"/>
      <c r="O1971" s="2011"/>
    </row>
    <row r="1972" spans="1:15" s="72" customFormat="1" ht="21" customHeight="1">
      <c r="A1972" s="1216"/>
      <c r="B1972" s="131"/>
      <c r="C1972" s="1216"/>
      <c r="D1972" s="686">
        <f>SUM(D1970:D1970)</f>
        <v>0</v>
      </c>
      <c r="E1972" s="4350"/>
      <c r="F1972" s="4351"/>
      <c r="G1972" s="4364"/>
      <c r="H1972" s="4365"/>
      <c r="I1972" s="31"/>
      <c r="J1972" s="1215"/>
      <c r="K1972" s="427">
        <f>SUM(K1970:K1971)</f>
        <v>0</v>
      </c>
      <c r="L1972" s="1216"/>
      <c r="M1972" s="1215"/>
      <c r="N1972" s="1215"/>
      <c r="O1972" s="1220"/>
    </row>
    <row r="1973" spans="1:15" s="72" customFormat="1" ht="21" customHeight="1">
      <c r="A1973" s="90"/>
      <c r="B1973" s="132"/>
      <c r="C1973" s="1265"/>
      <c r="D1973" s="1265"/>
      <c r="E1973" s="1262"/>
      <c r="F1973" s="1262"/>
      <c r="G1973" s="54"/>
      <c r="H1973" s="54"/>
      <c r="I1973" s="41"/>
      <c r="J1973" s="54"/>
      <c r="K1973" s="81"/>
      <c r="L1973" s="1265"/>
      <c r="M1973" s="54"/>
      <c r="N1973" s="54"/>
      <c r="O1973" s="62"/>
    </row>
    <row r="1974" spans="1:15" s="72" customFormat="1" ht="21" customHeight="1" thickBot="1">
      <c r="A1974" s="77" t="s">
        <v>2</v>
      </c>
      <c r="B1974" s="66"/>
      <c r="C1974" s="67" t="s">
        <v>3</v>
      </c>
      <c r="D1974" s="4323" t="s">
        <v>798</v>
      </c>
      <c r="E1974" s="4323"/>
      <c r="F1974" s="4323"/>
      <c r="G1974" s="4323"/>
      <c r="H1974" s="4323"/>
      <c r="I1974" s="4323"/>
      <c r="J1974" s="4323"/>
      <c r="K1974" s="4323"/>
      <c r="L1974" s="4323"/>
      <c r="M1974" s="4323"/>
      <c r="N1974" s="4323"/>
      <c r="O1974" s="4323"/>
    </row>
    <row r="1975" spans="1:15" s="72" customFormat="1" ht="21" customHeight="1">
      <c r="A1975" s="4324" t="s">
        <v>10</v>
      </c>
      <c r="B1975" s="4362" t="s">
        <v>11</v>
      </c>
      <c r="C1975" s="4329" t="s">
        <v>23</v>
      </c>
      <c r="D1975" s="4331" t="s">
        <v>12</v>
      </c>
      <c r="E1975" s="4332"/>
      <c r="F1975" s="4332"/>
      <c r="G1975" s="4332"/>
      <c r="H1975" s="4332"/>
      <c r="I1975" s="4332"/>
      <c r="J1975" s="4333"/>
      <c r="K1975" s="4334" t="s">
        <v>13</v>
      </c>
      <c r="L1975" s="4335"/>
      <c r="M1975" s="4335"/>
      <c r="N1975" s="4335"/>
      <c r="O1975" s="4336"/>
    </row>
    <row r="1976" spans="1:15" s="72" customFormat="1" ht="21" customHeight="1">
      <c r="A1976" s="4325"/>
      <c r="B1976" s="4328"/>
      <c r="C1976" s="4330"/>
      <c r="D1976" s="4337"/>
      <c r="E1976" s="4338"/>
      <c r="F1976" s="4338"/>
      <c r="G1976" s="4338"/>
      <c r="H1976" s="4339"/>
      <c r="I1976" s="4340" t="s">
        <v>15</v>
      </c>
      <c r="J1976" s="4340"/>
      <c r="K1976" s="4340" t="s">
        <v>16</v>
      </c>
      <c r="L1976" s="4340" t="s">
        <v>17</v>
      </c>
      <c r="M1976" s="4340" t="s">
        <v>18</v>
      </c>
      <c r="N1976" s="4340"/>
      <c r="O1976" s="4342" t="s">
        <v>19</v>
      </c>
    </row>
    <row r="1977" spans="1:15" s="72" customFormat="1" ht="21" customHeight="1">
      <c r="A1977" s="4326"/>
      <c r="B1977" s="4354"/>
      <c r="C1977" s="4341"/>
      <c r="D1977" s="1259" t="s">
        <v>16</v>
      </c>
      <c r="E1977" s="4358" t="s">
        <v>20</v>
      </c>
      <c r="F1977" s="4359"/>
      <c r="G1977" s="4358" t="s">
        <v>21</v>
      </c>
      <c r="H1977" s="4359"/>
      <c r="I1977" s="4341"/>
      <c r="J1977" s="4341"/>
      <c r="K1977" s="4341"/>
      <c r="L1977" s="4341"/>
      <c r="M1977" s="4341"/>
      <c r="N1977" s="4341"/>
      <c r="O1977" s="4363"/>
    </row>
    <row r="1978" spans="1:15" s="72" customFormat="1" ht="21" customHeight="1">
      <c r="A1978" s="4270">
        <v>1</v>
      </c>
      <c r="B1978" s="29">
        <v>44652</v>
      </c>
      <c r="C1978" s="4270" t="s">
        <v>44</v>
      </c>
      <c r="D1978" s="4270"/>
      <c r="E1978" s="4348" t="s">
        <v>789</v>
      </c>
      <c r="F1978" s="4351"/>
      <c r="G1978" s="4364" t="s">
        <v>790</v>
      </c>
      <c r="H1978" s="4365"/>
      <c r="I1978" s="31" t="s">
        <v>1441</v>
      </c>
      <c r="J1978" s="4271"/>
      <c r="K1978" s="11"/>
      <c r="L1978" s="4270"/>
      <c r="M1978" s="4271"/>
      <c r="N1978" s="4271"/>
      <c r="O1978" s="4276">
        <v>8</v>
      </c>
    </row>
    <row r="1979" spans="1:15" s="72" customFormat="1" ht="21" customHeight="1">
      <c r="A1979" s="4270">
        <v>2</v>
      </c>
      <c r="B1979" s="29">
        <v>44678</v>
      </c>
      <c r="C1979" s="4270" t="s">
        <v>44</v>
      </c>
      <c r="D1979" s="4270"/>
      <c r="E1979" s="4264"/>
      <c r="F1979" s="4272"/>
      <c r="G1979" s="4268"/>
      <c r="H1979" s="4269"/>
      <c r="I1979" s="31"/>
      <c r="J1979" s="4271"/>
      <c r="K1979" s="11">
        <v>3</v>
      </c>
      <c r="L1979" s="4270" t="s">
        <v>2915</v>
      </c>
      <c r="M1979" s="4271" t="s">
        <v>1385</v>
      </c>
      <c r="N1979" s="4271"/>
      <c r="O1979" s="4276">
        <f>+O1978-K1979</f>
        <v>5</v>
      </c>
    </row>
    <row r="1980" spans="1:15" s="72" customFormat="1" ht="21" customHeight="1">
      <c r="A1980" s="4270">
        <v>4</v>
      </c>
      <c r="B1980" s="131">
        <v>44683</v>
      </c>
      <c r="C1980" s="4143" t="s">
        <v>44</v>
      </c>
      <c r="D1980" s="4143"/>
      <c r="E1980" s="4139"/>
      <c r="F1980" s="4145"/>
      <c r="G1980" s="4141"/>
      <c r="H1980" s="4142"/>
      <c r="I1980" s="31"/>
      <c r="J1980" s="4144"/>
      <c r="K1980" s="11">
        <v>3</v>
      </c>
      <c r="L1980" s="4143" t="s">
        <v>2915</v>
      </c>
      <c r="M1980" s="4144" t="s">
        <v>1385</v>
      </c>
      <c r="N1980" s="4144"/>
      <c r="O1980" s="4276">
        <f t="shared" ref="O1980:O1981" si="17">+O1979-K1980</f>
        <v>2</v>
      </c>
    </row>
    <row r="1981" spans="1:15" s="72" customFormat="1" ht="21" customHeight="1">
      <c r="A1981" s="4270">
        <v>5</v>
      </c>
      <c r="B1981" s="131">
        <v>44684</v>
      </c>
      <c r="C1981" s="4199" t="s">
        <v>44</v>
      </c>
      <c r="D1981" s="4199"/>
      <c r="E1981" s="4196"/>
      <c r="F1981" s="4201"/>
      <c r="G1981" s="4197"/>
      <c r="H1981" s="4198"/>
      <c r="I1981" s="31"/>
      <c r="J1981" s="4200"/>
      <c r="K1981" s="11">
        <v>2</v>
      </c>
      <c r="L1981" s="4199" t="s">
        <v>2915</v>
      </c>
      <c r="M1981" s="4200" t="s">
        <v>1385</v>
      </c>
      <c r="N1981" s="4200"/>
      <c r="O1981" s="4276">
        <f t="shared" si="17"/>
        <v>0</v>
      </c>
    </row>
    <row r="1982" spans="1:15" s="72" customFormat="1" ht="21" customHeight="1">
      <c r="A1982" s="4199"/>
      <c r="B1982" s="131"/>
      <c r="C1982" s="4199"/>
      <c r="D1982" s="4199"/>
      <c r="E1982" s="4196"/>
      <c r="F1982" s="4201"/>
      <c r="G1982" s="4197"/>
      <c r="H1982" s="4198"/>
      <c r="I1982" s="31"/>
      <c r="J1982" s="4200"/>
      <c r="K1982" s="11"/>
      <c r="L1982" s="4199"/>
      <c r="M1982" s="4200"/>
      <c r="N1982" s="4200"/>
      <c r="O1982" s="4202"/>
    </row>
    <row r="1983" spans="1:15" s="72" customFormat="1" ht="21" customHeight="1">
      <c r="A1983" s="1257"/>
      <c r="B1983" s="131"/>
      <c r="C1983" s="1257"/>
      <c r="D1983" s="686"/>
      <c r="E1983" s="4350"/>
      <c r="F1983" s="4351"/>
      <c r="G1983" s="4364"/>
      <c r="H1983" s="4365"/>
      <c r="I1983" s="31"/>
      <c r="J1983" s="1258"/>
      <c r="K1983" s="427">
        <f>SUM(K1978:K1982)</f>
        <v>8</v>
      </c>
      <c r="L1983" s="1257"/>
      <c r="M1983" s="1258"/>
      <c r="N1983" s="1258"/>
      <c r="O1983" s="1261"/>
    </row>
    <row r="1984" spans="1:15" s="72" customFormat="1" ht="21" customHeight="1">
      <c r="A1984" s="1265"/>
      <c r="B1984" s="132"/>
      <c r="C1984" s="1265"/>
      <c r="D1984" s="238"/>
      <c r="E1984" s="111"/>
      <c r="F1984" s="111"/>
      <c r="G1984" s="1260"/>
      <c r="H1984" s="1260"/>
      <c r="I1984" s="57"/>
      <c r="J1984" s="1260"/>
      <c r="K1984" s="109"/>
      <c r="L1984" s="238"/>
      <c r="M1984" s="1260"/>
      <c r="N1984" s="1260"/>
      <c r="O1984" s="1263"/>
    </row>
    <row r="1985" spans="1:15" s="72" customFormat="1" ht="21" customHeight="1" thickBot="1">
      <c r="A1985" s="77" t="s">
        <v>2</v>
      </c>
      <c r="B1985" s="66"/>
      <c r="C1985" s="67" t="s">
        <v>3</v>
      </c>
      <c r="D1985" s="4323" t="s">
        <v>799</v>
      </c>
      <c r="E1985" s="4323"/>
      <c r="F1985" s="4323"/>
      <c r="G1985" s="4323"/>
      <c r="H1985" s="4323"/>
      <c r="I1985" s="4323"/>
      <c r="J1985" s="4323"/>
      <c r="K1985" s="4323"/>
      <c r="L1985" s="4323"/>
      <c r="M1985" s="4323"/>
      <c r="N1985" s="4323"/>
      <c r="O1985" s="4323"/>
    </row>
    <row r="1986" spans="1:15" s="72" customFormat="1" ht="21" customHeight="1">
      <c r="A1986" s="4324" t="s">
        <v>10</v>
      </c>
      <c r="B1986" s="4362" t="s">
        <v>11</v>
      </c>
      <c r="C1986" s="4329" t="s">
        <v>23</v>
      </c>
      <c r="D1986" s="4331" t="s">
        <v>12</v>
      </c>
      <c r="E1986" s="4332"/>
      <c r="F1986" s="4332"/>
      <c r="G1986" s="4332"/>
      <c r="H1986" s="4332"/>
      <c r="I1986" s="4332"/>
      <c r="J1986" s="4333"/>
      <c r="K1986" s="4334" t="s">
        <v>13</v>
      </c>
      <c r="L1986" s="4335"/>
      <c r="M1986" s="4335"/>
      <c r="N1986" s="4335"/>
      <c r="O1986" s="4336"/>
    </row>
    <row r="1987" spans="1:15" s="72" customFormat="1" ht="21" customHeight="1">
      <c r="A1987" s="4325"/>
      <c r="B1987" s="4328"/>
      <c r="C1987" s="4330"/>
      <c r="D1987" s="4337"/>
      <c r="E1987" s="4338"/>
      <c r="F1987" s="4338"/>
      <c r="G1987" s="4338"/>
      <c r="H1987" s="4339"/>
      <c r="I1987" s="4340" t="s">
        <v>15</v>
      </c>
      <c r="J1987" s="4340"/>
      <c r="K1987" s="4340" t="s">
        <v>16</v>
      </c>
      <c r="L1987" s="4340" t="s">
        <v>17</v>
      </c>
      <c r="M1987" s="4340" t="s">
        <v>18</v>
      </c>
      <c r="N1987" s="4340"/>
      <c r="O1987" s="4342" t="s">
        <v>19</v>
      </c>
    </row>
    <row r="1988" spans="1:15" s="72" customFormat="1" ht="21" customHeight="1">
      <c r="A1988" s="4326"/>
      <c r="B1988" s="4354"/>
      <c r="C1988" s="4341"/>
      <c r="D1988" s="1259" t="s">
        <v>16</v>
      </c>
      <c r="E1988" s="4358" t="s">
        <v>20</v>
      </c>
      <c r="F1988" s="4359"/>
      <c r="G1988" s="4358" t="s">
        <v>21</v>
      </c>
      <c r="H1988" s="4359"/>
      <c r="I1988" s="4341"/>
      <c r="J1988" s="4341"/>
      <c r="K1988" s="4341"/>
      <c r="L1988" s="4341"/>
      <c r="M1988" s="4341"/>
      <c r="N1988" s="4341"/>
      <c r="O1988" s="4363"/>
    </row>
    <row r="1989" spans="1:15" s="72" customFormat="1" ht="21" customHeight="1">
      <c r="A1989" s="4270">
        <v>1</v>
      </c>
      <c r="B1989" s="29">
        <v>44652</v>
      </c>
      <c r="C1989" s="4270" t="s">
        <v>796</v>
      </c>
      <c r="D1989" s="4270"/>
      <c r="E1989" s="4348"/>
      <c r="F1989" s="4351"/>
      <c r="G1989" s="4364"/>
      <c r="H1989" s="4365"/>
      <c r="I1989" s="31"/>
      <c r="J1989" s="4271"/>
      <c r="K1989" s="11"/>
      <c r="L1989" s="4270"/>
      <c r="M1989" s="4271"/>
      <c r="N1989" s="4271"/>
      <c r="O1989" s="4276">
        <v>118</v>
      </c>
    </row>
    <row r="1990" spans="1:15" s="72" customFormat="1" ht="21" customHeight="1">
      <c r="A1990" s="4270">
        <v>2</v>
      </c>
      <c r="B1990" s="29">
        <v>44678</v>
      </c>
      <c r="C1990" s="4270" t="s">
        <v>796</v>
      </c>
      <c r="D1990" s="4270"/>
      <c r="E1990" s="4264"/>
      <c r="F1990" s="4272"/>
      <c r="G1990" s="4268"/>
      <c r="H1990" s="4269"/>
      <c r="I1990" s="31"/>
      <c r="J1990" s="4271"/>
      <c r="K1990" s="11">
        <v>8</v>
      </c>
      <c r="L1990" s="4270" t="s">
        <v>2914</v>
      </c>
      <c r="M1990" s="4271" t="s">
        <v>1385</v>
      </c>
      <c r="N1990" s="4271"/>
      <c r="O1990" s="4276">
        <f>+O1989-K1990</f>
        <v>110</v>
      </c>
    </row>
    <row r="1991" spans="1:15" s="72" customFormat="1" ht="21" customHeight="1">
      <c r="A1991" s="3205">
        <v>2</v>
      </c>
      <c r="B1991" s="131">
        <v>44683</v>
      </c>
      <c r="C1991" s="3205" t="s">
        <v>796</v>
      </c>
      <c r="D1991" s="3205"/>
      <c r="E1991" s="3201"/>
      <c r="F1991" s="3204"/>
      <c r="G1991" s="3199"/>
      <c r="H1991" s="3200"/>
      <c r="I1991" s="31"/>
      <c r="J1991" s="3206"/>
      <c r="K1991" s="11">
        <v>10</v>
      </c>
      <c r="L1991" s="3205" t="s">
        <v>2914</v>
      </c>
      <c r="M1991" s="3206" t="s">
        <v>1385</v>
      </c>
      <c r="N1991" s="3206"/>
      <c r="O1991" s="4276">
        <f t="shared" ref="O1991:O1993" si="18">+O1990-K1991</f>
        <v>100</v>
      </c>
    </row>
    <row r="1992" spans="1:15" s="72" customFormat="1" ht="21" customHeight="1">
      <c r="A1992" s="4143">
        <v>3</v>
      </c>
      <c r="B1992" s="131">
        <v>44684</v>
      </c>
      <c r="C1992" s="4199" t="s">
        <v>796</v>
      </c>
      <c r="D1992" s="4143"/>
      <c r="E1992" s="4139"/>
      <c r="F1992" s="4145"/>
      <c r="G1992" s="4141"/>
      <c r="H1992" s="4142"/>
      <c r="I1992" s="31"/>
      <c r="J1992" s="4144"/>
      <c r="K1992" s="11">
        <v>8</v>
      </c>
      <c r="L1992" s="4199" t="s">
        <v>2914</v>
      </c>
      <c r="M1992" s="4144" t="s">
        <v>1385</v>
      </c>
      <c r="N1992" s="4144"/>
      <c r="O1992" s="4276">
        <f t="shared" si="18"/>
        <v>92</v>
      </c>
    </row>
    <row r="1993" spans="1:15" s="72" customFormat="1" ht="21" customHeight="1">
      <c r="A1993" s="4203">
        <v>4</v>
      </c>
      <c r="B1993" s="131">
        <v>44685</v>
      </c>
      <c r="C1993" s="4203" t="s">
        <v>796</v>
      </c>
      <c r="D1993" s="4203"/>
      <c r="E1993" s="4205"/>
      <c r="F1993" s="4210"/>
      <c r="G1993" s="4208"/>
      <c r="H1993" s="4209"/>
      <c r="I1993" s="31"/>
      <c r="J1993" s="4204"/>
      <c r="K1993" s="11">
        <v>10</v>
      </c>
      <c r="L1993" s="4203" t="s">
        <v>2980</v>
      </c>
      <c r="M1993" s="4204" t="s">
        <v>1385</v>
      </c>
      <c r="N1993" s="4204"/>
      <c r="O1993" s="4276">
        <f t="shared" si="18"/>
        <v>82</v>
      </c>
    </row>
    <row r="1994" spans="1:15" s="72" customFormat="1" ht="21" customHeight="1">
      <c r="A1994" s="4203"/>
      <c r="B1994" s="131"/>
      <c r="C1994" s="4203"/>
      <c r="D1994" s="4203"/>
      <c r="E1994" s="4205"/>
      <c r="F1994" s="4210"/>
      <c r="G1994" s="4208"/>
      <c r="H1994" s="4209"/>
      <c r="I1994" s="31"/>
      <c r="J1994" s="4204"/>
      <c r="K1994" s="11"/>
      <c r="L1994" s="4203"/>
      <c r="M1994" s="4204"/>
      <c r="N1994" s="4204"/>
      <c r="O1994" s="4211"/>
    </row>
    <row r="1995" spans="1:15" s="72" customFormat="1" ht="21" customHeight="1">
      <c r="A1995" s="1257"/>
      <c r="B1995" s="131"/>
      <c r="C1995" s="1257"/>
      <c r="D1995" s="686">
        <f>SUM(D1989:D1994)</f>
        <v>0</v>
      </c>
      <c r="E1995" s="4350"/>
      <c r="F1995" s="4351"/>
      <c r="G1995" s="4364"/>
      <c r="H1995" s="4365"/>
      <c r="I1995" s="31"/>
      <c r="J1995" s="1258"/>
      <c r="K1995" s="427">
        <f>SUM(K1989:K1994)</f>
        <v>36</v>
      </c>
      <c r="L1995" s="1257"/>
      <c r="M1995" s="1258"/>
      <c r="N1995" s="1258"/>
      <c r="O1995" s="1261"/>
    </row>
    <row r="1996" spans="1:15" s="72" customFormat="1" ht="21" customHeight="1">
      <c r="A1996" s="90"/>
      <c r="B1996" s="132"/>
      <c r="C1996" s="1265"/>
      <c r="D1996" s="1265"/>
      <c r="E1996" s="1262"/>
      <c r="F1996" s="1262"/>
      <c r="G1996" s="54"/>
      <c r="H1996" s="54"/>
      <c r="I1996" s="41"/>
      <c r="J1996" s="54"/>
      <c r="K1996" s="81"/>
      <c r="L1996" s="1265"/>
      <c r="M1996" s="54"/>
      <c r="N1996" s="54"/>
      <c r="O1996" s="62"/>
    </row>
    <row r="1997" spans="1:15" s="72" customFormat="1" ht="21" customHeight="1" thickBot="1">
      <c r="A1997" s="77" t="s">
        <v>2</v>
      </c>
      <c r="B1997" s="66"/>
      <c r="C1997" s="67" t="s">
        <v>3</v>
      </c>
      <c r="D1997" s="4323" t="s">
        <v>801</v>
      </c>
      <c r="E1997" s="4323"/>
      <c r="F1997" s="4323"/>
      <c r="G1997" s="4323"/>
      <c r="H1997" s="4323"/>
      <c r="I1997" s="4323"/>
      <c r="J1997" s="4323"/>
      <c r="K1997" s="4323"/>
      <c r="L1997" s="4323"/>
      <c r="M1997" s="4323"/>
      <c r="N1997" s="4323"/>
      <c r="O1997" s="4323"/>
    </row>
    <row r="1998" spans="1:15" s="72" customFormat="1" ht="21" customHeight="1">
      <c r="A1998" s="4324" t="s">
        <v>10</v>
      </c>
      <c r="B1998" s="4362" t="s">
        <v>11</v>
      </c>
      <c r="C1998" s="4329" t="s">
        <v>23</v>
      </c>
      <c r="D1998" s="4331" t="s">
        <v>12</v>
      </c>
      <c r="E1998" s="4332"/>
      <c r="F1998" s="4332"/>
      <c r="G1998" s="4332"/>
      <c r="H1998" s="4332"/>
      <c r="I1998" s="4332"/>
      <c r="J1998" s="4333"/>
      <c r="K1998" s="4334" t="s">
        <v>13</v>
      </c>
      <c r="L1998" s="4335"/>
      <c r="M1998" s="4335"/>
      <c r="N1998" s="4335"/>
      <c r="O1998" s="4336"/>
    </row>
    <row r="1999" spans="1:15" s="72" customFormat="1" ht="21" customHeight="1">
      <c r="A1999" s="4325"/>
      <c r="B1999" s="4328"/>
      <c r="C1999" s="4330"/>
      <c r="D1999" s="4337"/>
      <c r="E1999" s="4338"/>
      <c r="F1999" s="4338"/>
      <c r="G1999" s="4338"/>
      <c r="H1999" s="4339"/>
      <c r="I1999" s="4340" t="s">
        <v>15</v>
      </c>
      <c r="J1999" s="4340"/>
      <c r="K1999" s="4340" t="s">
        <v>16</v>
      </c>
      <c r="L1999" s="4340" t="s">
        <v>17</v>
      </c>
      <c r="M1999" s="4340" t="s">
        <v>18</v>
      </c>
      <c r="N1999" s="4340"/>
      <c r="O1999" s="4342" t="s">
        <v>19</v>
      </c>
    </row>
    <row r="2000" spans="1:15" s="72" customFormat="1" ht="21" customHeight="1">
      <c r="A2000" s="4326"/>
      <c r="B2000" s="4354"/>
      <c r="C2000" s="4341"/>
      <c r="D2000" s="1259" t="s">
        <v>16</v>
      </c>
      <c r="E2000" s="4358" t="s">
        <v>20</v>
      </c>
      <c r="F2000" s="4359"/>
      <c r="G2000" s="4358" t="s">
        <v>21</v>
      </c>
      <c r="H2000" s="4359"/>
      <c r="I2000" s="4341"/>
      <c r="J2000" s="4341"/>
      <c r="K2000" s="4341"/>
      <c r="L2000" s="4341"/>
      <c r="M2000" s="4341"/>
      <c r="N2000" s="4341"/>
      <c r="O2000" s="4363"/>
    </row>
    <row r="2001" spans="1:15" s="72" customFormat="1" ht="21" customHeight="1">
      <c r="A2001" s="1257">
        <v>1</v>
      </c>
      <c r="B2001" s="131">
        <v>44682</v>
      </c>
      <c r="C2001" s="1300" t="s">
        <v>23</v>
      </c>
      <c r="D2001" s="1257"/>
      <c r="E2001" s="4348" t="s">
        <v>789</v>
      </c>
      <c r="F2001" s="4351"/>
      <c r="G2001" s="4364" t="s">
        <v>790</v>
      </c>
      <c r="H2001" s="4365"/>
      <c r="I2001" s="31" t="s">
        <v>1441</v>
      </c>
      <c r="J2001" s="1258"/>
      <c r="K2001" s="11"/>
      <c r="L2001" s="1257"/>
      <c r="M2001" s="1258"/>
      <c r="N2001" s="1258"/>
      <c r="O2001" s="1261">
        <v>1</v>
      </c>
    </row>
    <row r="2002" spans="1:15" s="72" customFormat="1" ht="21" customHeight="1">
      <c r="A2002" s="1257"/>
      <c r="B2002" s="131"/>
      <c r="C2002" s="1257"/>
      <c r="D2002" s="1257"/>
      <c r="E2002" s="1255"/>
      <c r="F2002" s="1256"/>
      <c r="G2002" s="1253"/>
      <c r="H2002" s="1254"/>
      <c r="I2002" s="31"/>
      <c r="J2002" s="1258"/>
      <c r="K2002" s="11"/>
      <c r="L2002" s="2645"/>
      <c r="M2002" s="2646"/>
      <c r="N2002" s="1258"/>
      <c r="O2002" s="1261"/>
    </row>
    <row r="2003" spans="1:15" s="72" customFormat="1" ht="21" customHeight="1">
      <c r="A2003" s="1257"/>
      <c r="B2003" s="131"/>
      <c r="C2003" s="1257"/>
      <c r="D2003" s="686">
        <f>SUM(D2001:D2001)</f>
        <v>0</v>
      </c>
      <c r="E2003" s="4350"/>
      <c r="F2003" s="4351"/>
      <c r="G2003" s="4364"/>
      <c r="H2003" s="4365"/>
      <c r="I2003" s="31"/>
      <c r="J2003" s="1258"/>
      <c r="K2003" s="427">
        <f>SUM(K2001:K2002)</f>
        <v>0</v>
      </c>
      <c r="L2003" s="1257"/>
      <c r="M2003" s="1258"/>
      <c r="N2003" s="1258"/>
      <c r="O2003" s="1261"/>
    </row>
    <row r="2004" spans="1:15" s="72" customFormat="1" ht="21" customHeight="1">
      <c r="A2004" s="90"/>
      <c r="B2004" s="132"/>
      <c r="C2004" s="1265"/>
      <c r="D2004" s="1265"/>
      <c r="E2004" s="1262"/>
      <c r="F2004" s="1262"/>
      <c r="G2004" s="54"/>
      <c r="H2004" s="54"/>
      <c r="I2004" s="41"/>
      <c r="J2004" s="54"/>
      <c r="K2004" s="81"/>
      <c r="L2004" s="1265"/>
      <c r="M2004" s="54"/>
      <c r="N2004" s="54"/>
      <c r="O2004" s="62"/>
    </row>
    <row r="2005" spans="1:15" s="72" customFormat="1" ht="21" customHeight="1" thickBot="1">
      <c r="A2005" s="77" t="s">
        <v>2</v>
      </c>
      <c r="B2005" s="66"/>
      <c r="C2005" s="67" t="s">
        <v>3</v>
      </c>
      <c r="D2005" s="4323" t="s">
        <v>802</v>
      </c>
      <c r="E2005" s="4323"/>
      <c r="F2005" s="4323"/>
      <c r="G2005" s="4323"/>
      <c r="H2005" s="4323"/>
      <c r="I2005" s="4323"/>
      <c r="J2005" s="4323"/>
      <c r="K2005" s="4323"/>
      <c r="L2005" s="4323"/>
      <c r="M2005" s="4323"/>
      <c r="N2005" s="4323"/>
      <c r="O2005" s="4323"/>
    </row>
    <row r="2006" spans="1:15" s="72" customFormat="1" ht="21" customHeight="1">
      <c r="A2006" s="4324" t="s">
        <v>10</v>
      </c>
      <c r="B2006" s="4362" t="s">
        <v>11</v>
      </c>
      <c r="C2006" s="4329" t="s">
        <v>23</v>
      </c>
      <c r="D2006" s="4331" t="s">
        <v>12</v>
      </c>
      <c r="E2006" s="4332"/>
      <c r="F2006" s="4332"/>
      <c r="G2006" s="4332"/>
      <c r="H2006" s="4332"/>
      <c r="I2006" s="4332"/>
      <c r="J2006" s="4333"/>
      <c r="K2006" s="4334" t="s">
        <v>13</v>
      </c>
      <c r="L2006" s="4335"/>
      <c r="M2006" s="4335"/>
      <c r="N2006" s="4335"/>
      <c r="O2006" s="4336"/>
    </row>
    <row r="2007" spans="1:15" s="72" customFormat="1" ht="21" customHeight="1">
      <c r="A2007" s="4325"/>
      <c r="B2007" s="4328"/>
      <c r="C2007" s="4330"/>
      <c r="D2007" s="4337"/>
      <c r="E2007" s="4338"/>
      <c r="F2007" s="4338"/>
      <c r="G2007" s="4338"/>
      <c r="H2007" s="4339"/>
      <c r="I2007" s="4340" t="s">
        <v>15</v>
      </c>
      <c r="J2007" s="4340"/>
      <c r="K2007" s="4340" t="s">
        <v>16</v>
      </c>
      <c r="L2007" s="4340" t="s">
        <v>17</v>
      </c>
      <c r="M2007" s="4340" t="s">
        <v>18</v>
      </c>
      <c r="N2007" s="4340"/>
      <c r="O2007" s="4342" t="s">
        <v>19</v>
      </c>
    </row>
    <row r="2008" spans="1:15" s="72" customFormat="1" ht="21" customHeight="1">
      <c r="A2008" s="4326"/>
      <c r="B2008" s="4354"/>
      <c r="C2008" s="4341"/>
      <c r="D2008" s="1259" t="s">
        <v>16</v>
      </c>
      <c r="E2008" s="4358" t="s">
        <v>20</v>
      </c>
      <c r="F2008" s="4359"/>
      <c r="G2008" s="4358" t="s">
        <v>21</v>
      </c>
      <c r="H2008" s="4359"/>
      <c r="I2008" s="4341"/>
      <c r="J2008" s="4341"/>
      <c r="K2008" s="4341"/>
      <c r="L2008" s="4341"/>
      <c r="M2008" s="4341"/>
      <c r="N2008" s="4341"/>
      <c r="O2008" s="4363"/>
    </row>
    <row r="2009" spans="1:15" s="72" customFormat="1" ht="21" customHeight="1">
      <c r="A2009" s="1257">
        <v>1</v>
      </c>
      <c r="B2009" s="131">
        <v>44682</v>
      </c>
      <c r="C2009" s="1300" t="s">
        <v>23</v>
      </c>
      <c r="D2009" s="1257"/>
      <c r="E2009" s="4348" t="s">
        <v>789</v>
      </c>
      <c r="F2009" s="4351"/>
      <c r="G2009" s="4364" t="s">
        <v>790</v>
      </c>
      <c r="H2009" s="4365"/>
      <c r="I2009" s="31" t="s">
        <v>1441</v>
      </c>
      <c r="J2009" s="1258"/>
      <c r="K2009" s="11"/>
      <c r="L2009" s="1257"/>
      <c r="M2009" s="1258"/>
      <c r="N2009" s="1258"/>
      <c r="O2009" s="1261">
        <v>29</v>
      </c>
    </row>
    <row r="2010" spans="1:15" s="72" customFormat="1" ht="21" customHeight="1">
      <c r="A2010" s="1257"/>
      <c r="B2010" s="131"/>
      <c r="C2010" s="1257"/>
      <c r="D2010" s="1257"/>
      <c r="E2010" s="4348"/>
      <c r="F2010" s="4349"/>
      <c r="G2010" s="4364"/>
      <c r="H2010" s="4365"/>
      <c r="I2010" s="31"/>
      <c r="J2010" s="1258"/>
      <c r="K2010" s="11"/>
      <c r="L2010" s="1257"/>
      <c r="M2010" s="1258"/>
      <c r="N2010" s="1258"/>
      <c r="O2010" s="1261"/>
    </row>
    <row r="2011" spans="1:15" s="72" customFormat="1" ht="21" customHeight="1">
      <c r="A2011" s="3286"/>
      <c r="B2011" s="131"/>
      <c r="C2011" s="3286"/>
      <c r="D2011" s="3286"/>
      <c r="E2011" s="4348"/>
      <c r="F2011" s="4349"/>
      <c r="G2011" s="4364"/>
      <c r="H2011" s="4365"/>
      <c r="I2011" s="31"/>
      <c r="J2011" s="3285"/>
      <c r="K2011" s="11"/>
      <c r="L2011" s="3286"/>
      <c r="M2011" s="3285"/>
      <c r="N2011" s="3285"/>
      <c r="O2011" s="3288"/>
    </row>
    <row r="2012" spans="1:15" s="72" customFormat="1" ht="21" customHeight="1">
      <c r="A2012" s="3417"/>
      <c r="B2012" s="131"/>
      <c r="C2012" s="3417"/>
      <c r="D2012" s="3417"/>
      <c r="E2012" s="4348"/>
      <c r="F2012" s="4349"/>
      <c r="G2012" s="4364"/>
      <c r="H2012" s="4365"/>
      <c r="I2012" s="31"/>
      <c r="J2012" s="3414"/>
      <c r="K2012" s="11"/>
      <c r="L2012" s="3417"/>
      <c r="M2012" s="3414"/>
      <c r="N2012" s="3414"/>
      <c r="O2012" s="3416"/>
    </row>
    <row r="2013" spans="1:15" s="72" customFormat="1" ht="21" customHeight="1">
      <c r="A2013" s="1257"/>
      <c r="B2013" s="131"/>
      <c r="C2013" s="1257"/>
      <c r="D2013" s="686">
        <f>SUM(D2009:D2009)</f>
        <v>0</v>
      </c>
      <c r="E2013" s="4350"/>
      <c r="F2013" s="4351"/>
      <c r="G2013" s="4364"/>
      <c r="H2013" s="4365"/>
      <c r="I2013" s="31"/>
      <c r="J2013" s="1258"/>
      <c r="K2013" s="427">
        <f>SUM(K2009:K2012)</f>
        <v>0</v>
      </c>
      <c r="L2013" s="1257"/>
      <c r="M2013" s="1258"/>
      <c r="N2013" s="1258"/>
      <c r="O2013" s="1261"/>
    </row>
    <row r="2014" spans="1:15" s="72" customFormat="1" ht="21" customHeight="1">
      <c r="A2014" s="1678"/>
      <c r="B2014" s="132"/>
      <c r="C2014" s="1342"/>
      <c r="D2014" s="1342"/>
      <c r="E2014" s="1343"/>
      <c r="F2014" s="1343"/>
      <c r="G2014" s="4367"/>
      <c r="H2014" s="4367"/>
      <c r="I2014" s="41"/>
      <c r="J2014" s="54"/>
      <c r="K2014" s="81"/>
      <c r="L2014" s="1342"/>
      <c r="M2014" s="54"/>
      <c r="N2014" s="54"/>
      <c r="O2014" s="62"/>
    </row>
    <row r="2015" spans="1:15" s="72" customFormat="1" ht="21" customHeight="1" thickBot="1">
      <c r="A2015" s="77" t="s">
        <v>2</v>
      </c>
      <c r="B2015" s="66"/>
      <c r="C2015" s="67" t="s">
        <v>3</v>
      </c>
      <c r="D2015" s="4323" t="s">
        <v>936</v>
      </c>
      <c r="E2015" s="4323"/>
      <c r="F2015" s="4323"/>
      <c r="G2015" s="4323"/>
      <c r="H2015" s="4323"/>
      <c r="I2015" s="4323"/>
      <c r="J2015" s="4323"/>
      <c r="K2015" s="4323"/>
      <c r="L2015" s="4323"/>
      <c r="M2015" s="4323"/>
      <c r="N2015" s="4323"/>
      <c r="O2015" s="4323"/>
    </row>
    <row r="2016" spans="1:15" s="72" customFormat="1" ht="21" customHeight="1">
      <c r="A2016" s="4324" t="s">
        <v>10</v>
      </c>
      <c r="B2016" s="4362" t="s">
        <v>11</v>
      </c>
      <c r="C2016" s="4329" t="s">
        <v>23</v>
      </c>
      <c r="D2016" s="4331" t="s">
        <v>12</v>
      </c>
      <c r="E2016" s="4332"/>
      <c r="F2016" s="4332"/>
      <c r="G2016" s="4332"/>
      <c r="H2016" s="4332"/>
      <c r="I2016" s="4332"/>
      <c r="J2016" s="4333"/>
      <c r="K2016" s="4334" t="s">
        <v>13</v>
      </c>
      <c r="L2016" s="4335"/>
      <c r="M2016" s="4335"/>
      <c r="N2016" s="4335"/>
      <c r="O2016" s="4336"/>
    </row>
    <row r="2017" spans="1:15" s="72" customFormat="1" ht="21" customHeight="1">
      <c r="A2017" s="4325"/>
      <c r="B2017" s="4328"/>
      <c r="C2017" s="4330"/>
      <c r="D2017" s="4337"/>
      <c r="E2017" s="4338"/>
      <c r="F2017" s="4338"/>
      <c r="G2017" s="4338"/>
      <c r="H2017" s="4339"/>
      <c r="I2017" s="4340" t="s">
        <v>15</v>
      </c>
      <c r="J2017" s="4340"/>
      <c r="K2017" s="4340" t="s">
        <v>16</v>
      </c>
      <c r="L2017" s="4340" t="s">
        <v>17</v>
      </c>
      <c r="M2017" s="4340" t="s">
        <v>18</v>
      </c>
      <c r="N2017" s="4340"/>
      <c r="O2017" s="4342" t="s">
        <v>19</v>
      </c>
    </row>
    <row r="2018" spans="1:15" s="72" customFormat="1" ht="21" customHeight="1">
      <c r="A2018" s="4326"/>
      <c r="B2018" s="4354"/>
      <c r="C2018" s="4341"/>
      <c r="D2018" s="1548" t="s">
        <v>16</v>
      </c>
      <c r="E2018" s="4358" t="s">
        <v>20</v>
      </c>
      <c r="F2018" s="4359"/>
      <c r="G2018" s="4358" t="s">
        <v>21</v>
      </c>
      <c r="H2018" s="4359"/>
      <c r="I2018" s="4341"/>
      <c r="J2018" s="4341"/>
      <c r="K2018" s="4341"/>
      <c r="L2018" s="4341"/>
      <c r="M2018" s="4341"/>
      <c r="N2018" s="4341"/>
      <c r="O2018" s="4363"/>
    </row>
    <row r="2019" spans="1:15" s="72" customFormat="1" ht="21" customHeight="1">
      <c r="A2019" s="1544">
        <v>1</v>
      </c>
      <c r="B2019" s="131">
        <v>44682</v>
      </c>
      <c r="C2019" s="1544" t="s">
        <v>23</v>
      </c>
      <c r="D2019" s="1544"/>
      <c r="E2019" s="4348" t="s">
        <v>934</v>
      </c>
      <c r="F2019" s="4351"/>
      <c r="G2019" s="4364" t="s">
        <v>850</v>
      </c>
      <c r="H2019" s="4365"/>
      <c r="I2019" s="31" t="s">
        <v>1441</v>
      </c>
      <c r="J2019" s="1545"/>
      <c r="K2019" s="11"/>
      <c r="L2019" s="1544"/>
      <c r="M2019" s="1545"/>
      <c r="N2019" s="1545"/>
      <c r="O2019" s="1549">
        <v>0</v>
      </c>
    </row>
    <row r="2020" spans="1:15" s="72" customFormat="1" ht="21" customHeight="1">
      <c r="A2020" s="3052"/>
      <c r="B2020" s="131"/>
      <c r="C2020" s="3052"/>
      <c r="D2020" s="3052"/>
      <c r="E2020" s="3051"/>
      <c r="F2020" s="3056"/>
      <c r="G2020" s="3054"/>
      <c r="H2020" s="3055"/>
      <c r="I2020" s="31"/>
      <c r="J2020" s="3053"/>
      <c r="K2020" s="11"/>
      <c r="L2020" s="3052"/>
      <c r="M2020" s="3053"/>
      <c r="N2020" s="3053"/>
      <c r="O2020" s="3643"/>
    </row>
    <row r="2021" spans="1:15" s="72" customFormat="1" ht="21" customHeight="1">
      <c r="A2021" s="3286"/>
      <c r="B2021" s="131"/>
      <c r="C2021" s="3286"/>
      <c r="D2021" s="3286"/>
      <c r="E2021" s="3277"/>
      <c r="F2021" s="3280"/>
      <c r="G2021" s="3281"/>
      <c r="H2021" s="3282"/>
      <c r="I2021" s="31"/>
      <c r="J2021" s="3285"/>
      <c r="K2021" s="11"/>
      <c r="L2021" s="3286"/>
      <c r="M2021" s="3285"/>
      <c r="N2021" s="3285"/>
      <c r="O2021" s="3288"/>
    </row>
    <row r="2022" spans="1:15" s="72" customFormat="1" ht="21" customHeight="1">
      <c r="A2022" s="1544"/>
      <c r="B2022" s="131"/>
      <c r="C2022" s="1544"/>
      <c r="D2022" s="686">
        <f>SUM(D2019:D2020)</f>
        <v>0</v>
      </c>
      <c r="E2022" s="4350"/>
      <c r="F2022" s="4351"/>
      <c r="G2022" s="4364"/>
      <c r="H2022" s="4365"/>
      <c r="I2022" s="31"/>
      <c r="J2022" s="1545"/>
      <c r="K2022" s="427">
        <f>SUM(K2019:K2020)</f>
        <v>0</v>
      </c>
      <c r="L2022" s="1544"/>
      <c r="M2022" s="1545"/>
      <c r="N2022" s="1545"/>
      <c r="O2022" s="1549"/>
    </row>
    <row r="2023" spans="1:15" s="72" customFormat="1" ht="21" customHeight="1">
      <c r="A2023" s="1553"/>
      <c r="B2023" s="132"/>
      <c r="C2023" s="1553"/>
      <c r="D2023" s="238"/>
      <c r="E2023" s="111"/>
      <c r="F2023" s="111"/>
      <c r="G2023" s="1550"/>
      <c r="H2023" s="1550"/>
      <c r="I2023" s="57"/>
      <c r="J2023" s="1550"/>
      <c r="K2023" s="109"/>
      <c r="L2023" s="238"/>
      <c r="M2023" s="1550"/>
      <c r="N2023" s="1550"/>
      <c r="O2023" s="1551"/>
    </row>
    <row r="2024" spans="1:15" s="72" customFormat="1" ht="21" customHeight="1" thickBot="1">
      <c r="A2024" s="77" t="s">
        <v>2</v>
      </c>
      <c r="B2024" s="66"/>
      <c r="C2024" s="67" t="s">
        <v>3</v>
      </c>
      <c r="D2024" s="4323" t="s">
        <v>1677</v>
      </c>
      <c r="E2024" s="4323"/>
      <c r="F2024" s="4323"/>
      <c r="G2024" s="4323"/>
      <c r="H2024" s="4323"/>
      <c r="I2024" s="4323"/>
      <c r="J2024" s="4323"/>
      <c r="K2024" s="4323"/>
      <c r="L2024" s="4323"/>
      <c r="M2024" s="4323"/>
      <c r="N2024" s="4323"/>
      <c r="O2024" s="4323"/>
    </row>
    <row r="2025" spans="1:15" s="72" customFormat="1" ht="21" customHeight="1">
      <c r="A2025" s="4324" t="s">
        <v>10</v>
      </c>
      <c r="B2025" s="4362" t="s">
        <v>11</v>
      </c>
      <c r="C2025" s="4329" t="s">
        <v>23</v>
      </c>
      <c r="D2025" s="4331" t="s">
        <v>12</v>
      </c>
      <c r="E2025" s="4332"/>
      <c r="F2025" s="4332"/>
      <c r="G2025" s="4332"/>
      <c r="H2025" s="4332"/>
      <c r="I2025" s="4332"/>
      <c r="J2025" s="4333"/>
      <c r="K2025" s="4334" t="s">
        <v>13</v>
      </c>
      <c r="L2025" s="4335"/>
      <c r="M2025" s="4335"/>
      <c r="N2025" s="4335"/>
      <c r="O2025" s="4336"/>
    </row>
    <row r="2026" spans="1:15" s="72" customFormat="1" ht="21" customHeight="1">
      <c r="A2026" s="4325"/>
      <c r="B2026" s="4328"/>
      <c r="C2026" s="4330"/>
      <c r="D2026" s="4337"/>
      <c r="E2026" s="4338"/>
      <c r="F2026" s="4338"/>
      <c r="G2026" s="4338"/>
      <c r="H2026" s="4339"/>
      <c r="I2026" s="4340" t="s">
        <v>15</v>
      </c>
      <c r="J2026" s="4340"/>
      <c r="K2026" s="4340" t="s">
        <v>16</v>
      </c>
      <c r="L2026" s="4340" t="s">
        <v>17</v>
      </c>
      <c r="M2026" s="4340" t="s">
        <v>18</v>
      </c>
      <c r="N2026" s="4340"/>
      <c r="O2026" s="4342" t="s">
        <v>19</v>
      </c>
    </row>
    <row r="2027" spans="1:15" s="72" customFormat="1" ht="21" customHeight="1">
      <c r="A2027" s="4326"/>
      <c r="B2027" s="4354"/>
      <c r="C2027" s="4341"/>
      <c r="D2027" s="1534" t="s">
        <v>16</v>
      </c>
      <c r="E2027" s="4358" t="s">
        <v>20</v>
      </c>
      <c r="F2027" s="4359"/>
      <c r="G2027" s="4358" t="s">
        <v>21</v>
      </c>
      <c r="H2027" s="4359"/>
      <c r="I2027" s="4341"/>
      <c r="J2027" s="4341"/>
      <c r="K2027" s="4341"/>
      <c r="L2027" s="4341"/>
      <c r="M2027" s="4341"/>
      <c r="N2027" s="4341"/>
      <c r="O2027" s="4363"/>
    </row>
    <row r="2028" spans="1:15" s="72" customFormat="1" ht="21" customHeight="1">
      <c r="A2028" s="1532">
        <v>1</v>
      </c>
      <c r="B2028" s="131">
        <v>44682</v>
      </c>
      <c r="C2028" s="1532" t="s">
        <v>23</v>
      </c>
      <c r="D2028" s="1532"/>
      <c r="E2028" s="4348"/>
      <c r="F2028" s="4351"/>
      <c r="G2028" s="4364"/>
      <c r="H2028" s="4365"/>
      <c r="I2028" s="31"/>
      <c r="J2028" s="1533"/>
      <c r="K2028" s="11"/>
      <c r="L2028" s="1532"/>
      <c r="M2028" s="1533"/>
      <c r="N2028" s="1533"/>
      <c r="O2028" s="1535">
        <v>522</v>
      </c>
    </row>
    <row r="2029" spans="1:15" s="72" customFormat="1" ht="21" customHeight="1">
      <c r="A2029" s="2014"/>
      <c r="B2029" s="131"/>
      <c r="C2029" s="2014"/>
      <c r="D2029" s="2014"/>
      <c r="E2029" s="4348"/>
      <c r="F2029" s="4349"/>
      <c r="G2029" s="4364"/>
      <c r="H2029" s="4365"/>
      <c r="I2029" s="31"/>
      <c r="J2029" s="2013"/>
      <c r="K2029" s="11"/>
      <c r="L2029" s="2014"/>
      <c r="M2029" s="2013"/>
      <c r="N2029" s="2013"/>
      <c r="O2029" s="2015"/>
    </row>
    <row r="2030" spans="1:15" s="72" customFormat="1" ht="21" customHeight="1">
      <c r="A2030" s="3255"/>
      <c r="B2030" s="131"/>
      <c r="C2030" s="3255"/>
      <c r="D2030" s="3255"/>
      <c r="E2030" s="3247"/>
      <c r="F2030" s="3248"/>
      <c r="G2030" s="3253"/>
      <c r="H2030" s="3254"/>
      <c r="I2030" s="31"/>
      <c r="J2030" s="3257"/>
      <c r="K2030" s="11"/>
      <c r="L2030" s="3255"/>
      <c r="M2030" s="3257"/>
      <c r="N2030" s="3257"/>
      <c r="O2030" s="3260"/>
    </row>
    <row r="2031" spans="1:15" s="72" customFormat="1" ht="21" customHeight="1">
      <c r="A2031" s="1532"/>
      <c r="B2031" s="131"/>
      <c r="C2031" s="1532"/>
      <c r="D2031" s="686">
        <f>SUM(D2028:D2029)</f>
        <v>0</v>
      </c>
      <c r="E2031" s="4350"/>
      <c r="F2031" s="4351"/>
      <c r="G2031" s="4364"/>
      <c r="H2031" s="4365"/>
      <c r="I2031" s="31"/>
      <c r="J2031" s="1533"/>
      <c r="K2031" s="427">
        <f>SUM(K2028:K2030)</f>
        <v>0</v>
      </c>
      <c r="L2031" s="1532"/>
      <c r="M2031" s="1533"/>
      <c r="N2031" s="1533"/>
      <c r="O2031" s="1535"/>
    </row>
    <row r="2032" spans="1:15" s="72" customFormat="1" ht="21" customHeight="1">
      <c r="A2032" s="1607"/>
      <c r="B2032" s="132"/>
      <c r="C2032" s="1607"/>
      <c r="D2032" s="238"/>
      <c r="E2032" s="111"/>
      <c r="F2032" s="111"/>
      <c r="G2032" s="1604"/>
      <c r="H2032" s="1604"/>
      <c r="I2032" s="57"/>
      <c r="J2032" s="1604"/>
      <c r="K2032" s="109"/>
      <c r="L2032" s="238"/>
      <c r="M2032" s="1604"/>
      <c r="N2032" s="1604"/>
      <c r="O2032" s="1605"/>
    </row>
    <row r="2033" spans="1:15" s="72" customFormat="1" ht="21" customHeight="1" thickBot="1">
      <c r="A2033" s="77" t="s">
        <v>2</v>
      </c>
      <c r="B2033" s="66"/>
      <c r="C2033" s="67" t="s">
        <v>3</v>
      </c>
      <c r="D2033" s="4323" t="s">
        <v>1877</v>
      </c>
      <c r="E2033" s="4323"/>
      <c r="F2033" s="4323"/>
      <c r="G2033" s="4323"/>
      <c r="H2033" s="4323"/>
      <c r="I2033" s="4323"/>
      <c r="J2033" s="4323"/>
      <c r="K2033" s="4323"/>
      <c r="L2033" s="4323"/>
      <c r="M2033" s="4323"/>
      <c r="N2033" s="4323"/>
      <c r="O2033" s="4323"/>
    </row>
    <row r="2034" spans="1:15" s="72" customFormat="1" ht="21" customHeight="1">
      <c r="A2034" s="4324" t="s">
        <v>10</v>
      </c>
      <c r="B2034" s="4362" t="s">
        <v>11</v>
      </c>
      <c r="C2034" s="4329" t="s">
        <v>23</v>
      </c>
      <c r="D2034" s="4331" t="s">
        <v>12</v>
      </c>
      <c r="E2034" s="4332"/>
      <c r="F2034" s="4332"/>
      <c r="G2034" s="4332"/>
      <c r="H2034" s="4332"/>
      <c r="I2034" s="4332"/>
      <c r="J2034" s="4333"/>
      <c r="K2034" s="4334" t="s">
        <v>13</v>
      </c>
      <c r="L2034" s="4335"/>
      <c r="M2034" s="4335"/>
      <c r="N2034" s="4335"/>
      <c r="O2034" s="4336"/>
    </row>
    <row r="2035" spans="1:15" s="72" customFormat="1" ht="21" customHeight="1">
      <c r="A2035" s="4325"/>
      <c r="B2035" s="4328"/>
      <c r="C2035" s="4330"/>
      <c r="D2035" s="4337"/>
      <c r="E2035" s="4338"/>
      <c r="F2035" s="4338"/>
      <c r="G2035" s="4338"/>
      <c r="H2035" s="4339"/>
      <c r="I2035" s="4340" t="s">
        <v>15</v>
      </c>
      <c r="J2035" s="4340"/>
      <c r="K2035" s="4340" t="s">
        <v>16</v>
      </c>
      <c r="L2035" s="4340" t="s">
        <v>17</v>
      </c>
      <c r="M2035" s="4340" t="s">
        <v>18</v>
      </c>
      <c r="N2035" s="4340"/>
      <c r="O2035" s="4342" t="s">
        <v>19</v>
      </c>
    </row>
    <row r="2036" spans="1:15" s="72" customFormat="1" ht="21" customHeight="1">
      <c r="A2036" s="4326"/>
      <c r="B2036" s="4354"/>
      <c r="C2036" s="4341"/>
      <c r="D2036" s="1602" t="s">
        <v>16</v>
      </c>
      <c r="E2036" s="4358" t="s">
        <v>20</v>
      </c>
      <c r="F2036" s="4359"/>
      <c r="G2036" s="4358" t="s">
        <v>21</v>
      </c>
      <c r="H2036" s="4359"/>
      <c r="I2036" s="4341"/>
      <c r="J2036" s="4341"/>
      <c r="K2036" s="4341"/>
      <c r="L2036" s="4341"/>
      <c r="M2036" s="4341"/>
      <c r="N2036" s="4341"/>
      <c r="O2036" s="4363"/>
    </row>
    <row r="2037" spans="1:15" s="72" customFormat="1" ht="21" customHeight="1">
      <c r="A2037" s="1600">
        <v>1</v>
      </c>
      <c r="B2037" s="131">
        <v>44682</v>
      </c>
      <c r="C2037" s="1600" t="s">
        <v>23</v>
      </c>
      <c r="D2037" s="1600"/>
      <c r="E2037" s="4348"/>
      <c r="F2037" s="4351"/>
      <c r="G2037" s="4364"/>
      <c r="H2037" s="4365"/>
      <c r="I2037" s="31"/>
      <c r="J2037" s="1601"/>
      <c r="K2037" s="11"/>
      <c r="L2037" s="1600"/>
      <c r="M2037" s="1601"/>
      <c r="N2037" s="1601"/>
      <c r="O2037" s="1603">
        <v>300</v>
      </c>
    </row>
    <row r="2038" spans="1:15" s="72" customFormat="1" ht="21" customHeight="1">
      <c r="A2038" s="1634">
        <v>2</v>
      </c>
      <c r="B2038" s="131">
        <v>44684</v>
      </c>
      <c r="C2038" s="1634" t="s">
        <v>23</v>
      </c>
      <c r="D2038" s="1634"/>
      <c r="E2038" s="4348"/>
      <c r="F2038" s="4349"/>
      <c r="G2038" s="4364"/>
      <c r="H2038" s="4365"/>
      <c r="I2038" s="31"/>
      <c r="J2038" s="1633"/>
      <c r="K2038" s="11">
        <v>15</v>
      </c>
      <c r="L2038" s="2654" t="s">
        <v>2304</v>
      </c>
      <c r="M2038" s="2655" t="s">
        <v>1377</v>
      </c>
      <c r="N2038" s="1633"/>
      <c r="O2038" s="1635">
        <f t="shared" ref="O2038:O2040" si="19">+O2037-K2038</f>
        <v>285</v>
      </c>
    </row>
    <row r="2039" spans="1:15" s="72" customFormat="1" ht="21" customHeight="1">
      <c r="A2039" s="2303">
        <v>3</v>
      </c>
      <c r="B2039" s="131">
        <v>44685</v>
      </c>
      <c r="C2039" s="2303" t="s">
        <v>23</v>
      </c>
      <c r="D2039" s="2303"/>
      <c r="E2039" s="4348"/>
      <c r="F2039" s="4349"/>
      <c r="G2039" s="4364"/>
      <c r="H2039" s="4365"/>
      <c r="I2039" s="31"/>
      <c r="J2039" s="2304"/>
      <c r="K2039" s="11">
        <v>11</v>
      </c>
      <c r="L2039" s="2950" t="s">
        <v>2304</v>
      </c>
      <c r="M2039" s="2304" t="s">
        <v>1377</v>
      </c>
      <c r="N2039" s="2304"/>
      <c r="O2039" s="4211">
        <f t="shared" si="19"/>
        <v>274</v>
      </c>
    </row>
    <row r="2040" spans="1:15" s="72" customFormat="1" ht="21" customHeight="1">
      <c r="A2040" s="2312">
        <v>4</v>
      </c>
      <c r="B2040" s="131">
        <v>44688</v>
      </c>
      <c r="C2040" s="2312" t="s">
        <v>23</v>
      </c>
      <c r="D2040" s="2312"/>
      <c r="E2040" s="4348"/>
      <c r="F2040" s="4349"/>
      <c r="G2040" s="4364"/>
      <c r="H2040" s="4365"/>
      <c r="I2040" s="31"/>
      <c r="J2040" s="2313"/>
      <c r="K2040" s="11">
        <v>9</v>
      </c>
      <c r="L2040" s="2312" t="s">
        <v>2304</v>
      </c>
      <c r="M2040" s="2313" t="s">
        <v>1377</v>
      </c>
      <c r="N2040" s="2313"/>
      <c r="O2040" s="4251">
        <f t="shared" si="19"/>
        <v>265</v>
      </c>
    </row>
    <row r="2041" spans="1:15" s="72" customFormat="1" ht="21" customHeight="1">
      <c r="A2041" s="2055"/>
      <c r="B2041" s="131"/>
      <c r="C2041" s="1600"/>
      <c r="D2041" s="686">
        <f>SUM(D2037:D2040)</f>
        <v>0</v>
      </c>
      <c r="E2041" s="4350"/>
      <c r="F2041" s="4351"/>
      <c r="G2041" s="4364"/>
      <c r="H2041" s="4365"/>
      <c r="I2041" s="31"/>
      <c r="J2041" s="1601"/>
      <c r="K2041" s="427">
        <f>SUM(K2037:K2040)</f>
        <v>35</v>
      </c>
      <c r="L2041" s="1600"/>
      <c r="M2041" s="1601"/>
      <c r="N2041" s="1601"/>
      <c r="O2041" s="1603"/>
    </row>
    <row r="2042" spans="1:15" s="43" customFormat="1" ht="21" customHeight="1">
      <c r="A2042" s="54"/>
      <c r="B2042" s="122"/>
      <c r="C2042" s="1749"/>
      <c r="D2042" s="1749"/>
      <c r="E2042" s="1749"/>
      <c r="F2042" s="1749"/>
      <c r="G2042" s="1749"/>
      <c r="H2042" s="1749"/>
      <c r="I2042" s="1749"/>
      <c r="J2042" s="1749"/>
      <c r="K2042" s="1750"/>
      <c r="L2042" s="1749"/>
      <c r="M2042" s="1749"/>
      <c r="N2042" s="1749"/>
      <c r="O2042" s="82"/>
    </row>
    <row r="2043" spans="1:15" s="72" customFormat="1" ht="21" customHeight="1" thickBot="1">
      <c r="A2043" s="77" t="s">
        <v>2</v>
      </c>
      <c r="B2043" s="66"/>
      <c r="C2043" s="67" t="s">
        <v>3</v>
      </c>
      <c r="D2043" s="4323" t="s">
        <v>986</v>
      </c>
      <c r="E2043" s="4323"/>
      <c r="F2043" s="4323"/>
      <c r="G2043" s="4323"/>
      <c r="H2043" s="4323"/>
      <c r="I2043" s="4323"/>
      <c r="J2043" s="4323"/>
      <c r="K2043" s="4323"/>
      <c r="L2043" s="4323"/>
      <c r="M2043" s="4323"/>
      <c r="N2043" s="4323"/>
      <c r="O2043" s="4323"/>
    </row>
    <row r="2044" spans="1:15" s="72" customFormat="1" ht="21" customHeight="1">
      <c r="A2044" s="4324" t="s">
        <v>10</v>
      </c>
      <c r="B2044" s="4362" t="s">
        <v>11</v>
      </c>
      <c r="C2044" s="4329" t="s">
        <v>23</v>
      </c>
      <c r="D2044" s="4331" t="s">
        <v>12</v>
      </c>
      <c r="E2044" s="4332"/>
      <c r="F2044" s="4332"/>
      <c r="G2044" s="4332"/>
      <c r="H2044" s="4332"/>
      <c r="I2044" s="4332"/>
      <c r="J2044" s="4333"/>
      <c r="K2044" s="4334" t="s">
        <v>13</v>
      </c>
      <c r="L2044" s="4335"/>
      <c r="M2044" s="4335"/>
      <c r="N2044" s="4335"/>
      <c r="O2044" s="4336"/>
    </row>
    <row r="2045" spans="1:15" s="72" customFormat="1" ht="21" customHeight="1">
      <c r="A2045" s="4325"/>
      <c r="B2045" s="4328"/>
      <c r="C2045" s="4330"/>
      <c r="D2045" s="4337"/>
      <c r="E2045" s="4338"/>
      <c r="F2045" s="4338"/>
      <c r="G2045" s="4338"/>
      <c r="H2045" s="4339"/>
      <c r="I2045" s="4340" t="s">
        <v>15</v>
      </c>
      <c r="J2045" s="4340"/>
      <c r="K2045" s="4340" t="s">
        <v>16</v>
      </c>
      <c r="L2045" s="4340" t="s">
        <v>17</v>
      </c>
      <c r="M2045" s="4340" t="s">
        <v>18</v>
      </c>
      <c r="N2045" s="4340"/>
      <c r="O2045" s="4342" t="s">
        <v>19</v>
      </c>
    </row>
    <row r="2046" spans="1:15" s="72" customFormat="1" ht="21" customHeight="1">
      <c r="A2046" s="4326"/>
      <c r="B2046" s="4354"/>
      <c r="C2046" s="4341"/>
      <c r="D2046" s="1626" t="s">
        <v>16</v>
      </c>
      <c r="E2046" s="4358" t="s">
        <v>20</v>
      </c>
      <c r="F2046" s="4359"/>
      <c r="G2046" s="4358" t="s">
        <v>21</v>
      </c>
      <c r="H2046" s="4359"/>
      <c r="I2046" s="4341"/>
      <c r="J2046" s="4341"/>
      <c r="K2046" s="4341"/>
      <c r="L2046" s="4341"/>
      <c r="M2046" s="4341"/>
      <c r="N2046" s="4341"/>
      <c r="O2046" s="4363"/>
    </row>
    <row r="2047" spans="1:15" s="72" customFormat="1" ht="21" customHeight="1">
      <c r="A2047" s="1627">
        <v>1</v>
      </c>
      <c r="B2047" s="131">
        <v>44682</v>
      </c>
      <c r="C2047" s="1627" t="s">
        <v>44</v>
      </c>
      <c r="D2047" s="1627"/>
      <c r="E2047" s="4348" t="s">
        <v>970</v>
      </c>
      <c r="F2047" s="4351"/>
      <c r="G2047" s="4364" t="s">
        <v>649</v>
      </c>
      <c r="H2047" s="4365"/>
      <c r="I2047" s="31" t="s">
        <v>1441</v>
      </c>
      <c r="J2047" s="1628"/>
      <c r="K2047" s="11"/>
      <c r="L2047" s="1627"/>
      <c r="M2047" s="1628"/>
      <c r="N2047" s="1628"/>
      <c r="O2047" s="1630">
        <v>40</v>
      </c>
    </row>
    <row r="2048" spans="1:15" s="72" customFormat="1" ht="21" customHeight="1">
      <c r="A2048" s="1627"/>
      <c r="B2048" s="131"/>
      <c r="C2048" s="1627"/>
      <c r="D2048" s="1627"/>
      <c r="E2048" s="1624"/>
      <c r="F2048" s="1625"/>
      <c r="G2048" s="1622"/>
      <c r="H2048" s="1623"/>
      <c r="I2048" s="31"/>
      <c r="J2048" s="1628"/>
      <c r="K2048" s="11"/>
      <c r="L2048" s="1627"/>
      <c r="M2048" s="1628"/>
      <c r="N2048" s="1628"/>
      <c r="O2048" s="1630"/>
    </row>
    <row r="2049" spans="1:15" s="72" customFormat="1" ht="21" customHeight="1">
      <c r="A2049" s="1627"/>
      <c r="B2049" s="131"/>
      <c r="C2049" s="1627"/>
      <c r="D2049" s="686">
        <f>SUM(D2047:D2047)</f>
        <v>0</v>
      </c>
      <c r="E2049" s="4350"/>
      <c r="F2049" s="4351"/>
      <c r="G2049" s="4364"/>
      <c r="H2049" s="4365"/>
      <c r="I2049" s="31"/>
      <c r="J2049" s="1628"/>
      <c r="K2049" s="427">
        <f>SUM(K2047:K2047)</f>
        <v>0</v>
      </c>
      <c r="L2049" s="1627"/>
      <c r="M2049" s="1628"/>
      <c r="N2049" s="1628"/>
      <c r="O2049" s="1630"/>
    </row>
    <row r="2050" spans="1:15" s="72" customFormat="1" ht="21" customHeight="1">
      <c r="A2050" s="1629"/>
      <c r="B2050" s="132"/>
      <c r="C2050" s="1629"/>
      <c r="D2050" s="238"/>
      <c r="E2050" s="111"/>
      <c r="F2050" s="111"/>
      <c r="G2050" s="1632"/>
      <c r="H2050" s="1632"/>
      <c r="I2050" s="57"/>
      <c r="J2050" s="1632"/>
      <c r="K2050" s="109"/>
      <c r="L2050" s="238"/>
      <c r="M2050" s="1632"/>
      <c r="N2050" s="1632"/>
      <c r="O2050" s="1631"/>
    </row>
    <row r="2051" spans="1:15" s="72" customFormat="1" ht="21" customHeight="1" thickBot="1">
      <c r="A2051" s="77" t="s">
        <v>2</v>
      </c>
      <c r="B2051" s="66"/>
      <c r="C2051" s="67" t="s">
        <v>3</v>
      </c>
      <c r="D2051" s="4323" t="s">
        <v>1044</v>
      </c>
      <c r="E2051" s="4323"/>
      <c r="F2051" s="4323"/>
      <c r="G2051" s="4323"/>
      <c r="H2051" s="4323"/>
      <c r="I2051" s="4323"/>
      <c r="J2051" s="4323"/>
      <c r="K2051" s="4323"/>
      <c r="L2051" s="4323"/>
      <c r="M2051" s="4323"/>
      <c r="N2051" s="4323"/>
      <c r="O2051" s="4323"/>
    </row>
    <row r="2052" spans="1:15" s="72" customFormat="1" ht="21" customHeight="1">
      <c r="A2052" s="4324" t="s">
        <v>10</v>
      </c>
      <c r="B2052" s="4362" t="s">
        <v>11</v>
      </c>
      <c r="C2052" s="4329" t="s">
        <v>23</v>
      </c>
      <c r="D2052" s="4331" t="s">
        <v>352</v>
      </c>
      <c r="E2052" s="4332"/>
      <c r="F2052" s="4332"/>
      <c r="G2052" s="4332"/>
      <c r="H2052" s="4332"/>
      <c r="I2052" s="4332"/>
      <c r="J2052" s="4333"/>
      <c r="K2052" s="4334" t="s">
        <v>13</v>
      </c>
      <c r="L2052" s="4335"/>
      <c r="M2052" s="4335"/>
      <c r="N2052" s="4335"/>
      <c r="O2052" s="4336"/>
    </row>
    <row r="2053" spans="1:15" s="72" customFormat="1" ht="21" customHeight="1">
      <c r="A2053" s="4325"/>
      <c r="B2053" s="4328"/>
      <c r="C2053" s="4330"/>
      <c r="D2053" s="4337"/>
      <c r="E2053" s="4338"/>
      <c r="F2053" s="4338"/>
      <c r="G2053" s="4338"/>
      <c r="H2053" s="4339"/>
      <c r="I2053" s="4340" t="s">
        <v>15</v>
      </c>
      <c r="J2053" s="4340"/>
      <c r="K2053" s="4340" t="s">
        <v>16</v>
      </c>
      <c r="L2053" s="4340" t="s">
        <v>17</v>
      </c>
      <c r="M2053" s="4340" t="s">
        <v>18</v>
      </c>
      <c r="N2053" s="4340"/>
      <c r="O2053" s="4342" t="s">
        <v>19</v>
      </c>
    </row>
    <row r="2054" spans="1:15" s="72" customFormat="1" ht="21" customHeight="1">
      <c r="A2054" s="4326"/>
      <c r="B2054" s="4354"/>
      <c r="C2054" s="4341"/>
      <c r="D2054" s="1893" t="s">
        <v>16</v>
      </c>
      <c r="E2054" s="4358" t="s">
        <v>20</v>
      </c>
      <c r="F2054" s="4359"/>
      <c r="G2054" s="4358" t="s">
        <v>21</v>
      </c>
      <c r="H2054" s="4359"/>
      <c r="I2054" s="4341"/>
      <c r="J2054" s="4341"/>
      <c r="K2054" s="4341"/>
      <c r="L2054" s="4341"/>
      <c r="M2054" s="4341"/>
      <c r="N2054" s="4341"/>
      <c r="O2054" s="4363"/>
    </row>
    <row r="2055" spans="1:15" s="72" customFormat="1" ht="21" customHeight="1">
      <c r="A2055" s="1892">
        <v>1</v>
      </c>
      <c r="B2055" s="131">
        <v>44682</v>
      </c>
      <c r="C2055" s="1892" t="s">
        <v>23</v>
      </c>
      <c r="D2055" s="1892"/>
      <c r="E2055" s="4348"/>
      <c r="F2055" s="4351"/>
      <c r="G2055" s="4364"/>
      <c r="H2055" s="4365"/>
      <c r="I2055" s="31"/>
      <c r="J2055" s="1891"/>
      <c r="K2055" s="11"/>
      <c r="L2055" s="1892"/>
      <c r="M2055" s="1891"/>
      <c r="N2055" s="1891"/>
      <c r="O2055" s="1894">
        <v>2</v>
      </c>
    </row>
    <row r="2056" spans="1:15" s="72" customFormat="1" ht="21" customHeight="1">
      <c r="A2056" s="2969"/>
      <c r="B2056" s="131"/>
      <c r="C2056" s="2969"/>
      <c r="D2056" s="2969"/>
      <c r="E2056" s="2970"/>
      <c r="F2056" s="2971"/>
      <c r="G2056" s="2972"/>
      <c r="H2056" s="2973"/>
      <c r="I2056" s="31"/>
      <c r="J2056" s="2968"/>
      <c r="K2056" s="11"/>
      <c r="L2056" s="2969"/>
      <c r="M2056" s="2968"/>
      <c r="N2056" s="2968"/>
      <c r="O2056" s="2976"/>
    </row>
    <row r="2057" spans="1:15" s="72" customFormat="1" ht="21" customHeight="1">
      <c r="A2057" s="3015"/>
      <c r="B2057" s="131"/>
      <c r="C2057" s="3015"/>
      <c r="D2057" s="3015"/>
      <c r="E2057" s="3017"/>
      <c r="F2057" s="3018"/>
      <c r="G2057" s="3019"/>
      <c r="H2057" s="3020"/>
      <c r="I2057" s="31"/>
      <c r="J2057" s="3016"/>
      <c r="K2057" s="11"/>
      <c r="L2057" s="3015"/>
      <c r="M2057" s="3016"/>
      <c r="N2057" s="3016"/>
      <c r="O2057" s="3021"/>
    </row>
    <row r="2058" spans="1:15" s="72" customFormat="1" ht="21" customHeight="1">
      <c r="A2058" s="1892"/>
      <c r="B2058" s="131"/>
      <c r="C2058" s="1892"/>
      <c r="D2058" s="686">
        <f>SUM(D2055:D2055)</f>
        <v>0</v>
      </c>
      <c r="E2058" s="4350"/>
      <c r="F2058" s="4351"/>
      <c r="G2058" s="4364"/>
      <c r="H2058" s="4365"/>
      <c r="I2058" s="31"/>
      <c r="J2058" s="1891"/>
      <c r="K2058" s="427">
        <f>SUM(K2055:K2057)</f>
        <v>0</v>
      </c>
      <c r="L2058" s="1892"/>
      <c r="M2058" s="1891"/>
      <c r="N2058" s="1891"/>
      <c r="O2058" s="1894"/>
    </row>
    <row r="2059" spans="1:15" s="72" customFormat="1" ht="21" customHeight="1">
      <c r="A2059" s="1897"/>
      <c r="B2059" s="132"/>
      <c r="C2059" s="1895"/>
      <c r="D2059" s="1895"/>
      <c r="E2059" s="1896"/>
      <c r="F2059" s="1896"/>
      <c r="G2059" s="54"/>
      <c r="H2059" s="54"/>
      <c r="I2059" s="41"/>
      <c r="J2059" s="54"/>
      <c r="K2059" s="81"/>
      <c r="L2059" s="1895"/>
      <c r="M2059" s="54"/>
      <c r="N2059" s="54"/>
      <c r="O2059" s="62"/>
    </row>
    <row r="2060" spans="1:15" s="72" customFormat="1" ht="21" customHeight="1" thickBot="1">
      <c r="A2060" s="77" t="s">
        <v>2</v>
      </c>
      <c r="B2060" s="66"/>
      <c r="C2060" s="67" t="s">
        <v>3</v>
      </c>
      <c r="D2060" s="4323" t="s">
        <v>800</v>
      </c>
      <c r="E2060" s="4323"/>
      <c r="F2060" s="4323"/>
      <c r="G2060" s="4323"/>
      <c r="H2060" s="4323"/>
      <c r="I2060" s="4323"/>
      <c r="J2060" s="4323"/>
      <c r="K2060" s="4323"/>
      <c r="L2060" s="4323"/>
      <c r="M2060" s="4323"/>
      <c r="N2060" s="4323"/>
      <c r="O2060" s="4323"/>
    </row>
    <row r="2061" spans="1:15" s="72" customFormat="1" ht="21" customHeight="1">
      <c r="A2061" s="4324" t="s">
        <v>10</v>
      </c>
      <c r="B2061" s="4362" t="s">
        <v>11</v>
      </c>
      <c r="C2061" s="4329" t="s">
        <v>23</v>
      </c>
      <c r="D2061" s="4331" t="s">
        <v>12</v>
      </c>
      <c r="E2061" s="4332"/>
      <c r="F2061" s="4332"/>
      <c r="G2061" s="4332"/>
      <c r="H2061" s="4332"/>
      <c r="I2061" s="4332"/>
      <c r="J2061" s="4333"/>
      <c r="K2061" s="4334" t="s">
        <v>13</v>
      </c>
      <c r="L2061" s="4335"/>
      <c r="M2061" s="4335"/>
      <c r="N2061" s="4335"/>
      <c r="O2061" s="4336"/>
    </row>
    <row r="2062" spans="1:15" s="72" customFormat="1" ht="21" customHeight="1">
      <c r="A2062" s="4325"/>
      <c r="B2062" s="4328"/>
      <c r="C2062" s="4330"/>
      <c r="D2062" s="4337"/>
      <c r="E2062" s="4338"/>
      <c r="F2062" s="4338"/>
      <c r="G2062" s="4338"/>
      <c r="H2062" s="4339"/>
      <c r="I2062" s="4340" t="s">
        <v>15</v>
      </c>
      <c r="J2062" s="4340"/>
      <c r="K2062" s="4340" t="s">
        <v>16</v>
      </c>
      <c r="L2062" s="4340" t="s">
        <v>17</v>
      </c>
      <c r="M2062" s="4340" t="s">
        <v>18</v>
      </c>
      <c r="N2062" s="4340"/>
      <c r="O2062" s="4342" t="s">
        <v>19</v>
      </c>
    </row>
    <row r="2063" spans="1:15" s="72" customFormat="1" ht="21" customHeight="1">
      <c r="A2063" s="4326"/>
      <c r="B2063" s="4354"/>
      <c r="C2063" s="4341"/>
      <c r="D2063" s="1893" t="s">
        <v>16</v>
      </c>
      <c r="E2063" s="4358" t="s">
        <v>20</v>
      </c>
      <c r="F2063" s="4359"/>
      <c r="G2063" s="4358" t="s">
        <v>21</v>
      </c>
      <c r="H2063" s="4359"/>
      <c r="I2063" s="4341"/>
      <c r="J2063" s="4341"/>
      <c r="K2063" s="4341"/>
      <c r="L2063" s="4341"/>
      <c r="M2063" s="4341"/>
      <c r="N2063" s="4341"/>
      <c r="O2063" s="4363"/>
    </row>
    <row r="2064" spans="1:15" s="72" customFormat="1" ht="21" customHeight="1">
      <c r="A2064" s="1892">
        <v>1</v>
      </c>
      <c r="B2064" s="131" t="s">
        <v>3019</v>
      </c>
      <c r="C2064" s="1892" t="s">
        <v>23</v>
      </c>
      <c r="D2064" s="1892"/>
      <c r="E2064" s="4348"/>
      <c r="F2064" s="4351"/>
      <c r="G2064" s="4364"/>
      <c r="H2064" s="4365"/>
      <c r="I2064" s="31"/>
      <c r="J2064" s="1891"/>
      <c r="K2064" s="11"/>
      <c r="L2064" s="1892"/>
      <c r="M2064" s="1891"/>
      <c r="N2064" s="1891"/>
      <c r="O2064" s="1894">
        <v>20</v>
      </c>
    </row>
    <row r="2065" spans="1:15" s="72" customFormat="1" ht="21" customHeight="1">
      <c r="A2065" s="1892"/>
      <c r="B2065" s="131"/>
      <c r="C2065" s="1892"/>
      <c r="D2065" s="1892"/>
      <c r="E2065" s="4348"/>
      <c r="F2065" s="4349"/>
      <c r="G2065" s="4364"/>
      <c r="H2065" s="4365"/>
      <c r="I2065" s="31"/>
      <c r="J2065" s="1891"/>
      <c r="K2065" s="11"/>
      <c r="L2065" s="1892"/>
      <c r="M2065" s="1891"/>
      <c r="N2065" s="1891"/>
      <c r="O2065" s="1894"/>
    </row>
    <row r="2066" spans="1:15" s="72" customFormat="1" ht="21" customHeight="1">
      <c r="A2066" s="1892"/>
      <c r="B2066" s="131"/>
      <c r="C2066" s="1892"/>
      <c r="D2066" s="686">
        <f>SUM(D2064:D2065)</f>
        <v>0</v>
      </c>
      <c r="E2066" s="4350"/>
      <c r="F2066" s="4351"/>
      <c r="G2066" s="4364"/>
      <c r="H2066" s="4365"/>
      <c r="I2066" s="31"/>
      <c r="J2066" s="1891"/>
      <c r="K2066" s="427">
        <f>SUM(K2064:K2065)</f>
        <v>0</v>
      </c>
      <c r="L2066" s="1892"/>
      <c r="M2066" s="1891"/>
      <c r="N2066" s="1891"/>
      <c r="O2066" s="1894"/>
    </row>
    <row r="2067" spans="1:15" s="43" customFormat="1" ht="21" customHeight="1">
      <c r="A2067" s="54"/>
      <c r="B2067" s="122"/>
      <c r="C2067" s="1957"/>
      <c r="D2067" s="111"/>
      <c r="E2067" s="111"/>
      <c r="F2067" s="111"/>
      <c r="G2067" s="111"/>
      <c r="H2067" s="111"/>
      <c r="I2067" s="1957"/>
      <c r="J2067" s="1957"/>
      <c r="K2067" s="1959"/>
      <c r="L2067" s="1957"/>
      <c r="M2067" s="1957"/>
      <c r="N2067" s="1957"/>
      <c r="O2067" s="194"/>
    </row>
    <row r="2068" spans="1:15" s="72" customFormat="1" ht="21" customHeight="1" thickBot="1">
      <c r="A2068" s="77" t="s">
        <v>2</v>
      </c>
      <c r="B2068" s="66"/>
      <c r="C2068" s="67" t="s">
        <v>3</v>
      </c>
      <c r="D2068" s="4323" t="s">
        <v>1643</v>
      </c>
      <c r="E2068" s="4323"/>
      <c r="F2068" s="4323"/>
      <c r="G2068" s="4323"/>
      <c r="H2068" s="4323"/>
      <c r="I2068" s="4323"/>
      <c r="J2068" s="4323"/>
      <c r="K2068" s="4323"/>
      <c r="L2068" s="4323"/>
      <c r="M2068" s="4323"/>
      <c r="N2068" s="4323"/>
      <c r="O2068" s="4323"/>
    </row>
    <row r="2069" spans="1:15" s="72" customFormat="1" ht="21" customHeight="1">
      <c r="A2069" s="4324" t="s">
        <v>10</v>
      </c>
      <c r="B2069" s="4362" t="s">
        <v>11</v>
      </c>
      <c r="C2069" s="4329" t="s">
        <v>23</v>
      </c>
      <c r="D2069" s="4331" t="s">
        <v>12</v>
      </c>
      <c r="E2069" s="4332"/>
      <c r="F2069" s="4332"/>
      <c r="G2069" s="4332"/>
      <c r="H2069" s="4332"/>
      <c r="I2069" s="4332"/>
      <c r="J2069" s="4333"/>
      <c r="K2069" s="4334" t="s">
        <v>13</v>
      </c>
      <c r="L2069" s="4335"/>
      <c r="M2069" s="4335"/>
      <c r="N2069" s="4335"/>
      <c r="O2069" s="4336"/>
    </row>
    <row r="2070" spans="1:15" s="72" customFormat="1" ht="21" customHeight="1">
      <c r="A2070" s="4325"/>
      <c r="B2070" s="4328"/>
      <c r="C2070" s="4330"/>
      <c r="D2070" s="4337" t="s">
        <v>14</v>
      </c>
      <c r="E2070" s="4338"/>
      <c r="F2070" s="4338"/>
      <c r="G2070" s="4338"/>
      <c r="H2070" s="4339"/>
      <c r="I2070" s="4340" t="s">
        <v>15</v>
      </c>
      <c r="J2070" s="4340"/>
      <c r="K2070" s="4340" t="s">
        <v>16</v>
      </c>
      <c r="L2070" s="4340" t="s">
        <v>17</v>
      </c>
      <c r="M2070" s="4340" t="s">
        <v>18</v>
      </c>
      <c r="N2070" s="4340"/>
      <c r="O2070" s="4342" t="s">
        <v>19</v>
      </c>
    </row>
    <row r="2071" spans="1:15" s="161" customFormat="1" ht="21" customHeight="1">
      <c r="A2071" s="4326"/>
      <c r="B2071" s="4354"/>
      <c r="C2071" s="4341"/>
      <c r="D2071" s="1958" t="s">
        <v>16</v>
      </c>
      <c r="E2071" s="4358" t="s">
        <v>20</v>
      </c>
      <c r="F2071" s="4359"/>
      <c r="G2071" s="4358" t="s">
        <v>21</v>
      </c>
      <c r="H2071" s="4359"/>
      <c r="I2071" s="4341"/>
      <c r="J2071" s="4341"/>
      <c r="K2071" s="4341"/>
      <c r="L2071" s="4341"/>
      <c r="M2071" s="4341"/>
      <c r="N2071" s="4341"/>
      <c r="O2071" s="4363"/>
    </row>
    <row r="2072" spans="1:15" s="161" customFormat="1" ht="21" customHeight="1" outlineLevel="1">
      <c r="A2072" s="1953">
        <v>1</v>
      </c>
      <c r="B2072" s="121">
        <v>44682</v>
      </c>
      <c r="C2072" s="2199" t="s">
        <v>23</v>
      </c>
      <c r="D2072" s="1954"/>
      <c r="E2072" s="4348"/>
      <c r="F2072" s="4349"/>
      <c r="G2072" s="4348"/>
      <c r="H2072" s="4349"/>
      <c r="I2072" s="1952"/>
      <c r="J2072" s="100"/>
      <c r="K2072" s="100"/>
      <c r="L2072" s="100"/>
      <c r="M2072" s="100"/>
      <c r="N2072" s="100"/>
      <c r="O2072" s="79">
        <v>249</v>
      </c>
    </row>
    <row r="2073" spans="1:15" s="161" customFormat="1" ht="21" customHeight="1" outlineLevel="1">
      <c r="A2073" s="2304">
        <v>2</v>
      </c>
      <c r="B2073" s="121">
        <v>44684</v>
      </c>
      <c r="C2073" s="2303" t="s">
        <v>23</v>
      </c>
      <c r="D2073" s="2303"/>
      <c r="E2073" s="4348"/>
      <c r="F2073" s="4349"/>
      <c r="G2073" s="4348"/>
      <c r="H2073" s="4349"/>
      <c r="I2073" s="2234"/>
      <c r="J2073" s="2234"/>
      <c r="K2073" s="2234">
        <v>38</v>
      </c>
      <c r="L2073" s="2234" t="s">
        <v>2642</v>
      </c>
      <c r="M2073" s="2234" t="s">
        <v>1377</v>
      </c>
      <c r="N2073" s="2234"/>
      <c r="O2073" s="79">
        <f>+O2072-K2073</f>
        <v>211</v>
      </c>
    </row>
    <row r="2074" spans="1:15" s="161" customFormat="1" ht="21" customHeight="1" outlineLevel="1">
      <c r="A2074" s="2304">
        <v>3</v>
      </c>
      <c r="B2074" s="121">
        <v>44685</v>
      </c>
      <c r="C2074" s="2234" t="s">
        <v>23</v>
      </c>
      <c r="D2074" s="2303"/>
      <c r="E2074" s="4348"/>
      <c r="F2074" s="4349"/>
      <c r="G2074" s="4348"/>
      <c r="H2074" s="4349"/>
      <c r="I2074" s="2234"/>
      <c r="J2074" s="2234"/>
      <c r="K2074" s="2234">
        <v>20</v>
      </c>
      <c r="L2074" s="3457" t="s">
        <v>2642</v>
      </c>
      <c r="M2074" s="2234" t="s">
        <v>1377</v>
      </c>
      <c r="N2074" s="2234"/>
      <c r="O2074" s="79">
        <f>+O2073-K2074</f>
        <v>191</v>
      </c>
    </row>
    <row r="2075" spans="1:15" s="161" customFormat="1" ht="21" customHeight="1" outlineLevel="1">
      <c r="A2075" s="2313">
        <v>4</v>
      </c>
      <c r="B2075" s="121">
        <v>44688</v>
      </c>
      <c r="C2075" s="2234" t="s">
        <v>23</v>
      </c>
      <c r="D2075" s="2312"/>
      <c r="E2075" s="4348"/>
      <c r="F2075" s="4349"/>
      <c r="G2075" s="4348"/>
      <c r="H2075" s="4349"/>
      <c r="I2075" s="2234"/>
      <c r="J2075" s="2234"/>
      <c r="K2075" s="2234">
        <v>8</v>
      </c>
      <c r="L2075" s="3126" t="s">
        <v>2642</v>
      </c>
      <c r="M2075" s="2234" t="s">
        <v>1377</v>
      </c>
      <c r="N2075" s="2234"/>
      <c r="O2075" s="79">
        <f>+O2074-K2075</f>
        <v>183</v>
      </c>
    </row>
    <row r="2076" spans="1:15" s="161" customFormat="1" ht="21" customHeight="1" outlineLevel="1">
      <c r="A2076" s="3400"/>
      <c r="B2076" s="121"/>
      <c r="C2076" s="3404"/>
      <c r="D2076" s="3398"/>
      <c r="E2076" s="3392"/>
      <c r="F2076" s="3393"/>
      <c r="G2076" s="3392"/>
      <c r="H2076" s="3393"/>
      <c r="I2076" s="3404"/>
      <c r="J2076" s="3404"/>
      <c r="K2076" s="3404"/>
      <c r="L2076" s="3404"/>
      <c r="M2076" s="3404"/>
      <c r="N2076" s="3404"/>
      <c r="O2076" s="79"/>
    </row>
    <row r="2077" spans="1:15" s="161" customFormat="1" ht="21" customHeight="1">
      <c r="A2077" s="1953"/>
      <c r="B2077" s="121"/>
      <c r="C2077" s="100"/>
      <c r="D2077" s="990">
        <f>SUM(D2072:D2076)</f>
        <v>0</v>
      </c>
      <c r="E2077" s="1955"/>
      <c r="F2077" s="1956"/>
      <c r="G2077" s="1955"/>
      <c r="H2077" s="1956"/>
      <c r="I2077" s="100"/>
      <c r="J2077" s="100"/>
      <c r="K2077" s="430">
        <f>SUM(K2072:K2076)</f>
        <v>66</v>
      </c>
      <c r="L2077" s="100"/>
      <c r="M2077" s="100"/>
      <c r="N2077" s="100"/>
      <c r="O2077" s="79"/>
    </row>
    <row r="2078" spans="1:15" s="43" customFormat="1" ht="21" customHeight="1">
      <c r="A2078" s="54"/>
      <c r="B2078" s="122"/>
      <c r="C2078" s="1971"/>
      <c r="D2078" s="111"/>
      <c r="E2078" s="111"/>
      <c r="F2078" s="111"/>
      <c r="G2078" s="111"/>
      <c r="H2078" s="111"/>
      <c r="I2078" s="1971"/>
      <c r="J2078" s="1971"/>
      <c r="K2078" s="1969"/>
      <c r="L2078" s="1971"/>
      <c r="M2078" s="1971"/>
      <c r="N2078" s="1971"/>
      <c r="O2078" s="194"/>
    </row>
    <row r="2079" spans="1:15" s="72" customFormat="1" ht="21" customHeight="1" thickBot="1">
      <c r="A2079" s="77" t="s">
        <v>2</v>
      </c>
      <c r="B2079" s="66"/>
      <c r="C2079" s="67" t="s">
        <v>3</v>
      </c>
      <c r="D2079" s="4323" t="s">
        <v>1072</v>
      </c>
      <c r="E2079" s="4323"/>
      <c r="F2079" s="4323"/>
      <c r="G2079" s="4323"/>
      <c r="H2079" s="4323"/>
      <c r="I2079" s="4323"/>
      <c r="J2079" s="4323"/>
      <c r="K2079" s="4323"/>
      <c r="L2079" s="4323"/>
      <c r="M2079" s="4323"/>
      <c r="N2079" s="4323"/>
      <c r="O2079" s="4323"/>
    </row>
    <row r="2080" spans="1:15" s="72" customFormat="1" ht="21" customHeight="1">
      <c r="A2080" s="4324" t="s">
        <v>10</v>
      </c>
      <c r="B2080" s="4362" t="s">
        <v>11</v>
      </c>
      <c r="C2080" s="4329" t="s">
        <v>23</v>
      </c>
      <c r="D2080" s="4331" t="s">
        <v>12</v>
      </c>
      <c r="E2080" s="4332"/>
      <c r="F2080" s="4332"/>
      <c r="G2080" s="4332"/>
      <c r="H2080" s="4332"/>
      <c r="I2080" s="4332"/>
      <c r="J2080" s="4333"/>
      <c r="K2080" s="4334" t="s">
        <v>13</v>
      </c>
      <c r="L2080" s="4335"/>
      <c r="M2080" s="4335"/>
      <c r="N2080" s="4335"/>
      <c r="O2080" s="4336"/>
    </row>
    <row r="2081" spans="1:15" s="72" customFormat="1" ht="21" customHeight="1">
      <c r="A2081" s="4325"/>
      <c r="B2081" s="4328"/>
      <c r="C2081" s="4330"/>
      <c r="D2081" s="4337" t="s">
        <v>14</v>
      </c>
      <c r="E2081" s="4338"/>
      <c r="F2081" s="4338"/>
      <c r="G2081" s="4338"/>
      <c r="H2081" s="4339"/>
      <c r="I2081" s="4340" t="s">
        <v>15</v>
      </c>
      <c r="J2081" s="4340"/>
      <c r="K2081" s="4340" t="s">
        <v>16</v>
      </c>
      <c r="L2081" s="4340" t="s">
        <v>17</v>
      </c>
      <c r="M2081" s="4340" t="s">
        <v>18</v>
      </c>
      <c r="N2081" s="4340"/>
      <c r="O2081" s="4342" t="s">
        <v>19</v>
      </c>
    </row>
    <row r="2082" spans="1:15" s="161" customFormat="1" ht="21" customHeight="1">
      <c r="A2082" s="4326"/>
      <c r="B2082" s="4354"/>
      <c r="C2082" s="4341"/>
      <c r="D2082" s="1966" t="s">
        <v>16</v>
      </c>
      <c r="E2082" s="4358" t="s">
        <v>20</v>
      </c>
      <c r="F2082" s="4359"/>
      <c r="G2082" s="4358" t="s">
        <v>21</v>
      </c>
      <c r="H2082" s="4359"/>
      <c r="I2082" s="4341"/>
      <c r="J2082" s="4341"/>
      <c r="K2082" s="4341"/>
      <c r="L2082" s="4341"/>
      <c r="M2082" s="4341"/>
      <c r="N2082" s="4341"/>
      <c r="O2082" s="4363"/>
    </row>
    <row r="2083" spans="1:15" s="161" customFormat="1" ht="21" customHeight="1" outlineLevel="1">
      <c r="A2083" s="1963">
        <v>1</v>
      </c>
      <c r="B2083" s="121">
        <v>44682</v>
      </c>
      <c r="C2083" s="1964" t="s">
        <v>23</v>
      </c>
      <c r="D2083" s="1964"/>
      <c r="E2083" s="4348"/>
      <c r="F2083" s="4349"/>
      <c r="G2083" s="4348"/>
      <c r="H2083" s="4349"/>
      <c r="I2083" s="1960"/>
      <c r="J2083" s="100"/>
      <c r="K2083" s="100"/>
      <c r="L2083" s="100"/>
      <c r="M2083" s="100"/>
      <c r="N2083" s="100"/>
      <c r="O2083" s="79">
        <v>10</v>
      </c>
    </row>
    <row r="2084" spans="1:15" s="161" customFormat="1" ht="21" customHeight="1" outlineLevel="1">
      <c r="A2084" s="1963"/>
      <c r="B2084" s="121"/>
      <c r="C2084" s="1964"/>
      <c r="D2084" s="1964"/>
      <c r="E2084" s="4348"/>
      <c r="F2084" s="4349"/>
      <c r="G2084" s="4348"/>
      <c r="H2084" s="4349"/>
      <c r="I2084" s="1960"/>
      <c r="J2084" s="100"/>
      <c r="K2084" s="100"/>
      <c r="L2084" s="100"/>
      <c r="M2084" s="100"/>
      <c r="N2084" s="100"/>
      <c r="O2084" s="79"/>
    </row>
    <row r="2085" spans="1:15" s="161" customFormat="1" ht="21" customHeight="1" outlineLevel="1">
      <c r="A2085" s="1963"/>
      <c r="B2085" s="121"/>
      <c r="C2085" s="1960"/>
      <c r="D2085" s="1970"/>
      <c r="E2085" s="1961"/>
      <c r="F2085" s="1962"/>
      <c r="G2085" s="4348"/>
      <c r="H2085" s="4349"/>
      <c r="I2085" s="92"/>
      <c r="J2085" s="100"/>
      <c r="K2085" s="1960"/>
      <c r="L2085" s="1960"/>
      <c r="M2085" s="1960"/>
      <c r="N2085" s="100"/>
      <c r="O2085" s="79"/>
    </row>
    <row r="2086" spans="1:15" s="161" customFormat="1" ht="21" customHeight="1">
      <c r="A2086" s="1963"/>
      <c r="B2086" s="121"/>
      <c r="C2086" s="100"/>
      <c r="D2086" s="990">
        <f>SUM(D2083:D2085)</f>
        <v>0</v>
      </c>
      <c r="E2086" s="1967"/>
      <c r="F2086" s="1968"/>
      <c r="G2086" s="1967"/>
      <c r="H2086" s="1968"/>
      <c r="I2086" s="100"/>
      <c r="J2086" s="100"/>
      <c r="K2086" s="430">
        <f>SUM(K2083:K2085)</f>
        <v>0</v>
      </c>
      <c r="L2086" s="100"/>
      <c r="M2086" s="100"/>
      <c r="N2086" s="100"/>
      <c r="O2086" s="79"/>
    </row>
    <row r="2087" spans="1:15" s="43" customFormat="1" ht="21" customHeight="1">
      <c r="A2087" s="54"/>
      <c r="B2087" s="122"/>
      <c r="C2087" s="1971"/>
      <c r="D2087" s="111"/>
      <c r="E2087" s="111"/>
      <c r="F2087" s="111"/>
      <c r="G2087" s="111"/>
      <c r="H2087" s="111"/>
      <c r="I2087" s="1971"/>
      <c r="J2087" s="1971"/>
      <c r="K2087" s="1969"/>
      <c r="L2087" s="1971"/>
      <c r="M2087" s="1971"/>
      <c r="N2087" s="1971"/>
      <c r="O2087" s="194"/>
    </row>
    <row r="2088" spans="1:15" s="72" customFormat="1" ht="21" customHeight="1" thickBot="1">
      <c r="A2088" s="77" t="s">
        <v>2</v>
      </c>
      <c r="B2088" s="66"/>
      <c r="C2088" s="67" t="s">
        <v>3</v>
      </c>
      <c r="D2088" s="4323" t="s">
        <v>1073</v>
      </c>
      <c r="E2088" s="4323"/>
      <c r="F2088" s="4323"/>
      <c r="G2088" s="4323"/>
      <c r="H2088" s="4323"/>
      <c r="I2088" s="4323"/>
      <c r="J2088" s="4323"/>
      <c r="K2088" s="4323"/>
      <c r="L2088" s="4323"/>
      <c r="M2088" s="4323"/>
      <c r="N2088" s="4323"/>
      <c r="O2088" s="4323"/>
    </row>
    <row r="2089" spans="1:15" s="72" customFormat="1" ht="21" customHeight="1">
      <c r="A2089" s="4324" t="s">
        <v>10</v>
      </c>
      <c r="B2089" s="4362" t="s">
        <v>11</v>
      </c>
      <c r="C2089" s="4329" t="s">
        <v>23</v>
      </c>
      <c r="D2089" s="4331" t="s">
        <v>12</v>
      </c>
      <c r="E2089" s="4332"/>
      <c r="F2089" s="4332"/>
      <c r="G2089" s="4332"/>
      <c r="H2089" s="4332"/>
      <c r="I2089" s="4332"/>
      <c r="J2089" s="4333"/>
      <c r="K2089" s="4334" t="s">
        <v>13</v>
      </c>
      <c r="L2089" s="4335"/>
      <c r="M2089" s="4335"/>
      <c r="N2089" s="4335"/>
      <c r="O2089" s="4336"/>
    </row>
    <row r="2090" spans="1:15" s="72" customFormat="1" ht="21" customHeight="1">
      <c r="A2090" s="4325"/>
      <c r="B2090" s="4328"/>
      <c r="C2090" s="4330"/>
      <c r="D2090" s="4337" t="s">
        <v>14</v>
      </c>
      <c r="E2090" s="4338"/>
      <c r="F2090" s="4338"/>
      <c r="G2090" s="4338"/>
      <c r="H2090" s="4339"/>
      <c r="I2090" s="4340" t="s">
        <v>15</v>
      </c>
      <c r="J2090" s="4340"/>
      <c r="K2090" s="4340" t="s">
        <v>16</v>
      </c>
      <c r="L2090" s="4340" t="s">
        <v>17</v>
      </c>
      <c r="M2090" s="4340" t="s">
        <v>18</v>
      </c>
      <c r="N2090" s="4340"/>
      <c r="O2090" s="4342" t="s">
        <v>19</v>
      </c>
    </row>
    <row r="2091" spans="1:15" s="161" customFormat="1" ht="21" customHeight="1">
      <c r="A2091" s="4326"/>
      <c r="B2091" s="4354"/>
      <c r="C2091" s="4341"/>
      <c r="D2091" s="1966" t="s">
        <v>16</v>
      </c>
      <c r="E2091" s="4358" t="s">
        <v>20</v>
      </c>
      <c r="F2091" s="4359"/>
      <c r="G2091" s="4358" t="s">
        <v>21</v>
      </c>
      <c r="H2091" s="4359"/>
      <c r="I2091" s="4341"/>
      <c r="J2091" s="4341"/>
      <c r="K2091" s="4341"/>
      <c r="L2091" s="4341"/>
      <c r="M2091" s="4341"/>
      <c r="N2091" s="4341"/>
      <c r="O2091" s="4363"/>
    </row>
    <row r="2092" spans="1:15" s="161" customFormat="1" ht="21" customHeight="1" outlineLevel="1">
      <c r="A2092" s="1963">
        <v>1</v>
      </c>
      <c r="B2092" s="121">
        <v>44682</v>
      </c>
      <c r="C2092" s="1964" t="s">
        <v>23</v>
      </c>
      <c r="D2092" s="1964"/>
      <c r="E2092" s="4348"/>
      <c r="F2092" s="4349"/>
      <c r="G2092" s="4348"/>
      <c r="H2092" s="4349"/>
      <c r="I2092" s="1960"/>
      <c r="J2092" s="100"/>
      <c r="K2092" s="100"/>
      <c r="L2092" s="100"/>
      <c r="M2092" s="100"/>
      <c r="N2092" s="100"/>
      <c r="O2092" s="79">
        <v>0</v>
      </c>
    </row>
    <row r="2093" spans="1:15" s="161" customFormat="1" ht="21" customHeight="1" outlineLevel="1">
      <c r="A2093" s="2749"/>
      <c r="B2093" s="121"/>
      <c r="C2093" s="2386"/>
      <c r="D2093" s="2386"/>
      <c r="E2093" s="4348"/>
      <c r="F2093" s="4349"/>
      <c r="G2093" s="4348"/>
      <c r="H2093" s="4349"/>
      <c r="I2093" s="2234"/>
      <c r="J2093" s="2234"/>
      <c r="K2093" s="2234"/>
      <c r="L2093" s="2234"/>
      <c r="M2093" s="2234"/>
      <c r="N2093" s="2234"/>
      <c r="O2093" s="79"/>
    </row>
    <row r="2094" spans="1:15" s="161" customFormat="1" ht="21" customHeight="1" outlineLevel="1">
      <c r="A2094" s="2782"/>
      <c r="B2094" s="121"/>
      <c r="C2094" s="2234"/>
      <c r="D2094" s="2781"/>
      <c r="E2094" s="2776"/>
      <c r="F2094" s="2777"/>
      <c r="G2094" s="2776"/>
      <c r="H2094" s="2777"/>
      <c r="I2094" s="2234"/>
      <c r="J2094" s="2234"/>
      <c r="K2094" s="2234"/>
      <c r="L2094" s="2234"/>
      <c r="M2094" s="2234"/>
      <c r="N2094" s="2234"/>
      <c r="O2094" s="79"/>
    </row>
    <row r="2095" spans="1:15" s="161" customFormat="1" ht="21" customHeight="1">
      <c r="A2095" s="1963"/>
      <c r="B2095" s="121"/>
      <c r="C2095" s="100"/>
      <c r="D2095" s="990">
        <f>SUM(D2093:D2093)</f>
        <v>0</v>
      </c>
      <c r="E2095" s="1967"/>
      <c r="F2095" s="1968" t="s">
        <v>352</v>
      </c>
      <c r="G2095" s="1967"/>
      <c r="H2095" s="1968"/>
      <c r="I2095" s="100"/>
      <c r="J2095" s="100"/>
      <c r="K2095" s="430">
        <f>SUM(K2092:K2094)</f>
        <v>0</v>
      </c>
      <c r="L2095" s="100"/>
      <c r="M2095" s="100"/>
      <c r="N2095" s="100"/>
      <c r="O2095" s="79"/>
    </row>
    <row r="2096" spans="1:15" s="43" customFormat="1" ht="21" customHeight="1">
      <c r="A2096" s="54"/>
      <c r="B2096" s="122"/>
      <c r="C2096" s="1971"/>
      <c r="D2096" s="111"/>
      <c r="E2096" s="111"/>
      <c r="F2096" s="111"/>
      <c r="G2096" s="111"/>
      <c r="H2096" s="111"/>
      <c r="I2096" s="1971"/>
      <c r="J2096" s="1971"/>
      <c r="K2096" s="1969"/>
      <c r="L2096" s="1971"/>
      <c r="M2096" s="1971"/>
      <c r="N2096" s="1971"/>
      <c r="O2096" s="194"/>
    </row>
    <row r="2097" spans="1:15" s="72" customFormat="1" ht="21" customHeight="1" thickBot="1">
      <c r="A2097" s="77" t="s">
        <v>2</v>
      </c>
      <c r="B2097" s="66"/>
      <c r="C2097" s="67" t="s">
        <v>3</v>
      </c>
      <c r="D2097" s="4323" t="s">
        <v>1076</v>
      </c>
      <c r="E2097" s="4323"/>
      <c r="F2097" s="4323"/>
      <c r="G2097" s="4323"/>
      <c r="H2097" s="4323"/>
      <c r="I2097" s="4323"/>
      <c r="J2097" s="4323"/>
      <c r="K2097" s="4323"/>
      <c r="L2097" s="4323"/>
      <c r="M2097" s="4323"/>
      <c r="N2097" s="4323"/>
      <c r="O2097" s="4323"/>
    </row>
    <row r="2098" spans="1:15" s="72" customFormat="1" ht="21" customHeight="1">
      <c r="A2098" s="4324" t="s">
        <v>10</v>
      </c>
      <c r="B2098" s="4362" t="s">
        <v>11</v>
      </c>
      <c r="C2098" s="4329" t="s">
        <v>23</v>
      </c>
      <c r="D2098" s="4331" t="s">
        <v>12</v>
      </c>
      <c r="E2098" s="4332"/>
      <c r="F2098" s="4332"/>
      <c r="G2098" s="4332"/>
      <c r="H2098" s="4332"/>
      <c r="I2098" s="4332"/>
      <c r="J2098" s="4333"/>
      <c r="K2098" s="4334" t="s">
        <v>13</v>
      </c>
      <c r="L2098" s="4335"/>
      <c r="M2098" s="4335"/>
      <c r="N2098" s="4335"/>
      <c r="O2098" s="4336"/>
    </row>
    <row r="2099" spans="1:15" s="72" customFormat="1" ht="21" customHeight="1">
      <c r="A2099" s="4325"/>
      <c r="B2099" s="4328"/>
      <c r="C2099" s="4330"/>
      <c r="D2099" s="4337" t="s">
        <v>14</v>
      </c>
      <c r="E2099" s="4338"/>
      <c r="F2099" s="4338"/>
      <c r="G2099" s="4338"/>
      <c r="H2099" s="4339"/>
      <c r="I2099" s="4340" t="s">
        <v>15</v>
      </c>
      <c r="J2099" s="4340"/>
      <c r="K2099" s="4340" t="s">
        <v>16</v>
      </c>
      <c r="L2099" s="4340" t="s">
        <v>17</v>
      </c>
      <c r="M2099" s="4340" t="s">
        <v>18</v>
      </c>
      <c r="N2099" s="4340"/>
      <c r="O2099" s="4342" t="s">
        <v>19</v>
      </c>
    </row>
    <row r="2100" spans="1:15" s="161" customFormat="1" ht="21" customHeight="1">
      <c r="A2100" s="4326"/>
      <c r="B2100" s="4354"/>
      <c r="C2100" s="4341"/>
      <c r="D2100" s="1966" t="s">
        <v>16</v>
      </c>
      <c r="E2100" s="4358" t="s">
        <v>20</v>
      </c>
      <c r="F2100" s="4359"/>
      <c r="G2100" s="4358" t="s">
        <v>21</v>
      </c>
      <c r="H2100" s="4359"/>
      <c r="I2100" s="4341"/>
      <c r="J2100" s="4341"/>
      <c r="K2100" s="4341"/>
      <c r="L2100" s="4341"/>
      <c r="M2100" s="4341"/>
      <c r="N2100" s="4341"/>
      <c r="O2100" s="4363"/>
    </row>
    <row r="2101" spans="1:15" s="161" customFormat="1" ht="21" customHeight="1" outlineLevel="1">
      <c r="A2101" s="1963">
        <v>1</v>
      </c>
      <c r="B2101" s="121">
        <v>44682</v>
      </c>
      <c r="C2101" s="1964" t="s">
        <v>23</v>
      </c>
      <c r="D2101" s="1964"/>
      <c r="E2101" s="4348"/>
      <c r="F2101" s="4349"/>
      <c r="G2101" s="4348"/>
      <c r="H2101" s="4349"/>
      <c r="I2101" s="1960"/>
      <c r="J2101" s="100"/>
      <c r="K2101" s="100"/>
      <c r="L2101" s="100"/>
      <c r="M2101" s="100"/>
      <c r="N2101" s="100"/>
      <c r="O2101" s="79">
        <v>0</v>
      </c>
    </row>
    <row r="2102" spans="1:15" s="161" customFormat="1" ht="21" customHeight="1" outlineLevel="1">
      <c r="A2102" s="3824"/>
      <c r="B2102" s="121"/>
      <c r="C2102" s="3828"/>
      <c r="D2102" s="3822"/>
      <c r="E2102" s="3814"/>
      <c r="F2102" s="3815"/>
      <c r="G2102" s="3814"/>
      <c r="H2102" s="3815"/>
      <c r="I2102" s="3828"/>
      <c r="J2102" s="3828"/>
      <c r="K2102" s="3828"/>
      <c r="L2102" s="3828"/>
      <c r="M2102" s="3828"/>
      <c r="N2102" s="3828"/>
      <c r="O2102" s="79"/>
    </row>
    <row r="2103" spans="1:15" s="161" customFormat="1" ht="21" customHeight="1">
      <c r="A2103" s="1963"/>
      <c r="B2103" s="121"/>
      <c r="C2103" s="100"/>
      <c r="D2103" s="990">
        <f>SUM(D2101:D2102)</f>
        <v>0</v>
      </c>
      <c r="E2103" s="1967"/>
      <c r="F2103" s="1968"/>
      <c r="G2103" s="4350"/>
      <c r="H2103" s="4351"/>
      <c r="I2103" s="100"/>
      <c r="J2103" s="100"/>
      <c r="K2103" s="430">
        <f>SUM(K2101:K2102)</f>
        <v>0</v>
      </c>
      <c r="L2103" s="100"/>
      <c r="M2103" s="100"/>
      <c r="N2103" s="100"/>
      <c r="O2103" s="79"/>
    </row>
    <row r="2104" spans="1:15" s="43" customFormat="1" ht="21" customHeight="1">
      <c r="A2104" s="54"/>
      <c r="B2104" s="122"/>
      <c r="C2104" s="1971"/>
      <c r="D2104" s="111"/>
      <c r="E2104" s="111"/>
      <c r="F2104" s="111"/>
      <c r="G2104" s="111"/>
      <c r="H2104" s="111"/>
      <c r="I2104" s="1971"/>
      <c r="J2104" s="1971"/>
      <c r="K2104" s="1969"/>
      <c r="L2104" s="1971"/>
      <c r="M2104" s="1971"/>
      <c r="N2104" s="1971"/>
      <c r="O2104" s="194"/>
    </row>
    <row r="2105" spans="1:15" s="72" customFormat="1" ht="21" customHeight="1" thickBot="1">
      <c r="A2105" s="77" t="s">
        <v>2</v>
      </c>
      <c r="B2105" s="66"/>
      <c r="C2105" s="67" t="s">
        <v>3</v>
      </c>
      <c r="D2105" s="4323" t="s">
        <v>2422</v>
      </c>
      <c r="E2105" s="4323"/>
      <c r="F2105" s="4323"/>
      <c r="G2105" s="4323"/>
      <c r="H2105" s="4323"/>
      <c r="I2105" s="4323"/>
      <c r="J2105" s="4323"/>
      <c r="K2105" s="4323"/>
      <c r="L2105" s="4323"/>
      <c r="M2105" s="4323"/>
      <c r="N2105" s="4323"/>
      <c r="O2105" s="4323"/>
    </row>
    <row r="2106" spans="1:15" s="72" customFormat="1" ht="21" customHeight="1">
      <c r="A2106" s="4324" t="s">
        <v>10</v>
      </c>
      <c r="B2106" s="4362" t="s">
        <v>11</v>
      </c>
      <c r="C2106" s="4329" t="s">
        <v>23</v>
      </c>
      <c r="D2106" s="4331" t="s">
        <v>12</v>
      </c>
      <c r="E2106" s="4332"/>
      <c r="F2106" s="4332"/>
      <c r="G2106" s="4332"/>
      <c r="H2106" s="4332"/>
      <c r="I2106" s="4332"/>
      <c r="J2106" s="4333"/>
      <c r="K2106" s="4334" t="s">
        <v>13</v>
      </c>
      <c r="L2106" s="4335"/>
      <c r="M2106" s="4335"/>
      <c r="N2106" s="4335"/>
      <c r="O2106" s="4336"/>
    </row>
    <row r="2107" spans="1:15" s="72" customFormat="1" ht="21" customHeight="1">
      <c r="A2107" s="4325"/>
      <c r="B2107" s="4328"/>
      <c r="C2107" s="4330"/>
      <c r="D2107" s="4337" t="s">
        <v>14</v>
      </c>
      <c r="E2107" s="4338"/>
      <c r="F2107" s="4338"/>
      <c r="G2107" s="4338"/>
      <c r="H2107" s="4339"/>
      <c r="I2107" s="4340" t="s">
        <v>15</v>
      </c>
      <c r="J2107" s="4340"/>
      <c r="K2107" s="4340" t="s">
        <v>16</v>
      </c>
      <c r="L2107" s="4340" t="s">
        <v>17</v>
      </c>
      <c r="M2107" s="4340" t="s">
        <v>18</v>
      </c>
      <c r="N2107" s="4340"/>
      <c r="O2107" s="4342" t="s">
        <v>19</v>
      </c>
    </row>
    <row r="2108" spans="1:15" s="161" customFormat="1" ht="21" customHeight="1">
      <c r="A2108" s="4326"/>
      <c r="B2108" s="4354"/>
      <c r="C2108" s="4341"/>
      <c r="D2108" s="1966" t="s">
        <v>16</v>
      </c>
      <c r="E2108" s="4358" t="s">
        <v>20</v>
      </c>
      <c r="F2108" s="4359"/>
      <c r="G2108" s="4358" t="s">
        <v>21</v>
      </c>
      <c r="H2108" s="4359"/>
      <c r="I2108" s="4341"/>
      <c r="J2108" s="4341"/>
      <c r="K2108" s="4341"/>
      <c r="L2108" s="4341"/>
      <c r="M2108" s="4341"/>
      <c r="N2108" s="4341"/>
      <c r="O2108" s="4363"/>
    </row>
    <row r="2109" spans="1:15" s="161" customFormat="1" ht="21" customHeight="1" outlineLevel="1">
      <c r="A2109" s="1963">
        <v>1</v>
      </c>
      <c r="B2109" s="121">
        <v>44682</v>
      </c>
      <c r="C2109" s="1964" t="s">
        <v>23</v>
      </c>
      <c r="D2109" s="1964"/>
      <c r="E2109" s="4348"/>
      <c r="F2109" s="4349"/>
      <c r="G2109" s="4348"/>
      <c r="H2109" s="4349"/>
      <c r="I2109" s="1960"/>
      <c r="J2109" s="100"/>
      <c r="K2109" s="100"/>
      <c r="L2109" s="100"/>
      <c r="M2109" s="100"/>
      <c r="N2109" s="100"/>
      <c r="O2109" s="79">
        <v>0</v>
      </c>
    </row>
    <row r="2110" spans="1:15" s="161" customFormat="1" ht="21" customHeight="1">
      <c r="A2110" s="1963"/>
      <c r="B2110" s="121"/>
      <c r="C2110" s="100"/>
      <c r="D2110" s="990">
        <f>SUM(D2109:D2109)</f>
        <v>0</v>
      </c>
      <c r="E2110" s="1967"/>
      <c r="F2110" s="1968"/>
      <c r="G2110" s="1967"/>
      <c r="H2110" s="1968"/>
      <c r="I2110" s="100"/>
      <c r="J2110" s="100"/>
      <c r="K2110" s="430">
        <f>SUM(K2109:K2109)</f>
        <v>0</v>
      </c>
      <c r="L2110" s="100"/>
      <c r="M2110" s="100"/>
      <c r="N2110" s="100"/>
      <c r="O2110" s="79"/>
    </row>
    <row r="2111" spans="1:15" s="43" customFormat="1" ht="21" customHeight="1">
      <c r="A2111" s="54"/>
      <c r="B2111" s="122"/>
      <c r="C2111" s="1971"/>
      <c r="D2111" s="111"/>
      <c r="E2111" s="111"/>
      <c r="F2111" s="111"/>
      <c r="G2111" s="111"/>
      <c r="H2111" s="111"/>
      <c r="I2111" s="1971"/>
      <c r="J2111" s="1971"/>
      <c r="K2111" s="1969"/>
      <c r="L2111" s="1971"/>
      <c r="M2111" s="1971"/>
      <c r="N2111" s="1971"/>
      <c r="O2111" s="194"/>
    </row>
    <row r="2112" spans="1:15" s="72" customFormat="1" ht="21" customHeight="1" thickBot="1">
      <c r="A2112" s="77" t="s">
        <v>2</v>
      </c>
      <c r="B2112" s="66"/>
      <c r="C2112" s="67" t="s">
        <v>3</v>
      </c>
      <c r="D2112" s="4323" t="s">
        <v>1300</v>
      </c>
      <c r="E2112" s="4323"/>
      <c r="F2112" s="4323"/>
      <c r="G2112" s="4323"/>
      <c r="H2112" s="4323"/>
      <c r="I2112" s="4323"/>
      <c r="J2112" s="4323"/>
      <c r="K2112" s="4323"/>
      <c r="L2112" s="4323"/>
      <c r="M2112" s="4323"/>
      <c r="N2112" s="4323"/>
      <c r="O2112" s="4323"/>
    </row>
    <row r="2113" spans="1:15" s="72" customFormat="1" ht="21" customHeight="1">
      <c r="A2113" s="4324" t="s">
        <v>10</v>
      </c>
      <c r="B2113" s="4362" t="s">
        <v>11</v>
      </c>
      <c r="C2113" s="4329" t="s">
        <v>23</v>
      </c>
      <c r="D2113" s="4331" t="s">
        <v>12</v>
      </c>
      <c r="E2113" s="4332"/>
      <c r="F2113" s="4332"/>
      <c r="G2113" s="4332"/>
      <c r="H2113" s="4332"/>
      <c r="I2113" s="4332"/>
      <c r="J2113" s="4333"/>
      <c r="K2113" s="4334" t="s">
        <v>13</v>
      </c>
      <c r="L2113" s="4335"/>
      <c r="M2113" s="4335"/>
      <c r="N2113" s="4335"/>
      <c r="O2113" s="4336"/>
    </row>
    <row r="2114" spans="1:15" s="72" customFormat="1" ht="21" customHeight="1">
      <c r="A2114" s="4325"/>
      <c r="B2114" s="4328"/>
      <c r="C2114" s="4330"/>
      <c r="D2114" s="4337" t="s">
        <v>14</v>
      </c>
      <c r="E2114" s="4338"/>
      <c r="F2114" s="4338"/>
      <c r="G2114" s="4338"/>
      <c r="H2114" s="4339"/>
      <c r="I2114" s="4340" t="s">
        <v>15</v>
      </c>
      <c r="J2114" s="4340"/>
      <c r="K2114" s="4340" t="s">
        <v>16</v>
      </c>
      <c r="L2114" s="4340" t="s">
        <v>17</v>
      </c>
      <c r="M2114" s="4340" t="s">
        <v>18</v>
      </c>
      <c r="N2114" s="4340"/>
      <c r="O2114" s="4342" t="s">
        <v>19</v>
      </c>
    </row>
    <row r="2115" spans="1:15" s="161" customFormat="1" ht="21" customHeight="1">
      <c r="A2115" s="4326"/>
      <c r="B2115" s="4354"/>
      <c r="C2115" s="4341"/>
      <c r="D2115" s="1966" t="s">
        <v>16</v>
      </c>
      <c r="E2115" s="4358" t="s">
        <v>20</v>
      </c>
      <c r="F2115" s="4359"/>
      <c r="G2115" s="4358" t="s">
        <v>21</v>
      </c>
      <c r="H2115" s="4359"/>
      <c r="I2115" s="4341"/>
      <c r="J2115" s="4341"/>
      <c r="K2115" s="4341"/>
      <c r="L2115" s="4341"/>
      <c r="M2115" s="4341"/>
      <c r="N2115" s="4341"/>
      <c r="O2115" s="4363"/>
    </row>
    <row r="2116" spans="1:15" s="161" customFormat="1" ht="21" customHeight="1" outlineLevel="1">
      <c r="A2116" s="1963">
        <v>1</v>
      </c>
      <c r="B2116" s="121">
        <v>44682</v>
      </c>
      <c r="C2116" s="1964" t="s">
        <v>23</v>
      </c>
      <c r="D2116" s="1964"/>
      <c r="E2116" s="4348"/>
      <c r="F2116" s="4349"/>
      <c r="G2116" s="4348"/>
      <c r="H2116" s="4349"/>
      <c r="I2116" s="1960"/>
      <c r="J2116" s="100"/>
      <c r="K2116" s="100"/>
      <c r="L2116" s="100"/>
      <c r="M2116" s="100"/>
      <c r="N2116" s="100"/>
      <c r="O2116" s="79">
        <v>7</v>
      </c>
    </row>
    <row r="2117" spans="1:15" s="161" customFormat="1" ht="21" customHeight="1" outlineLevel="1">
      <c r="A2117" s="3858"/>
      <c r="B2117" s="121"/>
      <c r="C2117" s="3867"/>
      <c r="D2117" s="3866"/>
      <c r="E2117" s="3855"/>
      <c r="F2117" s="3856"/>
      <c r="G2117" s="3855"/>
      <c r="H2117" s="3856"/>
      <c r="I2117" s="92"/>
      <c r="J2117" s="3865"/>
      <c r="K2117" s="3867"/>
      <c r="L2117" s="3867"/>
      <c r="M2117" s="3867"/>
      <c r="N2117" s="3865"/>
      <c r="O2117" s="79"/>
    </row>
    <row r="2118" spans="1:15" s="161" customFormat="1" ht="21" customHeight="1">
      <c r="A2118" s="1963"/>
      <c r="B2118" s="121"/>
      <c r="C2118" s="100"/>
      <c r="D2118" s="990">
        <f>SUM(D2116:D2117)</f>
        <v>0</v>
      </c>
      <c r="E2118" s="1967"/>
      <c r="F2118" s="1968"/>
      <c r="G2118" s="1967"/>
      <c r="H2118" s="1968"/>
      <c r="I2118" s="100"/>
      <c r="J2118" s="100"/>
      <c r="K2118" s="430">
        <f>SUM(K2116:K2117)</f>
        <v>0</v>
      </c>
      <c r="L2118" s="100"/>
      <c r="M2118" s="100"/>
      <c r="N2118" s="100"/>
      <c r="O2118" s="79"/>
    </row>
    <row r="2119" spans="1:15" s="43" customFormat="1" ht="21" customHeight="1">
      <c r="A2119" s="54"/>
      <c r="B2119" s="122"/>
      <c r="C2119" s="1971"/>
      <c r="D2119" s="111"/>
      <c r="E2119" s="111"/>
      <c r="F2119" s="111"/>
      <c r="G2119" s="111"/>
      <c r="H2119" s="111"/>
      <c r="I2119" s="1971"/>
      <c r="J2119" s="1971"/>
      <c r="K2119" s="1969"/>
      <c r="L2119" s="1971"/>
      <c r="M2119" s="1971"/>
      <c r="N2119" s="1971"/>
      <c r="O2119" s="194"/>
    </row>
    <row r="2120" spans="1:15" s="72" customFormat="1" ht="21" customHeight="1" thickBot="1">
      <c r="A2120" s="77" t="s">
        <v>2</v>
      </c>
      <c r="B2120" s="66"/>
      <c r="C2120" s="67" t="s">
        <v>3</v>
      </c>
      <c r="D2120" s="4323" t="s">
        <v>1078</v>
      </c>
      <c r="E2120" s="4323"/>
      <c r="F2120" s="4323"/>
      <c r="G2120" s="4323"/>
      <c r="H2120" s="4323"/>
      <c r="I2120" s="4323"/>
      <c r="J2120" s="4323"/>
      <c r="K2120" s="4323"/>
      <c r="L2120" s="4323"/>
      <c r="M2120" s="4323"/>
      <c r="N2120" s="4323"/>
      <c r="O2120" s="4323"/>
    </row>
    <row r="2121" spans="1:15" s="72" customFormat="1" ht="21" customHeight="1">
      <c r="A2121" s="4324" t="s">
        <v>10</v>
      </c>
      <c r="B2121" s="4362" t="s">
        <v>11</v>
      </c>
      <c r="C2121" s="4329" t="s">
        <v>23</v>
      </c>
      <c r="D2121" s="4331" t="s">
        <v>12</v>
      </c>
      <c r="E2121" s="4332"/>
      <c r="F2121" s="4332"/>
      <c r="G2121" s="4332"/>
      <c r="H2121" s="4332"/>
      <c r="I2121" s="4332"/>
      <c r="J2121" s="4333"/>
      <c r="K2121" s="4334" t="s">
        <v>13</v>
      </c>
      <c r="L2121" s="4335"/>
      <c r="M2121" s="4335"/>
      <c r="N2121" s="4335"/>
      <c r="O2121" s="4336"/>
    </row>
    <row r="2122" spans="1:15" s="72" customFormat="1" ht="21" customHeight="1">
      <c r="A2122" s="4325"/>
      <c r="B2122" s="4328"/>
      <c r="C2122" s="4330"/>
      <c r="D2122" s="4337" t="s">
        <v>14</v>
      </c>
      <c r="E2122" s="4338"/>
      <c r="F2122" s="4338"/>
      <c r="G2122" s="4338"/>
      <c r="H2122" s="4339"/>
      <c r="I2122" s="4340" t="s">
        <v>15</v>
      </c>
      <c r="J2122" s="4340"/>
      <c r="K2122" s="4340" t="s">
        <v>16</v>
      </c>
      <c r="L2122" s="4340" t="s">
        <v>17</v>
      </c>
      <c r="M2122" s="4340" t="s">
        <v>18</v>
      </c>
      <c r="N2122" s="4340"/>
      <c r="O2122" s="4342" t="s">
        <v>19</v>
      </c>
    </row>
    <row r="2123" spans="1:15" s="161" customFormat="1" ht="21" customHeight="1">
      <c r="A2123" s="4326"/>
      <c r="B2123" s="4354"/>
      <c r="C2123" s="4341"/>
      <c r="D2123" s="1966" t="s">
        <v>16</v>
      </c>
      <c r="E2123" s="4358" t="s">
        <v>20</v>
      </c>
      <c r="F2123" s="4359"/>
      <c r="G2123" s="4358" t="s">
        <v>21</v>
      </c>
      <c r="H2123" s="4359"/>
      <c r="I2123" s="4341"/>
      <c r="J2123" s="4341"/>
      <c r="K2123" s="4341"/>
      <c r="L2123" s="4341"/>
      <c r="M2123" s="4341"/>
      <c r="N2123" s="4341"/>
      <c r="O2123" s="4363"/>
    </row>
    <row r="2124" spans="1:15" s="161" customFormat="1" ht="24" customHeight="1" outlineLevel="1">
      <c r="A2124" s="1963">
        <v>1</v>
      </c>
      <c r="B2124" s="121">
        <v>44682</v>
      </c>
      <c r="C2124" s="1964" t="s">
        <v>23</v>
      </c>
      <c r="D2124" s="1964"/>
      <c r="E2124" s="4348"/>
      <c r="F2124" s="4349"/>
      <c r="G2124" s="4348"/>
      <c r="H2124" s="4349"/>
      <c r="I2124" s="1960"/>
      <c r="J2124" s="100"/>
      <c r="K2124" s="100"/>
      <c r="L2124" s="100"/>
      <c r="M2124" s="100"/>
      <c r="N2124" s="100"/>
      <c r="O2124" s="79">
        <v>0</v>
      </c>
    </row>
    <row r="2125" spans="1:15" s="161" customFormat="1" ht="21" customHeight="1" outlineLevel="1">
      <c r="A2125" s="2553"/>
      <c r="B2125" s="121"/>
      <c r="C2125" s="2552"/>
      <c r="D2125" s="2552"/>
      <c r="E2125" s="4348"/>
      <c r="F2125" s="4349"/>
      <c r="G2125" s="4348"/>
      <c r="H2125" s="4349"/>
      <c r="I2125" s="2234"/>
      <c r="J2125" s="2234"/>
      <c r="K2125" s="2234"/>
      <c r="L2125" s="2234"/>
      <c r="M2125" s="2234"/>
      <c r="N2125" s="2234"/>
      <c r="O2125" s="79"/>
    </row>
    <row r="2126" spans="1:15" s="161" customFormat="1" ht="21" customHeight="1" outlineLevel="1">
      <c r="A2126" s="1963"/>
      <c r="B2126" s="121"/>
      <c r="C2126" s="1960"/>
      <c r="D2126" s="1970"/>
      <c r="E2126" s="1961"/>
      <c r="F2126" s="1962"/>
      <c r="G2126" s="1961"/>
      <c r="H2126" s="1962"/>
      <c r="I2126" s="92"/>
      <c r="J2126" s="100" t="s">
        <v>352</v>
      </c>
      <c r="K2126" s="1960"/>
      <c r="L2126" s="1960"/>
      <c r="M2126" s="1960"/>
      <c r="N2126" s="100"/>
      <c r="O2126" s="79"/>
    </row>
    <row r="2127" spans="1:15" s="161" customFormat="1" ht="21" customHeight="1">
      <c r="A2127" s="1963"/>
      <c r="B2127" s="121"/>
      <c r="C2127" s="100"/>
      <c r="D2127" s="990">
        <f>SUM(D2125:D2125)</f>
        <v>0</v>
      </c>
      <c r="E2127" s="1967"/>
      <c r="F2127" s="1968"/>
      <c r="G2127" s="4350"/>
      <c r="H2127" s="4351"/>
      <c r="I2127" s="100"/>
      <c r="J2127" s="100"/>
      <c r="K2127" s="430">
        <f>SUM(K2124:K2126)</f>
        <v>0</v>
      </c>
      <c r="L2127" s="100"/>
      <c r="M2127" s="100"/>
      <c r="N2127" s="100"/>
      <c r="O2127" s="79"/>
    </row>
    <row r="2128" spans="1:15" s="43" customFormat="1" ht="21" customHeight="1">
      <c r="A2128" s="92"/>
      <c r="B2128" s="122"/>
      <c r="C2128" s="1971"/>
      <c r="D2128" s="1971"/>
      <c r="E2128" s="1971"/>
      <c r="F2128" s="1971"/>
      <c r="G2128" s="1971"/>
      <c r="H2128" s="1971"/>
      <c r="I2128" s="1971"/>
      <c r="J2128" s="1971"/>
      <c r="K2128" s="1969"/>
      <c r="L2128" s="1971"/>
      <c r="M2128" s="1971"/>
      <c r="N2128" s="1971"/>
      <c r="O2128" s="82"/>
    </row>
    <row r="2129" spans="1:15" s="72" customFormat="1" ht="21" customHeight="1" thickBot="1">
      <c r="A2129" s="77" t="s">
        <v>2</v>
      </c>
      <c r="B2129" s="66"/>
      <c r="C2129" s="67" t="s">
        <v>3</v>
      </c>
      <c r="D2129" s="4323" t="s">
        <v>1080</v>
      </c>
      <c r="E2129" s="4323"/>
      <c r="F2129" s="4323"/>
      <c r="G2129" s="4323"/>
      <c r="H2129" s="4323"/>
      <c r="I2129" s="4323"/>
      <c r="J2129" s="4323"/>
      <c r="K2129" s="4323"/>
      <c r="L2129" s="4323"/>
      <c r="M2129" s="4323"/>
      <c r="N2129" s="4323"/>
      <c r="O2129" s="4323"/>
    </row>
    <row r="2130" spans="1:15" s="72" customFormat="1" ht="21" customHeight="1">
      <c r="A2130" s="4324" t="s">
        <v>10</v>
      </c>
      <c r="B2130" s="4362" t="s">
        <v>11</v>
      </c>
      <c r="C2130" s="4329" t="s">
        <v>23</v>
      </c>
      <c r="D2130" s="4331" t="s">
        <v>12</v>
      </c>
      <c r="E2130" s="4332"/>
      <c r="F2130" s="4332"/>
      <c r="G2130" s="4332"/>
      <c r="H2130" s="4332"/>
      <c r="I2130" s="4332"/>
      <c r="J2130" s="4333"/>
      <c r="K2130" s="4334" t="s">
        <v>13</v>
      </c>
      <c r="L2130" s="4335"/>
      <c r="M2130" s="4335"/>
      <c r="N2130" s="4335"/>
      <c r="O2130" s="4336"/>
    </row>
    <row r="2131" spans="1:15" s="72" customFormat="1" ht="21" customHeight="1">
      <c r="A2131" s="4325"/>
      <c r="B2131" s="4328"/>
      <c r="C2131" s="4330"/>
      <c r="D2131" s="4337" t="s">
        <v>14</v>
      </c>
      <c r="E2131" s="4338"/>
      <c r="F2131" s="4338"/>
      <c r="G2131" s="4338"/>
      <c r="H2131" s="4339"/>
      <c r="I2131" s="4340" t="s">
        <v>15</v>
      </c>
      <c r="J2131" s="4340"/>
      <c r="K2131" s="4340" t="s">
        <v>16</v>
      </c>
      <c r="L2131" s="4340" t="s">
        <v>17</v>
      </c>
      <c r="M2131" s="4340" t="s">
        <v>18</v>
      </c>
      <c r="N2131" s="4340"/>
      <c r="O2131" s="4342" t="s">
        <v>19</v>
      </c>
    </row>
    <row r="2132" spans="1:15" s="161" customFormat="1" ht="21" customHeight="1">
      <c r="A2132" s="4326"/>
      <c r="B2132" s="4354"/>
      <c r="C2132" s="4341"/>
      <c r="D2132" s="1966" t="s">
        <v>16</v>
      </c>
      <c r="E2132" s="4358" t="s">
        <v>20</v>
      </c>
      <c r="F2132" s="4359"/>
      <c r="G2132" s="4358" t="s">
        <v>21</v>
      </c>
      <c r="H2132" s="4359"/>
      <c r="I2132" s="4341"/>
      <c r="J2132" s="4341"/>
      <c r="K2132" s="4341"/>
      <c r="L2132" s="4341"/>
      <c r="M2132" s="4341"/>
      <c r="N2132" s="4341"/>
      <c r="O2132" s="4363"/>
    </row>
    <row r="2133" spans="1:15" s="161" customFormat="1" ht="21" customHeight="1" outlineLevel="1">
      <c r="A2133" s="1963">
        <v>1</v>
      </c>
      <c r="B2133" s="121">
        <v>44682</v>
      </c>
      <c r="C2133" s="1964" t="s">
        <v>23</v>
      </c>
      <c r="D2133" s="1964"/>
      <c r="E2133" s="4348"/>
      <c r="F2133" s="4349"/>
      <c r="G2133" s="4348"/>
      <c r="H2133" s="4349"/>
      <c r="I2133" s="1960"/>
      <c r="J2133" s="100"/>
      <c r="K2133" s="100"/>
      <c r="L2133" s="100"/>
      <c r="M2133" s="100"/>
      <c r="N2133" s="100"/>
      <c r="O2133" s="79">
        <v>12</v>
      </c>
    </row>
    <row r="2134" spans="1:15" s="161" customFormat="1" ht="21" customHeight="1" outlineLevel="1">
      <c r="A2134" s="3709"/>
      <c r="B2134" s="121"/>
      <c r="C2134" s="3711"/>
      <c r="D2134" s="3708"/>
      <c r="E2134" s="3704"/>
      <c r="F2134" s="3705"/>
      <c r="G2134" s="3704"/>
      <c r="H2134" s="3705"/>
      <c r="I2134" s="3711"/>
      <c r="J2134" s="3711"/>
      <c r="K2134" s="3711"/>
      <c r="L2134" s="3711"/>
      <c r="M2134" s="3711"/>
      <c r="N2134" s="3711"/>
      <c r="O2134" s="79"/>
    </row>
    <row r="2135" spans="1:15" s="161" customFormat="1" ht="21" customHeight="1" outlineLevel="1">
      <c r="A2135" s="3722"/>
      <c r="B2135" s="121"/>
      <c r="C2135" s="3729"/>
      <c r="D2135" s="3721"/>
      <c r="E2135" s="3714"/>
      <c r="F2135" s="3715"/>
      <c r="G2135" s="3714"/>
      <c r="H2135" s="3715"/>
      <c r="I2135" s="3729"/>
      <c r="J2135" s="3729"/>
      <c r="K2135" s="3729"/>
      <c r="L2135" s="3729"/>
      <c r="M2135" s="3729"/>
      <c r="N2135" s="3729"/>
      <c r="O2135" s="79"/>
    </row>
    <row r="2136" spans="1:15" s="161" customFormat="1" ht="21" customHeight="1">
      <c r="A2136" s="1963"/>
      <c r="B2136" s="121"/>
      <c r="C2136" s="100"/>
      <c r="D2136" s="990">
        <f>SUM(D2133:D2133)</f>
        <v>0</v>
      </c>
      <c r="E2136" s="4350"/>
      <c r="F2136" s="4351"/>
      <c r="G2136" s="4350"/>
      <c r="H2136" s="4351"/>
      <c r="I2136" s="100"/>
      <c r="J2136" s="100"/>
      <c r="K2136" s="430">
        <f>SUM(K2133:K2135)</f>
        <v>0</v>
      </c>
      <c r="L2136" s="100"/>
      <c r="M2136" s="100"/>
      <c r="N2136" s="100"/>
      <c r="O2136" s="79"/>
    </row>
    <row r="2137" spans="1:15" s="43" customFormat="1" ht="21" customHeight="1">
      <c r="A2137" s="54"/>
      <c r="B2137" s="122"/>
      <c r="C2137" s="1971"/>
      <c r="D2137" s="111"/>
      <c r="E2137" s="111"/>
      <c r="F2137" s="111"/>
      <c r="G2137" s="111"/>
      <c r="H2137" s="111"/>
      <c r="I2137" s="1971"/>
      <c r="J2137" s="1971"/>
      <c r="K2137" s="1969"/>
      <c r="L2137" s="1971"/>
      <c r="M2137" s="1971"/>
      <c r="N2137" s="1971"/>
      <c r="O2137" s="194"/>
    </row>
    <row r="2138" spans="1:15" s="72" customFormat="1" ht="21" customHeight="1" thickBot="1">
      <c r="A2138" s="77" t="s">
        <v>2</v>
      </c>
      <c r="B2138" s="66"/>
      <c r="C2138" s="67" t="s">
        <v>3</v>
      </c>
      <c r="D2138" s="4323" t="s">
        <v>1422</v>
      </c>
      <c r="E2138" s="4323"/>
      <c r="F2138" s="4323"/>
      <c r="G2138" s="4323"/>
      <c r="H2138" s="4323"/>
      <c r="I2138" s="4323"/>
      <c r="J2138" s="4323"/>
      <c r="K2138" s="4323"/>
      <c r="L2138" s="4323"/>
      <c r="M2138" s="4323"/>
      <c r="N2138" s="4323"/>
      <c r="O2138" s="4323"/>
    </row>
    <row r="2139" spans="1:15" s="72" customFormat="1" ht="21" customHeight="1">
      <c r="A2139" s="4324" t="s">
        <v>10</v>
      </c>
      <c r="B2139" s="4362" t="s">
        <v>11</v>
      </c>
      <c r="C2139" s="4329" t="s">
        <v>23</v>
      </c>
      <c r="D2139" s="4331" t="s">
        <v>12</v>
      </c>
      <c r="E2139" s="4332"/>
      <c r="F2139" s="4332"/>
      <c r="G2139" s="4332"/>
      <c r="H2139" s="4332"/>
      <c r="I2139" s="4332"/>
      <c r="J2139" s="4333"/>
      <c r="K2139" s="4334" t="s">
        <v>13</v>
      </c>
      <c r="L2139" s="4335"/>
      <c r="M2139" s="4335"/>
      <c r="N2139" s="4335"/>
      <c r="O2139" s="4336"/>
    </row>
    <row r="2140" spans="1:15" s="72" customFormat="1" ht="21" customHeight="1">
      <c r="A2140" s="4325"/>
      <c r="B2140" s="4328"/>
      <c r="C2140" s="4330"/>
      <c r="D2140" s="4337" t="s">
        <v>14</v>
      </c>
      <c r="E2140" s="4338"/>
      <c r="F2140" s="4338"/>
      <c r="G2140" s="4338"/>
      <c r="H2140" s="4339"/>
      <c r="I2140" s="4340" t="s">
        <v>15</v>
      </c>
      <c r="J2140" s="4340"/>
      <c r="K2140" s="4340" t="s">
        <v>16</v>
      </c>
      <c r="L2140" s="4340" t="s">
        <v>17</v>
      </c>
      <c r="M2140" s="4340" t="s">
        <v>18</v>
      </c>
      <c r="N2140" s="4340"/>
      <c r="O2140" s="4342" t="s">
        <v>19</v>
      </c>
    </row>
    <row r="2141" spans="1:15" s="161" customFormat="1" ht="21" customHeight="1">
      <c r="A2141" s="4326"/>
      <c r="B2141" s="4354"/>
      <c r="C2141" s="4341"/>
      <c r="D2141" s="1966" t="s">
        <v>16</v>
      </c>
      <c r="E2141" s="4358" t="s">
        <v>20</v>
      </c>
      <c r="F2141" s="4359"/>
      <c r="G2141" s="4358" t="s">
        <v>21</v>
      </c>
      <c r="H2141" s="4359"/>
      <c r="I2141" s="4341"/>
      <c r="J2141" s="4341"/>
      <c r="K2141" s="4341"/>
      <c r="L2141" s="4341"/>
      <c r="M2141" s="4341"/>
      <c r="N2141" s="4341"/>
      <c r="O2141" s="4363"/>
    </row>
    <row r="2142" spans="1:15" s="161" customFormat="1" ht="21" customHeight="1" outlineLevel="1">
      <c r="A2142" s="1963">
        <v>1</v>
      </c>
      <c r="B2142" s="121">
        <v>44682</v>
      </c>
      <c r="C2142" s="1964" t="s">
        <v>1487</v>
      </c>
      <c r="D2142" s="1964"/>
      <c r="E2142" s="4348"/>
      <c r="F2142" s="4349"/>
      <c r="G2142" s="4348"/>
      <c r="H2142" s="4349"/>
      <c r="I2142" s="1960"/>
      <c r="J2142" s="100"/>
      <c r="K2142" s="100"/>
      <c r="L2142" s="100"/>
      <c r="M2142" s="100"/>
      <c r="N2142" s="100"/>
      <c r="O2142" s="79">
        <v>15</v>
      </c>
    </row>
    <row r="2143" spans="1:15" s="161" customFormat="1" ht="21" customHeight="1" outlineLevel="1">
      <c r="A2143" s="3452"/>
      <c r="B2143" s="121"/>
      <c r="C2143" s="3456"/>
      <c r="D2143" s="3451"/>
      <c r="E2143" s="4348"/>
      <c r="F2143" s="4349"/>
      <c r="G2143" s="4364"/>
      <c r="H2143" s="4365"/>
      <c r="I2143" s="3456"/>
      <c r="J2143" s="3455"/>
      <c r="K2143" s="3455"/>
      <c r="L2143" s="4112"/>
      <c r="M2143" s="4112"/>
      <c r="N2143" s="3455"/>
      <c r="O2143" s="79"/>
    </row>
    <row r="2144" spans="1:15" s="161" customFormat="1" ht="21" customHeight="1" outlineLevel="1">
      <c r="A2144" s="3740"/>
      <c r="B2144" s="121"/>
      <c r="C2144" s="3741"/>
      <c r="D2144" s="3739"/>
      <c r="E2144" s="3735"/>
      <c r="F2144" s="3736"/>
      <c r="G2144" s="3737"/>
      <c r="H2144" s="3738"/>
      <c r="I2144" s="3741"/>
      <c r="J2144" s="3741"/>
      <c r="K2144" s="3741"/>
      <c r="L2144" s="3741"/>
      <c r="M2144" s="3741"/>
      <c r="N2144" s="3741"/>
      <c r="O2144" s="79"/>
    </row>
    <row r="2145" spans="1:15" s="161" customFormat="1" ht="21" customHeight="1">
      <c r="A2145" s="1963"/>
      <c r="B2145" s="121"/>
      <c r="C2145" s="100"/>
      <c r="D2145" s="990">
        <f>SUM(D2142:D2143)</f>
        <v>0</v>
      </c>
      <c r="E2145" s="4350"/>
      <c r="F2145" s="4351"/>
      <c r="G2145" s="4350"/>
      <c r="H2145" s="4351"/>
      <c r="I2145" s="100"/>
      <c r="J2145" s="100"/>
      <c r="K2145" s="430">
        <f>SUM(K2142:K2144)</f>
        <v>0</v>
      </c>
      <c r="L2145" s="100"/>
      <c r="M2145" s="100"/>
      <c r="N2145" s="100"/>
      <c r="O2145" s="79"/>
    </row>
    <row r="2146" spans="1:15" s="43" customFormat="1" ht="21" customHeight="1">
      <c r="A2146" s="54"/>
      <c r="B2146" s="122"/>
      <c r="C2146" s="1971"/>
      <c r="D2146" s="111"/>
      <c r="E2146" s="111"/>
      <c r="F2146" s="111"/>
      <c r="G2146" s="111"/>
      <c r="H2146" s="111"/>
      <c r="I2146" s="1971"/>
      <c r="J2146" s="1971"/>
      <c r="K2146" s="1969"/>
      <c r="L2146" s="1971"/>
      <c r="M2146" s="1971"/>
      <c r="N2146" s="1971"/>
      <c r="O2146" s="194"/>
    </row>
    <row r="2147" spans="1:15" s="72" customFormat="1" ht="21" customHeight="1" thickBot="1">
      <c r="A2147" s="77" t="s">
        <v>2</v>
      </c>
      <c r="B2147" s="66"/>
      <c r="C2147" s="67" t="s">
        <v>3</v>
      </c>
      <c r="D2147" s="4323" t="s">
        <v>1779</v>
      </c>
      <c r="E2147" s="4323"/>
      <c r="F2147" s="4323"/>
      <c r="G2147" s="4323"/>
      <c r="H2147" s="4323"/>
      <c r="I2147" s="4323"/>
      <c r="J2147" s="4323"/>
      <c r="K2147" s="4323"/>
      <c r="L2147" s="4323"/>
      <c r="M2147" s="4323"/>
      <c r="N2147" s="4323"/>
      <c r="O2147" s="4323"/>
    </row>
    <row r="2148" spans="1:15" s="72" customFormat="1" ht="21" customHeight="1">
      <c r="A2148" s="4324" t="s">
        <v>10</v>
      </c>
      <c r="B2148" s="4362" t="s">
        <v>11</v>
      </c>
      <c r="C2148" s="4329" t="s">
        <v>23</v>
      </c>
      <c r="D2148" s="4331" t="s">
        <v>12</v>
      </c>
      <c r="E2148" s="4332"/>
      <c r="F2148" s="4332"/>
      <c r="G2148" s="4332"/>
      <c r="H2148" s="4332"/>
      <c r="I2148" s="4332"/>
      <c r="J2148" s="4333"/>
      <c r="K2148" s="4334" t="s">
        <v>13</v>
      </c>
      <c r="L2148" s="4335"/>
      <c r="M2148" s="4335"/>
      <c r="N2148" s="4335"/>
      <c r="O2148" s="4336"/>
    </row>
    <row r="2149" spans="1:15" s="72" customFormat="1" ht="21" customHeight="1">
      <c r="A2149" s="4325"/>
      <c r="B2149" s="4328"/>
      <c r="C2149" s="4330"/>
      <c r="D2149" s="4337" t="s">
        <v>14</v>
      </c>
      <c r="E2149" s="4338"/>
      <c r="F2149" s="4338"/>
      <c r="G2149" s="4338"/>
      <c r="H2149" s="4339"/>
      <c r="I2149" s="4340" t="s">
        <v>15</v>
      </c>
      <c r="J2149" s="4340"/>
      <c r="K2149" s="4340" t="s">
        <v>16</v>
      </c>
      <c r="L2149" s="4340" t="s">
        <v>17</v>
      </c>
      <c r="M2149" s="4340" t="s">
        <v>18</v>
      </c>
      <c r="N2149" s="4340"/>
      <c r="O2149" s="4342" t="s">
        <v>19</v>
      </c>
    </row>
    <row r="2150" spans="1:15" s="161" customFormat="1" ht="21" customHeight="1">
      <c r="A2150" s="4326"/>
      <c r="B2150" s="4354"/>
      <c r="C2150" s="4341"/>
      <c r="D2150" s="1966" t="s">
        <v>16</v>
      </c>
      <c r="E2150" s="4358" t="s">
        <v>20</v>
      </c>
      <c r="F2150" s="4359"/>
      <c r="G2150" s="4358" t="s">
        <v>21</v>
      </c>
      <c r="H2150" s="4359"/>
      <c r="I2150" s="4341"/>
      <c r="J2150" s="4341"/>
      <c r="K2150" s="4341"/>
      <c r="L2150" s="4341"/>
      <c r="M2150" s="4341"/>
      <c r="N2150" s="4341"/>
      <c r="O2150" s="4363"/>
    </row>
    <row r="2151" spans="1:15" s="161" customFormat="1" ht="21" customHeight="1" outlineLevel="1">
      <c r="A2151" s="1963">
        <v>1</v>
      </c>
      <c r="B2151" s="121">
        <v>44682</v>
      </c>
      <c r="C2151" s="1964" t="s">
        <v>23</v>
      </c>
      <c r="D2151" s="1964"/>
      <c r="E2151" s="4348"/>
      <c r="F2151" s="4349"/>
      <c r="G2151" s="4348"/>
      <c r="H2151" s="4349"/>
      <c r="I2151" s="1960" t="s">
        <v>1401</v>
      </c>
      <c r="J2151" s="100"/>
      <c r="K2151" s="100"/>
      <c r="L2151" s="100"/>
      <c r="M2151" s="100"/>
      <c r="N2151" s="100"/>
      <c r="O2151" s="79">
        <v>0</v>
      </c>
    </row>
    <row r="2152" spans="1:15" s="161" customFormat="1" ht="21" customHeight="1" outlineLevel="1">
      <c r="A2152" s="2355"/>
      <c r="B2152" s="121"/>
      <c r="C2152" s="2354"/>
      <c r="D2152" s="2354"/>
      <c r="E2152" s="4348"/>
      <c r="F2152" s="4349"/>
      <c r="G2152" s="4348"/>
      <c r="H2152" s="4349"/>
      <c r="I2152" s="2234"/>
      <c r="J2152" s="2234"/>
      <c r="K2152" s="2234"/>
      <c r="L2152" s="2234"/>
      <c r="M2152" s="2234"/>
      <c r="N2152" s="2234"/>
      <c r="O2152" s="79"/>
    </row>
    <row r="2153" spans="1:15" s="161" customFormat="1" ht="21" customHeight="1" outlineLevel="1">
      <c r="A2153" s="3231"/>
      <c r="B2153" s="121"/>
      <c r="C2153" s="3068"/>
      <c r="D2153" s="3233"/>
      <c r="E2153" s="3226"/>
      <c r="F2153" s="3227"/>
      <c r="G2153" s="3226"/>
      <c r="H2153" s="3227"/>
      <c r="I2153" s="92"/>
      <c r="J2153" s="3232"/>
      <c r="K2153" s="3068"/>
      <c r="L2153" s="3375"/>
      <c r="M2153" s="3068"/>
      <c r="N2153" s="3232"/>
      <c r="O2153" s="79"/>
    </row>
    <row r="2154" spans="1:15" s="161" customFormat="1" ht="21" customHeight="1">
      <c r="A2154" s="1963"/>
      <c r="B2154" s="121"/>
      <c r="C2154" s="100"/>
      <c r="D2154" s="990">
        <f>SUM(D2152:D2152)</f>
        <v>0</v>
      </c>
      <c r="E2154" s="1967"/>
      <c r="F2154" s="1968"/>
      <c r="G2154" s="1967"/>
      <c r="H2154" s="1968"/>
      <c r="I2154" s="100"/>
      <c r="J2154" s="100"/>
      <c r="K2154" s="430">
        <f>SUM(K2151:K2153)</f>
        <v>0</v>
      </c>
      <c r="L2154" s="100"/>
      <c r="M2154" s="100"/>
      <c r="N2154" s="100"/>
      <c r="O2154" s="79"/>
    </row>
    <row r="2155" spans="1:15" s="43" customFormat="1" ht="21" customHeight="1">
      <c r="A2155" s="54"/>
      <c r="B2155" s="122"/>
      <c r="C2155" s="2455"/>
      <c r="D2155" s="111"/>
      <c r="E2155" s="111"/>
      <c r="F2155" s="111"/>
      <c r="G2155" s="111"/>
      <c r="H2155" s="111"/>
      <c r="I2155" s="2455"/>
      <c r="J2155" s="2455"/>
      <c r="K2155" s="2454"/>
      <c r="L2155" s="2455"/>
      <c r="M2155" s="2455"/>
      <c r="N2155" s="2455"/>
      <c r="O2155" s="194"/>
    </row>
    <row r="2156" spans="1:15" s="72" customFormat="1" ht="21" customHeight="1" thickBot="1">
      <c r="A2156" s="77" t="s">
        <v>2</v>
      </c>
      <c r="B2156" s="66"/>
      <c r="C2156" s="67" t="s">
        <v>3</v>
      </c>
      <c r="D2156" s="4323" t="s">
        <v>2523</v>
      </c>
      <c r="E2156" s="4323"/>
      <c r="F2156" s="4323"/>
      <c r="G2156" s="4323"/>
      <c r="H2156" s="4323"/>
      <c r="I2156" s="4323"/>
      <c r="J2156" s="4323"/>
      <c r="K2156" s="4323"/>
      <c r="L2156" s="4323"/>
      <c r="M2156" s="4323"/>
      <c r="N2156" s="4323"/>
      <c r="O2156" s="4323"/>
    </row>
    <row r="2157" spans="1:15" s="72" customFormat="1" ht="21" customHeight="1">
      <c r="A2157" s="4324" t="s">
        <v>10</v>
      </c>
      <c r="B2157" s="4362" t="s">
        <v>11</v>
      </c>
      <c r="C2157" s="4329" t="s">
        <v>23</v>
      </c>
      <c r="D2157" s="4331" t="s">
        <v>12</v>
      </c>
      <c r="E2157" s="4332"/>
      <c r="F2157" s="4332"/>
      <c r="G2157" s="4332"/>
      <c r="H2157" s="4332"/>
      <c r="I2157" s="4332"/>
      <c r="J2157" s="4333"/>
      <c r="K2157" s="4334" t="s">
        <v>13</v>
      </c>
      <c r="L2157" s="4335"/>
      <c r="M2157" s="4335"/>
      <c r="N2157" s="4335"/>
      <c r="O2157" s="4336"/>
    </row>
    <row r="2158" spans="1:15" s="72" customFormat="1" ht="21" customHeight="1">
      <c r="A2158" s="4325"/>
      <c r="B2158" s="4328"/>
      <c r="C2158" s="4330"/>
      <c r="D2158" s="4337" t="s">
        <v>14</v>
      </c>
      <c r="E2158" s="4338"/>
      <c r="F2158" s="4338"/>
      <c r="G2158" s="4338"/>
      <c r="H2158" s="4339"/>
      <c r="I2158" s="4340" t="s">
        <v>15</v>
      </c>
      <c r="J2158" s="4340"/>
      <c r="K2158" s="4340" t="s">
        <v>16</v>
      </c>
      <c r="L2158" s="4340" t="s">
        <v>17</v>
      </c>
      <c r="M2158" s="4340" t="s">
        <v>18</v>
      </c>
      <c r="N2158" s="4340"/>
      <c r="O2158" s="4342" t="s">
        <v>19</v>
      </c>
    </row>
    <row r="2159" spans="1:15" s="161" customFormat="1" ht="21" customHeight="1">
      <c r="A2159" s="4326"/>
      <c r="B2159" s="4354"/>
      <c r="C2159" s="4341"/>
      <c r="D2159" s="1966" t="s">
        <v>16</v>
      </c>
      <c r="E2159" s="4358" t="s">
        <v>20</v>
      </c>
      <c r="F2159" s="4359"/>
      <c r="G2159" s="4358" t="s">
        <v>21</v>
      </c>
      <c r="H2159" s="4359"/>
      <c r="I2159" s="4341"/>
      <c r="J2159" s="4341"/>
      <c r="K2159" s="4341"/>
      <c r="L2159" s="4341"/>
      <c r="M2159" s="4341"/>
      <c r="N2159" s="4341"/>
      <c r="O2159" s="4363"/>
    </row>
    <row r="2160" spans="1:15" s="161" customFormat="1" ht="21" customHeight="1" outlineLevel="1">
      <c r="A2160" s="1963">
        <v>1</v>
      </c>
      <c r="B2160" s="121">
        <v>44682</v>
      </c>
      <c r="C2160" s="1964" t="s">
        <v>23</v>
      </c>
      <c r="D2160" s="1964"/>
      <c r="E2160" s="4348"/>
      <c r="F2160" s="4349"/>
      <c r="G2160" s="4348"/>
      <c r="H2160" s="4349"/>
      <c r="I2160" s="1960"/>
      <c r="J2160" s="100"/>
      <c r="K2160" s="100"/>
      <c r="L2160" s="100"/>
      <c r="M2160" s="100"/>
      <c r="N2160" s="100"/>
      <c r="O2160" s="79">
        <v>6</v>
      </c>
    </row>
    <row r="2161" spans="1:15" s="161" customFormat="1" ht="21" customHeight="1" outlineLevel="1">
      <c r="A2161" s="3967"/>
      <c r="B2161" s="121"/>
      <c r="C2161" s="3970"/>
      <c r="D2161" s="3966"/>
      <c r="E2161" s="3968"/>
      <c r="F2161" s="3969"/>
      <c r="G2161" s="3968"/>
      <c r="H2161" s="3969"/>
      <c r="I2161" s="3970"/>
      <c r="J2161" s="3970"/>
      <c r="K2161" s="3970"/>
      <c r="L2161" s="3970"/>
      <c r="M2161" s="3970"/>
      <c r="N2161" s="3970"/>
      <c r="O2161" s="79"/>
    </row>
    <row r="2162" spans="1:15" s="161" customFormat="1" ht="21" customHeight="1">
      <c r="A2162" s="1963"/>
      <c r="B2162" s="121"/>
      <c r="C2162" s="100"/>
      <c r="D2162" s="990">
        <f>SUM(D2160:D2161)</f>
        <v>0</v>
      </c>
      <c r="E2162" s="1967"/>
      <c r="F2162" s="1968"/>
      <c r="G2162" s="1967"/>
      <c r="H2162" s="1968"/>
      <c r="I2162" s="100"/>
      <c r="J2162" s="100"/>
      <c r="K2162" s="430">
        <f>SUM(K2160:K2161)</f>
        <v>0</v>
      </c>
      <c r="L2162" s="100"/>
      <c r="M2162" s="100"/>
      <c r="N2162" s="100"/>
      <c r="O2162" s="79"/>
    </row>
    <row r="2163" spans="1:15" s="43" customFormat="1" ht="21" customHeight="1">
      <c r="A2163" s="54"/>
      <c r="B2163" s="122"/>
      <c r="C2163" s="1971"/>
      <c r="D2163" s="111"/>
      <c r="E2163" s="111"/>
      <c r="F2163" s="111"/>
      <c r="G2163" s="111"/>
      <c r="H2163" s="111"/>
      <c r="I2163" s="1971"/>
      <c r="J2163" s="1971"/>
      <c r="K2163" s="1969"/>
      <c r="L2163" s="1971"/>
      <c r="M2163" s="1971"/>
      <c r="N2163" s="1971"/>
      <c r="O2163" s="194"/>
    </row>
    <row r="2164" spans="1:15" s="72" customFormat="1" ht="21" customHeight="1" thickBot="1">
      <c r="A2164" s="77" t="s">
        <v>2</v>
      </c>
      <c r="B2164" s="66"/>
      <c r="C2164" s="67" t="s">
        <v>3</v>
      </c>
      <c r="D2164" s="4323" t="s">
        <v>1386</v>
      </c>
      <c r="E2164" s="4323"/>
      <c r="F2164" s="4323"/>
      <c r="G2164" s="4323"/>
      <c r="H2164" s="4323"/>
      <c r="I2164" s="4323"/>
      <c r="J2164" s="4323"/>
      <c r="K2164" s="4323"/>
      <c r="L2164" s="4323"/>
      <c r="M2164" s="4323"/>
      <c r="N2164" s="4323"/>
      <c r="O2164" s="4323"/>
    </row>
    <row r="2165" spans="1:15" s="72" customFormat="1" ht="21" customHeight="1">
      <c r="A2165" s="4324" t="s">
        <v>10</v>
      </c>
      <c r="B2165" s="4362" t="s">
        <v>11</v>
      </c>
      <c r="C2165" s="4329" t="s">
        <v>23</v>
      </c>
      <c r="D2165" s="4331" t="s">
        <v>12</v>
      </c>
      <c r="E2165" s="4332"/>
      <c r="F2165" s="4332"/>
      <c r="G2165" s="4332"/>
      <c r="H2165" s="4332"/>
      <c r="I2165" s="4332"/>
      <c r="J2165" s="4333"/>
      <c r="K2165" s="4334" t="s">
        <v>13</v>
      </c>
      <c r="L2165" s="4335"/>
      <c r="M2165" s="4335"/>
      <c r="N2165" s="4335"/>
      <c r="O2165" s="4336"/>
    </row>
    <row r="2166" spans="1:15" s="72" customFormat="1" ht="21" customHeight="1">
      <c r="A2166" s="4325"/>
      <c r="B2166" s="4328"/>
      <c r="C2166" s="4330"/>
      <c r="D2166" s="4337" t="s">
        <v>14</v>
      </c>
      <c r="E2166" s="4338"/>
      <c r="F2166" s="4338"/>
      <c r="G2166" s="4338"/>
      <c r="H2166" s="4339"/>
      <c r="I2166" s="4340" t="s">
        <v>15</v>
      </c>
      <c r="J2166" s="4340"/>
      <c r="K2166" s="4340" t="s">
        <v>16</v>
      </c>
      <c r="L2166" s="4340" t="s">
        <v>17</v>
      </c>
      <c r="M2166" s="4340" t="s">
        <v>18</v>
      </c>
      <c r="N2166" s="4340"/>
      <c r="O2166" s="4342" t="s">
        <v>19</v>
      </c>
    </row>
    <row r="2167" spans="1:15" s="161" customFormat="1" ht="21" customHeight="1">
      <c r="A2167" s="4326"/>
      <c r="B2167" s="4354"/>
      <c r="C2167" s="4341"/>
      <c r="D2167" s="1966" t="s">
        <v>16</v>
      </c>
      <c r="E2167" s="4358" t="s">
        <v>20</v>
      </c>
      <c r="F2167" s="4359"/>
      <c r="G2167" s="4358" t="s">
        <v>21</v>
      </c>
      <c r="H2167" s="4359"/>
      <c r="I2167" s="4341"/>
      <c r="J2167" s="4341"/>
      <c r="K2167" s="4341"/>
      <c r="L2167" s="4341"/>
      <c r="M2167" s="4341"/>
      <c r="N2167" s="4341"/>
      <c r="O2167" s="4363"/>
    </row>
    <row r="2168" spans="1:15" s="161" customFormat="1" ht="21" customHeight="1" outlineLevel="1">
      <c r="A2168" s="1963">
        <v>1</v>
      </c>
      <c r="B2168" s="121">
        <v>44682</v>
      </c>
      <c r="C2168" s="1964" t="s">
        <v>23</v>
      </c>
      <c r="D2168" s="1964"/>
      <c r="E2168" s="4348"/>
      <c r="F2168" s="4349"/>
      <c r="G2168" s="4348"/>
      <c r="H2168" s="4349"/>
      <c r="I2168" s="1960"/>
      <c r="J2168" s="100"/>
      <c r="K2168" s="100"/>
      <c r="L2168" s="100"/>
      <c r="M2168" s="100"/>
      <c r="N2168" s="100"/>
      <c r="O2168" s="79">
        <v>0</v>
      </c>
    </row>
    <row r="2169" spans="1:15" s="161" customFormat="1" ht="21" customHeight="1" outlineLevel="1">
      <c r="A2169" s="2655"/>
      <c r="B2169" s="121"/>
      <c r="C2169" s="2234"/>
      <c r="D2169" s="2654"/>
      <c r="E2169" s="2652"/>
      <c r="F2169" s="2653"/>
      <c r="G2169" s="4348"/>
      <c r="H2169" s="4349"/>
      <c r="I2169" s="2234"/>
      <c r="J2169" s="2234"/>
      <c r="K2169" s="2234"/>
      <c r="L2169" s="2234"/>
      <c r="M2169" s="2234"/>
      <c r="N2169" s="2234"/>
      <c r="O2169" s="79"/>
    </row>
    <row r="2170" spans="1:15" s="161" customFormat="1" ht="21" customHeight="1">
      <c r="A2170" s="1963"/>
      <c r="B2170" s="121"/>
      <c r="C2170" s="100"/>
      <c r="D2170" s="990">
        <f>SUM(D2168:D2168)</f>
        <v>0</v>
      </c>
      <c r="E2170" s="1967"/>
      <c r="F2170" s="1968"/>
      <c r="G2170" s="1967"/>
      <c r="H2170" s="1968"/>
      <c r="I2170" s="100"/>
      <c r="J2170" s="100"/>
      <c r="K2170" s="430">
        <f>SUM(K2168:K2169)</f>
        <v>0</v>
      </c>
      <c r="L2170" s="100"/>
      <c r="M2170" s="100"/>
      <c r="N2170" s="100"/>
      <c r="O2170" s="79"/>
    </row>
    <row r="2171" spans="1:15" s="43" customFormat="1" ht="21" customHeight="1">
      <c r="A2171" s="54"/>
      <c r="B2171" s="122"/>
      <c r="C2171" s="1971"/>
      <c r="D2171" s="111"/>
      <c r="E2171" s="111"/>
      <c r="F2171" s="111"/>
      <c r="G2171" s="111"/>
      <c r="H2171" s="111"/>
      <c r="I2171" s="1971"/>
      <c r="J2171" s="1971"/>
      <c r="K2171" s="1969"/>
      <c r="L2171" s="1971"/>
      <c r="M2171" s="1971"/>
      <c r="N2171" s="1971"/>
      <c r="O2171" s="194"/>
    </row>
    <row r="2172" spans="1:15" s="72" customFormat="1" ht="21" customHeight="1" thickBot="1">
      <c r="A2172" s="77" t="s">
        <v>2</v>
      </c>
      <c r="B2172" s="66"/>
      <c r="C2172" s="67" t="s">
        <v>3</v>
      </c>
      <c r="D2172" s="4323" t="s">
        <v>1417</v>
      </c>
      <c r="E2172" s="4323"/>
      <c r="F2172" s="4323"/>
      <c r="G2172" s="4323"/>
      <c r="H2172" s="4323"/>
      <c r="I2172" s="4323"/>
      <c r="J2172" s="4323"/>
      <c r="K2172" s="4323"/>
      <c r="L2172" s="4323"/>
      <c r="M2172" s="4323"/>
      <c r="N2172" s="4323"/>
      <c r="O2172" s="4323"/>
    </row>
    <row r="2173" spans="1:15" s="72" customFormat="1" ht="21" customHeight="1">
      <c r="A2173" s="4324" t="s">
        <v>10</v>
      </c>
      <c r="B2173" s="4362" t="s">
        <v>11</v>
      </c>
      <c r="C2173" s="4329" t="s">
        <v>23</v>
      </c>
      <c r="D2173" s="4331" t="s">
        <v>12</v>
      </c>
      <c r="E2173" s="4332"/>
      <c r="F2173" s="4332"/>
      <c r="G2173" s="4332"/>
      <c r="H2173" s="4332"/>
      <c r="I2173" s="4332"/>
      <c r="J2173" s="4333"/>
      <c r="K2173" s="4334" t="s">
        <v>13</v>
      </c>
      <c r="L2173" s="4335"/>
      <c r="M2173" s="4335"/>
      <c r="N2173" s="4335"/>
      <c r="O2173" s="4336"/>
    </row>
    <row r="2174" spans="1:15" s="72" customFormat="1" ht="21" customHeight="1">
      <c r="A2174" s="4325"/>
      <c r="B2174" s="4328"/>
      <c r="C2174" s="4330"/>
      <c r="D2174" s="4337" t="s">
        <v>14</v>
      </c>
      <c r="E2174" s="4338"/>
      <c r="F2174" s="4338"/>
      <c r="G2174" s="4338"/>
      <c r="H2174" s="4339"/>
      <c r="I2174" s="4340" t="s">
        <v>15</v>
      </c>
      <c r="J2174" s="4340"/>
      <c r="K2174" s="4340" t="s">
        <v>16</v>
      </c>
      <c r="L2174" s="4340" t="s">
        <v>17</v>
      </c>
      <c r="M2174" s="4340" t="s">
        <v>18</v>
      </c>
      <c r="N2174" s="4340"/>
      <c r="O2174" s="4342" t="s">
        <v>19</v>
      </c>
    </row>
    <row r="2175" spans="1:15" s="161" customFormat="1" ht="21" customHeight="1">
      <c r="A2175" s="4326"/>
      <c r="B2175" s="4354"/>
      <c r="C2175" s="4341"/>
      <c r="D2175" s="1966" t="s">
        <v>16</v>
      </c>
      <c r="E2175" s="4358" t="s">
        <v>20</v>
      </c>
      <c r="F2175" s="4359"/>
      <c r="G2175" s="4358" t="s">
        <v>21</v>
      </c>
      <c r="H2175" s="4359"/>
      <c r="I2175" s="4341"/>
      <c r="J2175" s="4341"/>
      <c r="K2175" s="4341"/>
      <c r="L2175" s="4341"/>
      <c r="M2175" s="4341"/>
      <c r="N2175" s="4341"/>
      <c r="O2175" s="4363"/>
    </row>
    <row r="2176" spans="1:15" s="161" customFormat="1" ht="21" customHeight="1" outlineLevel="1">
      <c r="A2176" s="1963">
        <v>1</v>
      </c>
      <c r="B2176" s="121">
        <v>44682</v>
      </c>
      <c r="C2176" s="1964" t="s">
        <v>23</v>
      </c>
      <c r="D2176" s="1964"/>
      <c r="E2176" s="4348"/>
      <c r="F2176" s="4349"/>
      <c r="G2176" s="4348"/>
      <c r="H2176" s="4349"/>
      <c r="I2176" s="1960"/>
      <c r="J2176" s="100"/>
      <c r="K2176" s="100"/>
      <c r="L2176" s="100"/>
      <c r="M2176" s="100"/>
      <c r="N2176" s="100"/>
      <c r="O2176" s="79">
        <v>0</v>
      </c>
    </row>
    <row r="2177" spans="1:15" s="161" customFormat="1" ht="21" customHeight="1" outlineLevel="1">
      <c r="A2177" s="2295"/>
      <c r="B2177" s="121"/>
      <c r="C2177" s="2294"/>
      <c r="D2177" s="2294"/>
      <c r="E2177" s="4348"/>
      <c r="F2177" s="4349"/>
      <c r="G2177" s="4348"/>
      <c r="H2177" s="4349"/>
      <c r="I2177" s="3390"/>
      <c r="J2177" s="2234"/>
      <c r="K2177" s="2234"/>
      <c r="L2177" s="2234"/>
      <c r="M2177" s="2234"/>
      <c r="N2177" s="2234"/>
      <c r="O2177" s="79"/>
    </row>
    <row r="2178" spans="1:15" s="161" customFormat="1" ht="21" customHeight="1">
      <c r="A2178" s="1963"/>
      <c r="B2178" s="121"/>
      <c r="C2178" s="100"/>
      <c r="D2178" s="990">
        <f>SUM(D2176:D2177)</f>
        <v>0</v>
      </c>
      <c r="E2178" s="1967"/>
      <c r="F2178" s="1968"/>
      <c r="G2178" s="1967"/>
      <c r="H2178" s="1968"/>
      <c r="I2178" s="100"/>
      <c r="J2178" s="100"/>
      <c r="K2178" s="430">
        <f>SUM(K2176:K2177)</f>
        <v>0</v>
      </c>
      <c r="L2178" s="100"/>
      <c r="M2178" s="100"/>
      <c r="N2178" s="100"/>
      <c r="O2178" s="79"/>
    </row>
    <row r="2179" spans="1:15" s="43" customFormat="1" ht="21" customHeight="1">
      <c r="A2179" s="54"/>
      <c r="B2179" s="122"/>
      <c r="C2179" s="1971"/>
      <c r="D2179" s="111"/>
      <c r="E2179" s="111"/>
      <c r="F2179" s="111"/>
      <c r="G2179" s="111"/>
      <c r="H2179" s="111"/>
      <c r="I2179" s="1971"/>
      <c r="J2179" s="1971"/>
      <c r="K2179" s="1969"/>
      <c r="L2179" s="1971"/>
      <c r="M2179" s="1971"/>
      <c r="N2179" s="1971"/>
      <c r="O2179" s="194"/>
    </row>
    <row r="2180" spans="1:15" s="72" customFormat="1" ht="21" customHeight="1" thickBot="1">
      <c r="A2180" s="77" t="s">
        <v>2</v>
      </c>
      <c r="B2180" s="66"/>
      <c r="C2180" s="67" t="s">
        <v>3</v>
      </c>
      <c r="D2180" s="4323" t="s">
        <v>1085</v>
      </c>
      <c r="E2180" s="4323"/>
      <c r="F2180" s="4323"/>
      <c r="G2180" s="4323"/>
      <c r="H2180" s="4323"/>
      <c r="I2180" s="4323"/>
      <c r="J2180" s="4323"/>
      <c r="K2180" s="4323"/>
      <c r="L2180" s="4323"/>
      <c r="M2180" s="4323"/>
      <c r="N2180" s="4323"/>
      <c r="O2180" s="4323"/>
    </row>
    <row r="2181" spans="1:15" s="72" customFormat="1" ht="21" customHeight="1">
      <c r="A2181" s="4324" t="s">
        <v>10</v>
      </c>
      <c r="B2181" s="4362" t="s">
        <v>11</v>
      </c>
      <c r="C2181" s="4329" t="s">
        <v>23</v>
      </c>
      <c r="D2181" s="4331" t="s">
        <v>12</v>
      </c>
      <c r="E2181" s="4332"/>
      <c r="F2181" s="4332"/>
      <c r="G2181" s="4332"/>
      <c r="H2181" s="4332"/>
      <c r="I2181" s="4332"/>
      <c r="J2181" s="4333"/>
      <c r="K2181" s="4334" t="s">
        <v>13</v>
      </c>
      <c r="L2181" s="4335"/>
      <c r="M2181" s="4335"/>
      <c r="N2181" s="4335"/>
      <c r="O2181" s="4336"/>
    </row>
    <row r="2182" spans="1:15" s="72" customFormat="1" ht="21" customHeight="1">
      <c r="A2182" s="4325"/>
      <c r="B2182" s="4328"/>
      <c r="C2182" s="4330"/>
      <c r="D2182" s="4337" t="s">
        <v>14</v>
      </c>
      <c r="E2182" s="4338"/>
      <c r="F2182" s="4338"/>
      <c r="G2182" s="4338"/>
      <c r="H2182" s="4339"/>
      <c r="I2182" s="4340" t="s">
        <v>15</v>
      </c>
      <c r="J2182" s="4340"/>
      <c r="K2182" s="4340" t="s">
        <v>16</v>
      </c>
      <c r="L2182" s="4340" t="s">
        <v>17</v>
      </c>
      <c r="M2182" s="4340" t="s">
        <v>18</v>
      </c>
      <c r="N2182" s="4340"/>
      <c r="O2182" s="4342" t="s">
        <v>19</v>
      </c>
    </row>
    <row r="2183" spans="1:15" s="161" customFormat="1" ht="21" customHeight="1">
      <c r="A2183" s="4326"/>
      <c r="B2183" s="4354"/>
      <c r="C2183" s="4341"/>
      <c r="D2183" s="1966" t="s">
        <v>16</v>
      </c>
      <c r="E2183" s="4358" t="s">
        <v>20</v>
      </c>
      <c r="F2183" s="4359"/>
      <c r="G2183" s="4358" t="s">
        <v>21</v>
      </c>
      <c r="H2183" s="4359"/>
      <c r="I2183" s="4341"/>
      <c r="J2183" s="4341"/>
      <c r="K2183" s="4341"/>
      <c r="L2183" s="4341"/>
      <c r="M2183" s="4341"/>
      <c r="N2183" s="4341"/>
      <c r="O2183" s="4363"/>
    </row>
    <row r="2184" spans="1:15" s="161" customFormat="1" ht="21" customHeight="1" outlineLevel="1">
      <c r="A2184" s="1963">
        <v>1</v>
      </c>
      <c r="B2184" s="121">
        <v>44682</v>
      </c>
      <c r="C2184" s="1964" t="s">
        <v>23</v>
      </c>
      <c r="D2184" s="1964"/>
      <c r="E2184" s="4348"/>
      <c r="F2184" s="4349"/>
      <c r="G2184" s="4348"/>
      <c r="H2184" s="4349"/>
      <c r="I2184" s="1960"/>
      <c r="J2184" s="100"/>
      <c r="K2184" s="100"/>
      <c r="L2184" s="100"/>
      <c r="M2184" s="100"/>
      <c r="N2184" s="100"/>
      <c r="O2184" s="79">
        <v>0</v>
      </c>
    </row>
    <row r="2185" spans="1:15" s="161" customFormat="1" ht="21" customHeight="1" outlineLevel="1">
      <c r="A2185" s="2295"/>
      <c r="B2185" s="121"/>
      <c r="C2185" s="2294"/>
      <c r="D2185" s="2294"/>
      <c r="E2185" s="4348"/>
      <c r="F2185" s="4349"/>
      <c r="G2185" s="4348"/>
      <c r="H2185" s="4349"/>
      <c r="I2185" s="2234"/>
      <c r="J2185" s="2234"/>
      <c r="K2185" s="2234"/>
      <c r="L2185" s="2234"/>
      <c r="M2185" s="2234"/>
      <c r="N2185" s="2234"/>
      <c r="O2185" s="79"/>
    </row>
    <row r="2186" spans="1:15" s="161" customFormat="1" ht="21" customHeight="1" outlineLevel="1">
      <c r="A2186" s="1963"/>
      <c r="B2186" s="121"/>
      <c r="C2186" s="1960"/>
      <c r="D2186" s="1970"/>
      <c r="E2186" s="1961"/>
      <c r="F2186" s="1962"/>
      <c r="G2186" s="1961"/>
      <c r="H2186" s="1962"/>
      <c r="I2186" s="92"/>
      <c r="J2186" s="100"/>
      <c r="K2186" s="1960"/>
      <c r="L2186" s="1960"/>
      <c r="M2186" s="1960"/>
      <c r="N2186" s="100"/>
      <c r="O2186" s="79"/>
    </row>
    <row r="2187" spans="1:15" s="161" customFormat="1" ht="21" customHeight="1">
      <c r="A2187" s="1963"/>
      <c r="B2187" s="121"/>
      <c r="C2187" s="100"/>
      <c r="D2187" s="990">
        <f>SUM(D2185:D2185)</f>
        <v>0</v>
      </c>
      <c r="E2187" s="1967"/>
      <c r="F2187" s="1968"/>
      <c r="G2187" s="1967"/>
      <c r="H2187" s="1968"/>
      <c r="I2187" s="100"/>
      <c r="J2187" s="100"/>
      <c r="K2187" s="430">
        <f>SUM(K2184:K2186)</f>
        <v>0</v>
      </c>
      <c r="L2187" s="100"/>
      <c r="M2187" s="100"/>
      <c r="N2187" s="100"/>
      <c r="O2187" s="79"/>
    </row>
    <row r="2188" spans="1:15" s="43" customFormat="1" ht="21" customHeight="1">
      <c r="A2188" s="54"/>
      <c r="B2188" s="122"/>
      <c r="C2188" s="1971"/>
      <c r="D2188" s="111"/>
      <c r="E2188" s="111"/>
      <c r="F2188" s="111"/>
      <c r="G2188" s="111"/>
      <c r="H2188" s="111"/>
      <c r="I2188" s="1971"/>
      <c r="J2188" s="1971"/>
      <c r="K2188" s="1969"/>
      <c r="L2188" s="1971"/>
      <c r="M2188" s="1971"/>
      <c r="N2188" s="1971"/>
      <c r="O2188" s="194"/>
    </row>
    <row r="2189" spans="1:15" s="72" customFormat="1" ht="21" customHeight="1" thickBot="1">
      <c r="A2189" s="77" t="s">
        <v>2</v>
      </c>
      <c r="B2189" s="66"/>
      <c r="C2189" s="67" t="s">
        <v>3</v>
      </c>
      <c r="D2189" s="4323" t="s">
        <v>1087</v>
      </c>
      <c r="E2189" s="4323"/>
      <c r="F2189" s="4323"/>
      <c r="G2189" s="4323"/>
      <c r="H2189" s="4323"/>
      <c r="I2189" s="4323"/>
      <c r="J2189" s="4323"/>
      <c r="K2189" s="4323"/>
      <c r="L2189" s="4323"/>
      <c r="M2189" s="4323"/>
      <c r="N2189" s="4323"/>
      <c r="O2189" s="4323"/>
    </row>
    <row r="2190" spans="1:15" s="72" customFormat="1" ht="21" customHeight="1">
      <c r="A2190" s="4324" t="s">
        <v>10</v>
      </c>
      <c r="B2190" s="4362" t="s">
        <v>11</v>
      </c>
      <c r="C2190" s="4329" t="s">
        <v>23</v>
      </c>
      <c r="D2190" s="4331" t="s">
        <v>12</v>
      </c>
      <c r="E2190" s="4332"/>
      <c r="F2190" s="4332"/>
      <c r="G2190" s="4332"/>
      <c r="H2190" s="4332"/>
      <c r="I2190" s="4332"/>
      <c r="J2190" s="4333"/>
      <c r="K2190" s="4334" t="s">
        <v>13</v>
      </c>
      <c r="L2190" s="4335"/>
      <c r="M2190" s="4335"/>
      <c r="N2190" s="4335"/>
      <c r="O2190" s="4336"/>
    </row>
    <row r="2191" spans="1:15" s="72" customFormat="1" ht="21" customHeight="1">
      <c r="A2191" s="4325"/>
      <c r="B2191" s="4328"/>
      <c r="C2191" s="4330"/>
      <c r="D2191" s="4337" t="s">
        <v>14</v>
      </c>
      <c r="E2191" s="4338"/>
      <c r="F2191" s="4338"/>
      <c r="G2191" s="4338"/>
      <c r="H2191" s="4339"/>
      <c r="I2191" s="4340" t="s">
        <v>15</v>
      </c>
      <c r="J2191" s="4340"/>
      <c r="K2191" s="4340" t="s">
        <v>16</v>
      </c>
      <c r="L2191" s="4340" t="s">
        <v>17</v>
      </c>
      <c r="M2191" s="4340" t="s">
        <v>18</v>
      </c>
      <c r="N2191" s="4340"/>
      <c r="O2191" s="4342" t="s">
        <v>19</v>
      </c>
    </row>
    <row r="2192" spans="1:15" s="161" customFormat="1" ht="21" customHeight="1">
      <c r="A2192" s="4326"/>
      <c r="B2192" s="4354"/>
      <c r="C2192" s="4341"/>
      <c r="D2192" s="1966" t="s">
        <v>16</v>
      </c>
      <c r="E2192" s="4358" t="s">
        <v>20</v>
      </c>
      <c r="F2192" s="4359"/>
      <c r="G2192" s="4358" t="s">
        <v>21</v>
      </c>
      <c r="H2192" s="4359"/>
      <c r="I2192" s="4341"/>
      <c r="J2192" s="4341"/>
      <c r="K2192" s="4341"/>
      <c r="L2192" s="4341"/>
      <c r="M2192" s="4341"/>
      <c r="N2192" s="4341"/>
      <c r="O2192" s="4363"/>
    </row>
    <row r="2193" spans="1:15" s="161" customFormat="1" ht="21" customHeight="1" outlineLevel="1">
      <c r="A2193" s="1963">
        <v>1</v>
      </c>
      <c r="B2193" s="121">
        <v>44682</v>
      </c>
      <c r="C2193" s="1964" t="s">
        <v>23</v>
      </c>
      <c r="D2193" s="1964"/>
      <c r="E2193" s="4348"/>
      <c r="F2193" s="4349"/>
      <c r="G2193" s="4348"/>
      <c r="H2193" s="4349"/>
      <c r="I2193" s="1960"/>
      <c r="J2193" s="100"/>
      <c r="K2193" s="100"/>
      <c r="L2193" s="100"/>
      <c r="M2193" s="100"/>
      <c r="N2193" s="100"/>
      <c r="O2193" s="79">
        <v>0</v>
      </c>
    </row>
    <row r="2194" spans="1:15" s="161" customFormat="1" ht="21" customHeight="1" outlineLevel="1">
      <c r="A2194" s="1963"/>
      <c r="B2194" s="121"/>
      <c r="C2194" s="1964"/>
      <c r="D2194" s="1964"/>
      <c r="E2194" s="4348"/>
      <c r="F2194" s="4349"/>
      <c r="G2194" s="4348"/>
      <c r="H2194" s="4349"/>
      <c r="I2194" s="1960"/>
      <c r="J2194" s="100"/>
      <c r="K2194" s="100"/>
      <c r="L2194" s="2234"/>
      <c r="M2194" s="2234"/>
      <c r="N2194" s="100"/>
      <c r="O2194" s="79"/>
    </row>
    <row r="2195" spans="1:15" s="161" customFormat="1" ht="21" customHeight="1" outlineLevel="1">
      <c r="A2195" s="1963"/>
      <c r="B2195" s="121"/>
      <c r="C2195" s="1960"/>
      <c r="D2195" s="1970"/>
      <c r="E2195" s="1961"/>
      <c r="F2195" s="1962"/>
      <c r="G2195" s="4348"/>
      <c r="H2195" s="4349"/>
      <c r="I2195" s="92"/>
      <c r="J2195" s="100"/>
      <c r="K2195" s="1960"/>
      <c r="L2195" s="1960"/>
      <c r="M2195" s="1960"/>
      <c r="N2195" s="100"/>
      <c r="O2195" s="79"/>
    </row>
    <row r="2196" spans="1:15" s="161" customFormat="1" ht="21" customHeight="1">
      <c r="A2196" s="1963"/>
      <c r="B2196" s="121"/>
      <c r="C2196" s="100"/>
      <c r="D2196" s="990">
        <f>SUM(D2194:D2194)</f>
        <v>0</v>
      </c>
      <c r="E2196" s="1967"/>
      <c r="F2196" s="1968"/>
      <c r="G2196" s="4350"/>
      <c r="H2196" s="4351"/>
      <c r="I2196" s="100"/>
      <c r="J2196" s="100"/>
      <c r="K2196" s="430">
        <f>SUM(K2193:K2195)</f>
        <v>0</v>
      </c>
      <c r="L2196" s="100"/>
      <c r="M2196" s="100"/>
      <c r="N2196" s="100"/>
      <c r="O2196" s="79"/>
    </row>
    <row r="2197" spans="1:15" s="43" customFormat="1" ht="21" customHeight="1">
      <c r="A2197" s="54"/>
      <c r="B2197" s="122"/>
      <c r="C2197" s="1971"/>
      <c r="D2197" s="111"/>
      <c r="E2197" s="111"/>
      <c r="F2197" s="111"/>
      <c r="G2197" s="111"/>
      <c r="H2197" s="111"/>
      <c r="I2197" s="1971"/>
      <c r="J2197" s="1971"/>
      <c r="K2197" s="1969"/>
      <c r="L2197" s="1971"/>
      <c r="M2197" s="1971"/>
      <c r="N2197" s="1971"/>
      <c r="O2197" s="194"/>
    </row>
    <row r="2198" spans="1:15" s="72" customFormat="1" ht="21" customHeight="1" thickBot="1">
      <c r="A2198" s="77" t="s">
        <v>2</v>
      </c>
      <c r="B2198" s="66"/>
      <c r="C2198" s="67" t="s">
        <v>3</v>
      </c>
      <c r="D2198" s="4323" t="s">
        <v>1549</v>
      </c>
      <c r="E2198" s="4323"/>
      <c r="F2198" s="4323"/>
      <c r="G2198" s="4323"/>
      <c r="H2198" s="4323"/>
      <c r="I2198" s="4323"/>
      <c r="J2198" s="4323"/>
      <c r="K2198" s="4323"/>
      <c r="L2198" s="4323"/>
      <c r="M2198" s="4323"/>
      <c r="N2198" s="4323"/>
      <c r="O2198" s="4323"/>
    </row>
    <row r="2199" spans="1:15" s="72" customFormat="1" ht="21" customHeight="1">
      <c r="A2199" s="4324" t="s">
        <v>10</v>
      </c>
      <c r="B2199" s="4362" t="s">
        <v>11</v>
      </c>
      <c r="C2199" s="4329" t="s">
        <v>23</v>
      </c>
      <c r="D2199" s="4331" t="s">
        <v>12</v>
      </c>
      <c r="E2199" s="4332"/>
      <c r="F2199" s="4332"/>
      <c r="G2199" s="4332"/>
      <c r="H2199" s="4332"/>
      <c r="I2199" s="4332"/>
      <c r="J2199" s="4333"/>
      <c r="K2199" s="4334" t="s">
        <v>13</v>
      </c>
      <c r="L2199" s="4335"/>
      <c r="M2199" s="4335"/>
      <c r="N2199" s="4335"/>
      <c r="O2199" s="4336"/>
    </row>
    <row r="2200" spans="1:15" s="72" customFormat="1" ht="21" customHeight="1">
      <c r="A2200" s="4325"/>
      <c r="B2200" s="4328"/>
      <c r="C2200" s="4330"/>
      <c r="D2200" s="4337" t="s">
        <v>14</v>
      </c>
      <c r="E2200" s="4338"/>
      <c r="F2200" s="4338"/>
      <c r="G2200" s="4338"/>
      <c r="H2200" s="4339"/>
      <c r="I2200" s="4340" t="s">
        <v>15</v>
      </c>
      <c r="J2200" s="4340"/>
      <c r="K2200" s="4340" t="s">
        <v>16</v>
      </c>
      <c r="L2200" s="4340" t="s">
        <v>17</v>
      </c>
      <c r="M2200" s="4340" t="s">
        <v>18</v>
      </c>
      <c r="N2200" s="4340"/>
      <c r="O2200" s="4342" t="s">
        <v>19</v>
      </c>
    </row>
    <row r="2201" spans="1:15" s="161" customFormat="1" ht="21" customHeight="1">
      <c r="A2201" s="4326"/>
      <c r="B2201" s="4354"/>
      <c r="C2201" s="4341"/>
      <c r="D2201" s="1966" t="s">
        <v>16</v>
      </c>
      <c r="E2201" s="4358" t="s">
        <v>20</v>
      </c>
      <c r="F2201" s="4359"/>
      <c r="G2201" s="4358" t="s">
        <v>21</v>
      </c>
      <c r="H2201" s="4359"/>
      <c r="I2201" s="4341"/>
      <c r="J2201" s="4341"/>
      <c r="K2201" s="4341"/>
      <c r="L2201" s="4341"/>
      <c r="M2201" s="4341"/>
      <c r="N2201" s="4341"/>
      <c r="O2201" s="4363"/>
    </row>
    <row r="2202" spans="1:15" s="161" customFormat="1" ht="21" customHeight="1" outlineLevel="1">
      <c r="A2202" s="1963">
        <v>1</v>
      </c>
      <c r="B2202" s="121">
        <v>44682</v>
      </c>
      <c r="C2202" s="1964" t="s">
        <v>23</v>
      </c>
      <c r="D2202" s="1964"/>
      <c r="E2202" s="4348"/>
      <c r="F2202" s="4349"/>
      <c r="G2202" s="4348"/>
      <c r="H2202" s="4349"/>
      <c r="I2202" s="1960"/>
      <c r="J2202" s="100"/>
      <c r="K2202" s="100"/>
      <c r="L2202" s="100"/>
      <c r="M2202" s="100"/>
      <c r="N2202" s="100"/>
      <c r="O2202" s="79">
        <v>0</v>
      </c>
    </row>
    <row r="2203" spans="1:15" s="161" customFormat="1" ht="21" customHeight="1" outlineLevel="1">
      <c r="A2203" s="2875"/>
      <c r="B2203" s="121"/>
      <c r="C2203" s="2887"/>
      <c r="D2203" s="2874"/>
      <c r="E2203" s="4348"/>
      <c r="F2203" s="4349"/>
      <c r="G2203" s="4348"/>
      <c r="H2203" s="4349"/>
      <c r="I2203" s="2887"/>
      <c r="J2203" s="2887"/>
      <c r="K2203" s="2887"/>
      <c r="L2203" s="2887"/>
      <c r="M2203" s="2887"/>
      <c r="N2203" s="2887"/>
      <c r="O2203" s="79"/>
    </row>
    <row r="2204" spans="1:15" s="161" customFormat="1" ht="21" customHeight="1" outlineLevel="1">
      <c r="A2204" s="3824"/>
      <c r="B2204" s="121"/>
      <c r="C2204" s="3828"/>
      <c r="D2204" s="3822"/>
      <c r="E2204" s="3814"/>
      <c r="F2204" s="3815"/>
      <c r="G2204" s="3814"/>
      <c r="H2204" s="3815"/>
      <c r="I2204" s="3828"/>
      <c r="J2204" s="3828"/>
      <c r="K2204" s="3828"/>
      <c r="L2204" s="3828"/>
      <c r="M2204" s="3828"/>
      <c r="N2204" s="3828"/>
      <c r="O2204" s="79"/>
    </row>
    <row r="2205" spans="1:15" s="161" customFormat="1" ht="21" customHeight="1">
      <c r="A2205" s="1963"/>
      <c r="B2205" s="121"/>
      <c r="C2205" s="100"/>
      <c r="D2205" s="990"/>
      <c r="E2205" s="1967"/>
      <c r="F2205" s="1968"/>
      <c r="G2205" s="4350"/>
      <c r="H2205" s="4351"/>
      <c r="I2205" s="100"/>
      <c r="J2205" s="100"/>
      <c r="K2205" s="430">
        <f>SUM(K2202:K2204)</f>
        <v>0</v>
      </c>
      <c r="L2205" s="100"/>
      <c r="M2205" s="100"/>
      <c r="N2205" s="100"/>
      <c r="O2205" s="79"/>
    </row>
    <row r="2206" spans="1:15" s="43" customFormat="1" ht="21" customHeight="1">
      <c r="A2206" s="54"/>
      <c r="B2206" s="122"/>
      <c r="C2206" s="1971"/>
      <c r="D2206" s="111"/>
      <c r="E2206" s="111"/>
      <c r="F2206" s="111"/>
      <c r="G2206" s="111"/>
      <c r="H2206" s="111"/>
      <c r="I2206" s="1971"/>
      <c r="J2206" s="1971"/>
      <c r="K2206" s="1969"/>
      <c r="L2206" s="1971"/>
      <c r="M2206" s="1971"/>
      <c r="N2206" s="1971"/>
      <c r="O2206" s="194"/>
    </row>
    <row r="2207" spans="1:15" s="72" customFormat="1" ht="21" customHeight="1" thickBot="1">
      <c r="A2207" s="77" t="s">
        <v>2</v>
      </c>
      <c r="B2207" s="66"/>
      <c r="C2207" s="67" t="s">
        <v>3</v>
      </c>
      <c r="D2207" s="4323" t="s">
        <v>1091</v>
      </c>
      <c r="E2207" s="4323"/>
      <c r="F2207" s="4323"/>
      <c r="G2207" s="4323"/>
      <c r="H2207" s="4323"/>
      <c r="I2207" s="4323"/>
      <c r="J2207" s="4323"/>
      <c r="K2207" s="4323"/>
      <c r="L2207" s="4323"/>
      <c r="M2207" s="4323"/>
      <c r="N2207" s="4323"/>
      <c r="O2207" s="4323"/>
    </row>
    <row r="2208" spans="1:15" s="72" customFormat="1" ht="21" customHeight="1">
      <c r="A2208" s="4324" t="s">
        <v>10</v>
      </c>
      <c r="B2208" s="4362" t="s">
        <v>11</v>
      </c>
      <c r="C2208" s="4329" t="s">
        <v>23</v>
      </c>
      <c r="D2208" s="4331" t="s">
        <v>12</v>
      </c>
      <c r="E2208" s="4332"/>
      <c r="F2208" s="4332"/>
      <c r="G2208" s="4332"/>
      <c r="H2208" s="4332"/>
      <c r="I2208" s="4332"/>
      <c r="J2208" s="4333"/>
      <c r="K2208" s="4334" t="s">
        <v>13</v>
      </c>
      <c r="L2208" s="4335"/>
      <c r="M2208" s="4335"/>
      <c r="N2208" s="4335"/>
      <c r="O2208" s="4336"/>
    </row>
    <row r="2209" spans="1:15" s="72" customFormat="1" ht="21" customHeight="1">
      <c r="A2209" s="4325"/>
      <c r="B2209" s="4328"/>
      <c r="C2209" s="4330"/>
      <c r="D2209" s="4337" t="s">
        <v>14</v>
      </c>
      <c r="E2209" s="4338"/>
      <c r="F2209" s="4338"/>
      <c r="G2209" s="4338"/>
      <c r="H2209" s="4339"/>
      <c r="I2209" s="4340" t="s">
        <v>15</v>
      </c>
      <c r="J2209" s="4340"/>
      <c r="K2209" s="4340" t="s">
        <v>16</v>
      </c>
      <c r="L2209" s="4340" t="s">
        <v>17</v>
      </c>
      <c r="M2209" s="4340" t="s">
        <v>18</v>
      </c>
      <c r="N2209" s="4340"/>
      <c r="O2209" s="4342" t="s">
        <v>19</v>
      </c>
    </row>
    <row r="2210" spans="1:15" s="161" customFormat="1" ht="21" customHeight="1">
      <c r="A2210" s="4326"/>
      <c r="B2210" s="4354"/>
      <c r="C2210" s="4341"/>
      <c r="D2210" s="1966" t="s">
        <v>16</v>
      </c>
      <c r="E2210" s="4358" t="s">
        <v>20</v>
      </c>
      <c r="F2210" s="4359"/>
      <c r="G2210" s="4358" t="s">
        <v>21</v>
      </c>
      <c r="H2210" s="4359"/>
      <c r="I2210" s="4341"/>
      <c r="J2210" s="4341"/>
      <c r="K2210" s="4341"/>
      <c r="L2210" s="4341"/>
      <c r="M2210" s="4341"/>
      <c r="N2210" s="4341"/>
      <c r="O2210" s="4363"/>
    </row>
    <row r="2211" spans="1:15" s="161" customFormat="1" ht="21" customHeight="1" outlineLevel="1">
      <c r="A2211" s="1963">
        <v>1</v>
      </c>
      <c r="B2211" s="121">
        <v>44562</v>
      </c>
      <c r="C2211" s="1964" t="s">
        <v>23</v>
      </c>
      <c r="D2211" s="1964"/>
      <c r="E2211" s="4348"/>
      <c r="F2211" s="4349"/>
      <c r="G2211" s="4348"/>
      <c r="H2211" s="4349"/>
      <c r="I2211" s="1960"/>
      <c r="J2211" s="100"/>
      <c r="K2211" s="100"/>
      <c r="L2211" s="100"/>
      <c r="M2211" s="100"/>
      <c r="N2211" s="100"/>
      <c r="O2211" s="79">
        <v>0</v>
      </c>
    </row>
    <row r="2212" spans="1:15" s="161" customFormat="1" ht="21" customHeight="1" outlineLevel="1">
      <c r="A2212" s="1963"/>
      <c r="B2212" s="121"/>
      <c r="C2212" s="1960"/>
      <c r="D2212" s="1970"/>
      <c r="E2212" s="1961"/>
      <c r="F2212" s="1962"/>
      <c r="G2212" s="1961"/>
      <c r="H2212" s="1962"/>
      <c r="I2212" s="92"/>
      <c r="J2212" s="100"/>
      <c r="K2212" s="1960"/>
      <c r="L2212" s="1960"/>
      <c r="M2212" s="1960"/>
      <c r="N2212" s="100"/>
      <c r="O2212" s="79"/>
    </row>
    <row r="2213" spans="1:15" s="161" customFormat="1" ht="21" customHeight="1">
      <c r="A2213" s="1963"/>
      <c r="B2213" s="121"/>
      <c r="C2213" s="100"/>
      <c r="D2213" s="990">
        <f>SUM(D2211:D2212)</f>
        <v>0</v>
      </c>
      <c r="E2213" s="1967"/>
      <c r="F2213" s="1968"/>
      <c r="G2213" s="1967"/>
      <c r="H2213" s="1968"/>
      <c r="I2213" s="100"/>
      <c r="J2213" s="100"/>
      <c r="K2213" s="430">
        <f>SUM(K2211:K2212)</f>
        <v>0</v>
      </c>
      <c r="L2213" s="100"/>
      <c r="M2213" s="100"/>
      <c r="N2213" s="100"/>
      <c r="O2213" s="79"/>
    </row>
    <row r="2214" spans="1:15" s="43" customFormat="1" ht="21" customHeight="1">
      <c r="A2214" s="54"/>
      <c r="B2214" s="122"/>
      <c r="C2214" s="1971"/>
      <c r="D2214" s="111"/>
      <c r="E2214" s="111"/>
      <c r="F2214" s="111"/>
      <c r="G2214" s="111"/>
      <c r="H2214" s="111"/>
      <c r="I2214" s="1971"/>
      <c r="J2214" s="1971"/>
      <c r="K2214" s="1969"/>
      <c r="L2214" s="1971"/>
      <c r="M2214" s="1971"/>
      <c r="N2214" s="1971"/>
      <c r="O2214" s="194"/>
    </row>
    <row r="2215" spans="1:15" s="72" customFormat="1" ht="21" customHeight="1" thickBot="1">
      <c r="A2215" s="77" t="s">
        <v>2</v>
      </c>
      <c r="B2215" s="66"/>
      <c r="C2215" s="67" t="s">
        <v>3</v>
      </c>
      <c r="D2215" s="4323" t="s">
        <v>1093</v>
      </c>
      <c r="E2215" s="4323"/>
      <c r="F2215" s="4323"/>
      <c r="G2215" s="4323"/>
      <c r="H2215" s="4323"/>
      <c r="I2215" s="4323"/>
      <c r="J2215" s="4323"/>
      <c r="K2215" s="4323"/>
      <c r="L2215" s="4323"/>
      <c r="M2215" s="4323"/>
      <c r="N2215" s="4323"/>
      <c r="O2215" s="4323"/>
    </row>
    <row r="2216" spans="1:15" s="72" customFormat="1" ht="21" customHeight="1">
      <c r="A2216" s="4324" t="s">
        <v>10</v>
      </c>
      <c r="B2216" s="4362" t="s">
        <v>11</v>
      </c>
      <c r="C2216" s="4329" t="s">
        <v>23</v>
      </c>
      <c r="D2216" s="4331" t="s">
        <v>12</v>
      </c>
      <c r="E2216" s="4332"/>
      <c r="F2216" s="4332"/>
      <c r="G2216" s="4332"/>
      <c r="H2216" s="4332"/>
      <c r="I2216" s="4332"/>
      <c r="J2216" s="4333"/>
      <c r="K2216" s="4334" t="s">
        <v>13</v>
      </c>
      <c r="L2216" s="4335"/>
      <c r="M2216" s="4335"/>
      <c r="N2216" s="4335"/>
      <c r="O2216" s="4336"/>
    </row>
    <row r="2217" spans="1:15" s="72" customFormat="1" ht="21" customHeight="1">
      <c r="A2217" s="4325"/>
      <c r="B2217" s="4328"/>
      <c r="C2217" s="4330"/>
      <c r="D2217" s="4337" t="s">
        <v>14</v>
      </c>
      <c r="E2217" s="4338"/>
      <c r="F2217" s="4338"/>
      <c r="G2217" s="4338"/>
      <c r="H2217" s="4339"/>
      <c r="I2217" s="4340" t="s">
        <v>15</v>
      </c>
      <c r="J2217" s="4340"/>
      <c r="K2217" s="4340" t="s">
        <v>16</v>
      </c>
      <c r="L2217" s="4340" t="s">
        <v>17</v>
      </c>
      <c r="M2217" s="4340" t="s">
        <v>18</v>
      </c>
      <c r="N2217" s="4340"/>
      <c r="O2217" s="4342" t="s">
        <v>19</v>
      </c>
    </row>
    <row r="2218" spans="1:15" s="161" customFormat="1" ht="21" customHeight="1">
      <c r="A2218" s="4326"/>
      <c r="B2218" s="4354"/>
      <c r="C2218" s="4341"/>
      <c r="D2218" s="1966" t="s">
        <v>16</v>
      </c>
      <c r="E2218" s="4358" t="s">
        <v>20</v>
      </c>
      <c r="F2218" s="4359"/>
      <c r="G2218" s="4358" t="s">
        <v>21</v>
      </c>
      <c r="H2218" s="4359"/>
      <c r="I2218" s="4341"/>
      <c r="J2218" s="4341"/>
      <c r="K2218" s="4341"/>
      <c r="L2218" s="4341"/>
      <c r="M2218" s="4341"/>
      <c r="N2218" s="4341"/>
      <c r="O2218" s="4363"/>
    </row>
    <row r="2219" spans="1:15" s="161" customFormat="1" ht="21" customHeight="1" outlineLevel="1">
      <c r="A2219" s="1963">
        <v>1</v>
      </c>
      <c r="B2219" s="121">
        <v>44562</v>
      </c>
      <c r="C2219" s="1964" t="s">
        <v>23</v>
      </c>
      <c r="D2219" s="1964"/>
      <c r="E2219" s="4348"/>
      <c r="F2219" s="4349"/>
      <c r="G2219" s="4348"/>
      <c r="H2219" s="4349"/>
      <c r="I2219" s="1960"/>
      <c r="J2219" s="100"/>
      <c r="K2219" s="100"/>
      <c r="L2219" s="100"/>
      <c r="M2219" s="100"/>
      <c r="N2219" s="100"/>
      <c r="O2219" s="79">
        <v>0</v>
      </c>
    </row>
    <row r="2220" spans="1:15" s="161" customFormat="1" ht="21" customHeight="1" outlineLevel="1">
      <c r="A2220" s="2565"/>
      <c r="B2220" s="121"/>
      <c r="C2220" s="2564"/>
      <c r="D2220" s="2564"/>
      <c r="E2220" s="4348"/>
      <c r="F2220" s="4349"/>
      <c r="G2220" s="4348"/>
      <c r="H2220" s="4349"/>
      <c r="I2220" s="2234"/>
      <c r="J2220" s="2234"/>
      <c r="K2220" s="2234"/>
      <c r="L2220" s="2234"/>
      <c r="M2220" s="2234"/>
      <c r="N2220" s="2234"/>
      <c r="O2220" s="79"/>
    </row>
    <row r="2221" spans="1:15" s="161" customFormat="1" ht="21" customHeight="1">
      <c r="A2221" s="1963"/>
      <c r="B2221" s="121"/>
      <c r="C2221" s="100"/>
      <c r="D2221" s="990">
        <f>SUM(D2220:D2220)</f>
        <v>0</v>
      </c>
      <c r="E2221" s="1967"/>
      <c r="F2221" s="1968"/>
      <c r="G2221" s="1967"/>
      <c r="H2221" s="1968"/>
      <c r="I2221" s="100"/>
      <c r="J2221" s="100"/>
      <c r="K2221" s="430">
        <f>SUM(K2219:K2220)</f>
        <v>0</v>
      </c>
      <c r="L2221" s="100"/>
      <c r="M2221" s="100"/>
      <c r="N2221" s="100"/>
      <c r="O2221" s="79"/>
    </row>
    <row r="2222" spans="1:15" s="43" customFormat="1" ht="21" customHeight="1">
      <c r="A2222" s="54"/>
      <c r="B2222" s="122"/>
      <c r="C2222" s="1971"/>
      <c r="D2222" s="111"/>
      <c r="E2222" s="111"/>
      <c r="F2222" s="111"/>
      <c r="G2222" s="111"/>
      <c r="H2222" s="111"/>
      <c r="I2222" s="1971"/>
      <c r="J2222" s="1971"/>
      <c r="K2222" s="1969"/>
      <c r="L2222" s="1971"/>
      <c r="M2222" s="1971"/>
      <c r="N2222" s="1971"/>
      <c r="O2222" s="194"/>
    </row>
    <row r="2223" spans="1:15" s="72" customFormat="1" ht="21" customHeight="1" thickBot="1">
      <c r="A2223" s="77" t="s">
        <v>2</v>
      </c>
      <c r="B2223" s="66"/>
      <c r="C2223" s="67" t="s">
        <v>3</v>
      </c>
      <c r="D2223" s="4323" t="s">
        <v>1095</v>
      </c>
      <c r="E2223" s="4323"/>
      <c r="F2223" s="4323"/>
      <c r="G2223" s="4323"/>
      <c r="H2223" s="4323"/>
      <c r="I2223" s="4323"/>
      <c r="J2223" s="4323"/>
      <c r="K2223" s="4323"/>
      <c r="L2223" s="4323"/>
      <c r="M2223" s="4323"/>
      <c r="N2223" s="4323"/>
      <c r="O2223" s="4323"/>
    </row>
    <row r="2224" spans="1:15" s="72" customFormat="1" ht="21" customHeight="1">
      <c r="A2224" s="4324" t="s">
        <v>10</v>
      </c>
      <c r="B2224" s="4362" t="s">
        <v>11</v>
      </c>
      <c r="C2224" s="4329" t="s">
        <v>23</v>
      </c>
      <c r="D2224" s="4331" t="s">
        <v>12</v>
      </c>
      <c r="E2224" s="4332"/>
      <c r="F2224" s="4332"/>
      <c r="G2224" s="4332"/>
      <c r="H2224" s="4332"/>
      <c r="I2224" s="4332"/>
      <c r="J2224" s="4333"/>
      <c r="K2224" s="4334" t="s">
        <v>13</v>
      </c>
      <c r="L2224" s="4335"/>
      <c r="M2224" s="4335"/>
      <c r="N2224" s="4335"/>
      <c r="O2224" s="4336"/>
    </row>
    <row r="2225" spans="1:15" s="72" customFormat="1" ht="21" customHeight="1">
      <c r="A2225" s="4325"/>
      <c r="B2225" s="4328"/>
      <c r="C2225" s="4330"/>
      <c r="D2225" s="4337" t="s">
        <v>14</v>
      </c>
      <c r="E2225" s="4338"/>
      <c r="F2225" s="4338"/>
      <c r="G2225" s="4338"/>
      <c r="H2225" s="4339"/>
      <c r="I2225" s="4340" t="s">
        <v>15</v>
      </c>
      <c r="J2225" s="4340"/>
      <c r="K2225" s="4340" t="s">
        <v>16</v>
      </c>
      <c r="L2225" s="4340" t="s">
        <v>17</v>
      </c>
      <c r="M2225" s="4340" t="s">
        <v>18</v>
      </c>
      <c r="N2225" s="4340"/>
      <c r="O2225" s="4342" t="s">
        <v>19</v>
      </c>
    </row>
    <row r="2226" spans="1:15" s="161" customFormat="1" ht="21" customHeight="1">
      <c r="A2226" s="4326"/>
      <c r="B2226" s="4354"/>
      <c r="C2226" s="4341"/>
      <c r="D2226" s="1966" t="s">
        <v>16</v>
      </c>
      <c r="E2226" s="4358" t="s">
        <v>20</v>
      </c>
      <c r="F2226" s="4359"/>
      <c r="G2226" s="4358" t="s">
        <v>21</v>
      </c>
      <c r="H2226" s="4359"/>
      <c r="I2226" s="4341"/>
      <c r="J2226" s="4341"/>
      <c r="K2226" s="4341"/>
      <c r="L2226" s="4341"/>
      <c r="M2226" s="4341"/>
      <c r="N2226" s="4341"/>
      <c r="O2226" s="4363"/>
    </row>
    <row r="2227" spans="1:15" s="161" customFormat="1" ht="21" customHeight="1" outlineLevel="1">
      <c r="A2227" s="1963">
        <v>1</v>
      </c>
      <c r="B2227" s="121">
        <v>44652</v>
      </c>
      <c r="C2227" s="1964" t="s">
        <v>44</v>
      </c>
      <c r="D2227" s="1964"/>
      <c r="E2227" s="4348"/>
      <c r="F2227" s="4349"/>
      <c r="G2227" s="4348"/>
      <c r="H2227" s="4349"/>
      <c r="I2227" s="1960"/>
      <c r="J2227" s="100"/>
      <c r="K2227" s="100"/>
      <c r="L2227" s="100"/>
      <c r="M2227" s="100"/>
      <c r="N2227" s="100"/>
      <c r="O2227" s="79">
        <v>0</v>
      </c>
    </row>
    <row r="2228" spans="1:15" s="161" customFormat="1" ht="21" customHeight="1" outlineLevel="1">
      <c r="A2228" s="2387"/>
      <c r="B2228" s="121"/>
      <c r="C2228" s="2386"/>
      <c r="D2228" s="2386"/>
      <c r="E2228" s="4348"/>
      <c r="F2228" s="4349"/>
      <c r="G2228" s="4348"/>
      <c r="H2228" s="4349"/>
      <c r="I2228" s="2234"/>
      <c r="J2228" s="2234"/>
      <c r="K2228" s="2234"/>
      <c r="L2228" s="2234"/>
      <c r="M2228" s="2234"/>
      <c r="N2228" s="2234"/>
      <c r="O2228" s="79"/>
    </row>
    <row r="2229" spans="1:15" s="161" customFormat="1" ht="21" customHeight="1" outlineLevel="1">
      <c r="A2229" s="1963"/>
      <c r="B2229" s="121"/>
      <c r="C2229" s="1960"/>
      <c r="D2229" s="1970"/>
      <c r="E2229" s="4348"/>
      <c r="F2229" s="4349"/>
      <c r="G2229" s="1961"/>
      <c r="H2229" s="1962"/>
      <c r="I2229" s="92"/>
      <c r="J2229" s="100"/>
      <c r="K2229" s="1960"/>
      <c r="L2229" s="3648"/>
      <c r="M2229" s="1960"/>
      <c r="N2229" s="100"/>
      <c r="O2229" s="79"/>
    </row>
    <row r="2230" spans="1:15" s="161" customFormat="1" ht="21" customHeight="1" outlineLevel="1">
      <c r="A2230" s="3614"/>
      <c r="B2230" s="121"/>
      <c r="C2230" s="3618"/>
      <c r="D2230" s="3616"/>
      <c r="E2230" s="3611"/>
      <c r="F2230" s="3612"/>
      <c r="G2230" s="3611"/>
      <c r="H2230" s="3612"/>
      <c r="I2230" s="92"/>
      <c r="J2230" s="3617"/>
      <c r="K2230" s="3618"/>
      <c r="L2230" s="3618"/>
      <c r="M2230" s="3618"/>
      <c r="N2230" s="3617"/>
      <c r="O2230" s="79"/>
    </row>
    <row r="2231" spans="1:15" s="161" customFormat="1" ht="21" customHeight="1">
      <c r="A2231" s="1963"/>
      <c r="B2231" s="121"/>
      <c r="C2231" s="100"/>
      <c r="D2231" s="990">
        <f>SUM(D2227:D2229)</f>
        <v>0</v>
      </c>
      <c r="E2231" s="1967"/>
      <c r="F2231" s="1968"/>
      <c r="G2231" s="1967"/>
      <c r="H2231" s="1968"/>
      <c r="I2231" s="100"/>
      <c r="J2231" s="100"/>
      <c r="K2231" s="430">
        <f>SUM(K2227:K2230)</f>
        <v>0</v>
      </c>
      <c r="L2231" s="100"/>
      <c r="M2231" s="100"/>
      <c r="N2231" s="100"/>
      <c r="O2231" s="79"/>
    </row>
    <row r="2232" spans="1:15" s="43" customFormat="1" ht="21" customHeight="1">
      <c r="A2232" s="54"/>
      <c r="B2232" s="122"/>
      <c r="C2232" s="1971"/>
      <c r="D2232" s="111"/>
      <c r="E2232" s="111"/>
      <c r="F2232" s="111"/>
      <c r="G2232" s="111"/>
      <c r="H2232" s="111"/>
      <c r="I2232" s="1971"/>
      <c r="J2232" s="1971"/>
      <c r="K2232" s="1969"/>
      <c r="L2232" s="1971"/>
      <c r="M2232" s="1971"/>
      <c r="N2232" s="1971"/>
      <c r="O2232" s="194"/>
    </row>
    <row r="2233" spans="1:15" s="72" customFormat="1" ht="21" customHeight="1" thickBot="1">
      <c r="A2233" s="77" t="s">
        <v>2</v>
      </c>
      <c r="B2233" s="66"/>
      <c r="C2233" s="67" t="s">
        <v>3</v>
      </c>
      <c r="D2233" s="4323" t="s">
        <v>1096</v>
      </c>
      <c r="E2233" s="4323"/>
      <c r="F2233" s="4323"/>
      <c r="G2233" s="4323"/>
      <c r="H2233" s="4323"/>
      <c r="I2233" s="4323"/>
      <c r="J2233" s="4323"/>
      <c r="K2233" s="4323"/>
      <c r="L2233" s="4323"/>
      <c r="M2233" s="4323"/>
      <c r="N2233" s="4323"/>
      <c r="O2233" s="4323"/>
    </row>
    <row r="2234" spans="1:15" s="72" customFormat="1" ht="21" customHeight="1">
      <c r="A2234" s="4324" t="s">
        <v>10</v>
      </c>
      <c r="B2234" s="4362" t="s">
        <v>11</v>
      </c>
      <c r="C2234" s="4329" t="s">
        <v>23</v>
      </c>
      <c r="D2234" s="4331" t="s">
        <v>12</v>
      </c>
      <c r="E2234" s="4332"/>
      <c r="F2234" s="4332"/>
      <c r="G2234" s="4332"/>
      <c r="H2234" s="4332"/>
      <c r="I2234" s="4332"/>
      <c r="J2234" s="4333"/>
      <c r="K2234" s="4334" t="s">
        <v>13</v>
      </c>
      <c r="L2234" s="4335"/>
      <c r="M2234" s="4335"/>
      <c r="N2234" s="4335"/>
      <c r="O2234" s="4336"/>
    </row>
    <row r="2235" spans="1:15" s="72" customFormat="1" ht="21" customHeight="1">
      <c r="A2235" s="4325"/>
      <c r="B2235" s="4328"/>
      <c r="C2235" s="4330"/>
      <c r="D2235" s="4337" t="s">
        <v>14</v>
      </c>
      <c r="E2235" s="4338"/>
      <c r="F2235" s="4338"/>
      <c r="G2235" s="4338"/>
      <c r="H2235" s="4339"/>
      <c r="I2235" s="4340" t="s">
        <v>15</v>
      </c>
      <c r="J2235" s="4340"/>
      <c r="K2235" s="4340" t="s">
        <v>16</v>
      </c>
      <c r="L2235" s="4340" t="s">
        <v>17</v>
      </c>
      <c r="M2235" s="4340" t="s">
        <v>18</v>
      </c>
      <c r="N2235" s="4340"/>
      <c r="O2235" s="4342" t="s">
        <v>19</v>
      </c>
    </row>
    <row r="2236" spans="1:15" s="161" customFormat="1" ht="21" customHeight="1">
      <c r="A2236" s="4326"/>
      <c r="B2236" s="4354"/>
      <c r="C2236" s="4341"/>
      <c r="D2236" s="1966" t="s">
        <v>16</v>
      </c>
      <c r="E2236" s="4358" t="s">
        <v>20</v>
      </c>
      <c r="F2236" s="4359"/>
      <c r="G2236" s="4358" t="s">
        <v>21</v>
      </c>
      <c r="H2236" s="4359"/>
      <c r="I2236" s="4341"/>
      <c r="J2236" s="4341"/>
      <c r="K2236" s="4341"/>
      <c r="L2236" s="4341"/>
      <c r="M2236" s="4341"/>
      <c r="N2236" s="4341"/>
      <c r="O2236" s="4363"/>
    </row>
    <row r="2237" spans="1:15" s="161" customFormat="1" ht="22.5" customHeight="1" outlineLevel="1">
      <c r="A2237" s="1963">
        <v>1</v>
      </c>
      <c r="B2237" s="121">
        <v>44682</v>
      </c>
      <c r="C2237" s="1964" t="s">
        <v>23</v>
      </c>
      <c r="D2237" s="1964"/>
      <c r="E2237" s="4348"/>
      <c r="F2237" s="4349"/>
      <c r="G2237" s="4348"/>
      <c r="H2237" s="4349"/>
      <c r="I2237" s="1960"/>
      <c r="J2237" s="100"/>
      <c r="K2237" s="100"/>
      <c r="L2237" s="100"/>
      <c r="M2237" s="100"/>
      <c r="N2237" s="100"/>
      <c r="O2237" s="79">
        <v>10</v>
      </c>
    </row>
    <row r="2238" spans="1:15" s="161" customFormat="1" ht="21" customHeight="1" outlineLevel="1">
      <c r="A2238" s="1963"/>
      <c r="B2238" s="121"/>
      <c r="C2238" s="1964"/>
      <c r="D2238" s="1964"/>
      <c r="E2238" s="4348"/>
      <c r="F2238" s="4349"/>
      <c r="G2238" s="4348"/>
      <c r="H2238" s="4349"/>
      <c r="I2238" s="3068"/>
      <c r="J2238" s="100"/>
      <c r="K2238" s="2863"/>
      <c r="L2238" s="2863"/>
      <c r="M2238" s="2863"/>
      <c r="N2238" s="100"/>
      <c r="O2238" s="79"/>
    </row>
    <row r="2239" spans="1:15" s="161" customFormat="1" ht="21" customHeight="1" outlineLevel="1">
      <c r="A2239" s="1963"/>
      <c r="B2239" s="121"/>
      <c r="C2239" s="1960"/>
      <c r="D2239" s="1970"/>
      <c r="E2239" s="1961"/>
      <c r="F2239" s="1962"/>
      <c r="G2239" s="1961"/>
      <c r="H2239" s="1962"/>
      <c r="I2239" s="92"/>
      <c r="J2239" s="100"/>
      <c r="K2239" s="1960"/>
      <c r="L2239" s="1960"/>
      <c r="M2239" s="1960"/>
      <c r="N2239" s="100"/>
      <c r="O2239" s="79"/>
    </row>
    <row r="2240" spans="1:15" s="161" customFormat="1" ht="21" customHeight="1">
      <c r="A2240" s="1963"/>
      <c r="B2240" s="121"/>
      <c r="C2240" s="100"/>
      <c r="D2240" s="990">
        <f>SUM(D2238:D2238)</f>
        <v>0</v>
      </c>
      <c r="E2240" s="1967"/>
      <c r="F2240" s="1968"/>
      <c r="G2240" s="1967"/>
      <c r="H2240" s="1968"/>
      <c r="I2240" s="100"/>
      <c r="J2240" s="100"/>
      <c r="K2240" s="430">
        <f>SUM(K2237:K2239)</f>
        <v>0</v>
      </c>
      <c r="L2240" s="100"/>
      <c r="M2240" s="100"/>
      <c r="N2240" s="100"/>
      <c r="O2240" s="79"/>
    </row>
    <row r="2241" spans="1:15" s="43" customFormat="1" ht="21" customHeight="1">
      <c r="A2241" s="54"/>
      <c r="B2241" s="122"/>
      <c r="C2241" s="1971"/>
      <c r="D2241" s="111"/>
      <c r="E2241" s="111"/>
      <c r="F2241" s="111"/>
      <c r="G2241" s="111"/>
      <c r="H2241" s="111"/>
      <c r="I2241" s="1971"/>
      <c r="J2241" s="1971"/>
      <c r="K2241" s="1969"/>
      <c r="L2241" s="1971"/>
      <c r="M2241" s="1971"/>
      <c r="N2241" s="1971"/>
      <c r="O2241" s="194"/>
    </row>
    <row r="2242" spans="1:15" s="72" customFormat="1" ht="21" customHeight="1" thickBot="1">
      <c r="A2242" s="77" t="s">
        <v>2</v>
      </c>
      <c r="B2242" s="66"/>
      <c r="C2242" s="67" t="s">
        <v>3</v>
      </c>
      <c r="D2242" s="4323" t="s">
        <v>1098</v>
      </c>
      <c r="E2242" s="4323"/>
      <c r="F2242" s="4323"/>
      <c r="G2242" s="4323"/>
      <c r="H2242" s="4323"/>
      <c r="I2242" s="4323"/>
      <c r="J2242" s="4323"/>
      <c r="K2242" s="4323"/>
      <c r="L2242" s="4323"/>
      <c r="M2242" s="4323"/>
      <c r="N2242" s="4323"/>
      <c r="O2242" s="4323"/>
    </row>
    <row r="2243" spans="1:15" s="72" customFormat="1" ht="21" customHeight="1">
      <c r="A2243" s="4324" t="s">
        <v>10</v>
      </c>
      <c r="B2243" s="4362" t="s">
        <v>11</v>
      </c>
      <c r="C2243" s="4329" t="s">
        <v>23</v>
      </c>
      <c r="D2243" s="4331" t="s">
        <v>12</v>
      </c>
      <c r="E2243" s="4332"/>
      <c r="F2243" s="4332"/>
      <c r="G2243" s="4332"/>
      <c r="H2243" s="4332"/>
      <c r="I2243" s="4332"/>
      <c r="J2243" s="4333"/>
      <c r="K2243" s="4334" t="s">
        <v>13</v>
      </c>
      <c r="L2243" s="4335"/>
      <c r="M2243" s="4335"/>
      <c r="N2243" s="4335"/>
      <c r="O2243" s="4336"/>
    </row>
    <row r="2244" spans="1:15" s="72" customFormat="1" ht="21" customHeight="1">
      <c r="A2244" s="4325"/>
      <c r="B2244" s="4328"/>
      <c r="C2244" s="4330"/>
      <c r="D2244" s="4337" t="s">
        <v>14</v>
      </c>
      <c r="E2244" s="4338"/>
      <c r="F2244" s="4338"/>
      <c r="G2244" s="4338"/>
      <c r="H2244" s="4339"/>
      <c r="I2244" s="4340" t="s">
        <v>15</v>
      </c>
      <c r="J2244" s="4340"/>
      <c r="K2244" s="4340" t="s">
        <v>16</v>
      </c>
      <c r="L2244" s="4340" t="s">
        <v>17</v>
      </c>
      <c r="M2244" s="4340" t="s">
        <v>18</v>
      </c>
      <c r="N2244" s="4340"/>
      <c r="O2244" s="4342" t="s">
        <v>19</v>
      </c>
    </row>
    <row r="2245" spans="1:15" s="161" customFormat="1" ht="21" customHeight="1">
      <c r="A2245" s="4326"/>
      <c r="B2245" s="4354"/>
      <c r="C2245" s="4341"/>
      <c r="D2245" s="1966" t="s">
        <v>16</v>
      </c>
      <c r="E2245" s="4358" t="s">
        <v>20</v>
      </c>
      <c r="F2245" s="4359"/>
      <c r="G2245" s="4358" t="s">
        <v>21</v>
      </c>
      <c r="H2245" s="4359"/>
      <c r="I2245" s="4341"/>
      <c r="J2245" s="4341"/>
      <c r="K2245" s="4341"/>
      <c r="L2245" s="4341"/>
      <c r="M2245" s="4341"/>
      <c r="N2245" s="4341"/>
      <c r="O2245" s="4363"/>
    </row>
    <row r="2246" spans="1:15" s="161" customFormat="1" ht="21" customHeight="1" outlineLevel="1">
      <c r="A2246" s="1963">
        <v>1</v>
      </c>
      <c r="B2246" s="121">
        <v>44562</v>
      </c>
      <c r="C2246" s="1964" t="s">
        <v>23</v>
      </c>
      <c r="D2246" s="1964"/>
      <c r="E2246" s="4348"/>
      <c r="F2246" s="4349"/>
      <c r="G2246" s="4348"/>
      <c r="H2246" s="4349"/>
      <c r="I2246" s="1960"/>
      <c r="J2246" s="100"/>
      <c r="K2246" s="100"/>
      <c r="L2246" s="100"/>
      <c r="M2246" s="100"/>
      <c r="N2246" s="100"/>
      <c r="O2246" s="79">
        <v>0</v>
      </c>
    </row>
    <row r="2247" spans="1:15" s="161" customFormat="1" ht="21" customHeight="1" outlineLevel="1">
      <c r="A2247" s="1963"/>
      <c r="B2247" s="121"/>
      <c r="C2247" s="1960"/>
      <c r="D2247" s="1970"/>
      <c r="E2247" s="1961"/>
      <c r="F2247" s="1962"/>
      <c r="G2247" s="1961"/>
      <c r="H2247" s="1962"/>
      <c r="I2247" s="92"/>
      <c r="J2247" s="100"/>
      <c r="K2247" s="1960"/>
      <c r="L2247" s="1960"/>
      <c r="M2247" s="1960"/>
      <c r="N2247" s="100"/>
      <c r="O2247" s="79"/>
    </row>
    <row r="2248" spans="1:15" s="161" customFormat="1" ht="21" customHeight="1">
      <c r="A2248" s="1963"/>
      <c r="B2248" s="121"/>
      <c r="C2248" s="100"/>
      <c r="D2248" s="990">
        <f>SUM(D2246:D2247)</f>
        <v>0</v>
      </c>
      <c r="E2248" s="1967"/>
      <c r="F2248" s="1968"/>
      <c r="G2248" s="1967"/>
      <c r="H2248" s="1968"/>
      <c r="I2248" s="100"/>
      <c r="J2248" s="100"/>
      <c r="K2248" s="430">
        <f>SUM(K2246:K2247)</f>
        <v>0</v>
      </c>
      <c r="L2248" s="100"/>
      <c r="M2248" s="100"/>
      <c r="N2248" s="100"/>
      <c r="O2248" s="79"/>
    </row>
    <row r="2249" spans="1:15" s="43" customFormat="1" ht="21" customHeight="1">
      <c r="A2249" s="54"/>
      <c r="B2249" s="122"/>
      <c r="C2249" s="1971"/>
      <c r="D2249" s="111"/>
      <c r="E2249" s="111"/>
      <c r="F2249" s="111"/>
      <c r="G2249" s="111"/>
      <c r="H2249" s="111"/>
      <c r="I2249" s="1971"/>
      <c r="J2249" s="1971"/>
      <c r="K2249" s="1969"/>
      <c r="L2249" s="1971"/>
      <c r="M2249" s="1971"/>
      <c r="N2249" s="1971"/>
      <c r="O2249" s="194"/>
    </row>
    <row r="2250" spans="1:15" s="72" customFormat="1" ht="21" customHeight="1" thickBot="1">
      <c r="A2250" s="77" t="s">
        <v>2</v>
      </c>
      <c r="B2250" s="66"/>
      <c r="C2250" s="67" t="s">
        <v>3</v>
      </c>
      <c r="D2250" s="4323" t="s">
        <v>1100</v>
      </c>
      <c r="E2250" s="4323"/>
      <c r="F2250" s="4323"/>
      <c r="G2250" s="4323"/>
      <c r="H2250" s="4323"/>
      <c r="I2250" s="4323"/>
      <c r="J2250" s="4323"/>
      <c r="K2250" s="4323"/>
      <c r="L2250" s="4323"/>
      <c r="M2250" s="4323"/>
      <c r="N2250" s="4323"/>
      <c r="O2250" s="4323"/>
    </row>
    <row r="2251" spans="1:15" s="72" customFormat="1" ht="21" customHeight="1">
      <c r="A2251" s="4324" t="s">
        <v>10</v>
      </c>
      <c r="B2251" s="4362" t="s">
        <v>11</v>
      </c>
      <c r="C2251" s="4329" t="s">
        <v>23</v>
      </c>
      <c r="D2251" s="4331" t="s">
        <v>12</v>
      </c>
      <c r="E2251" s="4332"/>
      <c r="F2251" s="4332"/>
      <c r="G2251" s="4332"/>
      <c r="H2251" s="4332"/>
      <c r="I2251" s="4332"/>
      <c r="J2251" s="4333"/>
      <c r="K2251" s="4334" t="s">
        <v>13</v>
      </c>
      <c r="L2251" s="4335"/>
      <c r="M2251" s="4335"/>
      <c r="N2251" s="4335"/>
      <c r="O2251" s="4336"/>
    </row>
    <row r="2252" spans="1:15" s="72" customFormat="1" ht="21" customHeight="1">
      <c r="A2252" s="4325"/>
      <c r="B2252" s="4328"/>
      <c r="C2252" s="4330"/>
      <c r="D2252" s="4337" t="s">
        <v>14</v>
      </c>
      <c r="E2252" s="4338"/>
      <c r="F2252" s="4338"/>
      <c r="G2252" s="4338"/>
      <c r="H2252" s="4339"/>
      <c r="I2252" s="4340" t="s">
        <v>15</v>
      </c>
      <c r="J2252" s="4340"/>
      <c r="K2252" s="4340" t="s">
        <v>16</v>
      </c>
      <c r="L2252" s="4340" t="s">
        <v>17</v>
      </c>
      <c r="M2252" s="4340" t="s">
        <v>18</v>
      </c>
      <c r="N2252" s="4340"/>
      <c r="O2252" s="4342" t="s">
        <v>19</v>
      </c>
    </row>
    <row r="2253" spans="1:15" s="161" customFormat="1" ht="21" customHeight="1">
      <c r="A2253" s="4326"/>
      <c r="B2253" s="4354"/>
      <c r="C2253" s="4341"/>
      <c r="D2253" s="1966" t="s">
        <v>16</v>
      </c>
      <c r="E2253" s="4358" t="s">
        <v>20</v>
      </c>
      <c r="F2253" s="4359"/>
      <c r="G2253" s="4358" t="s">
        <v>21</v>
      </c>
      <c r="H2253" s="4359"/>
      <c r="I2253" s="4341"/>
      <c r="J2253" s="4341"/>
      <c r="K2253" s="4341"/>
      <c r="L2253" s="4341"/>
      <c r="M2253" s="4341"/>
      <c r="N2253" s="4341"/>
      <c r="O2253" s="4363"/>
    </row>
    <row r="2254" spans="1:15" s="161" customFormat="1" ht="21" customHeight="1" outlineLevel="1">
      <c r="A2254" s="1963">
        <v>1</v>
      </c>
      <c r="B2254" s="121">
        <v>44682</v>
      </c>
      <c r="C2254" s="1964" t="s">
        <v>23</v>
      </c>
      <c r="D2254" s="1964"/>
      <c r="E2254" s="4348"/>
      <c r="F2254" s="4349"/>
      <c r="G2254" s="4348"/>
      <c r="H2254" s="4349"/>
      <c r="I2254" s="1960"/>
      <c r="J2254" s="100"/>
      <c r="K2254" s="100"/>
      <c r="L2254" s="100"/>
      <c r="M2254" s="100"/>
      <c r="N2254" s="100"/>
      <c r="O2254" s="79">
        <v>0</v>
      </c>
    </row>
    <row r="2255" spans="1:15" s="161" customFormat="1" ht="21" customHeight="1" outlineLevel="1">
      <c r="A2255" s="1963"/>
      <c r="B2255" s="121"/>
      <c r="C2255" s="1960"/>
      <c r="D2255" s="1970"/>
      <c r="E2255" s="1961"/>
      <c r="F2255" s="1962"/>
      <c r="G2255" s="1961"/>
      <c r="H2255" s="1962"/>
      <c r="I2255" s="92"/>
      <c r="J2255" s="100"/>
      <c r="K2255" s="1960"/>
      <c r="L2255" s="1960"/>
      <c r="M2255" s="1960"/>
      <c r="N2255" s="100"/>
      <c r="O2255" s="79"/>
    </row>
    <row r="2256" spans="1:15" s="161" customFormat="1" ht="21" customHeight="1">
      <c r="A2256" s="1963"/>
      <c r="B2256" s="121"/>
      <c r="C2256" s="100"/>
      <c r="D2256" s="990">
        <f>SUM(D2255:D2255)</f>
        <v>0</v>
      </c>
      <c r="E2256" s="1967"/>
      <c r="F2256" s="1968"/>
      <c r="G2256" s="1967"/>
      <c r="H2256" s="1968"/>
      <c r="I2256" s="100"/>
      <c r="J2256" s="100"/>
      <c r="K2256" s="430">
        <f>SUM(K2254:K2255)</f>
        <v>0</v>
      </c>
      <c r="L2256" s="100"/>
      <c r="M2256" s="100"/>
      <c r="N2256" s="100"/>
      <c r="O2256" s="79"/>
    </row>
    <row r="2257" spans="1:15" s="43" customFormat="1" ht="21" customHeight="1">
      <c r="A2257" s="92"/>
      <c r="B2257" s="122"/>
      <c r="C2257" s="1971"/>
      <c r="D2257" s="1971"/>
      <c r="E2257" s="1971"/>
      <c r="F2257" s="1971"/>
      <c r="G2257" s="1971"/>
      <c r="H2257" s="1971"/>
      <c r="I2257" s="1971"/>
      <c r="J2257" s="1971"/>
      <c r="K2257" s="1969"/>
      <c r="L2257" s="1971"/>
      <c r="M2257" s="1971"/>
      <c r="N2257" s="1971"/>
      <c r="O2257" s="82"/>
    </row>
    <row r="2258" spans="1:15" s="72" customFormat="1" ht="21" customHeight="1" thickBot="1">
      <c r="A2258" s="77" t="s">
        <v>2</v>
      </c>
      <c r="B2258" s="66"/>
      <c r="C2258" s="67" t="s">
        <v>3</v>
      </c>
      <c r="D2258" s="4323" t="s">
        <v>1105</v>
      </c>
      <c r="E2258" s="4323"/>
      <c r="F2258" s="4323"/>
      <c r="G2258" s="4323"/>
      <c r="H2258" s="4323"/>
      <c r="I2258" s="4323"/>
      <c r="J2258" s="4323"/>
      <c r="K2258" s="4323"/>
      <c r="L2258" s="4323"/>
      <c r="M2258" s="4323"/>
      <c r="N2258" s="4323"/>
      <c r="O2258" s="4323"/>
    </row>
    <row r="2259" spans="1:15" s="72" customFormat="1" ht="21" customHeight="1">
      <c r="A2259" s="4324" t="s">
        <v>10</v>
      </c>
      <c r="B2259" s="4362" t="s">
        <v>11</v>
      </c>
      <c r="C2259" s="4329" t="s">
        <v>23</v>
      </c>
      <c r="D2259" s="4331" t="s">
        <v>12</v>
      </c>
      <c r="E2259" s="4332"/>
      <c r="F2259" s="4332"/>
      <c r="G2259" s="4332"/>
      <c r="H2259" s="4332"/>
      <c r="I2259" s="4332"/>
      <c r="J2259" s="4333"/>
      <c r="K2259" s="4334" t="s">
        <v>13</v>
      </c>
      <c r="L2259" s="4335"/>
      <c r="M2259" s="4335"/>
      <c r="N2259" s="4335"/>
      <c r="O2259" s="4336"/>
    </row>
    <row r="2260" spans="1:15" s="72" customFormat="1" ht="21" customHeight="1">
      <c r="A2260" s="4325"/>
      <c r="B2260" s="4328"/>
      <c r="C2260" s="4330"/>
      <c r="D2260" s="4337" t="s">
        <v>14</v>
      </c>
      <c r="E2260" s="4338"/>
      <c r="F2260" s="4338"/>
      <c r="G2260" s="4338"/>
      <c r="H2260" s="4339"/>
      <c r="I2260" s="4340" t="s">
        <v>15</v>
      </c>
      <c r="J2260" s="4340"/>
      <c r="K2260" s="4340" t="s">
        <v>16</v>
      </c>
      <c r="L2260" s="4340" t="s">
        <v>17</v>
      </c>
      <c r="M2260" s="4340" t="s">
        <v>18</v>
      </c>
      <c r="N2260" s="4340"/>
      <c r="O2260" s="4342" t="s">
        <v>19</v>
      </c>
    </row>
    <row r="2261" spans="1:15" s="161" customFormat="1" ht="21" customHeight="1">
      <c r="A2261" s="4326"/>
      <c r="B2261" s="4354"/>
      <c r="C2261" s="4341"/>
      <c r="D2261" s="1966" t="s">
        <v>16</v>
      </c>
      <c r="E2261" s="4358" t="s">
        <v>20</v>
      </c>
      <c r="F2261" s="4359"/>
      <c r="G2261" s="4358" t="s">
        <v>21</v>
      </c>
      <c r="H2261" s="4359"/>
      <c r="I2261" s="4341"/>
      <c r="J2261" s="4341"/>
      <c r="K2261" s="4341"/>
      <c r="L2261" s="4341"/>
      <c r="M2261" s="4341"/>
      <c r="N2261" s="4341"/>
      <c r="O2261" s="4363"/>
    </row>
    <row r="2262" spans="1:15" s="161" customFormat="1" ht="21" customHeight="1" outlineLevel="1">
      <c r="A2262" s="1963">
        <v>1</v>
      </c>
      <c r="B2262" s="121">
        <v>44682</v>
      </c>
      <c r="C2262" s="1964" t="s">
        <v>23</v>
      </c>
      <c r="D2262" s="1964"/>
      <c r="E2262" s="4348"/>
      <c r="F2262" s="4349"/>
      <c r="G2262" s="4348"/>
      <c r="H2262" s="4349"/>
      <c r="I2262" s="1960"/>
      <c r="J2262" s="100"/>
      <c r="K2262" s="100"/>
      <c r="L2262" s="100"/>
      <c r="M2262" s="100"/>
      <c r="N2262" s="100"/>
      <c r="O2262" s="79">
        <v>0</v>
      </c>
    </row>
    <row r="2263" spans="1:15" s="161" customFormat="1" ht="21" customHeight="1">
      <c r="A2263" s="1963"/>
      <c r="B2263" s="121"/>
      <c r="C2263" s="100"/>
      <c r="D2263" s="990"/>
      <c r="E2263" s="4350"/>
      <c r="F2263" s="4351"/>
      <c r="G2263" s="4350"/>
      <c r="H2263" s="4351"/>
      <c r="I2263" s="100"/>
      <c r="J2263" s="100"/>
      <c r="K2263" s="430">
        <f>SUM(K2262:K2262)</f>
        <v>0</v>
      </c>
      <c r="L2263" s="100"/>
      <c r="M2263" s="100"/>
      <c r="N2263" s="100"/>
      <c r="O2263" s="79"/>
    </row>
    <row r="2264" spans="1:15" s="43" customFormat="1" ht="21" customHeight="1">
      <c r="A2264" s="92"/>
      <c r="B2264" s="122"/>
      <c r="C2264" s="1971"/>
      <c r="D2264" s="1971"/>
      <c r="E2264" s="1971"/>
      <c r="F2264" s="1971"/>
      <c r="G2264" s="1971"/>
      <c r="H2264" s="1971"/>
      <c r="I2264" s="1971"/>
      <c r="J2264" s="1971"/>
      <c r="K2264" s="1969"/>
      <c r="L2264" s="1971"/>
      <c r="M2264" s="1971"/>
      <c r="N2264" s="1971"/>
      <c r="O2264" s="82"/>
    </row>
    <row r="2265" spans="1:15" s="72" customFormat="1" ht="21" customHeight="1" thickBot="1">
      <c r="A2265" s="77" t="s">
        <v>2</v>
      </c>
      <c r="B2265" s="66"/>
      <c r="C2265" s="67" t="s">
        <v>3</v>
      </c>
      <c r="D2265" s="4323" t="s">
        <v>1974</v>
      </c>
      <c r="E2265" s="4323"/>
      <c r="F2265" s="4323"/>
      <c r="G2265" s="4323"/>
      <c r="H2265" s="4323"/>
      <c r="I2265" s="4323"/>
      <c r="J2265" s="4323"/>
      <c r="K2265" s="4323"/>
      <c r="L2265" s="4323"/>
      <c r="M2265" s="4323"/>
      <c r="N2265" s="4323"/>
      <c r="O2265" s="4323"/>
    </row>
    <row r="2266" spans="1:15" s="72" customFormat="1" ht="21" customHeight="1">
      <c r="A2266" s="4324" t="s">
        <v>10</v>
      </c>
      <c r="B2266" s="4362" t="s">
        <v>11</v>
      </c>
      <c r="C2266" s="4329" t="s">
        <v>23</v>
      </c>
      <c r="D2266" s="4331" t="s">
        <v>12</v>
      </c>
      <c r="E2266" s="4332"/>
      <c r="F2266" s="4332"/>
      <c r="G2266" s="4332"/>
      <c r="H2266" s="4332"/>
      <c r="I2266" s="4332"/>
      <c r="J2266" s="4333"/>
      <c r="K2266" s="4334" t="s">
        <v>13</v>
      </c>
      <c r="L2266" s="4335"/>
      <c r="M2266" s="4335"/>
      <c r="N2266" s="4335"/>
      <c r="O2266" s="4336"/>
    </row>
    <row r="2267" spans="1:15" s="72" customFormat="1" ht="21" customHeight="1">
      <c r="A2267" s="4325"/>
      <c r="B2267" s="4328"/>
      <c r="C2267" s="4330"/>
      <c r="D2267" s="4337" t="s">
        <v>14</v>
      </c>
      <c r="E2267" s="4338"/>
      <c r="F2267" s="4338"/>
      <c r="G2267" s="4338"/>
      <c r="H2267" s="4339"/>
      <c r="I2267" s="4340" t="s">
        <v>15</v>
      </c>
      <c r="J2267" s="4340"/>
      <c r="K2267" s="4340" t="s">
        <v>16</v>
      </c>
      <c r="L2267" s="4340" t="s">
        <v>17</v>
      </c>
      <c r="M2267" s="4340" t="s">
        <v>18</v>
      </c>
      <c r="N2267" s="4340"/>
      <c r="O2267" s="4342" t="s">
        <v>19</v>
      </c>
    </row>
    <row r="2268" spans="1:15" s="161" customFormat="1" ht="21" customHeight="1">
      <c r="A2268" s="4326"/>
      <c r="B2268" s="4354"/>
      <c r="C2268" s="4341"/>
      <c r="D2268" s="2136" t="s">
        <v>16</v>
      </c>
      <c r="E2268" s="4358" t="s">
        <v>20</v>
      </c>
      <c r="F2268" s="4359"/>
      <c r="G2268" s="4358" t="s">
        <v>21</v>
      </c>
      <c r="H2268" s="4359"/>
      <c r="I2268" s="4341"/>
      <c r="J2268" s="4341"/>
      <c r="K2268" s="4341"/>
      <c r="L2268" s="4341"/>
      <c r="M2268" s="4341"/>
      <c r="N2268" s="4341"/>
      <c r="O2268" s="4363"/>
    </row>
    <row r="2269" spans="1:15" s="161" customFormat="1" ht="21" customHeight="1" outlineLevel="1">
      <c r="A2269" s="2131">
        <v>1</v>
      </c>
      <c r="B2269" s="121">
        <v>44682</v>
      </c>
      <c r="C2269" s="2130" t="s">
        <v>23</v>
      </c>
      <c r="D2269" s="2130"/>
      <c r="E2269" s="2132"/>
      <c r="F2269" s="2133"/>
      <c r="G2269" s="4348"/>
      <c r="H2269" s="4349"/>
      <c r="I2269" s="2139"/>
      <c r="J2269" s="100"/>
      <c r="K2269" s="100"/>
      <c r="L2269" s="100"/>
      <c r="M2269" s="100"/>
      <c r="N2269" s="100"/>
      <c r="O2269" s="79">
        <v>81</v>
      </c>
    </row>
    <row r="2270" spans="1:15" s="161" customFormat="1" ht="21" customHeight="1" outlineLevel="1">
      <c r="A2270" s="3111"/>
      <c r="B2270" s="121"/>
      <c r="C2270" s="3068"/>
      <c r="D2270" s="3110"/>
      <c r="E2270" s="3106"/>
      <c r="F2270" s="3107"/>
      <c r="G2270" s="4348"/>
      <c r="H2270" s="4349"/>
      <c r="I2270" s="3068"/>
      <c r="J2270" s="3117"/>
      <c r="K2270" s="3068"/>
      <c r="L2270" s="3068"/>
      <c r="M2270" s="3068"/>
      <c r="N2270" s="3068"/>
      <c r="O2270" s="79"/>
    </row>
    <row r="2271" spans="1:15" s="161" customFormat="1" ht="21" customHeight="1">
      <c r="A2271" s="2131"/>
      <c r="B2271" s="121"/>
      <c r="C2271" s="100"/>
      <c r="D2271" s="990">
        <f>SUM(D2269:D2269)</f>
        <v>0</v>
      </c>
      <c r="E2271" s="2134"/>
      <c r="F2271" s="2135"/>
      <c r="G2271" s="4350"/>
      <c r="H2271" s="4351"/>
      <c r="I2271" s="100"/>
      <c r="J2271" s="100"/>
      <c r="K2271" s="430">
        <f>SUM(K2269:K2270)</f>
        <v>0</v>
      </c>
      <c r="L2271" s="100"/>
      <c r="M2271" s="100"/>
      <c r="N2271" s="100"/>
      <c r="O2271" s="79"/>
    </row>
    <row r="2272" spans="1:15" s="43" customFormat="1" ht="21" customHeight="1">
      <c r="A2272" s="92"/>
      <c r="B2272" s="122"/>
      <c r="C2272" s="2137"/>
      <c r="D2272" s="2137"/>
      <c r="E2272" s="2137"/>
      <c r="F2272" s="2137"/>
      <c r="G2272" s="2137"/>
      <c r="H2272" s="2137"/>
      <c r="I2272" s="2137"/>
      <c r="J2272" s="2137"/>
      <c r="K2272" s="2138"/>
      <c r="L2272" s="2137"/>
      <c r="M2272" s="2137"/>
      <c r="N2272" s="2137"/>
      <c r="O2272" s="82"/>
    </row>
    <row r="2273" spans="1:15" s="72" customFormat="1" ht="21" customHeight="1" thickBot="1">
      <c r="A2273" s="77" t="s">
        <v>2</v>
      </c>
      <c r="B2273" s="66"/>
      <c r="C2273" s="67" t="s">
        <v>3</v>
      </c>
      <c r="D2273" s="4323" t="s">
        <v>1800</v>
      </c>
      <c r="E2273" s="4323"/>
      <c r="F2273" s="4323"/>
      <c r="G2273" s="4323"/>
      <c r="H2273" s="4323"/>
      <c r="I2273" s="4323"/>
      <c r="J2273" s="4323"/>
      <c r="K2273" s="4323"/>
      <c r="L2273" s="4323"/>
      <c r="M2273" s="4323"/>
      <c r="N2273" s="4323"/>
      <c r="O2273" s="4323"/>
    </row>
    <row r="2274" spans="1:15" s="72" customFormat="1" ht="21" customHeight="1">
      <c r="A2274" s="4324" t="s">
        <v>10</v>
      </c>
      <c r="B2274" s="4362" t="s">
        <v>11</v>
      </c>
      <c r="C2274" s="4329" t="s">
        <v>23</v>
      </c>
      <c r="D2274" s="4331" t="s">
        <v>12</v>
      </c>
      <c r="E2274" s="4332"/>
      <c r="F2274" s="4332"/>
      <c r="G2274" s="4332"/>
      <c r="H2274" s="4332"/>
      <c r="I2274" s="4332"/>
      <c r="J2274" s="4333"/>
      <c r="K2274" s="4334" t="s">
        <v>13</v>
      </c>
      <c r="L2274" s="4335"/>
      <c r="M2274" s="4335"/>
      <c r="N2274" s="4335"/>
      <c r="O2274" s="4336"/>
    </row>
    <row r="2275" spans="1:15" s="72" customFormat="1" ht="21" customHeight="1">
      <c r="A2275" s="4325"/>
      <c r="B2275" s="4328"/>
      <c r="C2275" s="4330"/>
      <c r="D2275" s="4337" t="s">
        <v>14</v>
      </c>
      <c r="E2275" s="4338"/>
      <c r="F2275" s="4338"/>
      <c r="G2275" s="4338"/>
      <c r="H2275" s="4339"/>
      <c r="I2275" s="4340" t="s">
        <v>15</v>
      </c>
      <c r="J2275" s="4340"/>
      <c r="K2275" s="4340" t="s">
        <v>16</v>
      </c>
      <c r="L2275" s="4340" t="s">
        <v>17</v>
      </c>
      <c r="M2275" s="4340" t="s">
        <v>18</v>
      </c>
      <c r="N2275" s="4340"/>
      <c r="O2275" s="4342" t="s">
        <v>19</v>
      </c>
    </row>
    <row r="2276" spans="1:15" s="161" customFormat="1" ht="21" customHeight="1">
      <c r="A2276" s="4326"/>
      <c r="B2276" s="4354"/>
      <c r="C2276" s="4341"/>
      <c r="D2276" s="2179" t="s">
        <v>16</v>
      </c>
      <c r="E2276" s="4358" t="s">
        <v>20</v>
      </c>
      <c r="F2276" s="4359"/>
      <c r="G2276" s="4358" t="s">
        <v>21</v>
      </c>
      <c r="H2276" s="4359"/>
      <c r="I2276" s="4341"/>
      <c r="J2276" s="4341"/>
      <c r="K2276" s="4341"/>
      <c r="L2276" s="4341"/>
      <c r="M2276" s="4341"/>
      <c r="N2276" s="4341"/>
      <c r="O2276" s="4363"/>
    </row>
    <row r="2277" spans="1:15" s="161" customFormat="1" ht="21" customHeight="1" outlineLevel="1">
      <c r="A2277" s="2175">
        <v>1</v>
      </c>
      <c r="B2277" s="121">
        <v>44682</v>
      </c>
      <c r="C2277" s="2174" t="s">
        <v>23</v>
      </c>
      <c r="D2277" s="2174"/>
      <c r="E2277" s="4348"/>
      <c r="F2277" s="4349"/>
      <c r="G2277" s="2170"/>
      <c r="H2277" s="2171"/>
      <c r="I2277" s="2183"/>
      <c r="J2277" s="100"/>
      <c r="K2277" s="100"/>
      <c r="L2277" s="100"/>
      <c r="M2277" s="100"/>
      <c r="N2277" s="100"/>
      <c r="O2277" s="79">
        <v>30</v>
      </c>
    </row>
    <row r="2278" spans="1:15" s="161" customFormat="1" ht="21" customHeight="1" outlineLevel="1">
      <c r="A2278" s="2313">
        <v>2</v>
      </c>
      <c r="B2278" s="121">
        <v>44687</v>
      </c>
      <c r="C2278" s="2312" t="s">
        <v>23</v>
      </c>
      <c r="D2278" s="2312"/>
      <c r="E2278" s="4348"/>
      <c r="F2278" s="4349"/>
      <c r="G2278" s="4348"/>
      <c r="H2278" s="4349"/>
      <c r="I2278" s="2234"/>
      <c r="J2278" s="2234"/>
      <c r="K2278" s="2234">
        <v>2</v>
      </c>
      <c r="L2278" s="2234" t="s">
        <v>2638</v>
      </c>
      <c r="M2278" s="2234" t="s">
        <v>1373</v>
      </c>
      <c r="N2278" s="2234"/>
      <c r="O2278" s="79">
        <f t="shared" ref="O2278" si="20">+O2277-K2278</f>
        <v>28</v>
      </c>
    </row>
    <row r="2279" spans="1:15" s="161" customFormat="1" ht="21" customHeight="1">
      <c r="A2279" s="2175"/>
      <c r="B2279" s="121"/>
      <c r="C2279" s="100"/>
      <c r="D2279" s="990">
        <f>SUM(D2278:D2278)</f>
        <v>0</v>
      </c>
      <c r="E2279" s="2176"/>
      <c r="F2279" s="2177"/>
      <c r="G2279" s="2176"/>
      <c r="H2279" s="2177"/>
      <c r="I2279" s="100"/>
      <c r="J2279" s="100"/>
      <c r="K2279" s="430">
        <f>SUM(K2277:K2278)</f>
        <v>2</v>
      </c>
      <c r="L2279" s="100"/>
      <c r="M2279" s="100"/>
      <c r="N2279" s="100"/>
      <c r="O2279" s="79"/>
    </row>
    <row r="2280" spans="1:15" s="43" customFormat="1" ht="21" customHeight="1">
      <c r="A2280" s="92"/>
      <c r="B2280" s="122"/>
      <c r="C2280" s="2181"/>
      <c r="D2280" s="2181"/>
      <c r="E2280" s="2181"/>
      <c r="F2280" s="2181"/>
      <c r="G2280" s="2181"/>
      <c r="H2280" s="2181"/>
      <c r="I2280" s="2181"/>
      <c r="J2280" s="2181"/>
      <c r="K2280" s="2178"/>
      <c r="L2280" s="2181"/>
      <c r="M2280" s="2181"/>
      <c r="N2280" s="2181"/>
      <c r="O2280" s="82"/>
    </row>
    <row r="2281" spans="1:15" s="72" customFormat="1" ht="21" customHeight="1" thickBot="1">
      <c r="A2281" s="77" t="s">
        <v>2</v>
      </c>
      <c r="B2281" s="66"/>
      <c r="C2281" s="67" t="s">
        <v>3</v>
      </c>
      <c r="D2281" s="4323" t="s">
        <v>2836</v>
      </c>
      <c r="E2281" s="4323"/>
      <c r="F2281" s="4323"/>
      <c r="G2281" s="4323"/>
      <c r="H2281" s="4323"/>
      <c r="I2281" s="4323"/>
      <c r="J2281" s="4323"/>
      <c r="K2281" s="4323"/>
      <c r="L2281" s="4323"/>
      <c r="M2281" s="4323"/>
      <c r="N2281" s="4323"/>
      <c r="O2281" s="4323"/>
    </row>
    <row r="2282" spans="1:15" s="72" customFormat="1" ht="21" customHeight="1">
      <c r="A2282" s="4324" t="s">
        <v>10</v>
      </c>
      <c r="B2282" s="4362" t="s">
        <v>11</v>
      </c>
      <c r="C2282" s="4329" t="s">
        <v>23</v>
      </c>
      <c r="D2282" s="4331" t="s">
        <v>12</v>
      </c>
      <c r="E2282" s="4332"/>
      <c r="F2282" s="4332"/>
      <c r="G2282" s="4332"/>
      <c r="H2282" s="4332"/>
      <c r="I2282" s="4332"/>
      <c r="J2282" s="4333"/>
      <c r="K2282" s="4334" t="s">
        <v>13</v>
      </c>
      <c r="L2282" s="4335"/>
      <c r="M2282" s="4335"/>
      <c r="N2282" s="4335"/>
      <c r="O2282" s="4336"/>
    </row>
    <row r="2283" spans="1:15" s="72" customFormat="1" ht="21" customHeight="1">
      <c r="A2283" s="4325"/>
      <c r="B2283" s="4328"/>
      <c r="C2283" s="4330"/>
      <c r="D2283" s="4337" t="s">
        <v>14</v>
      </c>
      <c r="E2283" s="4338"/>
      <c r="F2283" s="4338"/>
      <c r="G2283" s="4338"/>
      <c r="H2283" s="4339"/>
      <c r="I2283" s="4340" t="s">
        <v>15</v>
      </c>
      <c r="J2283" s="4340"/>
      <c r="K2283" s="4340" t="s">
        <v>16</v>
      </c>
      <c r="L2283" s="4340" t="s">
        <v>17</v>
      </c>
      <c r="M2283" s="4340" t="s">
        <v>18</v>
      </c>
      <c r="N2283" s="4340"/>
      <c r="O2283" s="4342" t="s">
        <v>19</v>
      </c>
    </row>
    <row r="2284" spans="1:15" s="161" customFormat="1" ht="21" customHeight="1">
      <c r="A2284" s="4326"/>
      <c r="B2284" s="4354"/>
      <c r="C2284" s="4341"/>
      <c r="D2284" s="2179" t="s">
        <v>16</v>
      </c>
      <c r="E2284" s="4358" t="s">
        <v>20</v>
      </c>
      <c r="F2284" s="4359"/>
      <c r="G2284" s="4358" t="s">
        <v>21</v>
      </c>
      <c r="H2284" s="4359"/>
      <c r="I2284" s="4341"/>
      <c r="J2284" s="4341"/>
      <c r="K2284" s="4341"/>
      <c r="L2284" s="4341"/>
      <c r="M2284" s="4341"/>
      <c r="N2284" s="4341"/>
      <c r="O2284" s="4363"/>
    </row>
    <row r="2285" spans="1:15" s="161" customFormat="1" ht="23.25" customHeight="1" outlineLevel="1">
      <c r="A2285" s="2175">
        <v>1</v>
      </c>
      <c r="B2285" s="121">
        <v>44682</v>
      </c>
      <c r="C2285" s="2174" t="s">
        <v>23</v>
      </c>
      <c r="D2285" s="2174"/>
      <c r="E2285" s="4348"/>
      <c r="F2285" s="4349"/>
      <c r="G2285" s="4348"/>
      <c r="H2285" s="4349"/>
      <c r="I2285" s="2183"/>
      <c r="J2285" s="100"/>
      <c r="K2285" s="100"/>
      <c r="L2285" s="100"/>
      <c r="M2285" s="100"/>
      <c r="N2285" s="100"/>
      <c r="O2285" s="79">
        <v>19</v>
      </c>
    </row>
    <row r="2286" spans="1:15" s="161" customFormat="1" ht="23.25" customHeight="1" outlineLevel="1">
      <c r="A2286" s="2295">
        <v>2</v>
      </c>
      <c r="B2286" s="121">
        <v>44683</v>
      </c>
      <c r="C2286" s="2294" t="s">
        <v>23</v>
      </c>
      <c r="D2286" s="2294"/>
      <c r="E2286" s="4348"/>
      <c r="F2286" s="4349"/>
      <c r="G2286" s="4348"/>
      <c r="H2286" s="4349"/>
      <c r="I2286" s="2234"/>
      <c r="J2286" s="2234"/>
      <c r="K2286" s="2234">
        <v>2</v>
      </c>
      <c r="L2286" s="2234" t="s">
        <v>2934</v>
      </c>
      <c r="M2286" s="2234" t="s">
        <v>1861</v>
      </c>
      <c r="N2286" s="2234"/>
      <c r="O2286" s="79">
        <f>+O2285-K2286</f>
        <v>17</v>
      </c>
    </row>
    <row r="2287" spans="1:15" s="161" customFormat="1" ht="24.75" customHeight="1" outlineLevel="1">
      <c r="A2287" s="3140"/>
      <c r="B2287" s="121"/>
      <c r="C2287" s="3068"/>
      <c r="D2287" s="3139"/>
      <c r="E2287" s="4348"/>
      <c r="F2287" s="4349"/>
      <c r="G2287" s="4348"/>
      <c r="H2287" s="4349"/>
      <c r="I2287" s="3068"/>
      <c r="J2287" s="3068"/>
      <c r="K2287" s="3068"/>
      <c r="L2287" s="3886"/>
      <c r="M2287" s="3068"/>
      <c r="N2287" s="3068"/>
      <c r="O2287" s="79"/>
    </row>
    <row r="2288" spans="1:15" s="161" customFormat="1" ht="21" customHeight="1" outlineLevel="1">
      <c r="A2288" s="3385"/>
      <c r="B2288" s="121"/>
      <c r="C2288" s="3390"/>
      <c r="D2288" s="3387"/>
      <c r="E2288" s="4348"/>
      <c r="F2288" s="4349"/>
      <c r="G2288" s="4348"/>
      <c r="H2288" s="4349"/>
      <c r="I2288" s="3390"/>
      <c r="J2288" s="3390"/>
      <c r="K2288" s="3390"/>
      <c r="L2288" s="3390"/>
      <c r="M2288" s="3390"/>
      <c r="N2288" s="3390"/>
      <c r="O2288" s="79"/>
    </row>
    <row r="2289" spans="1:15" s="161" customFormat="1" ht="21" customHeight="1" outlineLevel="1">
      <c r="A2289" s="3385"/>
      <c r="B2289" s="121"/>
      <c r="C2289" s="3390"/>
      <c r="D2289" s="3387"/>
      <c r="E2289" s="4348"/>
      <c r="F2289" s="4349"/>
      <c r="G2289" s="4348"/>
      <c r="H2289" s="4349"/>
      <c r="I2289" s="3390"/>
      <c r="J2289" s="3390"/>
      <c r="K2289" s="3390"/>
      <c r="L2289" s="3390"/>
      <c r="M2289" s="3390"/>
      <c r="N2289" s="3390"/>
      <c r="O2289" s="79"/>
    </row>
    <row r="2290" spans="1:15" s="161" customFormat="1" ht="21" customHeight="1" outlineLevel="1">
      <c r="A2290" s="4079"/>
      <c r="B2290" s="121"/>
      <c r="C2290" s="4083"/>
      <c r="D2290" s="4078"/>
      <c r="E2290" s="4074"/>
      <c r="F2290" s="4075"/>
      <c r="G2290" s="4074"/>
      <c r="H2290" s="4075"/>
      <c r="I2290" s="4083"/>
      <c r="J2290" s="4083"/>
      <c r="K2290" s="4083"/>
      <c r="L2290" s="4083"/>
      <c r="M2290" s="4083"/>
      <c r="N2290" s="4083"/>
      <c r="O2290" s="79"/>
    </row>
    <row r="2291" spans="1:15" s="161" customFormat="1" ht="21" customHeight="1">
      <c r="A2291" s="2175"/>
      <c r="B2291" s="121"/>
      <c r="C2291" s="100"/>
      <c r="D2291" s="990">
        <f>SUM(D2285:D2289)</f>
        <v>0</v>
      </c>
      <c r="E2291" s="4350"/>
      <c r="F2291" s="4351"/>
      <c r="G2291" s="2176"/>
      <c r="H2291" s="2177"/>
      <c r="I2291" s="100"/>
      <c r="J2291" s="100"/>
      <c r="K2291" s="430">
        <f>SUM(K2285:K2290)</f>
        <v>2</v>
      </c>
      <c r="L2291" s="100"/>
      <c r="M2291" s="100"/>
      <c r="N2291" s="100"/>
      <c r="O2291" s="79"/>
    </row>
    <row r="2292" spans="1:15" s="43" customFormat="1" ht="21" customHeight="1">
      <c r="A2292" s="92"/>
      <c r="B2292" s="122"/>
      <c r="C2292" s="2181"/>
      <c r="D2292" s="2181"/>
      <c r="E2292" s="2181"/>
      <c r="F2292" s="2181"/>
      <c r="G2292" s="2181"/>
      <c r="H2292" s="2181"/>
      <c r="I2292" s="2181"/>
      <c r="J2292" s="2181"/>
      <c r="K2292" s="2178"/>
      <c r="L2292" s="2181"/>
      <c r="M2292" s="2181"/>
      <c r="N2292" s="2181"/>
      <c r="O2292" s="82"/>
    </row>
    <row r="2293" spans="1:15" s="72" customFormat="1" ht="21" customHeight="1" thickBot="1">
      <c r="A2293" s="77" t="s">
        <v>2</v>
      </c>
      <c r="B2293" s="66"/>
      <c r="C2293" s="67" t="s">
        <v>3</v>
      </c>
      <c r="D2293" s="4323" t="s">
        <v>1882</v>
      </c>
      <c r="E2293" s="4323"/>
      <c r="F2293" s="4323"/>
      <c r="G2293" s="4323"/>
      <c r="H2293" s="4323"/>
      <c r="I2293" s="4323"/>
      <c r="J2293" s="4323"/>
      <c r="K2293" s="4323"/>
      <c r="L2293" s="4323"/>
      <c r="M2293" s="4323"/>
      <c r="N2293" s="4323"/>
      <c r="O2293" s="4323"/>
    </row>
    <row r="2294" spans="1:15" s="72" customFormat="1" ht="21" customHeight="1">
      <c r="A2294" s="4324" t="s">
        <v>10</v>
      </c>
      <c r="B2294" s="4362" t="s">
        <v>11</v>
      </c>
      <c r="C2294" s="4329" t="s">
        <v>23</v>
      </c>
      <c r="D2294" s="4331" t="s">
        <v>12</v>
      </c>
      <c r="E2294" s="4332"/>
      <c r="F2294" s="4332"/>
      <c r="G2294" s="4332"/>
      <c r="H2294" s="4332"/>
      <c r="I2294" s="4332"/>
      <c r="J2294" s="4333"/>
      <c r="K2294" s="4334" t="s">
        <v>13</v>
      </c>
      <c r="L2294" s="4335"/>
      <c r="M2294" s="4335"/>
      <c r="N2294" s="4335"/>
      <c r="O2294" s="4336"/>
    </row>
    <row r="2295" spans="1:15" s="72" customFormat="1" ht="21" customHeight="1">
      <c r="A2295" s="4325"/>
      <c r="B2295" s="4328"/>
      <c r="C2295" s="4330"/>
      <c r="D2295" s="4337" t="s">
        <v>14</v>
      </c>
      <c r="E2295" s="4338"/>
      <c r="F2295" s="4338"/>
      <c r="G2295" s="4338"/>
      <c r="H2295" s="4339"/>
      <c r="I2295" s="4340" t="s">
        <v>15</v>
      </c>
      <c r="J2295" s="4340"/>
      <c r="K2295" s="4340" t="s">
        <v>16</v>
      </c>
      <c r="L2295" s="4340" t="s">
        <v>17</v>
      </c>
      <c r="M2295" s="4340" t="s">
        <v>18</v>
      </c>
      <c r="N2295" s="4340"/>
      <c r="O2295" s="4342" t="s">
        <v>19</v>
      </c>
    </row>
    <row r="2296" spans="1:15" s="161" customFormat="1" ht="21" customHeight="1">
      <c r="A2296" s="4326"/>
      <c r="B2296" s="4354"/>
      <c r="C2296" s="4341"/>
      <c r="D2296" s="2179" t="s">
        <v>16</v>
      </c>
      <c r="E2296" s="4358" t="s">
        <v>20</v>
      </c>
      <c r="F2296" s="4359"/>
      <c r="G2296" s="4358" t="s">
        <v>21</v>
      </c>
      <c r="H2296" s="4359"/>
      <c r="I2296" s="4341"/>
      <c r="J2296" s="4341"/>
      <c r="K2296" s="4341"/>
      <c r="L2296" s="4341"/>
      <c r="M2296" s="4341"/>
      <c r="N2296" s="4341"/>
      <c r="O2296" s="4363"/>
    </row>
    <row r="2297" spans="1:15" s="161" customFormat="1" ht="21" customHeight="1" outlineLevel="1">
      <c r="A2297" s="2175">
        <v>1</v>
      </c>
      <c r="B2297" s="121">
        <v>44682</v>
      </c>
      <c r="C2297" s="2174" t="s">
        <v>23</v>
      </c>
      <c r="D2297" s="2174"/>
      <c r="E2297" s="2170"/>
      <c r="F2297" s="2171"/>
      <c r="G2297" s="4348"/>
      <c r="H2297" s="4349"/>
      <c r="I2297" s="2183"/>
      <c r="J2297" s="100"/>
      <c r="K2297" s="100"/>
      <c r="L2297" s="100"/>
      <c r="M2297" s="100"/>
      <c r="N2297" s="100"/>
      <c r="O2297" s="79">
        <v>11</v>
      </c>
    </row>
    <row r="2298" spans="1:15" s="161" customFormat="1" ht="21" customHeight="1" outlineLevel="1">
      <c r="A2298" s="2175"/>
      <c r="B2298" s="121"/>
      <c r="C2298" s="2183"/>
      <c r="D2298" s="2180"/>
      <c r="E2298" s="4348"/>
      <c r="F2298" s="4349"/>
      <c r="G2298" s="4348"/>
      <c r="H2298" s="4349"/>
      <c r="I2298" s="92"/>
      <c r="J2298" s="100"/>
      <c r="K2298" s="2183"/>
      <c r="L2298" s="2183"/>
      <c r="M2298" s="2183"/>
      <c r="N2298" s="100"/>
      <c r="O2298" s="79"/>
    </row>
    <row r="2299" spans="1:15" s="161" customFormat="1" ht="21" customHeight="1" outlineLevel="1">
      <c r="A2299" s="3003"/>
      <c r="B2299" s="121"/>
      <c r="C2299" s="3007"/>
      <c r="D2299" s="3006"/>
      <c r="E2299" s="3004"/>
      <c r="F2299" s="3005"/>
      <c r="G2299" s="4348"/>
      <c r="H2299" s="4349"/>
      <c r="I2299" s="92"/>
      <c r="J2299" s="100"/>
      <c r="K2299" s="3007"/>
      <c r="L2299" s="3007"/>
      <c r="M2299" s="3007"/>
      <c r="N2299" s="100"/>
      <c r="O2299" s="79"/>
    </row>
    <row r="2300" spans="1:15" s="161" customFormat="1" ht="21" customHeight="1">
      <c r="A2300" s="2175"/>
      <c r="B2300" s="121"/>
      <c r="C2300" s="100"/>
      <c r="D2300" s="990">
        <f>SUM(D2297:D2299)</f>
        <v>0</v>
      </c>
      <c r="E2300" s="2176"/>
      <c r="F2300" s="2177"/>
      <c r="G2300" s="4350"/>
      <c r="H2300" s="4351"/>
      <c r="I2300" s="100"/>
      <c r="J2300" s="100"/>
      <c r="K2300" s="430">
        <f>SUM(K2298:K2299)</f>
        <v>0</v>
      </c>
      <c r="L2300" s="100"/>
      <c r="M2300" s="100"/>
      <c r="N2300" s="100"/>
      <c r="O2300" s="79"/>
    </row>
    <row r="2301" spans="1:15" s="43" customFormat="1" ht="21" customHeight="1">
      <c r="A2301" s="92"/>
      <c r="B2301" s="122"/>
      <c r="C2301" s="2181"/>
      <c r="D2301" s="2181"/>
      <c r="E2301" s="2181"/>
      <c r="F2301" s="2181"/>
      <c r="G2301" s="2181"/>
      <c r="H2301" s="2181"/>
      <c r="I2301" s="2181"/>
      <c r="J2301" s="2181"/>
      <c r="K2301" s="2178"/>
      <c r="L2301" s="2181"/>
      <c r="M2301" s="2181"/>
      <c r="N2301" s="2181"/>
      <c r="O2301" s="82"/>
    </row>
    <row r="2302" spans="1:15" s="72" customFormat="1" ht="21" customHeight="1" thickBot="1">
      <c r="A2302" s="77" t="s">
        <v>2</v>
      </c>
      <c r="B2302" s="66"/>
      <c r="C2302" s="67" t="s">
        <v>3</v>
      </c>
      <c r="D2302" s="4323" t="s">
        <v>1256</v>
      </c>
      <c r="E2302" s="4323"/>
      <c r="F2302" s="4323"/>
      <c r="G2302" s="4323"/>
      <c r="H2302" s="4323"/>
      <c r="I2302" s="4323"/>
      <c r="J2302" s="4323"/>
      <c r="K2302" s="4323"/>
      <c r="L2302" s="4323"/>
      <c r="M2302" s="4323"/>
      <c r="N2302" s="4323"/>
      <c r="O2302" s="4323"/>
    </row>
    <row r="2303" spans="1:15" s="72" customFormat="1" ht="21" customHeight="1">
      <c r="A2303" s="4324" t="s">
        <v>10</v>
      </c>
      <c r="B2303" s="4362" t="s">
        <v>11</v>
      </c>
      <c r="C2303" s="4329" t="s">
        <v>23</v>
      </c>
      <c r="D2303" s="4331" t="s">
        <v>12</v>
      </c>
      <c r="E2303" s="4332"/>
      <c r="F2303" s="4332"/>
      <c r="G2303" s="4332"/>
      <c r="H2303" s="4332"/>
      <c r="I2303" s="4332"/>
      <c r="J2303" s="4333"/>
      <c r="K2303" s="4334" t="s">
        <v>13</v>
      </c>
      <c r="L2303" s="4335"/>
      <c r="M2303" s="4335"/>
      <c r="N2303" s="4335"/>
      <c r="O2303" s="4336"/>
    </row>
    <row r="2304" spans="1:15" s="72" customFormat="1" ht="21" customHeight="1">
      <c r="A2304" s="4325"/>
      <c r="B2304" s="4328"/>
      <c r="C2304" s="4330"/>
      <c r="D2304" s="4337" t="s">
        <v>14</v>
      </c>
      <c r="E2304" s="4338"/>
      <c r="F2304" s="4338"/>
      <c r="G2304" s="4338"/>
      <c r="H2304" s="4339"/>
      <c r="I2304" s="4340" t="s">
        <v>15</v>
      </c>
      <c r="J2304" s="4340"/>
      <c r="K2304" s="4340" t="s">
        <v>16</v>
      </c>
      <c r="L2304" s="4340" t="s">
        <v>17</v>
      </c>
      <c r="M2304" s="4340" t="s">
        <v>18</v>
      </c>
      <c r="N2304" s="4340"/>
      <c r="O2304" s="4342" t="s">
        <v>19</v>
      </c>
    </row>
    <row r="2305" spans="1:15" s="161" customFormat="1" ht="21" customHeight="1">
      <c r="A2305" s="4326"/>
      <c r="B2305" s="4354"/>
      <c r="C2305" s="4341"/>
      <c r="D2305" s="2179" t="s">
        <v>16</v>
      </c>
      <c r="E2305" s="4358" t="s">
        <v>20</v>
      </c>
      <c r="F2305" s="4359"/>
      <c r="G2305" s="4358" t="s">
        <v>21</v>
      </c>
      <c r="H2305" s="4359"/>
      <c r="I2305" s="4341"/>
      <c r="J2305" s="4341"/>
      <c r="K2305" s="4341"/>
      <c r="L2305" s="4341"/>
      <c r="M2305" s="4341"/>
      <c r="N2305" s="4341"/>
      <c r="O2305" s="4363"/>
    </row>
    <row r="2306" spans="1:15" s="161" customFormat="1" ht="21" customHeight="1" outlineLevel="1">
      <c r="A2306" s="2175">
        <v>1</v>
      </c>
      <c r="B2306" s="121">
        <v>44682</v>
      </c>
      <c r="C2306" s="2174" t="s">
        <v>23</v>
      </c>
      <c r="D2306" s="2174"/>
      <c r="E2306" s="2170"/>
      <c r="F2306" s="2171"/>
      <c r="G2306" s="2170"/>
      <c r="H2306" s="2171"/>
      <c r="I2306" s="2183"/>
      <c r="J2306" s="100"/>
      <c r="K2306" s="100"/>
      <c r="L2306" s="100"/>
      <c r="M2306" s="100"/>
      <c r="N2306" s="100"/>
      <c r="O2306" s="79">
        <v>0</v>
      </c>
    </row>
    <row r="2307" spans="1:15" s="161" customFormat="1" ht="21" customHeight="1" outlineLevel="1">
      <c r="A2307" s="2175"/>
      <c r="B2307" s="121"/>
      <c r="C2307" s="2174"/>
      <c r="D2307" s="2174"/>
      <c r="E2307" s="4348"/>
      <c r="F2307" s="4349"/>
      <c r="G2307" s="4348"/>
      <c r="H2307" s="4349"/>
      <c r="I2307" s="2183"/>
      <c r="J2307" s="2234"/>
      <c r="K2307" s="2234"/>
      <c r="L2307" s="2234"/>
      <c r="M2307" s="2234"/>
      <c r="N2307" s="2234"/>
      <c r="O2307" s="79"/>
    </row>
    <row r="2308" spans="1:15" s="161" customFormat="1" ht="21" customHeight="1" outlineLevel="1">
      <c r="A2308" s="2175"/>
      <c r="B2308" s="121"/>
      <c r="C2308" s="2183"/>
      <c r="D2308" s="2180"/>
      <c r="E2308" s="2170"/>
      <c r="F2308" s="2171"/>
      <c r="G2308" s="2170"/>
      <c r="H2308" s="2171"/>
      <c r="I2308" s="92"/>
      <c r="J2308" s="2234"/>
      <c r="K2308" s="2234"/>
      <c r="L2308" s="2234"/>
      <c r="M2308" s="2234"/>
      <c r="N2308" s="2234"/>
      <c r="O2308" s="79"/>
    </row>
    <row r="2309" spans="1:15" s="161" customFormat="1" ht="21" customHeight="1" outlineLevel="1">
      <c r="A2309" s="2175"/>
      <c r="B2309" s="121"/>
      <c r="C2309" s="2183"/>
      <c r="D2309" s="2180"/>
      <c r="E2309" s="2170"/>
      <c r="F2309" s="2171"/>
      <c r="G2309" s="2170"/>
      <c r="H2309" s="2171"/>
      <c r="I2309" s="92"/>
      <c r="J2309" s="100"/>
      <c r="K2309" s="2183"/>
      <c r="L2309" s="2183"/>
      <c r="M2309" s="2183"/>
      <c r="N2309" s="100"/>
      <c r="O2309" s="79"/>
    </row>
    <row r="2310" spans="1:15" s="161" customFormat="1" ht="21" customHeight="1">
      <c r="A2310" s="2175"/>
      <c r="B2310" s="121"/>
      <c r="C2310" s="100"/>
      <c r="D2310" s="990">
        <f>SUM(D2307:D2307)</f>
        <v>0</v>
      </c>
      <c r="E2310" s="2176"/>
      <c r="F2310" s="2177"/>
      <c r="G2310" s="2176"/>
      <c r="H2310" s="2177"/>
      <c r="I2310" s="100"/>
      <c r="J2310" s="100"/>
      <c r="K2310" s="430">
        <f>SUM(K2306:K2309)</f>
        <v>0</v>
      </c>
      <c r="L2310" s="100"/>
      <c r="M2310" s="100"/>
      <c r="N2310" s="100"/>
      <c r="O2310" s="79"/>
    </row>
    <row r="2311" spans="1:15" s="43" customFormat="1" ht="21" customHeight="1">
      <c r="A2311" s="92"/>
      <c r="B2311" s="122"/>
      <c r="C2311" s="2181"/>
      <c r="D2311" s="2181"/>
      <c r="E2311" s="2181"/>
      <c r="F2311" s="2181"/>
      <c r="G2311" s="2181"/>
      <c r="H2311" s="2181"/>
      <c r="I2311" s="2181"/>
      <c r="J2311" s="2181"/>
      <c r="K2311" s="2178" t="s">
        <v>352</v>
      </c>
      <c r="L2311" s="2181"/>
      <c r="M2311" s="2181"/>
      <c r="N2311" s="2181"/>
      <c r="O2311" s="82"/>
    </row>
    <row r="2312" spans="1:15" s="72" customFormat="1" ht="21" customHeight="1" thickBot="1">
      <c r="A2312" s="77" t="s">
        <v>2</v>
      </c>
      <c r="B2312" s="66"/>
      <c r="C2312" s="67" t="s">
        <v>3</v>
      </c>
      <c r="D2312" s="4323" t="s">
        <v>1254</v>
      </c>
      <c r="E2312" s="4323"/>
      <c r="F2312" s="4323"/>
      <c r="G2312" s="4323"/>
      <c r="H2312" s="4323"/>
      <c r="I2312" s="4323"/>
      <c r="J2312" s="4323"/>
      <c r="K2312" s="4323"/>
      <c r="L2312" s="4323"/>
      <c r="M2312" s="4323"/>
      <c r="N2312" s="4323"/>
      <c r="O2312" s="4323"/>
    </row>
    <row r="2313" spans="1:15" s="72" customFormat="1" ht="21" customHeight="1">
      <c r="A2313" s="4324" t="s">
        <v>10</v>
      </c>
      <c r="B2313" s="4362" t="s">
        <v>11</v>
      </c>
      <c r="C2313" s="4329" t="s">
        <v>23</v>
      </c>
      <c r="D2313" s="4331" t="s">
        <v>12</v>
      </c>
      <c r="E2313" s="4332"/>
      <c r="F2313" s="4332"/>
      <c r="G2313" s="4332"/>
      <c r="H2313" s="4332"/>
      <c r="I2313" s="4332"/>
      <c r="J2313" s="4333"/>
      <c r="K2313" s="4334" t="s">
        <v>13</v>
      </c>
      <c r="L2313" s="4335"/>
      <c r="M2313" s="4335"/>
      <c r="N2313" s="4335"/>
      <c r="O2313" s="4336"/>
    </row>
    <row r="2314" spans="1:15" s="72" customFormat="1" ht="21" customHeight="1">
      <c r="A2314" s="4325"/>
      <c r="B2314" s="4328"/>
      <c r="C2314" s="4330"/>
      <c r="D2314" s="4337" t="s">
        <v>14</v>
      </c>
      <c r="E2314" s="4338"/>
      <c r="F2314" s="4338"/>
      <c r="G2314" s="4338"/>
      <c r="H2314" s="4339"/>
      <c r="I2314" s="4340" t="s">
        <v>15</v>
      </c>
      <c r="J2314" s="4340"/>
      <c r="K2314" s="4340" t="s">
        <v>16</v>
      </c>
      <c r="L2314" s="4340" t="s">
        <v>17</v>
      </c>
      <c r="M2314" s="4340" t="s">
        <v>18</v>
      </c>
      <c r="N2314" s="4340"/>
      <c r="O2314" s="4342" t="s">
        <v>19</v>
      </c>
    </row>
    <row r="2315" spans="1:15" s="161" customFormat="1" ht="21" customHeight="1">
      <c r="A2315" s="4326"/>
      <c r="B2315" s="4354"/>
      <c r="C2315" s="4341"/>
      <c r="D2315" s="2179" t="s">
        <v>16</v>
      </c>
      <c r="E2315" s="4358" t="s">
        <v>20</v>
      </c>
      <c r="F2315" s="4359"/>
      <c r="G2315" s="4358" t="s">
        <v>21</v>
      </c>
      <c r="H2315" s="4359"/>
      <c r="I2315" s="4341"/>
      <c r="J2315" s="4341"/>
      <c r="K2315" s="4341"/>
      <c r="L2315" s="4341"/>
      <c r="M2315" s="4341"/>
      <c r="N2315" s="4341"/>
      <c r="O2315" s="4363"/>
    </row>
    <row r="2316" spans="1:15" s="161" customFormat="1" ht="21" customHeight="1" outlineLevel="1">
      <c r="A2316" s="2175">
        <v>1</v>
      </c>
      <c r="B2316" s="121">
        <v>44682</v>
      </c>
      <c r="C2316" s="2174" t="s">
        <v>94</v>
      </c>
      <c r="D2316" s="2174"/>
      <c r="E2316" s="2170"/>
      <c r="F2316" s="2171"/>
      <c r="G2316" s="2170"/>
      <c r="H2316" s="2171"/>
      <c r="I2316" s="2183"/>
      <c r="J2316" s="100"/>
      <c r="K2316" s="100"/>
      <c r="L2316" s="100"/>
      <c r="M2316" s="100"/>
      <c r="N2316" s="100"/>
      <c r="O2316" s="79">
        <v>0</v>
      </c>
    </row>
    <row r="2317" spans="1:15" s="161" customFormat="1" ht="21" customHeight="1" outlineLevel="1">
      <c r="A2317" s="2175"/>
      <c r="B2317" s="121"/>
      <c r="C2317" s="2183"/>
      <c r="D2317" s="2180"/>
      <c r="E2317" s="2170"/>
      <c r="F2317" s="2171"/>
      <c r="G2317" s="2170"/>
      <c r="H2317" s="2171"/>
      <c r="I2317" s="92"/>
      <c r="J2317" s="100"/>
      <c r="K2317" s="2183"/>
      <c r="L2317" s="2183"/>
      <c r="M2317" s="2183"/>
      <c r="N2317" s="100"/>
      <c r="O2317" s="79"/>
    </row>
    <row r="2318" spans="1:15" s="161" customFormat="1" ht="21" customHeight="1">
      <c r="A2318" s="2175"/>
      <c r="B2318" s="121"/>
      <c r="C2318" s="100"/>
      <c r="D2318" s="990">
        <f>SUM(D2316:D2317)</f>
        <v>0</v>
      </c>
      <c r="E2318" s="2176"/>
      <c r="F2318" s="2177"/>
      <c r="G2318" s="2176"/>
      <c r="H2318" s="2177"/>
      <c r="I2318" s="100"/>
      <c r="J2318" s="100"/>
      <c r="K2318" s="430">
        <f>SUM(K2317:K2317)</f>
        <v>0</v>
      </c>
      <c r="L2318" s="100"/>
      <c r="M2318" s="100"/>
      <c r="N2318" s="100"/>
      <c r="O2318" s="79"/>
    </row>
    <row r="2319" spans="1:15" s="43" customFormat="1" ht="21" customHeight="1">
      <c r="A2319" s="92"/>
      <c r="B2319" s="122"/>
      <c r="C2319" s="2181"/>
      <c r="D2319" s="2181"/>
      <c r="E2319" s="2181"/>
      <c r="F2319" s="2181"/>
      <c r="G2319" s="2181"/>
      <c r="H2319" s="2181"/>
      <c r="I2319" s="2181"/>
      <c r="J2319" s="2181"/>
      <c r="K2319" s="2178"/>
      <c r="L2319" s="2181"/>
      <c r="M2319" s="2181"/>
      <c r="N2319" s="2181"/>
      <c r="O2319" s="82"/>
    </row>
    <row r="2320" spans="1:15" s="72" customFormat="1" ht="21" customHeight="1" thickBot="1">
      <c r="A2320" s="77" t="s">
        <v>2</v>
      </c>
      <c r="B2320" s="66"/>
      <c r="C2320" s="67" t="s">
        <v>3</v>
      </c>
      <c r="D2320" s="4323" t="s">
        <v>1257</v>
      </c>
      <c r="E2320" s="4323"/>
      <c r="F2320" s="4323"/>
      <c r="G2320" s="4323"/>
      <c r="H2320" s="4323"/>
      <c r="I2320" s="4323"/>
      <c r="J2320" s="4323"/>
      <c r="K2320" s="4323"/>
      <c r="L2320" s="4323"/>
      <c r="M2320" s="4323"/>
      <c r="N2320" s="4323"/>
      <c r="O2320" s="4323"/>
    </row>
    <row r="2321" spans="1:15" s="72" customFormat="1" ht="21" customHeight="1">
      <c r="A2321" s="4324" t="s">
        <v>10</v>
      </c>
      <c r="B2321" s="4362" t="s">
        <v>11</v>
      </c>
      <c r="C2321" s="4329" t="s">
        <v>23</v>
      </c>
      <c r="D2321" s="4331" t="s">
        <v>12</v>
      </c>
      <c r="E2321" s="4332"/>
      <c r="F2321" s="4332"/>
      <c r="G2321" s="4332"/>
      <c r="H2321" s="4332"/>
      <c r="I2321" s="4332"/>
      <c r="J2321" s="4333"/>
      <c r="K2321" s="4334" t="s">
        <v>13</v>
      </c>
      <c r="L2321" s="4335"/>
      <c r="M2321" s="4335"/>
      <c r="N2321" s="4335"/>
      <c r="O2321" s="4336"/>
    </row>
    <row r="2322" spans="1:15" s="72" customFormat="1" ht="21" customHeight="1">
      <c r="A2322" s="4325"/>
      <c r="B2322" s="4328"/>
      <c r="C2322" s="4330"/>
      <c r="D2322" s="4337" t="s">
        <v>14</v>
      </c>
      <c r="E2322" s="4338"/>
      <c r="F2322" s="4338"/>
      <c r="G2322" s="4338"/>
      <c r="H2322" s="4339"/>
      <c r="I2322" s="4340" t="s">
        <v>15</v>
      </c>
      <c r="J2322" s="4340"/>
      <c r="K2322" s="4340" t="s">
        <v>16</v>
      </c>
      <c r="L2322" s="4340" t="s">
        <v>17</v>
      </c>
      <c r="M2322" s="4340" t="s">
        <v>18</v>
      </c>
      <c r="N2322" s="4340"/>
      <c r="O2322" s="4342" t="s">
        <v>19</v>
      </c>
    </row>
    <row r="2323" spans="1:15" s="161" customFormat="1" ht="21" customHeight="1">
      <c r="A2323" s="4326"/>
      <c r="B2323" s="4354"/>
      <c r="C2323" s="4341"/>
      <c r="D2323" s="2179" t="s">
        <v>16</v>
      </c>
      <c r="E2323" s="4358" t="s">
        <v>20</v>
      </c>
      <c r="F2323" s="4359"/>
      <c r="G2323" s="4358" t="s">
        <v>21</v>
      </c>
      <c r="H2323" s="4359"/>
      <c r="I2323" s="4341"/>
      <c r="J2323" s="4341"/>
      <c r="K2323" s="4341"/>
      <c r="L2323" s="4341"/>
      <c r="M2323" s="4341"/>
      <c r="N2323" s="4341"/>
      <c r="O2323" s="4363"/>
    </row>
    <row r="2324" spans="1:15" s="161" customFormat="1" ht="21" customHeight="1" outlineLevel="1">
      <c r="A2324" s="2175">
        <v>1</v>
      </c>
      <c r="B2324" s="121">
        <v>44562</v>
      </c>
      <c r="C2324" s="2174" t="s">
        <v>94</v>
      </c>
      <c r="D2324" s="2174"/>
      <c r="E2324" s="2170"/>
      <c r="F2324" s="2171"/>
      <c r="G2324" s="4348"/>
      <c r="H2324" s="4349"/>
      <c r="I2324" s="2183"/>
      <c r="J2324" s="100"/>
      <c r="K2324" s="100"/>
      <c r="L2324" s="100"/>
      <c r="M2324" s="100"/>
      <c r="N2324" s="100"/>
      <c r="O2324" s="79">
        <v>0</v>
      </c>
    </row>
    <row r="2325" spans="1:15" s="161" customFormat="1" ht="21" customHeight="1" outlineLevel="1">
      <c r="A2325" s="2295"/>
      <c r="B2325" s="121"/>
      <c r="C2325" s="2294"/>
      <c r="D2325" s="2294"/>
      <c r="E2325" s="4348"/>
      <c r="F2325" s="4349"/>
      <c r="G2325" s="4348"/>
      <c r="H2325" s="4349"/>
      <c r="I2325" s="2234"/>
      <c r="J2325" s="2234"/>
      <c r="K2325" s="2234"/>
      <c r="L2325" s="2234"/>
      <c r="M2325" s="2234"/>
      <c r="N2325" s="2234"/>
      <c r="O2325" s="79"/>
    </row>
    <row r="2326" spans="1:15" s="161" customFormat="1" ht="21" customHeight="1" outlineLevel="1">
      <c r="A2326" s="2295"/>
      <c r="B2326" s="121"/>
      <c r="C2326" s="2234"/>
      <c r="D2326" s="2294"/>
      <c r="E2326" s="2288"/>
      <c r="F2326" s="2289"/>
      <c r="G2326" s="2288"/>
      <c r="H2326" s="2289"/>
      <c r="I2326" s="92"/>
      <c r="J2326" s="2234"/>
      <c r="K2326" s="2234"/>
      <c r="L2326" s="2234"/>
      <c r="M2326" s="2234"/>
      <c r="N2326" s="2234"/>
      <c r="O2326" s="79"/>
    </row>
    <row r="2327" spans="1:15" s="161" customFormat="1" ht="21" customHeight="1" outlineLevel="1">
      <c r="A2327" s="2295"/>
      <c r="B2327" s="121"/>
      <c r="C2327" s="2234"/>
      <c r="D2327" s="2294"/>
      <c r="E2327" s="2288"/>
      <c r="F2327" s="2289"/>
      <c r="G2327" s="2288"/>
      <c r="H2327" s="2289"/>
      <c r="I2327" s="92"/>
      <c r="J2327" s="2234"/>
      <c r="K2327" s="2234"/>
      <c r="L2327" s="2234"/>
      <c r="M2327" s="2234"/>
      <c r="N2327" s="2234"/>
      <c r="O2327" s="79"/>
    </row>
    <row r="2328" spans="1:15" s="161" customFormat="1" ht="21" customHeight="1">
      <c r="A2328" s="2175"/>
      <c r="B2328" s="121"/>
      <c r="C2328" s="100"/>
      <c r="D2328" s="990">
        <f>SUM(D2325:D2325)</f>
        <v>0</v>
      </c>
      <c r="E2328" s="2176"/>
      <c r="F2328" s="2177"/>
      <c r="G2328" s="2176"/>
      <c r="H2328" s="2177"/>
      <c r="I2328" s="100"/>
      <c r="J2328" s="100"/>
      <c r="K2328" s="430">
        <f>SUM(K2324:K2327)</f>
        <v>0</v>
      </c>
      <c r="L2328" s="100"/>
      <c r="M2328" s="100"/>
      <c r="N2328" s="100"/>
      <c r="O2328" s="79"/>
    </row>
    <row r="2329" spans="1:15" s="43" customFormat="1" ht="21" customHeight="1">
      <c r="A2329" s="92"/>
      <c r="B2329" s="122"/>
      <c r="C2329" s="2181"/>
      <c r="D2329" s="2181"/>
      <c r="E2329" s="2181"/>
      <c r="F2329" s="2181"/>
      <c r="G2329" s="2181"/>
      <c r="H2329" s="2181"/>
      <c r="I2329" s="2181"/>
      <c r="J2329" s="2181"/>
      <c r="K2329" s="2178"/>
      <c r="L2329" s="2181"/>
      <c r="M2329" s="2181"/>
      <c r="N2329" s="2181"/>
      <c r="O2329" s="82"/>
    </row>
    <row r="2330" spans="1:15" s="72" customFormat="1" ht="21" customHeight="1" thickBot="1">
      <c r="A2330" s="77" t="s">
        <v>2</v>
      </c>
      <c r="B2330" s="66"/>
      <c r="C2330" s="67" t="s">
        <v>3</v>
      </c>
      <c r="D2330" s="4323" t="s">
        <v>1259</v>
      </c>
      <c r="E2330" s="4323"/>
      <c r="F2330" s="4323"/>
      <c r="G2330" s="4323"/>
      <c r="H2330" s="4323"/>
      <c r="I2330" s="4323"/>
      <c r="J2330" s="4323"/>
      <c r="K2330" s="4323"/>
      <c r="L2330" s="4323"/>
      <c r="M2330" s="4323"/>
      <c r="N2330" s="4323"/>
      <c r="O2330" s="4323"/>
    </row>
    <row r="2331" spans="1:15" s="72" customFormat="1" ht="21" customHeight="1">
      <c r="A2331" s="4324" t="s">
        <v>10</v>
      </c>
      <c r="B2331" s="4362" t="s">
        <v>11</v>
      </c>
      <c r="C2331" s="4329" t="s">
        <v>23</v>
      </c>
      <c r="D2331" s="4331" t="s">
        <v>12</v>
      </c>
      <c r="E2331" s="4332"/>
      <c r="F2331" s="4332"/>
      <c r="G2331" s="4332"/>
      <c r="H2331" s="4332"/>
      <c r="I2331" s="4332"/>
      <c r="J2331" s="4333"/>
      <c r="K2331" s="4334" t="s">
        <v>13</v>
      </c>
      <c r="L2331" s="4335"/>
      <c r="M2331" s="4335"/>
      <c r="N2331" s="4335"/>
      <c r="O2331" s="4336"/>
    </row>
    <row r="2332" spans="1:15" s="72" customFormat="1" ht="21" customHeight="1">
      <c r="A2332" s="4325"/>
      <c r="B2332" s="4328"/>
      <c r="C2332" s="4330"/>
      <c r="D2332" s="4337" t="s">
        <v>14</v>
      </c>
      <c r="E2332" s="4338"/>
      <c r="F2332" s="4338"/>
      <c r="G2332" s="4338"/>
      <c r="H2332" s="4339"/>
      <c r="I2332" s="4340" t="s">
        <v>15</v>
      </c>
      <c r="J2332" s="4340"/>
      <c r="K2332" s="4340" t="s">
        <v>16</v>
      </c>
      <c r="L2332" s="4340" t="s">
        <v>17</v>
      </c>
      <c r="M2332" s="4340" t="s">
        <v>18</v>
      </c>
      <c r="N2332" s="4340"/>
      <c r="O2332" s="4342" t="s">
        <v>19</v>
      </c>
    </row>
    <row r="2333" spans="1:15" s="161" customFormat="1" ht="21" customHeight="1">
      <c r="A2333" s="4326"/>
      <c r="B2333" s="4354"/>
      <c r="C2333" s="4341"/>
      <c r="D2333" s="2179" t="s">
        <v>16</v>
      </c>
      <c r="E2333" s="4358" t="s">
        <v>20</v>
      </c>
      <c r="F2333" s="4359"/>
      <c r="G2333" s="4358" t="s">
        <v>21</v>
      </c>
      <c r="H2333" s="4359"/>
      <c r="I2333" s="4341"/>
      <c r="J2333" s="4341"/>
      <c r="K2333" s="4341"/>
      <c r="L2333" s="4341"/>
      <c r="M2333" s="4341"/>
      <c r="N2333" s="4341"/>
      <c r="O2333" s="4363"/>
    </row>
    <row r="2334" spans="1:15" s="161" customFormat="1" ht="21" customHeight="1" outlineLevel="1">
      <c r="A2334" s="2175">
        <v>1</v>
      </c>
      <c r="B2334" s="121">
        <v>44562</v>
      </c>
      <c r="C2334" s="2174" t="s">
        <v>94</v>
      </c>
      <c r="D2334" s="2174"/>
      <c r="E2334" s="2170"/>
      <c r="F2334" s="2171"/>
      <c r="G2334" s="2170"/>
      <c r="H2334" s="2171"/>
      <c r="I2334" s="2183"/>
      <c r="J2334" s="100"/>
      <c r="K2334" s="100"/>
      <c r="L2334" s="100"/>
      <c r="M2334" s="100"/>
      <c r="N2334" s="100"/>
      <c r="O2334" s="79">
        <v>30</v>
      </c>
    </row>
    <row r="2335" spans="1:15" s="161" customFormat="1" ht="21" customHeight="1" outlineLevel="1">
      <c r="A2335" s="2175"/>
      <c r="B2335" s="121"/>
      <c r="C2335" s="2174"/>
      <c r="D2335" s="2174"/>
      <c r="E2335" s="4348"/>
      <c r="F2335" s="4349"/>
      <c r="G2335" s="4348"/>
      <c r="H2335" s="4349"/>
      <c r="I2335" s="2183"/>
      <c r="J2335" s="100"/>
      <c r="K2335" s="100"/>
      <c r="L2335" s="100"/>
      <c r="M2335" s="100"/>
      <c r="N2335" s="100"/>
      <c r="O2335" s="79"/>
    </row>
    <row r="2336" spans="1:15" s="161" customFormat="1" ht="21" customHeight="1" outlineLevel="1">
      <c r="A2336" s="2175"/>
      <c r="B2336" s="121"/>
      <c r="C2336" s="2183"/>
      <c r="D2336" s="2180"/>
      <c r="E2336" s="2170"/>
      <c r="F2336" s="2171"/>
      <c r="G2336" s="2170"/>
      <c r="H2336" s="2171"/>
      <c r="I2336" s="92"/>
      <c r="J2336" s="100"/>
      <c r="K2336" s="2183"/>
      <c r="L2336" s="2183"/>
      <c r="M2336" s="2183"/>
      <c r="N2336" s="100"/>
      <c r="O2336" s="79"/>
    </row>
    <row r="2337" spans="1:15" s="161" customFormat="1" ht="21" customHeight="1" outlineLevel="1">
      <c r="A2337" s="2175"/>
      <c r="B2337" s="121"/>
      <c r="C2337" s="2183"/>
      <c r="D2337" s="2180"/>
      <c r="E2337" s="2170"/>
      <c r="F2337" s="2171"/>
      <c r="G2337" s="4348"/>
      <c r="H2337" s="4349"/>
      <c r="I2337" s="92"/>
      <c r="J2337" s="100"/>
      <c r="K2337" s="2183"/>
      <c r="L2337" s="2183"/>
      <c r="M2337" s="2183"/>
      <c r="N2337" s="100"/>
      <c r="O2337" s="79"/>
    </row>
    <row r="2338" spans="1:15" s="161" customFormat="1" ht="21" customHeight="1">
      <c r="A2338" s="2175"/>
      <c r="B2338" s="121"/>
      <c r="C2338" s="100"/>
      <c r="D2338" s="990">
        <f>SUM(D2335:D2335)</f>
        <v>0</v>
      </c>
      <c r="E2338" s="2176"/>
      <c r="F2338" s="2177"/>
      <c r="G2338" s="2176"/>
      <c r="H2338" s="2177"/>
      <c r="I2338" s="100"/>
      <c r="J2338" s="100"/>
      <c r="K2338" s="430">
        <f>SUM(K2335:K2337)</f>
        <v>0</v>
      </c>
      <c r="L2338" s="100"/>
      <c r="M2338" s="100"/>
      <c r="N2338" s="100"/>
      <c r="O2338" s="79"/>
    </row>
    <row r="2339" spans="1:15" s="43" customFormat="1" ht="21" customHeight="1">
      <c r="A2339" s="92"/>
      <c r="B2339" s="122"/>
      <c r="C2339" s="2181"/>
      <c r="D2339" s="2181"/>
      <c r="E2339" s="2181"/>
      <c r="F2339" s="2181"/>
      <c r="G2339" s="2181"/>
      <c r="H2339" s="2181"/>
      <c r="I2339" s="2181"/>
      <c r="J2339" s="2181"/>
      <c r="K2339" s="2178"/>
      <c r="L2339" s="2181"/>
      <c r="M2339" s="2181"/>
      <c r="N2339" s="2181"/>
      <c r="O2339" s="82"/>
    </row>
    <row r="2340" spans="1:15" s="72" customFormat="1" ht="21" customHeight="1" thickBot="1">
      <c r="A2340" s="77" t="s">
        <v>2</v>
      </c>
      <c r="B2340" s="66"/>
      <c r="C2340" s="67" t="s">
        <v>3</v>
      </c>
      <c r="D2340" s="4323" t="s">
        <v>1261</v>
      </c>
      <c r="E2340" s="4323"/>
      <c r="F2340" s="4323"/>
      <c r="G2340" s="4323"/>
      <c r="H2340" s="4323"/>
      <c r="I2340" s="4323"/>
      <c r="J2340" s="4323"/>
      <c r="K2340" s="4323"/>
      <c r="L2340" s="4323"/>
      <c r="M2340" s="4323"/>
      <c r="N2340" s="4323"/>
      <c r="O2340" s="4323"/>
    </row>
    <row r="2341" spans="1:15" s="72" customFormat="1" ht="21" customHeight="1">
      <c r="A2341" s="4324" t="s">
        <v>10</v>
      </c>
      <c r="B2341" s="4362" t="s">
        <v>11</v>
      </c>
      <c r="C2341" s="4329" t="s">
        <v>23</v>
      </c>
      <c r="D2341" s="4331" t="s">
        <v>12</v>
      </c>
      <c r="E2341" s="4332"/>
      <c r="F2341" s="4332"/>
      <c r="G2341" s="4332"/>
      <c r="H2341" s="4332"/>
      <c r="I2341" s="4332"/>
      <c r="J2341" s="4333"/>
      <c r="K2341" s="4334" t="s">
        <v>13</v>
      </c>
      <c r="L2341" s="4335"/>
      <c r="M2341" s="4335"/>
      <c r="N2341" s="4335"/>
      <c r="O2341" s="4336"/>
    </row>
    <row r="2342" spans="1:15" s="72" customFormat="1" ht="21" customHeight="1">
      <c r="A2342" s="4325"/>
      <c r="B2342" s="4328"/>
      <c r="C2342" s="4330"/>
      <c r="D2342" s="4337" t="s">
        <v>14</v>
      </c>
      <c r="E2342" s="4338"/>
      <c r="F2342" s="4338"/>
      <c r="G2342" s="4338"/>
      <c r="H2342" s="4339"/>
      <c r="I2342" s="4340" t="s">
        <v>15</v>
      </c>
      <c r="J2342" s="4340"/>
      <c r="K2342" s="4340" t="s">
        <v>16</v>
      </c>
      <c r="L2342" s="4340" t="s">
        <v>17</v>
      </c>
      <c r="M2342" s="4340" t="s">
        <v>18</v>
      </c>
      <c r="N2342" s="4340"/>
      <c r="O2342" s="4342" t="s">
        <v>19</v>
      </c>
    </row>
    <row r="2343" spans="1:15" s="161" customFormat="1" ht="21" customHeight="1">
      <c r="A2343" s="4326"/>
      <c r="B2343" s="4354"/>
      <c r="C2343" s="4341"/>
      <c r="D2343" s="2193" t="s">
        <v>16</v>
      </c>
      <c r="E2343" s="4358" t="s">
        <v>20</v>
      </c>
      <c r="F2343" s="4359"/>
      <c r="G2343" s="4358" t="s">
        <v>21</v>
      </c>
      <c r="H2343" s="4359"/>
      <c r="I2343" s="4341"/>
      <c r="J2343" s="4341"/>
      <c r="K2343" s="4341"/>
      <c r="L2343" s="4341"/>
      <c r="M2343" s="4341"/>
      <c r="N2343" s="4341"/>
      <c r="O2343" s="4363"/>
    </row>
    <row r="2344" spans="1:15" s="161" customFormat="1" ht="21" customHeight="1" outlineLevel="1">
      <c r="A2344" s="2189">
        <v>1</v>
      </c>
      <c r="B2344" s="121">
        <v>44562</v>
      </c>
      <c r="C2344" s="2188" t="s">
        <v>287</v>
      </c>
      <c r="D2344" s="2188"/>
      <c r="E2344" s="4348"/>
      <c r="F2344" s="4349"/>
      <c r="G2344" s="4348"/>
      <c r="H2344" s="4349"/>
      <c r="I2344" s="2198"/>
      <c r="J2344" s="100"/>
      <c r="K2344" s="100"/>
      <c r="L2344" s="100"/>
      <c r="M2344" s="100"/>
      <c r="N2344" s="100"/>
      <c r="O2344" s="79">
        <v>0</v>
      </c>
    </row>
    <row r="2345" spans="1:15" s="161" customFormat="1" ht="21" customHeight="1" outlineLevel="1">
      <c r="A2345" s="2348"/>
      <c r="B2345" s="121"/>
      <c r="C2345" s="2234"/>
      <c r="D2345" s="2347"/>
      <c r="E2345" s="4348"/>
      <c r="F2345" s="4349"/>
      <c r="G2345" s="2345"/>
      <c r="H2345" s="2346"/>
      <c r="I2345" s="92"/>
      <c r="J2345" s="2234"/>
      <c r="K2345" s="2234"/>
      <c r="L2345" s="2234"/>
      <c r="M2345" s="2234"/>
      <c r="N2345" s="2234"/>
      <c r="O2345" s="79"/>
    </row>
    <row r="2346" spans="1:15" s="161" customFormat="1" ht="21" customHeight="1">
      <c r="A2346" s="2189"/>
      <c r="B2346" s="121"/>
      <c r="C2346" s="100"/>
      <c r="D2346" s="990"/>
      <c r="E2346" s="4350"/>
      <c r="F2346" s="4351"/>
      <c r="G2346" s="4350"/>
      <c r="H2346" s="4351"/>
      <c r="I2346" s="100"/>
      <c r="J2346" s="100"/>
      <c r="K2346" s="430">
        <f>SUM(K2344:K2345)</f>
        <v>0</v>
      </c>
      <c r="L2346" s="100"/>
      <c r="M2346" s="100"/>
      <c r="N2346" s="100"/>
      <c r="O2346" s="79"/>
    </row>
    <row r="2347" spans="1:15" s="43" customFormat="1" ht="21" customHeight="1">
      <c r="A2347" s="92"/>
      <c r="B2347" s="122"/>
      <c r="C2347" s="2196"/>
      <c r="D2347" s="2196"/>
      <c r="E2347" s="2196"/>
      <c r="F2347" s="2196"/>
      <c r="G2347" s="2196"/>
      <c r="H2347" s="2196"/>
      <c r="I2347" s="2196"/>
      <c r="J2347" s="2196"/>
      <c r="K2347" s="2197"/>
      <c r="L2347" s="2196"/>
      <c r="M2347" s="2196"/>
      <c r="N2347" s="2196"/>
      <c r="O2347" s="82"/>
    </row>
    <row r="2348" spans="1:15" s="72" customFormat="1" ht="21" customHeight="1" thickBot="1">
      <c r="A2348" s="77" t="s">
        <v>2</v>
      </c>
      <c r="B2348" s="66"/>
      <c r="C2348" s="67" t="s">
        <v>3</v>
      </c>
      <c r="D2348" s="4323" t="s">
        <v>1268</v>
      </c>
      <c r="E2348" s="4323"/>
      <c r="F2348" s="4323"/>
      <c r="G2348" s="4323"/>
      <c r="H2348" s="4323"/>
      <c r="I2348" s="4323"/>
      <c r="J2348" s="4323"/>
      <c r="K2348" s="4323"/>
      <c r="L2348" s="4323"/>
      <c r="M2348" s="4323"/>
      <c r="N2348" s="4323"/>
      <c r="O2348" s="4323"/>
    </row>
    <row r="2349" spans="1:15" s="72" customFormat="1" ht="21" customHeight="1">
      <c r="A2349" s="4324" t="s">
        <v>10</v>
      </c>
      <c r="B2349" s="4362" t="s">
        <v>11</v>
      </c>
      <c r="C2349" s="4329" t="s">
        <v>23</v>
      </c>
      <c r="D2349" s="4331" t="s">
        <v>12</v>
      </c>
      <c r="E2349" s="4332"/>
      <c r="F2349" s="4332"/>
      <c r="G2349" s="4332"/>
      <c r="H2349" s="4332"/>
      <c r="I2349" s="4332"/>
      <c r="J2349" s="4333"/>
      <c r="K2349" s="4334" t="s">
        <v>13</v>
      </c>
      <c r="L2349" s="4335"/>
      <c r="M2349" s="4335"/>
      <c r="N2349" s="4335"/>
      <c r="O2349" s="4336"/>
    </row>
    <row r="2350" spans="1:15" s="72" customFormat="1" ht="21" customHeight="1">
      <c r="A2350" s="4325"/>
      <c r="B2350" s="4328"/>
      <c r="C2350" s="4330"/>
      <c r="D2350" s="4337" t="s">
        <v>14</v>
      </c>
      <c r="E2350" s="4338"/>
      <c r="F2350" s="4338"/>
      <c r="G2350" s="4338"/>
      <c r="H2350" s="4339"/>
      <c r="I2350" s="4340" t="s">
        <v>15</v>
      </c>
      <c r="J2350" s="4340"/>
      <c r="K2350" s="4340" t="s">
        <v>16</v>
      </c>
      <c r="L2350" s="4340" t="s">
        <v>17</v>
      </c>
      <c r="M2350" s="4340" t="s">
        <v>18</v>
      </c>
      <c r="N2350" s="4340"/>
      <c r="O2350" s="4342" t="s">
        <v>19</v>
      </c>
    </row>
    <row r="2351" spans="1:15" s="161" customFormat="1" ht="21" customHeight="1">
      <c r="A2351" s="4326"/>
      <c r="B2351" s="4354"/>
      <c r="C2351" s="4341"/>
      <c r="D2351" s="2193" t="s">
        <v>16</v>
      </c>
      <c r="E2351" s="4358" t="s">
        <v>20</v>
      </c>
      <c r="F2351" s="4359"/>
      <c r="G2351" s="4358" t="s">
        <v>21</v>
      </c>
      <c r="H2351" s="4359"/>
      <c r="I2351" s="4341"/>
      <c r="J2351" s="4341"/>
      <c r="K2351" s="4341"/>
      <c r="L2351" s="4341"/>
      <c r="M2351" s="4341"/>
      <c r="N2351" s="4341"/>
      <c r="O2351" s="4363"/>
    </row>
    <row r="2352" spans="1:15" s="161" customFormat="1" ht="21" customHeight="1" outlineLevel="1">
      <c r="A2352" s="2189">
        <v>1</v>
      </c>
      <c r="B2352" s="121">
        <v>44593</v>
      </c>
      <c r="C2352" s="2188" t="s">
        <v>287</v>
      </c>
      <c r="D2352" s="2188"/>
      <c r="E2352" s="2184"/>
      <c r="F2352" s="2185"/>
      <c r="G2352" s="2184"/>
      <c r="H2352" s="2185"/>
      <c r="I2352" s="2198"/>
      <c r="J2352" s="100"/>
      <c r="K2352" s="100"/>
      <c r="L2352" s="100"/>
      <c r="M2352" s="100"/>
      <c r="N2352" s="100"/>
      <c r="O2352" s="79">
        <v>0</v>
      </c>
    </row>
    <row r="2353" spans="1:15" s="161" customFormat="1" ht="21" customHeight="1" outlineLevel="1">
      <c r="A2353" s="2189"/>
      <c r="B2353" s="121"/>
      <c r="C2353" s="2198"/>
      <c r="D2353" s="2195"/>
      <c r="E2353" s="2184"/>
      <c r="F2353" s="2185"/>
      <c r="G2353" s="2184"/>
      <c r="H2353" s="2185"/>
      <c r="I2353" s="92"/>
      <c r="J2353" s="100"/>
      <c r="K2353" s="2198"/>
      <c r="L2353" s="2198"/>
      <c r="M2353" s="2198"/>
      <c r="N2353" s="100"/>
      <c r="O2353" s="79"/>
    </row>
    <row r="2354" spans="1:15" s="161" customFormat="1" ht="21" customHeight="1">
      <c r="A2354" s="2189"/>
      <c r="B2354" s="121"/>
      <c r="C2354" s="100"/>
      <c r="D2354" s="990">
        <f>SUM(D2352:D2353)</f>
        <v>0</v>
      </c>
      <c r="E2354" s="2190"/>
      <c r="F2354" s="2191"/>
      <c r="G2354" s="2190"/>
      <c r="H2354" s="2191"/>
      <c r="I2354" s="100"/>
      <c r="J2354" s="100"/>
      <c r="K2354" s="430">
        <f>SUM(K2352:K2353)</f>
        <v>0</v>
      </c>
      <c r="L2354" s="100"/>
      <c r="M2354" s="100"/>
      <c r="N2354" s="100"/>
      <c r="O2354" s="79"/>
    </row>
    <row r="2355" spans="1:15" s="43" customFormat="1" ht="21" customHeight="1">
      <c r="A2355" s="92"/>
      <c r="B2355" s="122"/>
      <c r="C2355" s="2196"/>
      <c r="D2355" s="2196"/>
      <c r="E2355" s="2196"/>
      <c r="F2355" s="2196"/>
      <c r="G2355" s="2196"/>
      <c r="H2355" s="2196"/>
      <c r="I2355" s="2196"/>
      <c r="J2355" s="2196"/>
      <c r="K2355" s="2197"/>
      <c r="L2355" s="2196"/>
      <c r="M2355" s="2196"/>
      <c r="N2355" s="2196"/>
      <c r="O2355" s="82"/>
    </row>
    <row r="2356" spans="1:15" s="72" customFormat="1" ht="21" customHeight="1" thickBot="1">
      <c r="A2356" s="77" t="s">
        <v>2</v>
      </c>
      <c r="B2356" s="66"/>
      <c r="C2356" s="67" t="s">
        <v>3</v>
      </c>
      <c r="D2356" s="4323" t="s">
        <v>1271</v>
      </c>
      <c r="E2356" s="4323"/>
      <c r="F2356" s="4323"/>
      <c r="G2356" s="4323"/>
      <c r="H2356" s="4323"/>
      <c r="I2356" s="4323"/>
      <c r="J2356" s="4323"/>
      <c r="K2356" s="4323"/>
      <c r="L2356" s="4323"/>
      <c r="M2356" s="4323"/>
      <c r="N2356" s="4323"/>
      <c r="O2356" s="4323"/>
    </row>
    <row r="2357" spans="1:15" s="72" customFormat="1" ht="21" customHeight="1">
      <c r="A2357" s="4324" t="s">
        <v>10</v>
      </c>
      <c r="B2357" s="4362" t="s">
        <v>11</v>
      </c>
      <c r="C2357" s="4329" t="s">
        <v>23</v>
      </c>
      <c r="D2357" s="4331" t="s">
        <v>12</v>
      </c>
      <c r="E2357" s="4332"/>
      <c r="F2357" s="4332"/>
      <c r="G2357" s="4332"/>
      <c r="H2357" s="4332"/>
      <c r="I2357" s="4332"/>
      <c r="J2357" s="4333"/>
      <c r="K2357" s="4334" t="s">
        <v>13</v>
      </c>
      <c r="L2357" s="4335"/>
      <c r="M2357" s="4335"/>
      <c r="N2357" s="4335"/>
      <c r="O2357" s="4336"/>
    </row>
    <row r="2358" spans="1:15" s="72" customFormat="1" ht="21" customHeight="1">
      <c r="A2358" s="4325"/>
      <c r="B2358" s="4328"/>
      <c r="C2358" s="4330"/>
      <c r="D2358" s="4337" t="s">
        <v>14</v>
      </c>
      <c r="E2358" s="4338"/>
      <c r="F2358" s="4338"/>
      <c r="G2358" s="4338"/>
      <c r="H2358" s="4339"/>
      <c r="I2358" s="4340" t="s">
        <v>15</v>
      </c>
      <c r="J2358" s="4340"/>
      <c r="K2358" s="4340" t="s">
        <v>16</v>
      </c>
      <c r="L2358" s="4340" t="s">
        <v>17</v>
      </c>
      <c r="M2358" s="4340" t="s">
        <v>18</v>
      </c>
      <c r="N2358" s="4340"/>
      <c r="O2358" s="4342" t="s">
        <v>19</v>
      </c>
    </row>
    <row r="2359" spans="1:15" s="161" customFormat="1" ht="21" customHeight="1">
      <c r="A2359" s="4326"/>
      <c r="B2359" s="4354"/>
      <c r="C2359" s="4341"/>
      <c r="D2359" s="2193" t="s">
        <v>16</v>
      </c>
      <c r="E2359" s="4358" t="s">
        <v>20</v>
      </c>
      <c r="F2359" s="4359"/>
      <c r="G2359" s="4358" t="s">
        <v>21</v>
      </c>
      <c r="H2359" s="4359"/>
      <c r="I2359" s="4341"/>
      <c r="J2359" s="4341"/>
      <c r="K2359" s="4341"/>
      <c r="L2359" s="4341"/>
      <c r="M2359" s="4341"/>
      <c r="N2359" s="4341"/>
      <c r="O2359" s="4363"/>
    </row>
    <row r="2360" spans="1:15" s="161" customFormat="1" ht="21" customHeight="1" outlineLevel="1">
      <c r="A2360" s="2189">
        <v>1</v>
      </c>
      <c r="B2360" s="121">
        <v>44652</v>
      </c>
      <c r="C2360" s="2188" t="s">
        <v>287</v>
      </c>
      <c r="D2360" s="2188"/>
      <c r="E2360" s="2184"/>
      <c r="F2360" s="2185"/>
      <c r="G2360" s="2184"/>
      <c r="H2360" s="2185"/>
      <c r="I2360" s="2198"/>
      <c r="J2360" s="100"/>
      <c r="K2360" s="100"/>
      <c r="L2360" s="100"/>
      <c r="M2360" s="100"/>
      <c r="N2360" s="100"/>
      <c r="O2360" s="79">
        <v>0</v>
      </c>
    </row>
    <row r="2361" spans="1:15" s="161" customFormat="1" ht="21" customHeight="1" outlineLevel="1">
      <c r="A2361" s="3604"/>
      <c r="B2361" s="121"/>
      <c r="C2361" s="3608"/>
      <c r="D2361" s="3603"/>
      <c r="E2361" s="3598"/>
      <c r="F2361" s="3599"/>
      <c r="G2361" s="3598"/>
      <c r="H2361" s="3599"/>
      <c r="I2361" s="92"/>
      <c r="J2361" s="3606"/>
      <c r="K2361" s="3608"/>
      <c r="L2361" s="3608"/>
      <c r="M2361" s="3608"/>
      <c r="N2361" s="3606"/>
      <c r="O2361" s="79"/>
    </row>
    <row r="2362" spans="1:15" s="161" customFormat="1" ht="21" customHeight="1">
      <c r="A2362" s="2189"/>
      <c r="B2362" s="121"/>
      <c r="C2362" s="100"/>
      <c r="D2362" s="990"/>
      <c r="E2362" s="2190"/>
      <c r="F2362" s="2191"/>
      <c r="G2362" s="2190"/>
      <c r="H2362" s="2191"/>
      <c r="I2362" s="100"/>
      <c r="J2362" s="100"/>
      <c r="K2362" s="430">
        <f>SUM(K2361:K2361)</f>
        <v>0</v>
      </c>
      <c r="L2362" s="100"/>
      <c r="M2362" s="100"/>
      <c r="N2362" s="100"/>
      <c r="O2362" s="79"/>
    </row>
    <row r="2363" spans="1:15" s="43" customFormat="1" ht="21" customHeight="1">
      <c r="A2363" s="54"/>
      <c r="B2363" s="122"/>
      <c r="C2363" s="2196"/>
      <c r="D2363" s="111"/>
      <c r="E2363" s="111"/>
      <c r="F2363" s="111"/>
      <c r="G2363" s="111"/>
      <c r="H2363" s="111"/>
      <c r="I2363" s="2196"/>
      <c r="J2363" s="2196"/>
      <c r="K2363" s="2197"/>
      <c r="L2363" s="2196"/>
      <c r="M2363" s="2196"/>
      <c r="N2363" s="2196"/>
      <c r="O2363" s="194"/>
    </row>
    <row r="2364" spans="1:15" s="72" customFormat="1" ht="21" customHeight="1" thickBot="1">
      <c r="A2364" s="77" t="s">
        <v>2</v>
      </c>
      <c r="B2364" s="66"/>
      <c r="C2364" s="67" t="s">
        <v>3</v>
      </c>
      <c r="D2364" s="4323" t="s">
        <v>1359</v>
      </c>
      <c r="E2364" s="4323"/>
      <c r="F2364" s="4323"/>
      <c r="G2364" s="4323"/>
      <c r="H2364" s="4323"/>
      <c r="I2364" s="4323"/>
      <c r="J2364" s="4323"/>
      <c r="K2364" s="4323"/>
      <c r="L2364" s="4323"/>
      <c r="M2364" s="4323"/>
      <c r="N2364" s="4323"/>
      <c r="O2364" s="4323"/>
    </row>
    <row r="2365" spans="1:15" s="72" customFormat="1" ht="21" customHeight="1">
      <c r="A2365" s="4324" t="s">
        <v>10</v>
      </c>
      <c r="B2365" s="4362" t="s">
        <v>11</v>
      </c>
      <c r="C2365" s="4329" t="s">
        <v>23</v>
      </c>
      <c r="D2365" s="4331" t="s">
        <v>12</v>
      </c>
      <c r="E2365" s="4332"/>
      <c r="F2365" s="4332"/>
      <c r="G2365" s="4332"/>
      <c r="H2365" s="4332"/>
      <c r="I2365" s="4332"/>
      <c r="J2365" s="4333"/>
      <c r="K2365" s="4334" t="s">
        <v>13</v>
      </c>
      <c r="L2365" s="4335"/>
      <c r="M2365" s="4335"/>
      <c r="N2365" s="4335"/>
      <c r="O2365" s="4336"/>
    </row>
    <row r="2366" spans="1:15" s="72" customFormat="1" ht="21" customHeight="1">
      <c r="A2366" s="4325"/>
      <c r="B2366" s="4328"/>
      <c r="C2366" s="4330"/>
      <c r="D2366" s="4337" t="s">
        <v>14</v>
      </c>
      <c r="E2366" s="4338"/>
      <c r="F2366" s="4338"/>
      <c r="G2366" s="4338"/>
      <c r="H2366" s="4339"/>
      <c r="I2366" s="4340" t="s">
        <v>15</v>
      </c>
      <c r="J2366" s="4340"/>
      <c r="K2366" s="4340" t="s">
        <v>16</v>
      </c>
      <c r="L2366" s="4340" t="s">
        <v>17</v>
      </c>
      <c r="M2366" s="4340" t="s">
        <v>18</v>
      </c>
      <c r="N2366" s="4340"/>
      <c r="O2366" s="4342" t="s">
        <v>19</v>
      </c>
    </row>
    <row r="2367" spans="1:15" s="161" customFormat="1" ht="21" customHeight="1">
      <c r="A2367" s="4326"/>
      <c r="B2367" s="4354"/>
      <c r="C2367" s="4341"/>
      <c r="D2367" s="2193" t="s">
        <v>16</v>
      </c>
      <c r="E2367" s="4358" t="s">
        <v>20</v>
      </c>
      <c r="F2367" s="4359"/>
      <c r="G2367" s="4358" t="s">
        <v>21</v>
      </c>
      <c r="H2367" s="4359"/>
      <c r="I2367" s="4341"/>
      <c r="J2367" s="4341"/>
      <c r="K2367" s="4341"/>
      <c r="L2367" s="4341"/>
      <c r="M2367" s="4341"/>
      <c r="N2367" s="4341"/>
      <c r="O2367" s="4363"/>
    </row>
    <row r="2368" spans="1:15" s="161" customFormat="1" ht="21" customHeight="1" outlineLevel="1">
      <c r="A2368" s="2189">
        <v>1</v>
      </c>
      <c r="B2368" s="121">
        <v>44682</v>
      </c>
      <c r="C2368" s="2188" t="s">
        <v>23</v>
      </c>
      <c r="D2368" s="2188"/>
      <c r="E2368" s="2184"/>
      <c r="F2368" s="2185"/>
      <c r="G2368" s="4348"/>
      <c r="H2368" s="4349"/>
      <c r="I2368" s="2198"/>
      <c r="J2368" s="100"/>
      <c r="K2368" s="100"/>
      <c r="L2368" s="100" t="s">
        <v>352</v>
      </c>
      <c r="M2368" s="100"/>
      <c r="N2368" s="100"/>
      <c r="O2368" s="79">
        <v>0</v>
      </c>
    </row>
    <row r="2369" spans="1:15" s="161" customFormat="1" ht="21" customHeight="1" outlineLevel="1">
      <c r="A2369" s="3630"/>
      <c r="B2369" s="121"/>
      <c r="C2369" s="3634"/>
      <c r="D2369" s="3629"/>
      <c r="E2369" s="3619"/>
      <c r="F2369" s="3620"/>
      <c r="G2369" s="4348"/>
      <c r="H2369" s="4349"/>
      <c r="I2369" s="92"/>
      <c r="J2369" s="3632"/>
      <c r="K2369" s="3634"/>
      <c r="L2369" s="3634"/>
      <c r="M2369" s="3634"/>
      <c r="N2369" s="3632"/>
      <c r="O2369" s="79"/>
    </row>
    <row r="2370" spans="1:15" s="161" customFormat="1" ht="21" customHeight="1" outlineLevel="1">
      <c r="A2370" s="3657"/>
      <c r="B2370" s="121"/>
      <c r="C2370" s="3661"/>
      <c r="D2370" s="3656"/>
      <c r="E2370" s="3649"/>
      <c r="F2370" s="3650"/>
      <c r="G2370" s="3649"/>
      <c r="H2370" s="3650"/>
      <c r="I2370" s="92"/>
      <c r="J2370" s="3659"/>
      <c r="K2370" s="3661"/>
      <c r="L2370" s="3661"/>
      <c r="M2370" s="3661"/>
      <c r="N2370" s="3659"/>
      <c r="O2370" s="79"/>
    </row>
    <row r="2371" spans="1:15" s="161" customFormat="1" ht="21" customHeight="1">
      <c r="A2371" s="2189"/>
      <c r="B2371" s="121"/>
      <c r="C2371" s="100"/>
      <c r="D2371" s="990">
        <f>SUM(D2368:D2368)</f>
        <v>0</v>
      </c>
      <c r="E2371" s="2190"/>
      <c r="F2371" s="2191"/>
      <c r="G2371" s="2190"/>
      <c r="H2371" s="2191"/>
      <c r="I2371" s="100"/>
      <c r="J2371" s="100"/>
      <c r="K2371" s="430">
        <f>SUM(K2367:K2370)</f>
        <v>0</v>
      </c>
      <c r="L2371" s="100"/>
      <c r="M2371" s="100"/>
      <c r="N2371" s="100"/>
      <c r="O2371" s="79"/>
    </row>
    <row r="2372" spans="1:15" s="43" customFormat="1" ht="21" customHeight="1">
      <c r="A2372" s="92"/>
      <c r="B2372" s="122"/>
      <c r="C2372" s="2196"/>
      <c r="D2372" s="2196"/>
      <c r="E2372" s="2196"/>
      <c r="F2372" s="2196"/>
      <c r="G2372" s="2196"/>
      <c r="H2372" s="2196"/>
      <c r="I2372" s="2196"/>
      <c r="J2372" s="2196"/>
      <c r="K2372" s="2197"/>
      <c r="L2372" s="2196"/>
      <c r="M2372" s="2196"/>
      <c r="N2372" s="2196"/>
      <c r="O2372" s="82"/>
    </row>
    <row r="2373" spans="1:15" s="72" customFormat="1" ht="21" customHeight="1" thickBot="1">
      <c r="A2373" s="77" t="s">
        <v>2</v>
      </c>
      <c r="B2373" s="66"/>
      <c r="C2373" s="67" t="s">
        <v>3</v>
      </c>
      <c r="D2373" s="4323" t="s">
        <v>1347</v>
      </c>
      <c r="E2373" s="4323"/>
      <c r="F2373" s="4323"/>
      <c r="G2373" s="4323"/>
      <c r="H2373" s="4323"/>
      <c r="I2373" s="4323"/>
      <c r="J2373" s="4323"/>
      <c r="K2373" s="4323"/>
      <c r="L2373" s="4323"/>
      <c r="M2373" s="4323"/>
      <c r="N2373" s="4323"/>
      <c r="O2373" s="4323"/>
    </row>
    <row r="2374" spans="1:15" s="72" customFormat="1" ht="21" customHeight="1">
      <c r="A2374" s="4324" t="s">
        <v>10</v>
      </c>
      <c r="B2374" s="4362" t="s">
        <v>11</v>
      </c>
      <c r="C2374" s="4329" t="s">
        <v>23</v>
      </c>
      <c r="D2374" s="4331" t="s">
        <v>12</v>
      </c>
      <c r="E2374" s="4332"/>
      <c r="F2374" s="4332"/>
      <c r="G2374" s="4332"/>
      <c r="H2374" s="4332"/>
      <c r="I2374" s="4332"/>
      <c r="J2374" s="4333"/>
      <c r="K2374" s="4334" t="s">
        <v>13</v>
      </c>
      <c r="L2374" s="4335"/>
      <c r="M2374" s="4335"/>
      <c r="N2374" s="4335"/>
      <c r="O2374" s="4336"/>
    </row>
    <row r="2375" spans="1:15" s="72" customFormat="1" ht="21" customHeight="1">
      <c r="A2375" s="4325"/>
      <c r="B2375" s="4328"/>
      <c r="C2375" s="4330"/>
      <c r="D2375" s="4337" t="s">
        <v>14</v>
      </c>
      <c r="E2375" s="4338"/>
      <c r="F2375" s="4338"/>
      <c r="G2375" s="4338"/>
      <c r="H2375" s="4339"/>
      <c r="I2375" s="4340" t="s">
        <v>15</v>
      </c>
      <c r="J2375" s="4340"/>
      <c r="K2375" s="4340" t="s">
        <v>16</v>
      </c>
      <c r="L2375" s="4340" t="s">
        <v>17</v>
      </c>
      <c r="M2375" s="4340" t="s">
        <v>18</v>
      </c>
      <c r="N2375" s="4340"/>
      <c r="O2375" s="4342" t="s">
        <v>19</v>
      </c>
    </row>
    <row r="2376" spans="1:15" s="161" customFormat="1" ht="21" customHeight="1">
      <c r="A2376" s="4326"/>
      <c r="B2376" s="4354"/>
      <c r="C2376" s="4341"/>
      <c r="D2376" s="2240" t="s">
        <v>16</v>
      </c>
      <c r="E2376" s="4358" t="s">
        <v>20</v>
      </c>
      <c r="F2376" s="4359"/>
      <c r="G2376" s="4358" t="s">
        <v>21</v>
      </c>
      <c r="H2376" s="4359"/>
      <c r="I2376" s="4341"/>
      <c r="J2376" s="4341"/>
      <c r="K2376" s="4341"/>
      <c r="L2376" s="4341"/>
      <c r="M2376" s="4341"/>
      <c r="N2376" s="4341"/>
      <c r="O2376" s="4363"/>
    </row>
    <row r="2377" spans="1:15" s="161" customFormat="1" ht="21" customHeight="1" outlineLevel="1">
      <c r="A2377" s="2245">
        <v>1</v>
      </c>
      <c r="B2377" s="121">
        <v>44682</v>
      </c>
      <c r="C2377" s="2244" t="s">
        <v>23</v>
      </c>
      <c r="D2377" s="2244"/>
      <c r="E2377" s="4348"/>
      <c r="F2377" s="4349"/>
      <c r="G2377" s="4348"/>
      <c r="H2377" s="4349"/>
      <c r="I2377" s="2234"/>
      <c r="J2377" s="100"/>
      <c r="K2377" s="100"/>
      <c r="L2377" s="100"/>
      <c r="M2377" s="100"/>
      <c r="N2377" s="100"/>
      <c r="O2377" s="79">
        <v>0</v>
      </c>
    </row>
    <row r="2378" spans="1:15" s="161" customFormat="1" ht="21" customHeight="1" outlineLevel="1">
      <c r="A2378" s="3482"/>
      <c r="B2378" s="121"/>
      <c r="C2378" s="3480"/>
      <c r="D2378" s="3480"/>
      <c r="E2378" s="4348"/>
      <c r="F2378" s="4349"/>
      <c r="G2378" s="4348"/>
      <c r="H2378" s="4349"/>
      <c r="I2378" s="3485"/>
      <c r="J2378" s="3485"/>
      <c r="K2378" s="3485"/>
      <c r="L2378" s="3485"/>
      <c r="M2378" s="3485"/>
      <c r="N2378" s="3485"/>
      <c r="O2378" s="79"/>
    </row>
    <row r="2379" spans="1:15" s="161" customFormat="1" ht="21" customHeight="1" outlineLevel="1">
      <c r="A2379" s="2245"/>
      <c r="B2379" s="121"/>
      <c r="C2379" s="2234"/>
      <c r="D2379" s="2249"/>
      <c r="E2379" s="4348"/>
      <c r="F2379" s="4349"/>
      <c r="G2379" s="4348"/>
      <c r="H2379" s="4349"/>
      <c r="I2379" s="92"/>
      <c r="J2379" s="100"/>
      <c r="K2379" s="2234"/>
      <c r="L2379" s="2234"/>
      <c r="M2379" s="2234"/>
      <c r="N2379" s="100"/>
      <c r="O2379" s="79"/>
    </row>
    <row r="2380" spans="1:15" s="161" customFormat="1" ht="21" customHeight="1" outlineLevel="1">
      <c r="A2380" s="2245"/>
      <c r="B2380" s="121"/>
      <c r="C2380" s="2234"/>
      <c r="D2380" s="2249"/>
      <c r="E2380" s="4348"/>
      <c r="F2380" s="4349"/>
      <c r="G2380" s="4348"/>
      <c r="H2380" s="4349"/>
      <c r="I2380" s="92"/>
      <c r="J2380" s="100"/>
      <c r="K2380" s="2234"/>
      <c r="L2380" s="2234"/>
      <c r="M2380" s="2234"/>
      <c r="N2380" s="100"/>
      <c r="O2380" s="79"/>
    </row>
    <row r="2381" spans="1:15" s="161" customFormat="1" ht="21" customHeight="1">
      <c r="A2381" s="2245"/>
      <c r="B2381" s="121"/>
      <c r="C2381" s="100"/>
      <c r="D2381" s="990">
        <f>SUM(D2378:D2378)</f>
        <v>0</v>
      </c>
      <c r="E2381" s="2246"/>
      <c r="F2381" s="2247"/>
      <c r="G2381" s="4350"/>
      <c r="H2381" s="4351"/>
      <c r="I2381" s="100"/>
      <c r="J2381" s="100"/>
      <c r="K2381" s="430">
        <f>SUM(K2378:K2380)</f>
        <v>0</v>
      </c>
      <c r="L2381" s="100"/>
      <c r="M2381" s="100"/>
      <c r="N2381" s="100"/>
      <c r="O2381" s="79"/>
    </row>
    <row r="2382" spans="1:15" s="43" customFormat="1" ht="21" customHeight="1">
      <c r="A2382" s="92"/>
      <c r="B2382" s="122"/>
      <c r="C2382" s="2243"/>
      <c r="D2382" s="2243"/>
      <c r="E2382" s="2243"/>
      <c r="F2382" s="2243"/>
      <c r="G2382" s="2243"/>
      <c r="H2382" s="2243"/>
      <c r="I2382" s="2243"/>
      <c r="J2382" s="2243"/>
      <c r="K2382" s="2248"/>
      <c r="L2382" s="2243"/>
      <c r="M2382" s="2243"/>
      <c r="N2382" s="2243"/>
      <c r="O2382" s="82"/>
    </row>
    <row r="2383" spans="1:15" s="72" customFormat="1" ht="21" customHeight="1" thickBot="1">
      <c r="A2383" s="77" t="s">
        <v>2</v>
      </c>
      <c r="B2383" s="66"/>
      <c r="C2383" s="67" t="s">
        <v>3</v>
      </c>
      <c r="D2383" s="4323" t="s">
        <v>1350</v>
      </c>
      <c r="E2383" s="4323"/>
      <c r="F2383" s="4323"/>
      <c r="G2383" s="4323"/>
      <c r="H2383" s="4323"/>
      <c r="I2383" s="4323"/>
      <c r="J2383" s="4323"/>
      <c r="K2383" s="4323"/>
      <c r="L2383" s="4323"/>
      <c r="M2383" s="4323"/>
      <c r="N2383" s="4323"/>
      <c r="O2383" s="4323"/>
    </row>
    <row r="2384" spans="1:15" s="72" customFormat="1" ht="21" customHeight="1">
      <c r="A2384" s="4324" t="s">
        <v>10</v>
      </c>
      <c r="B2384" s="4362" t="s">
        <v>11</v>
      </c>
      <c r="C2384" s="4329" t="s">
        <v>23</v>
      </c>
      <c r="D2384" s="4331" t="s">
        <v>12</v>
      </c>
      <c r="E2384" s="4332"/>
      <c r="F2384" s="4332"/>
      <c r="G2384" s="4332"/>
      <c r="H2384" s="4332"/>
      <c r="I2384" s="4332"/>
      <c r="J2384" s="4333"/>
      <c r="K2384" s="4334" t="s">
        <v>13</v>
      </c>
      <c r="L2384" s="4335"/>
      <c r="M2384" s="4335"/>
      <c r="N2384" s="4335"/>
      <c r="O2384" s="4336"/>
    </row>
    <row r="2385" spans="1:15" s="72" customFormat="1" ht="21" customHeight="1">
      <c r="A2385" s="4325"/>
      <c r="B2385" s="4328"/>
      <c r="C2385" s="4330"/>
      <c r="D2385" s="4337" t="s">
        <v>14</v>
      </c>
      <c r="E2385" s="4338"/>
      <c r="F2385" s="4338"/>
      <c r="G2385" s="4338"/>
      <c r="H2385" s="4339"/>
      <c r="I2385" s="4340" t="s">
        <v>15</v>
      </c>
      <c r="J2385" s="4340"/>
      <c r="K2385" s="4340" t="s">
        <v>16</v>
      </c>
      <c r="L2385" s="4340" t="s">
        <v>17</v>
      </c>
      <c r="M2385" s="4340" t="s">
        <v>18</v>
      </c>
      <c r="N2385" s="4340"/>
      <c r="O2385" s="4342" t="s">
        <v>19</v>
      </c>
    </row>
    <row r="2386" spans="1:15" s="161" customFormat="1" ht="21" customHeight="1">
      <c r="A2386" s="4326"/>
      <c r="B2386" s="4354"/>
      <c r="C2386" s="4341"/>
      <c r="D2386" s="2275" t="s">
        <v>16</v>
      </c>
      <c r="E2386" s="4358" t="s">
        <v>20</v>
      </c>
      <c r="F2386" s="4359"/>
      <c r="G2386" s="4358" t="s">
        <v>21</v>
      </c>
      <c r="H2386" s="4359"/>
      <c r="I2386" s="4341"/>
      <c r="J2386" s="4341"/>
      <c r="K2386" s="4341"/>
      <c r="L2386" s="4341"/>
      <c r="M2386" s="4341"/>
      <c r="N2386" s="4341"/>
      <c r="O2386" s="4363"/>
    </row>
    <row r="2387" spans="1:15" s="161" customFormat="1" ht="18" customHeight="1" outlineLevel="1">
      <c r="A2387" s="2273">
        <v>1</v>
      </c>
      <c r="B2387" s="121">
        <v>44682</v>
      </c>
      <c r="C2387" s="2272" t="s">
        <v>23</v>
      </c>
      <c r="D2387" s="2272"/>
      <c r="E2387" s="2267"/>
      <c r="F2387" s="2268"/>
      <c r="G2387" s="4348"/>
      <c r="H2387" s="4349"/>
      <c r="I2387" s="2234"/>
      <c r="J2387" s="100"/>
      <c r="K2387" s="100"/>
      <c r="L2387" s="100"/>
      <c r="M2387" s="100"/>
      <c r="N2387" s="100"/>
      <c r="O2387" s="79">
        <v>0</v>
      </c>
    </row>
    <row r="2388" spans="1:15" s="161" customFormat="1" ht="19.5" customHeight="1" outlineLevel="1">
      <c r="A2388" s="2409"/>
      <c r="B2388" s="121"/>
      <c r="C2388" s="2408"/>
      <c r="D2388" s="2408"/>
      <c r="E2388" s="4348"/>
      <c r="F2388" s="4349"/>
      <c r="G2388" s="4348"/>
      <c r="H2388" s="4349"/>
      <c r="I2388" s="2234"/>
      <c r="J2388" s="2234"/>
      <c r="K2388" s="2234"/>
      <c r="L2388" s="2234"/>
      <c r="M2388" s="2234"/>
      <c r="N2388" s="2234"/>
      <c r="O2388" s="79"/>
    </row>
    <row r="2389" spans="1:15" s="161" customFormat="1" ht="21" customHeight="1">
      <c r="A2389" s="2273"/>
      <c r="B2389" s="121"/>
      <c r="C2389" s="100"/>
      <c r="D2389" s="990">
        <f>SUM(D2388:D2388)</f>
        <v>0</v>
      </c>
      <c r="E2389" s="2269"/>
      <c r="F2389" s="2270"/>
      <c r="G2389" s="4350"/>
      <c r="H2389" s="4351"/>
      <c r="I2389" s="100"/>
      <c r="J2389" s="100"/>
      <c r="K2389" s="430">
        <f>SUM(K2387:K2388)</f>
        <v>0</v>
      </c>
      <c r="L2389" s="100"/>
      <c r="M2389" s="100"/>
      <c r="N2389" s="100"/>
      <c r="O2389" s="79"/>
    </row>
    <row r="2390" spans="1:15" s="43" customFormat="1" ht="21" customHeight="1">
      <c r="A2390" s="92"/>
      <c r="B2390" s="122"/>
      <c r="C2390" s="2271"/>
      <c r="D2390" s="2271"/>
      <c r="E2390" s="2271"/>
      <c r="F2390" s="2271"/>
      <c r="G2390" s="2271"/>
      <c r="H2390" s="2271"/>
      <c r="I2390" s="2271"/>
      <c r="J2390" s="2271"/>
      <c r="K2390" s="2274"/>
      <c r="L2390" s="2271"/>
      <c r="M2390" s="2271"/>
      <c r="N2390" s="2271"/>
      <c r="O2390" s="82"/>
    </row>
    <row r="2391" spans="1:15" s="72" customFormat="1" ht="21" customHeight="1" thickBot="1">
      <c r="A2391" s="77" t="s">
        <v>2</v>
      </c>
      <c r="B2391" s="66"/>
      <c r="C2391" s="67" t="s">
        <v>3</v>
      </c>
      <c r="D2391" s="4323" t="s">
        <v>1488</v>
      </c>
      <c r="E2391" s="4323"/>
      <c r="F2391" s="4323"/>
      <c r="G2391" s="4323"/>
      <c r="H2391" s="4323"/>
      <c r="I2391" s="4323"/>
      <c r="J2391" s="4323"/>
      <c r="K2391" s="4323"/>
      <c r="L2391" s="4323"/>
      <c r="M2391" s="4323"/>
      <c r="N2391" s="4323"/>
      <c r="O2391" s="4323"/>
    </row>
    <row r="2392" spans="1:15" s="72" customFormat="1" ht="21" customHeight="1">
      <c r="A2392" s="4324" t="s">
        <v>10</v>
      </c>
      <c r="B2392" s="4362" t="s">
        <v>11</v>
      </c>
      <c r="C2392" s="4329" t="s">
        <v>23</v>
      </c>
      <c r="D2392" s="4331" t="s">
        <v>12</v>
      </c>
      <c r="E2392" s="4332"/>
      <c r="F2392" s="4332"/>
      <c r="G2392" s="4332"/>
      <c r="H2392" s="4332"/>
      <c r="I2392" s="4332"/>
      <c r="J2392" s="4333"/>
      <c r="K2392" s="4334" t="s">
        <v>13</v>
      </c>
      <c r="L2392" s="4335"/>
      <c r="M2392" s="4335"/>
      <c r="N2392" s="4335"/>
      <c r="O2392" s="4336"/>
    </row>
    <row r="2393" spans="1:15" s="72" customFormat="1" ht="21" customHeight="1">
      <c r="A2393" s="4325"/>
      <c r="B2393" s="4328"/>
      <c r="C2393" s="4330"/>
      <c r="D2393" s="4337" t="s">
        <v>14</v>
      </c>
      <c r="E2393" s="4338"/>
      <c r="F2393" s="4338"/>
      <c r="G2393" s="4338"/>
      <c r="H2393" s="4339"/>
      <c r="I2393" s="4340" t="s">
        <v>15</v>
      </c>
      <c r="J2393" s="4340"/>
      <c r="K2393" s="4340" t="s">
        <v>16</v>
      </c>
      <c r="L2393" s="4340" t="s">
        <v>17</v>
      </c>
      <c r="M2393" s="4340" t="s">
        <v>18</v>
      </c>
      <c r="N2393" s="4340"/>
      <c r="O2393" s="4342" t="s">
        <v>19</v>
      </c>
    </row>
    <row r="2394" spans="1:15" s="161" customFormat="1" ht="21" customHeight="1">
      <c r="A2394" s="4326"/>
      <c r="B2394" s="4354"/>
      <c r="C2394" s="4341"/>
      <c r="D2394" s="2504" t="s">
        <v>16</v>
      </c>
      <c r="E2394" s="4358" t="s">
        <v>20</v>
      </c>
      <c r="F2394" s="4359"/>
      <c r="G2394" s="4358" t="s">
        <v>21</v>
      </c>
      <c r="H2394" s="4359"/>
      <c r="I2394" s="4341"/>
      <c r="J2394" s="4341"/>
      <c r="K2394" s="4341"/>
      <c r="L2394" s="4341"/>
      <c r="M2394" s="4341"/>
      <c r="N2394" s="4341"/>
      <c r="O2394" s="4363"/>
    </row>
    <row r="2395" spans="1:15" s="161" customFormat="1" ht="21" customHeight="1" outlineLevel="1">
      <c r="A2395" s="2501">
        <v>1</v>
      </c>
      <c r="B2395" s="121">
        <v>44562</v>
      </c>
      <c r="C2395" s="2500" t="s">
        <v>23</v>
      </c>
      <c r="D2395" s="2500"/>
      <c r="E2395" s="2498"/>
      <c r="F2395" s="2499"/>
      <c r="G2395" s="4348"/>
      <c r="H2395" s="4349"/>
      <c r="I2395" s="2234"/>
      <c r="J2395" s="100"/>
      <c r="K2395" s="100"/>
      <c r="L2395" s="100"/>
      <c r="M2395" s="100"/>
      <c r="N2395" s="100"/>
      <c r="O2395" s="79">
        <v>30</v>
      </c>
    </row>
    <row r="2396" spans="1:15" s="161" customFormat="1" ht="21" customHeight="1" outlineLevel="1">
      <c r="A2396" s="2501"/>
      <c r="B2396" s="121"/>
      <c r="C2396" s="2234"/>
      <c r="D2396" s="2510"/>
      <c r="E2396" s="2498"/>
      <c r="F2396" s="2499"/>
      <c r="G2396" s="4348"/>
      <c r="H2396" s="4349"/>
      <c r="I2396" s="92"/>
      <c r="J2396" s="100"/>
      <c r="K2396" s="2234"/>
      <c r="L2396" s="2234"/>
      <c r="M2396" s="2234"/>
      <c r="N2396" s="100"/>
      <c r="O2396" s="79"/>
    </row>
    <row r="2397" spans="1:15" s="161" customFormat="1" ht="21" customHeight="1">
      <c r="A2397" s="2501"/>
      <c r="B2397" s="121"/>
      <c r="C2397" s="100"/>
      <c r="D2397" s="990">
        <f>SUM(D2395:D2396)</f>
        <v>0</v>
      </c>
      <c r="E2397" s="2506"/>
      <c r="F2397" s="2507"/>
      <c r="G2397" s="4350"/>
      <c r="H2397" s="4351"/>
      <c r="I2397" s="100"/>
      <c r="J2397" s="100"/>
      <c r="K2397" s="430">
        <f>SUM(K2395:K2396)</f>
        <v>0</v>
      </c>
      <c r="L2397" s="100"/>
      <c r="M2397" s="100"/>
      <c r="N2397" s="100"/>
      <c r="O2397" s="79"/>
    </row>
    <row r="2398" spans="1:15" s="43" customFormat="1" ht="21" customHeight="1">
      <c r="A2398" s="92"/>
      <c r="B2398" s="122"/>
      <c r="C2398" s="2509"/>
      <c r="D2398" s="2509"/>
      <c r="E2398" s="2509"/>
      <c r="F2398" s="2509"/>
      <c r="G2398" s="2509"/>
      <c r="H2398" s="2509"/>
      <c r="I2398" s="2509"/>
      <c r="J2398" s="2509"/>
      <c r="K2398" s="2508"/>
      <c r="L2398" s="2509"/>
      <c r="M2398" s="2509"/>
      <c r="N2398" s="2509"/>
      <c r="O2398" s="82"/>
    </row>
    <row r="2399" spans="1:15" s="72" customFormat="1" ht="21" customHeight="1" thickBot="1">
      <c r="A2399" s="77" t="s">
        <v>2</v>
      </c>
      <c r="B2399" s="66"/>
      <c r="C2399" s="67" t="s">
        <v>3</v>
      </c>
      <c r="D2399" s="4323" t="s">
        <v>1544</v>
      </c>
      <c r="E2399" s="4323"/>
      <c r="F2399" s="4323"/>
      <c r="G2399" s="4323"/>
      <c r="H2399" s="4323"/>
      <c r="I2399" s="4323"/>
      <c r="J2399" s="4323"/>
      <c r="K2399" s="4323"/>
      <c r="L2399" s="4323"/>
      <c r="M2399" s="4323"/>
      <c r="N2399" s="4323"/>
      <c r="O2399" s="4323"/>
    </row>
    <row r="2400" spans="1:15" s="72" customFormat="1" ht="21" customHeight="1">
      <c r="A2400" s="4324" t="s">
        <v>10</v>
      </c>
      <c r="B2400" s="4362" t="s">
        <v>11</v>
      </c>
      <c r="C2400" s="4329" t="s">
        <v>23</v>
      </c>
      <c r="D2400" s="4331" t="s">
        <v>12</v>
      </c>
      <c r="E2400" s="4332"/>
      <c r="F2400" s="4332"/>
      <c r="G2400" s="4332"/>
      <c r="H2400" s="4332"/>
      <c r="I2400" s="4332"/>
      <c r="J2400" s="4333"/>
      <c r="K2400" s="4334" t="s">
        <v>13</v>
      </c>
      <c r="L2400" s="4335"/>
      <c r="M2400" s="4335"/>
      <c r="N2400" s="4335"/>
      <c r="O2400" s="4336"/>
    </row>
    <row r="2401" spans="1:15" s="72" customFormat="1" ht="21" customHeight="1">
      <c r="A2401" s="4325"/>
      <c r="B2401" s="4328"/>
      <c r="C2401" s="4330"/>
      <c r="D2401" s="4337" t="s">
        <v>14</v>
      </c>
      <c r="E2401" s="4338"/>
      <c r="F2401" s="4338"/>
      <c r="G2401" s="4338"/>
      <c r="H2401" s="4339"/>
      <c r="I2401" s="4340" t="s">
        <v>15</v>
      </c>
      <c r="J2401" s="4340"/>
      <c r="K2401" s="4340" t="s">
        <v>16</v>
      </c>
      <c r="L2401" s="4340" t="s">
        <v>17</v>
      </c>
      <c r="M2401" s="4340" t="s">
        <v>18</v>
      </c>
      <c r="N2401" s="4340"/>
      <c r="O2401" s="4342" t="s">
        <v>19</v>
      </c>
    </row>
    <row r="2402" spans="1:15" s="161" customFormat="1" ht="21" customHeight="1">
      <c r="A2402" s="4326"/>
      <c r="B2402" s="4354"/>
      <c r="C2402" s="4341"/>
      <c r="D2402" s="2586" t="s">
        <v>16</v>
      </c>
      <c r="E2402" s="4358" t="s">
        <v>20</v>
      </c>
      <c r="F2402" s="4359"/>
      <c r="G2402" s="4358" t="s">
        <v>21</v>
      </c>
      <c r="H2402" s="4359"/>
      <c r="I2402" s="4341"/>
      <c r="J2402" s="4341"/>
      <c r="K2402" s="4341"/>
      <c r="L2402" s="4341"/>
      <c r="M2402" s="4341"/>
      <c r="N2402" s="4341"/>
      <c r="O2402" s="4363"/>
    </row>
    <row r="2403" spans="1:15" s="161" customFormat="1" ht="21" customHeight="1" outlineLevel="1">
      <c r="A2403" s="2585">
        <v>1</v>
      </c>
      <c r="B2403" s="121">
        <v>44682</v>
      </c>
      <c r="C2403" s="2584" t="s">
        <v>23</v>
      </c>
      <c r="D2403" s="2584"/>
      <c r="E2403" s="2580"/>
      <c r="F2403" s="2581"/>
      <c r="G2403" s="4348"/>
      <c r="H2403" s="4349"/>
      <c r="I2403" s="2234"/>
      <c r="J2403" s="100"/>
      <c r="K2403" s="100"/>
      <c r="L2403" s="100"/>
      <c r="M2403" s="100"/>
      <c r="N2403" s="100"/>
      <c r="O2403" s="79">
        <v>0</v>
      </c>
    </row>
    <row r="2404" spans="1:15" s="161" customFormat="1" ht="21" customHeight="1" outlineLevel="1">
      <c r="A2404" s="2585"/>
      <c r="B2404" s="121"/>
      <c r="C2404" s="2584"/>
      <c r="D2404" s="2584"/>
      <c r="E2404" s="4348"/>
      <c r="F2404" s="4349"/>
      <c r="G2404" s="4348"/>
      <c r="H2404" s="4349"/>
      <c r="I2404" s="2234"/>
      <c r="J2404" s="2234"/>
      <c r="K2404" s="2234"/>
      <c r="L2404" s="2234"/>
      <c r="M2404" s="2234"/>
      <c r="N2404" s="2234"/>
      <c r="O2404" s="79"/>
    </row>
    <row r="2405" spans="1:15" s="161" customFormat="1" ht="21" customHeight="1">
      <c r="A2405" s="2585"/>
      <c r="B2405" s="121"/>
      <c r="C2405" s="100"/>
      <c r="D2405" s="990">
        <f>SUM(D2404:D2404)</f>
        <v>0</v>
      </c>
      <c r="E2405" s="2582"/>
      <c r="F2405" s="2583"/>
      <c r="G2405" s="4350"/>
      <c r="H2405" s="4351"/>
      <c r="I2405" s="100"/>
      <c r="J2405" s="100"/>
      <c r="K2405" s="430">
        <f>SUM(K2403:K2404)</f>
        <v>0</v>
      </c>
      <c r="L2405" s="100"/>
      <c r="M2405" s="100"/>
      <c r="N2405" s="100"/>
      <c r="O2405" s="79"/>
    </row>
    <row r="2406" spans="1:15" s="43" customFormat="1" ht="21" customHeight="1">
      <c r="A2406" s="92"/>
      <c r="B2406" s="122"/>
      <c r="C2406" s="2587"/>
      <c r="D2406" s="2587"/>
      <c r="E2406" s="2587"/>
      <c r="F2406" s="2587"/>
      <c r="G2406" s="2587"/>
      <c r="H2406" s="2587"/>
      <c r="I2406" s="2587"/>
      <c r="J2406" s="2587"/>
      <c r="K2406" s="2588"/>
      <c r="L2406" s="2587"/>
      <c r="M2406" s="2587"/>
      <c r="N2406" s="2587"/>
      <c r="O2406" s="82"/>
    </row>
    <row r="2407" spans="1:15" s="72" customFormat="1" ht="21" customHeight="1" thickBot="1">
      <c r="A2407" s="77" t="s">
        <v>2</v>
      </c>
      <c r="B2407" s="66"/>
      <c r="C2407" s="67" t="s">
        <v>3</v>
      </c>
      <c r="D2407" s="4323" t="s">
        <v>1548</v>
      </c>
      <c r="E2407" s="4323"/>
      <c r="F2407" s="4323"/>
      <c r="G2407" s="4323"/>
      <c r="H2407" s="4323"/>
      <c r="I2407" s="4323"/>
      <c r="J2407" s="4323"/>
      <c r="K2407" s="4323"/>
      <c r="L2407" s="4323"/>
      <c r="M2407" s="4323"/>
      <c r="N2407" s="4323"/>
      <c r="O2407" s="4323"/>
    </row>
    <row r="2408" spans="1:15" s="72" customFormat="1" ht="21" customHeight="1">
      <c r="A2408" s="4324" t="s">
        <v>10</v>
      </c>
      <c r="B2408" s="4362" t="s">
        <v>11</v>
      </c>
      <c r="C2408" s="4329" t="s">
        <v>23</v>
      </c>
      <c r="D2408" s="4331" t="s">
        <v>12</v>
      </c>
      <c r="E2408" s="4332"/>
      <c r="F2408" s="4332"/>
      <c r="G2408" s="4332"/>
      <c r="H2408" s="4332"/>
      <c r="I2408" s="4332"/>
      <c r="J2408" s="4333"/>
      <c r="K2408" s="4334" t="s">
        <v>13</v>
      </c>
      <c r="L2408" s="4335"/>
      <c r="M2408" s="4335"/>
      <c r="N2408" s="4335"/>
      <c r="O2408" s="4336"/>
    </row>
    <row r="2409" spans="1:15" s="72" customFormat="1" ht="21" customHeight="1">
      <c r="A2409" s="4325"/>
      <c r="B2409" s="4328"/>
      <c r="C2409" s="4330"/>
      <c r="D2409" s="4337" t="s">
        <v>14</v>
      </c>
      <c r="E2409" s="4338"/>
      <c r="F2409" s="4338"/>
      <c r="G2409" s="4338"/>
      <c r="H2409" s="4339"/>
      <c r="I2409" s="4340" t="s">
        <v>15</v>
      </c>
      <c r="J2409" s="4340"/>
      <c r="K2409" s="4340" t="s">
        <v>16</v>
      </c>
      <c r="L2409" s="4340" t="s">
        <v>17</v>
      </c>
      <c r="M2409" s="4340" t="s">
        <v>18</v>
      </c>
      <c r="N2409" s="4340"/>
      <c r="O2409" s="4342" t="s">
        <v>19</v>
      </c>
    </row>
    <row r="2410" spans="1:15" s="161" customFormat="1" ht="21" customHeight="1">
      <c r="A2410" s="4326"/>
      <c r="B2410" s="4354"/>
      <c r="C2410" s="4341"/>
      <c r="D2410" s="2586" t="s">
        <v>16</v>
      </c>
      <c r="E2410" s="4358" t="s">
        <v>20</v>
      </c>
      <c r="F2410" s="4359"/>
      <c r="G2410" s="4358" t="s">
        <v>21</v>
      </c>
      <c r="H2410" s="4359"/>
      <c r="I2410" s="4341"/>
      <c r="J2410" s="4341"/>
      <c r="K2410" s="4341"/>
      <c r="L2410" s="4341"/>
      <c r="M2410" s="4341"/>
      <c r="N2410" s="4341"/>
      <c r="O2410" s="4363"/>
    </row>
    <row r="2411" spans="1:15" s="161" customFormat="1" ht="21" customHeight="1" outlineLevel="1">
      <c r="A2411" s="2585">
        <v>1</v>
      </c>
      <c r="B2411" s="121">
        <v>44682</v>
      </c>
      <c r="C2411" s="2584" t="s">
        <v>23</v>
      </c>
      <c r="D2411" s="2584"/>
      <c r="E2411" s="2580"/>
      <c r="F2411" s="2581"/>
      <c r="G2411" s="4348"/>
      <c r="H2411" s="4349"/>
      <c r="I2411" s="2234"/>
      <c r="J2411" s="100"/>
      <c r="K2411" s="100"/>
      <c r="L2411" s="100"/>
      <c r="M2411" s="100"/>
      <c r="N2411" s="100"/>
      <c r="O2411" s="79">
        <v>0</v>
      </c>
    </row>
    <row r="2412" spans="1:15" s="161" customFormat="1" ht="21" customHeight="1" outlineLevel="1">
      <c r="A2412" s="2585"/>
      <c r="B2412" s="121"/>
      <c r="C2412" s="2584"/>
      <c r="D2412" s="2584"/>
      <c r="E2412" s="4348"/>
      <c r="F2412" s="4349"/>
      <c r="G2412" s="4348"/>
      <c r="H2412" s="4349"/>
      <c r="I2412" s="2234"/>
      <c r="J2412" s="2234"/>
      <c r="K2412" s="2234"/>
      <c r="L2412" s="2234"/>
      <c r="M2412" s="2234"/>
      <c r="N2412" s="2234"/>
      <c r="O2412" s="79"/>
    </row>
    <row r="2413" spans="1:15" s="161" customFormat="1" ht="21" customHeight="1">
      <c r="A2413" s="2585"/>
      <c r="B2413" s="121"/>
      <c r="C2413" s="100"/>
      <c r="D2413" s="990">
        <f>SUM(D2412:D2412)</f>
        <v>0</v>
      </c>
      <c r="E2413" s="2582"/>
      <c r="F2413" s="2583"/>
      <c r="G2413" s="4350"/>
      <c r="H2413" s="4351"/>
      <c r="I2413" s="100"/>
      <c r="J2413" s="100"/>
      <c r="K2413" s="430">
        <f>SUM(K2411:K2412)</f>
        <v>0</v>
      </c>
      <c r="L2413" s="100"/>
      <c r="M2413" s="100"/>
      <c r="N2413" s="100"/>
      <c r="O2413" s="79"/>
    </row>
    <row r="2414" spans="1:15" s="43" customFormat="1" ht="21" customHeight="1">
      <c r="A2414" s="92"/>
      <c r="B2414" s="122"/>
      <c r="C2414" s="2587"/>
      <c r="D2414" s="2587"/>
      <c r="E2414" s="2587"/>
      <c r="F2414" s="2587"/>
      <c r="G2414" s="2587"/>
      <c r="H2414" s="2587"/>
      <c r="I2414" s="2587"/>
      <c r="J2414" s="2587"/>
      <c r="K2414" s="2588"/>
      <c r="L2414" s="2587"/>
      <c r="M2414" s="2587"/>
      <c r="N2414" s="2587"/>
      <c r="O2414" s="82"/>
    </row>
    <row r="2415" spans="1:15" s="72" customFormat="1" ht="21" customHeight="1" thickBot="1">
      <c r="A2415" s="77" t="s">
        <v>2</v>
      </c>
      <c r="B2415" s="66"/>
      <c r="C2415" s="67" t="s">
        <v>3</v>
      </c>
      <c r="D2415" s="4323" t="s">
        <v>1580</v>
      </c>
      <c r="E2415" s="4323"/>
      <c r="F2415" s="4323"/>
      <c r="G2415" s="4323"/>
      <c r="H2415" s="4323"/>
      <c r="I2415" s="4323"/>
      <c r="J2415" s="4323"/>
      <c r="K2415" s="4323"/>
      <c r="L2415" s="4323"/>
      <c r="M2415" s="4323"/>
      <c r="N2415" s="4323"/>
      <c r="O2415" s="4323"/>
    </row>
    <row r="2416" spans="1:15" s="72" customFormat="1" ht="21" customHeight="1">
      <c r="A2416" s="4324" t="s">
        <v>10</v>
      </c>
      <c r="B2416" s="4362" t="s">
        <v>11</v>
      </c>
      <c r="C2416" s="4329" t="s">
        <v>23</v>
      </c>
      <c r="D2416" s="4331" t="s">
        <v>12</v>
      </c>
      <c r="E2416" s="4332"/>
      <c r="F2416" s="4332"/>
      <c r="G2416" s="4332"/>
      <c r="H2416" s="4332"/>
      <c r="I2416" s="4332"/>
      <c r="J2416" s="4333"/>
      <c r="K2416" s="4334" t="s">
        <v>13</v>
      </c>
      <c r="L2416" s="4335"/>
      <c r="M2416" s="4335"/>
      <c r="N2416" s="4335"/>
      <c r="O2416" s="4336"/>
    </row>
    <row r="2417" spans="1:15" s="72" customFormat="1" ht="21" customHeight="1">
      <c r="A2417" s="4325"/>
      <c r="B2417" s="4328"/>
      <c r="C2417" s="4330"/>
      <c r="D2417" s="4337" t="s">
        <v>14</v>
      </c>
      <c r="E2417" s="4338"/>
      <c r="F2417" s="4338"/>
      <c r="G2417" s="4338"/>
      <c r="H2417" s="4339"/>
      <c r="I2417" s="4340" t="s">
        <v>15</v>
      </c>
      <c r="J2417" s="4340"/>
      <c r="K2417" s="4340" t="s">
        <v>16</v>
      </c>
      <c r="L2417" s="4340" t="s">
        <v>17</v>
      </c>
      <c r="M2417" s="4340" t="s">
        <v>18</v>
      </c>
      <c r="N2417" s="4340"/>
      <c r="O2417" s="4342" t="s">
        <v>19</v>
      </c>
    </row>
    <row r="2418" spans="1:15" s="161" customFormat="1" ht="21" customHeight="1">
      <c r="A2418" s="4326"/>
      <c r="B2418" s="4354"/>
      <c r="C2418" s="4341"/>
      <c r="D2418" s="2618" t="s">
        <v>16</v>
      </c>
      <c r="E2418" s="4358" t="s">
        <v>20</v>
      </c>
      <c r="F2418" s="4359"/>
      <c r="G2418" s="4358" t="s">
        <v>21</v>
      </c>
      <c r="H2418" s="4359"/>
      <c r="I2418" s="4341"/>
      <c r="J2418" s="4341"/>
      <c r="K2418" s="4341"/>
      <c r="L2418" s="4341"/>
      <c r="M2418" s="4341"/>
      <c r="N2418" s="4341"/>
      <c r="O2418" s="4363"/>
    </row>
    <row r="2419" spans="1:15" s="161" customFormat="1" ht="21" customHeight="1" outlineLevel="1">
      <c r="A2419" s="2615">
        <v>1</v>
      </c>
      <c r="B2419" s="121">
        <v>44652</v>
      </c>
      <c r="C2419" s="2614" t="s">
        <v>23</v>
      </c>
      <c r="D2419" s="2614"/>
      <c r="E2419" s="2610"/>
      <c r="F2419" s="2611"/>
      <c r="G2419" s="4348"/>
      <c r="H2419" s="4349"/>
      <c r="I2419" s="2234"/>
      <c r="J2419" s="100"/>
      <c r="K2419" s="100"/>
      <c r="L2419" s="100"/>
      <c r="M2419" s="100"/>
      <c r="N2419" s="100"/>
      <c r="O2419" s="79">
        <v>0</v>
      </c>
    </row>
    <row r="2420" spans="1:15" s="161" customFormat="1" ht="21" customHeight="1" outlineLevel="1">
      <c r="A2420" s="2615"/>
      <c r="B2420" s="121"/>
      <c r="C2420" s="2234"/>
      <c r="D2420" s="2620"/>
      <c r="E2420" s="2610"/>
      <c r="F2420" s="2611"/>
      <c r="G2420" s="4348"/>
      <c r="H2420" s="4349"/>
      <c r="I2420" s="92"/>
      <c r="J2420" s="100"/>
      <c r="K2420" s="2234"/>
      <c r="L2420" s="2234"/>
      <c r="M2420" s="2234"/>
      <c r="N2420" s="100"/>
      <c r="O2420" s="79"/>
    </row>
    <row r="2421" spans="1:15" s="161" customFormat="1" ht="21" customHeight="1">
      <c r="A2421" s="2615"/>
      <c r="B2421" s="121"/>
      <c r="C2421" s="100"/>
      <c r="D2421" s="990">
        <f>SUM(D2419:D2420)</f>
        <v>0</v>
      </c>
      <c r="E2421" s="2612"/>
      <c r="F2421" s="2613"/>
      <c r="G2421" s="4350"/>
      <c r="H2421" s="4351"/>
      <c r="I2421" s="100"/>
      <c r="J2421" s="100"/>
      <c r="K2421" s="430">
        <f>SUM(K2419:K2420)</f>
        <v>0</v>
      </c>
      <c r="L2421" s="100"/>
      <c r="M2421" s="100"/>
      <c r="N2421" s="100"/>
      <c r="O2421" s="79"/>
    </row>
    <row r="2422" spans="1:15" s="43" customFormat="1" ht="21" customHeight="1">
      <c r="A2422" s="92"/>
      <c r="B2422" s="122"/>
      <c r="C2422" s="2623"/>
      <c r="D2422" s="2623"/>
      <c r="E2422" s="2623"/>
      <c r="F2422" s="2623"/>
      <c r="G2422" s="2623"/>
      <c r="H2422" s="2623"/>
      <c r="I2422" s="2623"/>
      <c r="J2422" s="2623"/>
      <c r="K2422" s="2624"/>
      <c r="L2422" s="2623"/>
      <c r="M2422" s="2623"/>
      <c r="N2422" s="2623"/>
      <c r="O2422" s="82"/>
    </row>
    <row r="2423" spans="1:15" s="72" customFormat="1" ht="21" customHeight="1" thickBot="1">
      <c r="A2423" s="77" t="s">
        <v>2</v>
      </c>
      <c r="B2423" s="66"/>
      <c r="C2423" s="67" t="s">
        <v>3</v>
      </c>
      <c r="D2423" s="4323" t="s">
        <v>1581</v>
      </c>
      <c r="E2423" s="4323"/>
      <c r="F2423" s="4323"/>
      <c r="G2423" s="4323"/>
      <c r="H2423" s="4323"/>
      <c r="I2423" s="4323"/>
      <c r="J2423" s="4323"/>
      <c r="K2423" s="4323"/>
      <c r="L2423" s="4323"/>
      <c r="M2423" s="4323"/>
      <c r="N2423" s="4323"/>
      <c r="O2423" s="4323"/>
    </row>
    <row r="2424" spans="1:15" s="72" customFormat="1" ht="21" customHeight="1">
      <c r="A2424" s="4324" t="s">
        <v>10</v>
      </c>
      <c r="B2424" s="4362" t="s">
        <v>11</v>
      </c>
      <c r="C2424" s="4329" t="s">
        <v>23</v>
      </c>
      <c r="D2424" s="4331" t="s">
        <v>12</v>
      </c>
      <c r="E2424" s="4332"/>
      <c r="F2424" s="4332"/>
      <c r="G2424" s="4332"/>
      <c r="H2424" s="4332"/>
      <c r="I2424" s="4332"/>
      <c r="J2424" s="4333"/>
      <c r="K2424" s="4334" t="s">
        <v>13</v>
      </c>
      <c r="L2424" s="4335"/>
      <c r="M2424" s="4335"/>
      <c r="N2424" s="4335"/>
      <c r="O2424" s="4336"/>
    </row>
    <row r="2425" spans="1:15" s="72" customFormat="1" ht="21" customHeight="1">
      <c r="A2425" s="4325"/>
      <c r="B2425" s="4328"/>
      <c r="C2425" s="4330"/>
      <c r="D2425" s="4337" t="s">
        <v>14</v>
      </c>
      <c r="E2425" s="4338"/>
      <c r="F2425" s="4338"/>
      <c r="G2425" s="4338"/>
      <c r="H2425" s="4339"/>
      <c r="I2425" s="4340" t="s">
        <v>15</v>
      </c>
      <c r="J2425" s="4340"/>
      <c r="K2425" s="4340" t="s">
        <v>16</v>
      </c>
      <c r="L2425" s="4340" t="s">
        <v>17</v>
      </c>
      <c r="M2425" s="4340" t="s">
        <v>18</v>
      </c>
      <c r="N2425" s="4340"/>
      <c r="O2425" s="4342" t="s">
        <v>19</v>
      </c>
    </row>
    <row r="2426" spans="1:15" s="161" customFormat="1" ht="21" customHeight="1">
      <c r="A2426" s="4326"/>
      <c r="B2426" s="4354"/>
      <c r="C2426" s="4341"/>
      <c r="D2426" s="2618" t="s">
        <v>16</v>
      </c>
      <c r="E2426" s="4358" t="s">
        <v>20</v>
      </c>
      <c r="F2426" s="4359"/>
      <c r="G2426" s="4358" t="s">
        <v>21</v>
      </c>
      <c r="H2426" s="4359"/>
      <c r="I2426" s="4341"/>
      <c r="J2426" s="4341"/>
      <c r="K2426" s="4341"/>
      <c r="L2426" s="4341"/>
      <c r="M2426" s="4341"/>
      <c r="N2426" s="4341"/>
      <c r="O2426" s="4363"/>
    </row>
    <row r="2427" spans="1:15" s="161" customFormat="1" ht="21" customHeight="1" outlineLevel="1">
      <c r="A2427" s="2615">
        <v>1</v>
      </c>
      <c r="B2427" s="121">
        <v>44682</v>
      </c>
      <c r="C2427" s="2614" t="s">
        <v>1487</v>
      </c>
      <c r="D2427" s="2614"/>
      <c r="E2427" s="2610"/>
      <c r="F2427" s="2611"/>
      <c r="G2427" s="4348"/>
      <c r="H2427" s="4349"/>
      <c r="I2427" s="2234"/>
      <c r="J2427" s="100"/>
      <c r="K2427" s="100"/>
      <c r="L2427" s="100"/>
      <c r="M2427" s="100"/>
      <c r="N2427" s="100"/>
      <c r="O2427" s="79">
        <v>0</v>
      </c>
    </row>
    <row r="2428" spans="1:15" s="161" customFormat="1" ht="21" customHeight="1" outlineLevel="1">
      <c r="A2428" s="3967"/>
      <c r="B2428" s="121"/>
      <c r="C2428" s="3970"/>
      <c r="D2428" s="3966"/>
      <c r="E2428" s="3968"/>
      <c r="F2428" s="3969"/>
      <c r="G2428" s="3968"/>
      <c r="H2428" s="3969"/>
      <c r="I2428" s="3970"/>
      <c r="J2428" s="3970"/>
      <c r="K2428" s="3970"/>
      <c r="L2428" s="3970"/>
      <c r="M2428" s="3970"/>
      <c r="N2428" s="3970"/>
      <c r="O2428" s="79"/>
    </row>
    <row r="2429" spans="1:15" s="161" customFormat="1" ht="21" customHeight="1">
      <c r="A2429" s="2615"/>
      <c r="B2429" s="121"/>
      <c r="C2429" s="100"/>
      <c r="D2429" s="990">
        <f>SUM(D2427:D2427)</f>
        <v>0</v>
      </c>
      <c r="E2429" s="2612"/>
      <c r="F2429" s="2613"/>
      <c r="G2429" s="4350"/>
      <c r="H2429" s="4351"/>
      <c r="I2429" s="100"/>
      <c r="J2429" s="100"/>
      <c r="K2429" s="430">
        <f>SUM(K2427:K2428)</f>
        <v>0</v>
      </c>
      <c r="L2429" s="100"/>
      <c r="M2429" s="100"/>
      <c r="N2429" s="100"/>
      <c r="O2429" s="79"/>
    </row>
    <row r="2430" spans="1:15" s="43" customFormat="1" ht="21" customHeight="1">
      <c r="A2430" s="54"/>
      <c r="B2430" s="122"/>
      <c r="C2430" s="2623"/>
      <c r="D2430" s="111"/>
      <c r="E2430" s="111"/>
      <c r="F2430" s="111"/>
      <c r="G2430" s="111"/>
      <c r="H2430" s="111"/>
      <c r="I2430" s="2623"/>
      <c r="J2430" s="2623"/>
      <c r="K2430" s="2624"/>
      <c r="L2430" s="2623"/>
      <c r="M2430" s="2623"/>
      <c r="N2430" s="2623"/>
      <c r="O2430" s="194"/>
    </row>
    <row r="2431" spans="1:15" s="72" customFormat="1" ht="21" customHeight="1" thickBot="1">
      <c r="A2431" s="77" t="s">
        <v>2</v>
      </c>
      <c r="B2431" s="66"/>
      <c r="C2431" s="67" t="s">
        <v>3</v>
      </c>
      <c r="D2431" s="4323" t="s">
        <v>1583</v>
      </c>
      <c r="E2431" s="4323"/>
      <c r="F2431" s="4323"/>
      <c r="G2431" s="4323"/>
      <c r="H2431" s="4323"/>
      <c r="I2431" s="4323"/>
      <c r="J2431" s="4323"/>
      <c r="K2431" s="4323"/>
      <c r="L2431" s="4323"/>
      <c r="M2431" s="4323"/>
      <c r="N2431" s="4323"/>
      <c r="O2431" s="4323"/>
    </row>
    <row r="2432" spans="1:15" s="72" customFormat="1" ht="21" customHeight="1">
      <c r="A2432" s="4324" t="s">
        <v>10</v>
      </c>
      <c r="B2432" s="4362" t="s">
        <v>11</v>
      </c>
      <c r="C2432" s="4329" t="s">
        <v>23</v>
      </c>
      <c r="D2432" s="4331" t="s">
        <v>12</v>
      </c>
      <c r="E2432" s="4332"/>
      <c r="F2432" s="4332"/>
      <c r="G2432" s="4332"/>
      <c r="H2432" s="4332"/>
      <c r="I2432" s="4332"/>
      <c r="J2432" s="4333"/>
      <c r="K2432" s="4334" t="s">
        <v>13</v>
      </c>
      <c r="L2432" s="4335"/>
      <c r="M2432" s="4335"/>
      <c r="N2432" s="4335"/>
      <c r="O2432" s="4336"/>
    </row>
    <row r="2433" spans="1:15" s="72" customFormat="1" ht="21" customHeight="1">
      <c r="A2433" s="4325"/>
      <c r="B2433" s="4328"/>
      <c r="C2433" s="4330"/>
      <c r="D2433" s="4337" t="s">
        <v>14</v>
      </c>
      <c r="E2433" s="4338"/>
      <c r="F2433" s="4338"/>
      <c r="G2433" s="4338"/>
      <c r="H2433" s="4339"/>
      <c r="I2433" s="4340" t="s">
        <v>15</v>
      </c>
      <c r="J2433" s="4340"/>
      <c r="K2433" s="4340" t="s">
        <v>16</v>
      </c>
      <c r="L2433" s="4340" t="s">
        <v>17</v>
      </c>
      <c r="M2433" s="4340" t="s">
        <v>18</v>
      </c>
      <c r="N2433" s="4340"/>
      <c r="O2433" s="4342" t="s">
        <v>19</v>
      </c>
    </row>
    <row r="2434" spans="1:15" s="161" customFormat="1" ht="21" customHeight="1">
      <c r="A2434" s="4326"/>
      <c r="B2434" s="4354"/>
      <c r="C2434" s="4341"/>
      <c r="D2434" s="2618" t="s">
        <v>16</v>
      </c>
      <c r="E2434" s="4358" t="s">
        <v>20</v>
      </c>
      <c r="F2434" s="4359"/>
      <c r="G2434" s="4358" t="s">
        <v>21</v>
      </c>
      <c r="H2434" s="4359"/>
      <c r="I2434" s="4341"/>
      <c r="J2434" s="4341"/>
      <c r="K2434" s="4341"/>
      <c r="L2434" s="4341"/>
      <c r="M2434" s="4341"/>
      <c r="N2434" s="4341"/>
      <c r="O2434" s="4363"/>
    </row>
    <row r="2435" spans="1:15" s="161" customFormat="1" ht="21" customHeight="1" outlineLevel="1">
      <c r="A2435" s="2615">
        <v>1</v>
      </c>
      <c r="B2435" s="121">
        <v>44682</v>
      </c>
      <c r="C2435" s="2614" t="s">
        <v>23</v>
      </c>
      <c r="D2435" s="2614"/>
      <c r="E2435" s="2610"/>
      <c r="F2435" s="2611"/>
      <c r="G2435" s="4348"/>
      <c r="H2435" s="4349"/>
      <c r="I2435" s="2234"/>
      <c r="J2435" s="100"/>
      <c r="K2435" s="100"/>
      <c r="L2435" s="100"/>
      <c r="M2435" s="100"/>
      <c r="N2435" s="100"/>
      <c r="O2435" s="79">
        <v>0</v>
      </c>
    </row>
    <row r="2436" spans="1:15" s="161" customFormat="1" ht="21" customHeight="1" outlineLevel="1">
      <c r="A2436" s="2615"/>
      <c r="B2436" s="121"/>
      <c r="C2436" s="2614"/>
      <c r="D2436" s="2614"/>
      <c r="E2436" s="4348"/>
      <c r="F2436" s="4349"/>
      <c r="G2436" s="4348"/>
      <c r="H2436" s="4349"/>
      <c r="I2436" s="2234"/>
      <c r="J2436" s="2234"/>
      <c r="K2436" s="2234"/>
      <c r="L2436" s="3986"/>
      <c r="M2436" s="2234"/>
      <c r="N2436" s="2234"/>
      <c r="O2436" s="79"/>
    </row>
    <row r="2437" spans="1:15" s="161" customFormat="1" ht="21" customHeight="1" outlineLevel="1">
      <c r="A2437" s="4002"/>
      <c r="B2437" s="121"/>
      <c r="C2437" s="4005"/>
      <c r="D2437" s="4001"/>
      <c r="E2437" s="3998"/>
      <c r="F2437" s="3999"/>
      <c r="G2437" s="3998"/>
      <c r="H2437" s="3999"/>
      <c r="I2437" s="4005"/>
      <c r="J2437" s="4005"/>
      <c r="K2437" s="4005"/>
      <c r="L2437" s="4005"/>
      <c r="M2437" s="4005"/>
      <c r="N2437" s="4005"/>
      <c r="O2437" s="79"/>
    </row>
    <row r="2438" spans="1:15" s="161" customFormat="1" ht="21" customHeight="1">
      <c r="A2438" s="2615"/>
      <c r="B2438" s="121"/>
      <c r="C2438" s="100"/>
      <c r="D2438" s="990">
        <f>SUM(D2435:D2436)</f>
        <v>0</v>
      </c>
      <c r="E2438" s="2612"/>
      <c r="F2438" s="2613"/>
      <c r="G2438" s="4350"/>
      <c r="H2438" s="4351"/>
      <c r="I2438" s="100"/>
      <c r="J2438" s="100"/>
      <c r="K2438" s="430">
        <f>SUM(K2435:K2437)</f>
        <v>0</v>
      </c>
      <c r="L2438" s="100"/>
      <c r="M2438" s="100"/>
      <c r="N2438" s="100"/>
      <c r="O2438" s="79"/>
    </row>
    <row r="2439" spans="1:15" s="43" customFormat="1" ht="21" customHeight="1">
      <c r="A2439" s="92"/>
      <c r="B2439" s="122"/>
      <c r="C2439" s="2623"/>
      <c r="D2439" s="2623"/>
      <c r="E2439" s="2623"/>
      <c r="F2439" s="2623"/>
      <c r="G2439" s="2623"/>
      <c r="H2439" s="2623"/>
      <c r="I2439" s="2623"/>
      <c r="J2439" s="2623"/>
      <c r="K2439" s="2624"/>
      <c r="L2439" s="2623"/>
      <c r="M2439" s="2623"/>
      <c r="N2439" s="2623"/>
      <c r="O2439" s="82"/>
    </row>
    <row r="2440" spans="1:15" s="72" customFormat="1" ht="21" customHeight="1" thickBot="1">
      <c r="A2440" s="77" t="s">
        <v>2</v>
      </c>
      <c r="B2440" s="66"/>
      <c r="C2440" s="67" t="s">
        <v>3</v>
      </c>
      <c r="D2440" s="4323" t="s">
        <v>1585</v>
      </c>
      <c r="E2440" s="4323"/>
      <c r="F2440" s="4323"/>
      <c r="G2440" s="4323"/>
      <c r="H2440" s="4323"/>
      <c r="I2440" s="4323"/>
      <c r="J2440" s="4323"/>
      <c r="K2440" s="4323"/>
      <c r="L2440" s="4323"/>
      <c r="M2440" s="4323"/>
      <c r="N2440" s="4323"/>
      <c r="O2440" s="4323"/>
    </row>
    <row r="2441" spans="1:15" s="72" customFormat="1" ht="21" customHeight="1">
      <c r="A2441" s="4324" t="s">
        <v>10</v>
      </c>
      <c r="B2441" s="4362" t="s">
        <v>11</v>
      </c>
      <c r="C2441" s="4329" t="s">
        <v>23</v>
      </c>
      <c r="D2441" s="4331" t="s">
        <v>12</v>
      </c>
      <c r="E2441" s="4332"/>
      <c r="F2441" s="4332"/>
      <c r="G2441" s="4332"/>
      <c r="H2441" s="4332"/>
      <c r="I2441" s="4332"/>
      <c r="J2441" s="4333"/>
      <c r="K2441" s="4334" t="s">
        <v>13</v>
      </c>
      <c r="L2441" s="4335"/>
      <c r="M2441" s="4335"/>
      <c r="N2441" s="4335"/>
      <c r="O2441" s="4336"/>
    </row>
    <row r="2442" spans="1:15" s="72" customFormat="1" ht="21" customHeight="1">
      <c r="A2442" s="4325"/>
      <c r="B2442" s="4328"/>
      <c r="C2442" s="4330"/>
      <c r="D2442" s="4337" t="s">
        <v>14</v>
      </c>
      <c r="E2442" s="4338"/>
      <c r="F2442" s="4338"/>
      <c r="G2442" s="4338"/>
      <c r="H2442" s="4339"/>
      <c r="I2442" s="4340" t="s">
        <v>15</v>
      </c>
      <c r="J2442" s="4340"/>
      <c r="K2442" s="4340" t="s">
        <v>16</v>
      </c>
      <c r="L2442" s="4340" t="s">
        <v>17</v>
      </c>
      <c r="M2442" s="4340" t="s">
        <v>18</v>
      </c>
      <c r="N2442" s="4340"/>
      <c r="O2442" s="4342" t="s">
        <v>19</v>
      </c>
    </row>
    <row r="2443" spans="1:15" s="161" customFormat="1" ht="21" customHeight="1">
      <c r="A2443" s="4326"/>
      <c r="B2443" s="4354"/>
      <c r="C2443" s="4341"/>
      <c r="D2443" s="2618" t="s">
        <v>16</v>
      </c>
      <c r="E2443" s="4358" t="s">
        <v>20</v>
      </c>
      <c r="F2443" s="4359"/>
      <c r="G2443" s="4358" t="s">
        <v>21</v>
      </c>
      <c r="H2443" s="4359"/>
      <c r="I2443" s="4341"/>
      <c r="J2443" s="4341"/>
      <c r="K2443" s="4341"/>
      <c r="L2443" s="4341"/>
      <c r="M2443" s="4341"/>
      <c r="N2443" s="4341"/>
      <c r="O2443" s="4363"/>
    </row>
    <row r="2444" spans="1:15" s="161" customFormat="1" ht="21" customHeight="1" outlineLevel="1">
      <c r="A2444" s="2615">
        <v>1</v>
      </c>
      <c r="B2444" s="121">
        <v>44682</v>
      </c>
      <c r="C2444" s="2614" t="s">
        <v>1487</v>
      </c>
      <c r="D2444" s="2614"/>
      <c r="E2444" s="2610"/>
      <c r="F2444" s="2611"/>
      <c r="G2444" s="4348"/>
      <c r="H2444" s="4349"/>
      <c r="I2444" s="2234"/>
      <c r="J2444" s="100"/>
      <c r="K2444" s="100"/>
      <c r="L2444" s="100"/>
      <c r="M2444" s="100"/>
      <c r="N2444" s="100"/>
      <c r="O2444" s="79">
        <v>0</v>
      </c>
    </row>
    <row r="2445" spans="1:15" s="161" customFormat="1" ht="21" customHeight="1" outlineLevel="1">
      <c r="A2445" s="2615"/>
      <c r="B2445" s="121"/>
      <c r="C2445" s="2614"/>
      <c r="D2445" s="2614"/>
      <c r="E2445" s="4348"/>
      <c r="F2445" s="4349"/>
      <c r="G2445" s="4348"/>
      <c r="H2445" s="4349"/>
      <c r="I2445" s="2234"/>
      <c r="J2445" s="2234"/>
      <c r="K2445" s="2234"/>
      <c r="L2445" s="2234"/>
      <c r="M2445" s="2234"/>
      <c r="N2445" s="2234"/>
      <c r="O2445" s="79"/>
    </row>
    <row r="2446" spans="1:15" s="161" customFormat="1" ht="21" customHeight="1" outlineLevel="1">
      <c r="A2446" s="2615"/>
      <c r="B2446" s="121"/>
      <c r="C2446" s="2234"/>
      <c r="D2446" s="2620"/>
      <c r="E2446" s="4348"/>
      <c r="F2446" s="4349"/>
      <c r="G2446" s="4348"/>
      <c r="H2446" s="4349"/>
      <c r="I2446" s="92"/>
      <c r="J2446" s="100"/>
      <c r="K2446" s="2234"/>
      <c r="L2446" s="2234"/>
      <c r="M2446" s="2234"/>
      <c r="N2446" s="100"/>
      <c r="O2446" s="79"/>
    </row>
    <row r="2447" spans="1:15" s="161" customFormat="1" ht="21" customHeight="1" outlineLevel="1">
      <c r="A2447" s="2615"/>
      <c r="B2447" s="121"/>
      <c r="C2447" s="2234"/>
      <c r="D2447" s="2620"/>
      <c r="E2447" s="2610"/>
      <c r="F2447" s="2611"/>
      <c r="G2447" s="4348"/>
      <c r="H2447" s="4349"/>
      <c r="I2447" s="92"/>
      <c r="J2447" s="100"/>
      <c r="K2447" s="2234"/>
      <c r="L2447" s="2234"/>
      <c r="M2447" s="2234"/>
      <c r="N2447" s="100"/>
      <c r="O2447" s="79"/>
    </row>
    <row r="2448" spans="1:15" s="161" customFormat="1" ht="21" customHeight="1">
      <c r="A2448" s="2615"/>
      <c r="B2448" s="121"/>
      <c r="C2448" s="100"/>
      <c r="D2448" s="990">
        <f>SUM(D2445:D2445)</f>
        <v>0</v>
      </c>
      <c r="E2448" s="2612"/>
      <c r="F2448" s="2613"/>
      <c r="G2448" s="4350"/>
      <c r="H2448" s="4351"/>
      <c r="I2448" s="100"/>
      <c r="J2448" s="100"/>
      <c r="K2448" s="430">
        <f>SUM(K2444:K2447)</f>
        <v>0</v>
      </c>
      <c r="L2448" s="100"/>
      <c r="M2448" s="100"/>
      <c r="N2448" s="100"/>
      <c r="O2448" s="79"/>
    </row>
    <row r="2449" spans="1:15" s="43" customFormat="1" ht="21" customHeight="1">
      <c r="A2449" s="54"/>
      <c r="B2449" s="122"/>
      <c r="C2449" s="2623"/>
      <c r="D2449" s="111"/>
      <c r="E2449" s="111"/>
      <c r="F2449" s="111"/>
      <c r="G2449" s="111"/>
      <c r="H2449" s="111"/>
      <c r="I2449" s="2623"/>
      <c r="J2449" s="2623"/>
      <c r="K2449" s="2624"/>
      <c r="L2449" s="2623"/>
      <c r="M2449" s="2623"/>
      <c r="N2449" s="2623"/>
      <c r="O2449" s="194"/>
    </row>
    <row r="2450" spans="1:15" s="72" customFormat="1" ht="21" customHeight="1" thickBot="1">
      <c r="A2450" s="77" t="s">
        <v>2</v>
      </c>
      <c r="B2450" s="66"/>
      <c r="C2450" s="67" t="s">
        <v>3</v>
      </c>
      <c r="D2450" s="4323" t="s">
        <v>2370</v>
      </c>
      <c r="E2450" s="4323"/>
      <c r="F2450" s="4323"/>
      <c r="G2450" s="4323"/>
      <c r="H2450" s="4323"/>
      <c r="I2450" s="4323"/>
      <c r="J2450" s="4323"/>
      <c r="K2450" s="4323"/>
      <c r="L2450" s="4323"/>
      <c r="M2450" s="4323"/>
      <c r="N2450" s="4323"/>
      <c r="O2450" s="4323"/>
    </row>
    <row r="2451" spans="1:15" s="72" customFormat="1" ht="21" customHeight="1">
      <c r="A2451" s="4324" t="s">
        <v>10</v>
      </c>
      <c r="B2451" s="4362" t="s">
        <v>11</v>
      </c>
      <c r="C2451" s="4329" t="s">
        <v>23</v>
      </c>
      <c r="D2451" s="4331" t="s">
        <v>12</v>
      </c>
      <c r="E2451" s="4332"/>
      <c r="F2451" s="4332"/>
      <c r="G2451" s="4332"/>
      <c r="H2451" s="4332"/>
      <c r="I2451" s="4332"/>
      <c r="J2451" s="4333"/>
      <c r="K2451" s="4334" t="s">
        <v>13</v>
      </c>
      <c r="L2451" s="4335"/>
      <c r="M2451" s="4335"/>
      <c r="N2451" s="4335"/>
      <c r="O2451" s="4336"/>
    </row>
    <row r="2452" spans="1:15" s="72" customFormat="1" ht="21" customHeight="1">
      <c r="A2452" s="4325"/>
      <c r="B2452" s="4328"/>
      <c r="C2452" s="4330"/>
      <c r="D2452" s="4337" t="s">
        <v>14</v>
      </c>
      <c r="E2452" s="4338"/>
      <c r="F2452" s="4338"/>
      <c r="G2452" s="4338"/>
      <c r="H2452" s="4339"/>
      <c r="I2452" s="4340" t="s">
        <v>15</v>
      </c>
      <c r="J2452" s="4340"/>
      <c r="K2452" s="4340" t="s">
        <v>16</v>
      </c>
      <c r="L2452" s="4340" t="s">
        <v>17</v>
      </c>
      <c r="M2452" s="4340" t="s">
        <v>18</v>
      </c>
      <c r="N2452" s="4340"/>
      <c r="O2452" s="4342" t="s">
        <v>19</v>
      </c>
    </row>
    <row r="2453" spans="1:15" s="161" customFormat="1" ht="21" customHeight="1">
      <c r="A2453" s="4326"/>
      <c r="B2453" s="4354"/>
      <c r="C2453" s="4341"/>
      <c r="D2453" s="2618" t="s">
        <v>16</v>
      </c>
      <c r="E2453" s="4358" t="s">
        <v>20</v>
      </c>
      <c r="F2453" s="4359"/>
      <c r="G2453" s="4358" t="s">
        <v>21</v>
      </c>
      <c r="H2453" s="4359"/>
      <c r="I2453" s="4341"/>
      <c r="J2453" s="4341"/>
      <c r="K2453" s="4341"/>
      <c r="L2453" s="4341"/>
      <c r="M2453" s="4341"/>
      <c r="N2453" s="4341"/>
      <c r="O2453" s="4363"/>
    </row>
    <row r="2454" spans="1:15" s="161" customFormat="1" ht="21" customHeight="1" outlineLevel="1">
      <c r="A2454" s="2615">
        <v>1</v>
      </c>
      <c r="B2454" s="121">
        <v>44682</v>
      </c>
      <c r="C2454" s="2614" t="s">
        <v>23</v>
      </c>
      <c r="D2454" s="2614"/>
      <c r="E2454" s="4348"/>
      <c r="F2454" s="4349"/>
      <c r="G2454" s="4348"/>
      <c r="H2454" s="4349"/>
      <c r="I2454" s="2234"/>
      <c r="J2454" s="100"/>
      <c r="K2454" s="100"/>
      <c r="L2454" s="100"/>
      <c r="M2454" s="100"/>
      <c r="N2454" s="100"/>
      <c r="O2454" s="79">
        <v>0</v>
      </c>
    </row>
    <row r="2455" spans="1:15" s="161" customFormat="1" ht="21" customHeight="1" outlineLevel="1">
      <c r="A2455" s="2615"/>
      <c r="B2455" s="121"/>
      <c r="C2455" s="2614"/>
      <c r="D2455" s="2614"/>
      <c r="E2455" s="4348"/>
      <c r="F2455" s="4349"/>
      <c r="G2455" s="4348"/>
      <c r="H2455" s="4349"/>
      <c r="I2455" s="2234"/>
      <c r="J2455" s="2234"/>
      <c r="K2455" s="2234"/>
      <c r="L2455" s="2234"/>
      <c r="M2455" s="2234"/>
      <c r="N2455" s="2234"/>
      <c r="O2455" s="79"/>
    </row>
    <row r="2456" spans="1:15" s="161" customFormat="1" ht="21" customHeight="1" outlineLevel="1">
      <c r="A2456" s="3111"/>
      <c r="B2456" s="121"/>
      <c r="C2456" s="3068"/>
      <c r="D2456" s="3110"/>
      <c r="E2456" s="3106"/>
      <c r="F2456" s="3107"/>
      <c r="G2456" s="3106"/>
      <c r="H2456" s="3107"/>
      <c r="I2456" s="3068"/>
      <c r="J2456" s="3068"/>
      <c r="K2456" s="3068"/>
      <c r="L2456" s="3068"/>
      <c r="M2456" s="4150"/>
      <c r="N2456" s="3068"/>
      <c r="O2456" s="79"/>
    </row>
    <row r="2457" spans="1:15" s="161" customFormat="1" ht="21" customHeight="1">
      <c r="A2457" s="2615"/>
      <c r="B2457" s="121"/>
      <c r="C2457" s="100"/>
      <c r="D2457" s="990">
        <f>SUM(D2454:D2455)</f>
        <v>0</v>
      </c>
      <c r="E2457" s="2612"/>
      <c r="F2457" s="2613"/>
      <c r="G2457" s="4350"/>
      <c r="H2457" s="4351"/>
      <c r="I2457" s="100"/>
      <c r="J2457" s="100"/>
      <c r="K2457" s="430">
        <f>SUM(K2454:K2456)</f>
        <v>0</v>
      </c>
      <c r="L2457" s="100"/>
      <c r="M2457" s="100"/>
      <c r="N2457" s="100"/>
      <c r="O2457" s="79"/>
    </row>
    <row r="2458" spans="1:15" s="43" customFormat="1" ht="21" customHeight="1">
      <c r="A2458" s="92"/>
      <c r="B2458" s="122"/>
      <c r="C2458" s="2623"/>
      <c r="D2458" s="2623"/>
      <c r="E2458" s="2623"/>
      <c r="F2458" s="2623"/>
      <c r="G2458" s="2623"/>
      <c r="H2458" s="2623"/>
      <c r="I2458" s="2623"/>
      <c r="J2458" s="2623"/>
      <c r="K2458" s="2624"/>
      <c r="L2458" s="2623"/>
      <c r="M2458" s="2623"/>
      <c r="N2458" s="2623"/>
      <c r="O2458" s="82"/>
    </row>
    <row r="2459" spans="1:15" s="72" customFormat="1" ht="21" customHeight="1" thickBot="1">
      <c r="A2459" s="77" t="s">
        <v>2</v>
      </c>
      <c r="B2459" s="66"/>
      <c r="C2459" s="67" t="s">
        <v>3</v>
      </c>
      <c r="D2459" s="4323" t="s">
        <v>1661</v>
      </c>
      <c r="E2459" s="4323"/>
      <c r="F2459" s="4323"/>
      <c r="G2459" s="4323"/>
      <c r="H2459" s="4323"/>
      <c r="I2459" s="4323"/>
      <c r="J2459" s="4323"/>
      <c r="K2459" s="4323"/>
      <c r="L2459" s="4323"/>
      <c r="M2459" s="4323"/>
      <c r="N2459" s="4323"/>
      <c r="O2459" s="4323"/>
    </row>
    <row r="2460" spans="1:15" s="72" customFormat="1" ht="21" customHeight="1">
      <c r="A2460" s="4324" t="s">
        <v>10</v>
      </c>
      <c r="B2460" s="4362" t="s">
        <v>11</v>
      </c>
      <c r="C2460" s="4329" t="s">
        <v>23</v>
      </c>
      <c r="D2460" s="4331" t="s">
        <v>12</v>
      </c>
      <c r="E2460" s="4332"/>
      <c r="F2460" s="4332"/>
      <c r="G2460" s="4332"/>
      <c r="H2460" s="4332"/>
      <c r="I2460" s="4332"/>
      <c r="J2460" s="4333"/>
      <c r="K2460" s="4334" t="s">
        <v>13</v>
      </c>
      <c r="L2460" s="4335"/>
      <c r="M2460" s="4335"/>
      <c r="N2460" s="4335"/>
      <c r="O2460" s="4336"/>
    </row>
    <row r="2461" spans="1:15" s="72" customFormat="1" ht="21" customHeight="1">
      <c r="A2461" s="4325"/>
      <c r="B2461" s="4328"/>
      <c r="C2461" s="4330"/>
      <c r="D2461" s="4337" t="s">
        <v>14</v>
      </c>
      <c r="E2461" s="4338"/>
      <c r="F2461" s="4338"/>
      <c r="G2461" s="4338"/>
      <c r="H2461" s="4339"/>
      <c r="I2461" s="4340" t="s">
        <v>15</v>
      </c>
      <c r="J2461" s="4340"/>
      <c r="K2461" s="4340" t="s">
        <v>16</v>
      </c>
      <c r="L2461" s="4340" t="s">
        <v>17</v>
      </c>
      <c r="M2461" s="4340" t="s">
        <v>18</v>
      </c>
      <c r="N2461" s="4340"/>
      <c r="O2461" s="4342" t="s">
        <v>19</v>
      </c>
    </row>
    <row r="2462" spans="1:15" s="161" customFormat="1" ht="21" customHeight="1">
      <c r="A2462" s="4326"/>
      <c r="B2462" s="4354"/>
      <c r="C2462" s="4341"/>
      <c r="D2462" s="2618" t="s">
        <v>16</v>
      </c>
      <c r="E2462" s="4358" t="s">
        <v>20</v>
      </c>
      <c r="F2462" s="4359"/>
      <c r="G2462" s="4358" t="s">
        <v>21</v>
      </c>
      <c r="H2462" s="4359"/>
      <c r="I2462" s="4341"/>
      <c r="J2462" s="4341"/>
      <c r="K2462" s="4341"/>
      <c r="L2462" s="4341"/>
      <c r="M2462" s="4341"/>
      <c r="N2462" s="4341"/>
      <c r="O2462" s="4363"/>
    </row>
    <row r="2463" spans="1:15" s="161" customFormat="1" ht="21" customHeight="1" outlineLevel="1">
      <c r="A2463" s="2615">
        <v>1</v>
      </c>
      <c r="B2463" s="121">
        <v>44652</v>
      </c>
      <c r="C2463" s="2614" t="s">
        <v>1487</v>
      </c>
      <c r="D2463" s="2614"/>
      <c r="E2463" s="4348"/>
      <c r="F2463" s="4349"/>
      <c r="G2463" s="4348"/>
      <c r="H2463" s="4349"/>
      <c r="I2463" s="2234"/>
      <c r="J2463" s="100"/>
      <c r="K2463" s="100"/>
      <c r="L2463" s="100"/>
      <c r="M2463" s="100"/>
      <c r="N2463" s="100"/>
      <c r="O2463" s="79">
        <v>0</v>
      </c>
    </row>
    <row r="2464" spans="1:15" s="161" customFormat="1" ht="21" customHeight="1" outlineLevel="1">
      <c r="A2464" s="3111"/>
      <c r="B2464" s="121"/>
      <c r="C2464" s="3068"/>
      <c r="D2464" s="3110"/>
      <c r="E2464" s="4348"/>
      <c r="F2464" s="4349"/>
      <c r="G2464" s="4348"/>
      <c r="H2464" s="4349"/>
      <c r="I2464" s="3068"/>
      <c r="J2464" s="3117"/>
      <c r="K2464" s="3117"/>
      <c r="L2464" s="3117"/>
      <c r="M2464" s="3117"/>
      <c r="N2464" s="3117"/>
      <c r="O2464" s="79"/>
    </row>
    <row r="2465" spans="1:15" s="161" customFormat="1" ht="21" customHeight="1" outlineLevel="1">
      <c r="A2465" s="3127"/>
      <c r="B2465" s="121"/>
      <c r="C2465" s="3068"/>
      <c r="D2465" s="3126"/>
      <c r="E2465" s="3120"/>
      <c r="F2465" s="3121"/>
      <c r="G2465" s="3120"/>
      <c r="H2465" s="3121"/>
      <c r="I2465" s="3068"/>
      <c r="J2465" s="3068"/>
      <c r="K2465" s="3068"/>
      <c r="L2465" s="3068"/>
      <c r="M2465" s="3068"/>
      <c r="N2465" s="3068"/>
      <c r="O2465" s="79"/>
    </row>
    <row r="2466" spans="1:15" s="161" customFormat="1" ht="21" customHeight="1">
      <c r="A2466" s="2615"/>
      <c r="B2466" s="121"/>
      <c r="C2466" s="100"/>
      <c r="D2466" s="990">
        <f>SUM(D2463:D2464)</f>
        <v>0</v>
      </c>
      <c r="E2466" s="2612"/>
      <c r="F2466" s="2613"/>
      <c r="G2466" s="4350"/>
      <c r="H2466" s="4351"/>
      <c r="I2466" s="100"/>
      <c r="J2466" s="100"/>
      <c r="K2466" s="430">
        <f>SUM(K2463:K2463)</f>
        <v>0</v>
      </c>
      <c r="L2466" s="100"/>
      <c r="M2466" s="100"/>
      <c r="N2466" s="100"/>
      <c r="O2466" s="79"/>
    </row>
    <row r="2467" spans="1:15" s="43" customFormat="1" ht="21" customHeight="1">
      <c r="A2467" s="54"/>
      <c r="B2467" s="122"/>
      <c r="C2467" s="2623"/>
      <c r="D2467" s="111"/>
      <c r="E2467" s="111"/>
      <c r="F2467" s="111"/>
      <c r="G2467" s="111"/>
      <c r="H2467" s="111"/>
      <c r="I2467" s="2623"/>
      <c r="J2467" s="2623"/>
      <c r="K2467" s="2624"/>
      <c r="L2467" s="2623"/>
      <c r="M2467" s="2623"/>
      <c r="N2467" s="2623"/>
      <c r="O2467" s="194"/>
    </row>
    <row r="2468" spans="1:15" s="72" customFormat="1" ht="21" customHeight="1" thickBot="1">
      <c r="A2468" s="77" t="s">
        <v>2</v>
      </c>
      <c r="B2468" s="66"/>
      <c r="C2468" s="67" t="s">
        <v>3</v>
      </c>
      <c r="D2468" s="4323" t="s">
        <v>1591</v>
      </c>
      <c r="E2468" s="4323"/>
      <c r="F2468" s="4323"/>
      <c r="G2468" s="4323"/>
      <c r="H2468" s="4323"/>
      <c r="I2468" s="4323"/>
      <c r="J2468" s="4323"/>
      <c r="K2468" s="4323"/>
      <c r="L2468" s="4323"/>
      <c r="M2468" s="4323"/>
      <c r="N2468" s="4323"/>
      <c r="O2468" s="4323"/>
    </row>
    <row r="2469" spans="1:15" s="72" customFormat="1" ht="21" customHeight="1">
      <c r="A2469" s="4324" t="s">
        <v>10</v>
      </c>
      <c r="B2469" s="4362" t="s">
        <v>11</v>
      </c>
      <c r="C2469" s="4329" t="s">
        <v>23</v>
      </c>
      <c r="D2469" s="4331" t="s">
        <v>12</v>
      </c>
      <c r="E2469" s="4332"/>
      <c r="F2469" s="4332"/>
      <c r="G2469" s="4332"/>
      <c r="H2469" s="4332"/>
      <c r="I2469" s="4332"/>
      <c r="J2469" s="4333"/>
      <c r="K2469" s="4334" t="s">
        <v>13</v>
      </c>
      <c r="L2469" s="4335"/>
      <c r="M2469" s="4335"/>
      <c r="N2469" s="4335"/>
      <c r="O2469" s="4336"/>
    </row>
    <row r="2470" spans="1:15" s="72" customFormat="1" ht="21" customHeight="1">
      <c r="A2470" s="4325"/>
      <c r="B2470" s="4328"/>
      <c r="C2470" s="4330"/>
      <c r="D2470" s="4337" t="s">
        <v>14</v>
      </c>
      <c r="E2470" s="4338"/>
      <c r="F2470" s="4338"/>
      <c r="G2470" s="4338"/>
      <c r="H2470" s="4339"/>
      <c r="I2470" s="4340" t="s">
        <v>15</v>
      </c>
      <c r="J2470" s="4340"/>
      <c r="K2470" s="4340" t="s">
        <v>16</v>
      </c>
      <c r="L2470" s="4340" t="s">
        <v>17</v>
      </c>
      <c r="M2470" s="4340" t="s">
        <v>18</v>
      </c>
      <c r="N2470" s="4340"/>
      <c r="O2470" s="4342" t="s">
        <v>19</v>
      </c>
    </row>
    <row r="2471" spans="1:15" s="161" customFormat="1" ht="21" customHeight="1">
      <c r="A2471" s="4326"/>
      <c r="B2471" s="4354"/>
      <c r="C2471" s="4341"/>
      <c r="D2471" s="2618" t="s">
        <v>16</v>
      </c>
      <c r="E2471" s="4358" t="s">
        <v>20</v>
      </c>
      <c r="F2471" s="4359"/>
      <c r="G2471" s="4358" t="s">
        <v>21</v>
      </c>
      <c r="H2471" s="4359"/>
      <c r="I2471" s="4341"/>
      <c r="J2471" s="4341"/>
      <c r="K2471" s="4341"/>
      <c r="L2471" s="4341"/>
      <c r="M2471" s="4341"/>
      <c r="N2471" s="4341"/>
      <c r="O2471" s="4363"/>
    </row>
    <row r="2472" spans="1:15" s="161" customFormat="1" ht="22.5" customHeight="1" outlineLevel="1">
      <c r="A2472" s="2615">
        <v>1</v>
      </c>
      <c r="B2472" s="121">
        <v>44682</v>
      </c>
      <c r="C2472" s="2614" t="s">
        <v>23</v>
      </c>
      <c r="D2472" s="2614"/>
      <c r="E2472" s="4348"/>
      <c r="F2472" s="4349"/>
      <c r="G2472" s="4348"/>
      <c r="H2472" s="4349"/>
      <c r="I2472" s="2234"/>
      <c r="J2472" s="100"/>
      <c r="K2472" s="100"/>
      <c r="L2472" s="100"/>
      <c r="M2472" s="100"/>
      <c r="N2472" s="100"/>
      <c r="O2472" s="79">
        <v>0</v>
      </c>
    </row>
    <row r="2473" spans="1:15" s="161" customFormat="1" ht="21" customHeight="1">
      <c r="A2473" s="2615"/>
      <c r="B2473" s="121"/>
      <c r="C2473" s="100"/>
      <c r="D2473" s="990">
        <f>SUM(D2472:D2472)</f>
        <v>0</v>
      </c>
      <c r="E2473" s="2612"/>
      <c r="F2473" s="2613"/>
      <c r="G2473" s="4350"/>
      <c r="H2473" s="4351"/>
      <c r="I2473" s="100"/>
      <c r="J2473" s="100"/>
      <c r="K2473" s="430">
        <f>SUM(K2472:K2472)</f>
        <v>0</v>
      </c>
      <c r="L2473" s="100"/>
      <c r="M2473" s="100"/>
      <c r="N2473" s="100"/>
      <c r="O2473" s="79"/>
    </row>
    <row r="2474" spans="1:15" s="43" customFormat="1" ht="21" customHeight="1">
      <c r="A2474" s="54"/>
      <c r="B2474" s="122"/>
      <c r="C2474" s="2623"/>
      <c r="D2474" s="111"/>
      <c r="E2474" s="111"/>
      <c r="F2474" s="111"/>
      <c r="G2474" s="111"/>
      <c r="H2474" s="111"/>
      <c r="I2474" s="2623"/>
      <c r="J2474" s="2623"/>
      <c r="K2474" s="2624"/>
      <c r="L2474" s="2623"/>
      <c r="M2474" s="2623"/>
      <c r="N2474" s="2623"/>
      <c r="O2474" s="194"/>
    </row>
    <row r="2475" spans="1:15" s="72" customFormat="1" ht="21" customHeight="1" thickBot="1">
      <c r="A2475" s="77" t="s">
        <v>2</v>
      </c>
      <c r="B2475" s="66"/>
      <c r="C2475" s="67" t="s">
        <v>3</v>
      </c>
      <c r="D2475" s="4323" t="s">
        <v>1592</v>
      </c>
      <c r="E2475" s="4323"/>
      <c r="F2475" s="4323"/>
      <c r="G2475" s="4323"/>
      <c r="H2475" s="4323"/>
      <c r="I2475" s="4323"/>
      <c r="J2475" s="4323"/>
      <c r="K2475" s="4323"/>
      <c r="L2475" s="4323"/>
      <c r="M2475" s="4323"/>
      <c r="N2475" s="4323"/>
      <c r="O2475" s="4323"/>
    </row>
    <row r="2476" spans="1:15" s="72" customFormat="1" ht="21" customHeight="1">
      <c r="A2476" s="4324" t="s">
        <v>10</v>
      </c>
      <c r="B2476" s="4362" t="s">
        <v>11</v>
      </c>
      <c r="C2476" s="4329" t="s">
        <v>23</v>
      </c>
      <c r="D2476" s="4331" t="s">
        <v>12</v>
      </c>
      <c r="E2476" s="4332"/>
      <c r="F2476" s="4332"/>
      <c r="G2476" s="4332"/>
      <c r="H2476" s="4332"/>
      <c r="I2476" s="4332"/>
      <c r="J2476" s="4333"/>
      <c r="K2476" s="4334" t="s">
        <v>13</v>
      </c>
      <c r="L2476" s="4335"/>
      <c r="M2476" s="4335"/>
      <c r="N2476" s="4335"/>
      <c r="O2476" s="4336"/>
    </row>
    <row r="2477" spans="1:15" s="72" customFormat="1" ht="21" customHeight="1">
      <c r="A2477" s="4325"/>
      <c r="B2477" s="4328"/>
      <c r="C2477" s="4330"/>
      <c r="D2477" s="4337" t="s">
        <v>14</v>
      </c>
      <c r="E2477" s="4338"/>
      <c r="F2477" s="4338"/>
      <c r="G2477" s="4338"/>
      <c r="H2477" s="4339"/>
      <c r="I2477" s="4340" t="s">
        <v>15</v>
      </c>
      <c r="J2477" s="4340"/>
      <c r="K2477" s="4340" t="s">
        <v>16</v>
      </c>
      <c r="L2477" s="4340" t="s">
        <v>17</v>
      </c>
      <c r="M2477" s="4340" t="s">
        <v>18</v>
      </c>
      <c r="N2477" s="4340"/>
      <c r="O2477" s="4342" t="s">
        <v>19</v>
      </c>
    </row>
    <row r="2478" spans="1:15" s="161" customFormat="1" ht="21" customHeight="1">
      <c r="A2478" s="4326"/>
      <c r="B2478" s="4354"/>
      <c r="C2478" s="4341"/>
      <c r="D2478" s="2618" t="s">
        <v>16</v>
      </c>
      <c r="E2478" s="4358" t="s">
        <v>20</v>
      </c>
      <c r="F2478" s="4359"/>
      <c r="G2478" s="4358" t="s">
        <v>21</v>
      </c>
      <c r="H2478" s="4359"/>
      <c r="I2478" s="4341"/>
      <c r="J2478" s="4341"/>
      <c r="K2478" s="4341"/>
      <c r="L2478" s="4341"/>
      <c r="M2478" s="4341"/>
      <c r="N2478" s="4341"/>
      <c r="O2478" s="4363"/>
    </row>
    <row r="2479" spans="1:15" s="161" customFormat="1" ht="21" customHeight="1" outlineLevel="1">
      <c r="A2479" s="2615">
        <v>1</v>
      </c>
      <c r="B2479" s="121">
        <v>44682</v>
      </c>
      <c r="C2479" s="2614" t="s">
        <v>23</v>
      </c>
      <c r="D2479" s="2614"/>
      <c r="E2479" s="4348"/>
      <c r="F2479" s="4349"/>
      <c r="G2479" s="4348"/>
      <c r="H2479" s="4349"/>
      <c r="I2479" s="2234"/>
      <c r="J2479" s="100"/>
      <c r="K2479" s="100"/>
      <c r="L2479" s="100"/>
      <c r="M2479" s="100"/>
      <c r="N2479" s="100"/>
      <c r="O2479" s="79">
        <v>0</v>
      </c>
    </row>
    <row r="2480" spans="1:15" s="161" customFormat="1" ht="21" customHeight="1" outlineLevel="1">
      <c r="A2480" s="2615"/>
      <c r="B2480" s="121"/>
      <c r="C2480" s="2234"/>
      <c r="D2480" s="2620"/>
      <c r="E2480" s="2610"/>
      <c r="F2480" s="2611"/>
      <c r="G2480" s="4348"/>
      <c r="H2480" s="4349"/>
      <c r="I2480" s="92"/>
      <c r="J2480" s="100"/>
      <c r="K2480" s="2234"/>
      <c r="L2480" s="2234"/>
      <c r="M2480" s="2234"/>
      <c r="N2480" s="100"/>
      <c r="O2480" s="79"/>
    </row>
    <row r="2481" spans="1:15" s="161" customFormat="1" ht="21" customHeight="1">
      <c r="A2481" s="2615"/>
      <c r="B2481" s="121"/>
      <c r="C2481" s="100"/>
      <c r="D2481" s="990">
        <f>SUM(D2479:D2480)</f>
        <v>0</v>
      </c>
      <c r="E2481" s="2612"/>
      <c r="F2481" s="2613"/>
      <c r="G2481" s="4350"/>
      <c r="H2481" s="4351"/>
      <c r="I2481" s="100"/>
      <c r="J2481" s="100"/>
      <c r="K2481" s="430">
        <f>SUM(K2479:K2480)</f>
        <v>0</v>
      </c>
      <c r="L2481" s="100"/>
      <c r="M2481" s="100"/>
      <c r="N2481" s="100"/>
      <c r="O2481" s="79"/>
    </row>
    <row r="2482" spans="1:15" s="43" customFormat="1" ht="21" customHeight="1">
      <c r="A2482" s="92"/>
      <c r="B2482" s="122"/>
      <c r="C2482" s="2623"/>
      <c r="D2482" s="2623"/>
      <c r="E2482" s="2623"/>
      <c r="F2482" s="2623"/>
      <c r="G2482" s="2623"/>
      <c r="H2482" s="2623"/>
      <c r="I2482" s="2623"/>
      <c r="J2482" s="2623"/>
      <c r="K2482" s="2624"/>
      <c r="L2482" s="2623"/>
      <c r="M2482" s="2623"/>
      <c r="N2482" s="2623"/>
      <c r="O2482" s="82"/>
    </row>
    <row r="2483" spans="1:15" s="72" customFormat="1" ht="21" customHeight="1" thickBot="1">
      <c r="A2483" s="77" t="s">
        <v>2</v>
      </c>
      <c r="B2483" s="66"/>
      <c r="C2483" s="67" t="s">
        <v>3</v>
      </c>
      <c r="D2483" s="4323" t="s">
        <v>2912</v>
      </c>
      <c r="E2483" s="4323"/>
      <c r="F2483" s="4323"/>
      <c r="G2483" s="4323"/>
      <c r="H2483" s="4323"/>
      <c r="I2483" s="4323"/>
      <c r="J2483" s="4323"/>
      <c r="K2483" s="4323"/>
      <c r="L2483" s="4323"/>
      <c r="M2483" s="4323"/>
      <c r="N2483" s="4323"/>
      <c r="O2483" s="4323"/>
    </row>
    <row r="2484" spans="1:15" s="72" customFormat="1" ht="21" customHeight="1">
      <c r="A2484" s="4324" t="s">
        <v>10</v>
      </c>
      <c r="B2484" s="4362" t="s">
        <v>11</v>
      </c>
      <c r="C2484" s="4329" t="s">
        <v>23</v>
      </c>
      <c r="D2484" s="4331" t="s">
        <v>12</v>
      </c>
      <c r="E2484" s="4332"/>
      <c r="F2484" s="4332"/>
      <c r="G2484" s="4332"/>
      <c r="H2484" s="4332"/>
      <c r="I2484" s="4332"/>
      <c r="J2484" s="4333"/>
      <c r="K2484" s="4334" t="s">
        <v>13</v>
      </c>
      <c r="L2484" s="4335"/>
      <c r="M2484" s="4335"/>
      <c r="N2484" s="4335"/>
      <c r="O2484" s="4336"/>
    </row>
    <row r="2485" spans="1:15" s="72" customFormat="1" ht="21" customHeight="1">
      <c r="A2485" s="4325"/>
      <c r="B2485" s="4328"/>
      <c r="C2485" s="4330"/>
      <c r="D2485" s="4337" t="s">
        <v>14</v>
      </c>
      <c r="E2485" s="4338"/>
      <c r="F2485" s="4338"/>
      <c r="G2485" s="4338"/>
      <c r="H2485" s="4339"/>
      <c r="I2485" s="4340" t="s">
        <v>15</v>
      </c>
      <c r="J2485" s="4340"/>
      <c r="K2485" s="4340" t="s">
        <v>16</v>
      </c>
      <c r="L2485" s="4340" t="s">
        <v>17</v>
      </c>
      <c r="M2485" s="4340" t="s">
        <v>18</v>
      </c>
      <c r="N2485" s="4340"/>
      <c r="O2485" s="4342" t="s">
        <v>19</v>
      </c>
    </row>
    <row r="2486" spans="1:15" s="161" customFormat="1" ht="21" customHeight="1">
      <c r="A2486" s="4326"/>
      <c r="B2486" s="4354"/>
      <c r="C2486" s="4341"/>
      <c r="D2486" s="2618" t="s">
        <v>16</v>
      </c>
      <c r="E2486" s="4358" t="s">
        <v>20</v>
      </c>
      <c r="F2486" s="4359"/>
      <c r="G2486" s="4358" t="s">
        <v>21</v>
      </c>
      <c r="H2486" s="4359"/>
      <c r="I2486" s="4341"/>
      <c r="J2486" s="4341"/>
      <c r="K2486" s="4341"/>
      <c r="L2486" s="4341"/>
      <c r="M2486" s="4341"/>
      <c r="N2486" s="4341"/>
      <c r="O2486" s="4363"/>
    </row>
    <row r="2487" spans="1:15" s="161" customFormat="1" ht="19.5" customHeight="1" outlineLevel="1">
      <c r="A2487" s="2615">
        <v>1</v>
      </c>
      <c r="B2487" s="121">
        <v>44682</v>
      </c>
      <c r="C2487" s="2614" t="s">
        <v>23</v>
      </c>
      <c r="D2487" s="2614"/>
      <c r="E2487" s="4348"/>
      <c r="F2487" s="4349"/>
      <c r="G2487" s="4348"/>
      <c r="H2487" s="4349"/>
      <c r="I2487" s="2234"/>
      <c r="J2487" s="100"/>
      <c r="K2487" s="100"/>
      <c r="L2487" s="100"/>
      <c r="M2487" s="100"/>
      <c r="N2487" s="100"/>
      <c r="O2487" s="79">
        <v>11</v>
      </c>
    </row>
    <row r="2488" spans="1:15" s="161" customFormat="1" ht="21" customHeight="1" outlineLevel="1">
      <c r="A2488" s="2615"/>
      <c r="B2488" s="121"/>
      <c r="C2488" s="2614"/>
      <c r="D2488" s="2614"/>
      <c r="E2488" s="4348"/>
      <c r="F2488" s="4349"/>
      <c r="G2488" s="4348"/>
      <c r="H2488" s="4349"/>
      <c r="I2488" s="2234"/>
      <c r="J2488" s="2234"/>
      <c r="K2488" s="2234"/>
      <c r="L2488" s="2234"/>
      <c r="M2488" s="2234"/>
      <c r="N2488" s="2234"/>
      <c r="O2488" s="79"/>
    </row>
    <row r="2489" spans="1:15" s="161" customFormat="1" ht="21" customHeight="1">
      <c r="A2489" s="2615"/>
      <c r="B2489" s="121"/>
      <c r="C2489" s="100"/>
      <c r="D2489" s="990">
        <f>SUM(D2487:D2488)</f>
        <v>0</v>
      </c>
      <c r="E2489" s="2612"/>
      <c r="F2489" s="2613"/>
      <c r="G2489" s="4350"/>
      <c r="H2489" s="4351"/>
      <c r="I2489" s="100"/>
      <c r="J2489" s="100"/>
      <c r="K2489" s="430">
        <f>SUM(K2487:K2488)</f>
        <v>0</v>
      </c>
      <c r="L2489" s="100"/>
      <c r="M2489" s="100"/>
      <c r="N2489" s="100"/>
      <c r="O2489" s="79"/>
    </row>
    <row r="2490" spans="1:15" s="43" customFormat="1" ht="21" customHeight="1">
      <c r="A2490" s="92"/>
      <c r="B2490" s="122"/>
      <c r="C2490" s="2623"/>
      <c r="D2490" s="2623"/>
      <c r="E2490" s="2623"/>
      <c r="F2490" s="2623"/>
      <c r="G2490" s="2623"/>
      <c r="H2490" s="2623"/>
      <c r="I2490" s="2623"/>
      <c r="J2490" s="2623"/>
      <c r="K2490" s="2624"/>
      <c r="L2490" s="2623"/>
      <c r="M2490" s="2623"/>
      <c r="N2490" s="2623"/>
      <c r="O2490" s="82"/>
    </row>
    <row r="2491" spans="1:15" s="72" customFormat="1" ht="21" customHeight="1" thickBot="1">
      <c r="A2491" s="77" t="s">
        <v>2</v>
      </c>
      <c r="B2491" s="66"/>
      <c r="C2491" s="67" t="s">
        <v>3</v>
      </c>
      <c r="D2491" s="4323" t="s">
        <v>1597</v>
      </c>
      <c r="E2491" s="4323"/>
      <c r="F2491" s="4323"/>
      <c r="G2491" s="4323"/>
      <c r="H2491" s="4323"/>
      <c r="I2491" s="4323"/>
      <c r="J2491" s="4323"/>
      <c r="K2491" s="4323"/>
      <c r="L2491" s="4323"/>
      <c r="M2491" s="4323"/>
      <c r="N2491" s="4323"/>
      <c r="O2491" s="4323"/>
    </row>
    <row r="2492" spans="1:15" s="72" customFormat="1" ht="21" customHeight="1">
      <c r="A2492" s="4324" t="s">
        <v>10</v>
      </c>
      <c r="B2492" s="4362" t="s">
        <v>11</v>
      </c>
      <c r="C2492" s="4329" t="s">
        <v>23</v>
      </c>
      <c r="D2492" s="4331" t="s">
        <v>12</v>
      </c>
      <c r="E2492" s="4332"/>
      <c r="F2492" s="4332"/>
      <c r="G2492" s="4332"/>
      <c r="H2492" s="4332"/>
      <c r="I2492" s="4332"/>
      <c r="J2492" s="4333"/>
      <c r="K2492" s="4334" t="s">
        <v>13</v>
      </c>
      <c r="L2492" s="4335"/>
      <c r="M2492" s="4335"/>
      <c r="N2492" s="4335"/>
      <c r="O2492" s="4336"/>
    </row>
    <row r="2493" spans="1:15" s="72" customFormat="1" ht="21" customHeight="1">
      <c r="A2493" s="4325"/>
      <c r="B2493" s="4328"/>
      <c r="C2493" s="4330"/>
      <c r="D2493" s="4337" t="s">
        <v>14</v>
      </c>
      <c r="E2493" s="4338"/>
      <c r="F2493" s="4338"/>
      <c r="G2493" s="4338"/>
      <c r="H2493" s="4339"/>
      <c r="I2493" s="4340" t="s">
        <v>15</v>
      </c>
      <c r="J2493" s="4340"/>
      <c r="K2493" s="4340" t="s">
        <v>16</v>
      </c>
      <c r="L2493" s="4340" t="s">
        <v>17</v>
      </c>
      <c r="M2493" s="4340" t="s">
        <v>18</v>
      </c>
      <c r="N2493" s="4340"/>
      <c r="O2493" s="4342" t="s">
        <v>19</v>
      </c>
    </row>
    <row r="2494" spans="1:15" s="161" customFormat="1" ht="21" customHeight="1">
      <c r="A2494" s="4326"/>
      <c r="B2494" s="4354"/>
      <c r="C2494" s="4341"/>
      <c r="D2494" s="2618" t="s">
        <v>16</v>
      </c>
      <c r="E2494" s="4358" t="s">
        <v>20</v>
      </c>
      <c r="F2494" s="4359"/>
      <c r="G2494" s="4358" t="s">
        <v>21</v>
      </c>
      <c r="H2494" s="4359"/>
      <c r="I2494" s="4341"/>
      <c r="J2494" s="4341"/>
      <c r="K2494" s="4341"/>
      <c r="L2494" s="4341"/>
      <c r="M2494" s="4341"/>
      <c r="N2494" s="4341"/>
      <c r="O2494" s="4363"/>
    </row>
    <row r="2495" spans="1:15" s="161" customFormat="1" ht="21" customHeight="1" outlineLevel="1">
      <c r="A2495" s="2615">
        <v>1</v>
      </c>
      <c r="B2495" s="121">
        <v>44682</v>
      </c>
      <c r="C2495" s="2614" t="s">
        <v>1167</v>
      </c>
      <c r="D2495" s="2614"/>
      <c r="E2495" s="4348"/>
      <c r="F2495" s="4349"/>
      <c r="G2495" s="4348"/>
      <c r="H2495" s="4349"/>
      <c r="I2495" s="2234"/>
      <c r="J2495" s="100"/>
      <c r="K2495" s="100"/>
      <c r="L2495" s="100"/>
      <c r="M2495" s="100"/>
      <c r="N2495" s="100"/>
      <c r="O2495" s="79">
        <v>0</v>
      </c>
    </row>
    <row r="2496" spans="1:15" s="161" customFormat="1" ht="21" customHeight="1" outlineLevel="1">
      <c r="A2496" s="4130"/>
      <c r="B2496" s="121"/>
      <c r="C2496" s="4136"/>
      <c r="D2496" s="4129"/>
      <c r="E2496" s="4131"/>
      <c r="F2496" s="4132"/>
      <c r="G2496" s="4131"/>
      <c r="H2496" s="4132"/>
      <c r="I2496" s="4136"/>
      <c r="J2496" s="4136"/>
      <c r="K2496" s="4136"/>
      <c r="L2496" s="4136"/>
      <c r="M2496" s="4136"/>
      <c r="N2496" s="4136"/>
      <c r="O2496" s="79"/>
    </row>
    <row r="2497" spans="1:15" s="161" customFormat="1" ht="21" customHeight="1">
      <c r="A2497" s="2615"/>
      <c r="B2497" s="121"/>
      <c r="C2497" s="100"/>
      <c r="D2497" s="990">
        <f>SUM(D2495:D2495)</f>
        <v>0</v>
      </c>
      <c r="E2497" s="2612"/>
      <c r="F2497" s="2613"/>
      <c r="G2497" s="4350"/>
      <c r="H2497" s="4351"/>
      <c r="I2497" s="100"/>
      <c r="J2497" s="100"/>
      <c r="K2497" s="430">
        <f>SUM(K2495:K2496)</f>
        <v>0</v>
      </c>
      <c r="L2497" s="100"/>
      <c r="M2497" s="100"/>
      <c r="N2497" s="100"/>
      <c r="O2497" s="79"/>
    </row>
    <row r="2498" spans="1:15" s="43" customFormat="1" ht="21" customHeight="1">
      <c r="A2498" s="92"/>
      <c r="B2498" s="122"/>
      <c r="C2498" s="2623"/>
      <c r="D2498" s="2623"/>
      <c r="E2498" s="2623"/>
      <c r="F2498" s="2623"/>
      <c r="G2498" s="2623"/>
      <c r="H2498" s="2623"/>
      <c r="I2498" s="2623"/>
      <c r="J2498" s="2623"/>
      <c r="K2498" s="2624"/>
      <c r="L2498" s="2623"/>
      <c r="M2498" s="2623"/>
      <c r="N2498" s="2623"/>
      <c r="O2498" s="82"/>
    </row>
    <row r="2499" spans="1:15" s="72" customFormat="1" ht="21" customHeight="1" thickBot="1">
      <c r="A2499" s="77" t="s">
        <v>2</v>
      </c>
      <c r="B2499" s="66"/>
      <c r="C2499" s="67" t="s">
        <v>3</v>
      </c>
      <c r="D2499" s="4323" t="s">
        <v>1599</v>
      </c>
      <c r="E2499" s="4323"/>
      <c r="F2499" s="4323"/>
      <c r="G2499" s="4323"/>
      <c r="H2499" s="4323"/>
      <c r="I2499" s="4323"/>
      <c r="J2499" s="4323"/>
      <c r="K2499" s="4323"/>
      <c r="L2499" s="4323"/>
      <c r="M2499" s="4323"/>
      <c r="N2499" s="4323"/>
      <c r="O2499" s="4323"/>
    </row>
    <row r="2500" spans="1:15" s="72" customFormat="1" ht="21" customHeight="1">
      <c r="A2500" s="4324" t="s">
        <v>10</v>
      </c>
      <c r="B2500" s="4362" t="s">
        <v>11</v>
      </c>
      <c r="C2500" s="4329" t="s">
        <v>23</v>
      </c>
      <c r="D2500" s="4331" t="s">
        <v>12</v>
      </c>
      <c r="E2500" s="4332"/>
      <c r="F2500" s="4332"/>
      <c r="G2500" s="4332"/>
      <c r="H2500" s="4332"/>
      <c r="I2500" s="4332"/>
      <c r="J2500" s="4333"/>
      <c r="K2500" s="4334" t="s">
        <v>13</v>
      </c>
      <c r="L2500" s="4335"/>
      <c r="M2500" s="4335"/>
      <c r="N2500" s="4335"/>
      <c r="O2500" s="4336"/>
    </row>
    <row r="2501" spans="1:15" s="72" customFormat="1" ht="21" customHeight="1">
      <c r="A2501" s="4325"/>
      <c r="B2501" s="4328"/>
      <c r="C2501" s="4330"/>
      <c r="D2501" s="4337" t="s">
        <v>14</v>
      </c>
      <c r="E2501" s="4338"/>
      <c r="F2501" s="4338"/>
      <c r="G2501" s="4338"/>
      <c r="H2501" s="4339"/>
      <c r="I2501" s="4340" t="s">
        <v>15</v>
      </c>
      <c r="J2501" s="4340"/>
      <c r="K2501" s="4340" t="s">
        <v>16</v>
      </c>
      <c r="L2501" s="4340" t="s">
        <v>17</v>
      </c>
      <c r="M2501" s="4340" t="s">
        <v>18</v>
      </c>
      <c r="N2501" s="4340"/>
      <c r="O2501" s="4342" t="s">
        <v>19</v>
      </c>
    </row>
    <row r="2502" spans="1:15" s="161" customFormat="1" ht="21" customHeight="1">
      <c r="A2502" s="4326"/>
      <c r="B2502" s="4354"/>
      <c r="C2502" s="4341"/>
      <c r="D2502" s="2618" t="s">
        <v>16</v>
      </c>
      <c r="E2502" s="4358" t="s">
        <v>20</v>
      </c>
      <c r="F2502" s="4359"/>
      <c r="G2502" s="4358" t="s">
        <v>21</v>
      </c>
      <c r="H2502" s="4359"/>
      <c r="I2502" s="4341"/>
      <c r="J2502" s="4341"/>
      <c r="K2502" s="4341"/>
      <c r="L2502" s="4341"/>
      <c r="M2502" s="4341"/>
      <c r="N2502" s="4341"/>
      <c r="O2502" s="4363"/>
    </row>
    <row r="2503" spans="1:15" s="161" customFormat="1" ht="21" customHeight="1" outlineLevel="1">
      <c r="A2503" s="2615">
        <v>1</v>
      </c>
      <c r="B2503" s="121">
        <v>44682</v>
      </c>
      <c r="C2503" s="2614" t="s">
        <v>23</v>
      </c>
      <c r="D2503" s="2614"/>
      <c r="E2503" s="4348"/>
      <c r="F2503" s="4349"/>
      <c r="G2503" s="4348"/>
      <c r="H2503" s="4349"/>
      <c r="I2503" s="2234"/>
      <c r="J2503" s="100"/>
      <c r="K2503" s="100"/>
      <c r="L2503" s="100"/>
      <c r="M2503" s="100"/>
      <c r="N2503" s="100"/>
      <c r="O2503" s="79">
        <v>0</v>
      </c>
    </row>
    <row r="2504" spans="1:15" s="161" customFormat="1" ht="21" customHeight="1" outlineLevel="1">
      <c r="A2504" s="2615"/>
      <c r="B2504" s="121"/>
      <c r="C2504" s="2234"/>
      <c r="D2504" s="2620"/>
      <c r="E2504" s="2610"/>
      <c r="F2504" s="2611"/>
      <c r="G2504" s="4348"/>
      <c r="H2504" s="4349"/>
      <c r="I2504" s="92"/>
      <c r="J2504" s="100"/>
      <c r="K2504" s="2234"/>
      <c r="L2504" s="2234"/>
      <c r="M2504" s="2234"/>
      <c r="N2504" s="100"/>
      <c r="O2504" s="79"/>
    </row>
    <row r="2505" spans="1:15" s="161" customFormat="1" ht="21" customHeight="1">
      <c r="A2505" s="2615"/>
      <c r="B2505" s="121"/>
      <c r="C2505" s="100"/>
      <c r="D2505" s="990">
        <f>SUM(D2503:D2504)</f>
        <v>0</v>
      </c>
      <c r="E2505" s="2612"/>
      <c r="F2505" s="2613"/>
      <c r="G2505" s="4350"/>
      <c r="H2505" s="4351"/>
      <c r="I2505" s="100"/>
      <c r="J2505" s="100"/>
      <c r="K2505" s="430">
        <f>SUM(K2503:K2504)</f>
        <v>0</v>
      </c>
      <c r="L2505" s="100"/>
      <c r="M2505" s="100"/>
      <c r="N2505" s="100"/>
      <c r="O2505" s="79"/>
    </row>
    <row r="2506" spans="1:15" s="43" customFormat="1" ht="21" customHeight="1">
      <c r="A2506" s="92"/>
      <c r="B2506" s="122"/>
      <c r="C2506" s="2623"/>
      <c r="D2506" s="2623"/>
      <c r="E2506" s="2623"/>
      <c r="F2506" s="2623"/>
      <c r="G2506" s="2623"/>
      <c r="H2506" s="2623"/>
      <c r="I2506" s="2623"/>
      <c r="J2506" s="2623"/>
      <c r="K2506" s="2624"/>
      <c r="L2506" s="2623"/>
      <c r="M2506" s="2623"/>
      <c r="N2506" s="2623"/>
      <c r="O2506" s="82"/>
    </row>
    <row r="2507" spans="1:15" s="72" customFormat="1" ht="21" customHeight="1" thickBot="1">
      <c r="A2507" s="77" t="s">
        <v>2</v>
      </c>
      <c r="B2507" s="66"/>
      <c r="C2507" s="67" t="s">
        <v>3</v>
      </c>
      <c r="D2507" s="4323" t="s">
        <v>1600</v>
      </c>
      <c r="E2507" s="4323"/>
      <c r="F2507" s="4323"/>
      <c r="G2507" s="4323"/>
      <c r="H2507" s="4323"/>
      <c r="I2507" s="4323"/>
      <c r="J2507" s="4323"/>
      <c r="K2507" s="4323"/>
      <c r="L2507" s="4323"/>
      <c r="M2507" s="4323"/>
      <c r="N2507" s="4323"/>
      <c r="O2507" s="4323"/>
    </row>
    <row r="2508" spans="1:15" s="72" customFormat="1" ht="21" customHeight="1">
      <c r="A2508" s="4324" t="s">
        <v>10</v>
      </c>
      <c r="B2508" s="4362" t="s">
        <v>11</v>
      </c>
      <c r="C2508" s="4329" t="s">
        <v>23</v>
      </c>
      <c r="D2508" s="4331" t="s">
        <v>12</v>
      </c>
      <c r="E2508" s="4332"/>
      <c r="F2508" s="4332"/>
      <c r="G2508" s="4332"/>
      <c r="H2508" s="4332"/>
      <c r="I2508" s="4332"/>
      <c r="J2508" s="4333"/>
      <c r="K2508" s="4334" t="s">
        <v>13</v>
      </c>
      <c r="L2508" s="4335"/>
      <c r="M2508" s="4335"/>
      <c r="N2508" s="4335"/>
      <c r="O2508" s="4336"/>
    </row>
    <row r="2509" spans="1:15" s="72" customFormat="1" ht="21" customHeight="1">
      <c r="A2509" s="4325"/>
      <c r="B2509" s="4328"/>
      <c r="C2509" s="4330"/>
      <c r="D2509" s="4337" t="s">
        <v>14</v>
      </c>
      <c r="E2509" s="4338"/>
      <c r="F2509" s="4338"/>
      <c r="G2509" s="4338"/>
      <c r="H2509" s="4339"/>
      <c r="I2509" s="4340" t="s">
        <v>15</v>
      </c>
      <c r="J2509" s="4340"/>
      <c r="K2509" s="4340" t="s">
        <v>16</v>
      </c>
      <c r="L2509" s="4340" t="s">
        <v>17</v>
      </c>
      <c r="M2509" s="4340" t="s">
        <v>18</v>
      </c>
      <c r="N2509" s="4340"/>
      <c r="O2509" s="4342" t="s">
        <v>19</v>
      </c>
    </row>
    <row r="2510" spans="1:15" s="161" customFormat="1" ht="21" customHeight="1">
      <c r="A2510" s="4326"/>
      <c r="B2510" s="4354"/>
      <c r="C2510" s="4341"/>
      <c r="D2510" s="2618" t="s">
        <v>16</v>
      </c>
      <c r="E2510" s="4358" t="s">
        <v>20</v>
      </c>
      <c r="F2510" s="4359"/>
      <c r="G2510" s="4358" t="s">
        <v>21</v>
      </c>
      <c r="H2510" s="4359"/>
      <c r="I2510" s="4341"/>
      <c r="J2510" s="4341"/>
      <c r="K2510" s="4341"/>
      <c r="L2510" s="4341"/>
      <c r="M2510" s="4341"/>
      <c r="N2510" s="4341"/>
      <c r="O2510" s="4363"/>
    </row>
    <row r="2511" spans="1:15" s="161" customFormat="1" ht="21" customHeight="1" outlineLevel="1">
      <c r="A2511" s="2615">
        <v>1</v>
      </c>
      <c r="B2511" s="121">
        <v>44682</v>
      </c>
      <c r="C2511" s="2614" t="s">
        <v>23</v>
      </c>
      <c r="D2511" s="2614"/>
      <c r="E2511" s="4348"/>
      <c r="F2511" s="4349"/>
      <c r="G2511" s="4348"/>
      <c r="H2511" s="4349"/>
      <c r="I2511" s="2234"/>
      <c r="J2511" s="100"/>
      <c r="K2511" s="100"/>
      <c r="L2511" s="100"/>
      <c r="M2511" s="100"/>
      <c r="N2511" s="100"/>
      <c r="O2511" s="79">
        <v>0</v>
      </c>
    </row>
    <row r="2512" spans="1:15" s="161" customFormat="1" ht="21" customHeight="1" outlineLevel="1">
      <c r="A2512" s="3580"/>
      <c r="B2512" s="121"/>
      <c r="C2512" s="3584"/>
      <c r="D2512" s="3579"/>
      <c r="E2512" s="3575"/>
      <c r="F2512" s="3576"/>
      <c r="G2512" s="3575"/>
      <c r="H2512" s="3576"/>
      <c r="I2512" s="3584"/>
      <c r="J2512" s="3584"/>
      <c r="K2512" s="3584"/>
      <c r="L2512" s="3584"/>
      <c r="M2512" s="3584"/>
      <c r="N2512" s="3584"/>
      <c r="O2512" s="79"/>
    </row>
    <row r="2513" spans="1:15" s="161" customFormat="1" ht="21" customHeight="1">
      <c r="A2513" s="2615"/>
      <c r="B2513" s="121"/>
      <c r="C2513" s="100"/>
      <c r="D2513" s="990">
        <f>SUM(D2511:D2511)</f>
        <v>0</v>
      </c>
      <c r="E2513" s="2612"/>
      <c r="F2513" s="2613"/>
      <c r="G2513" s="4350"/>
      <c r="H2513" s="4351"/>
      <c r="I2513" s="100"/>
      <c r="J2513" s="100"/>
      <c r="K2513" s="430">
        <f>SUM(K2511:K2512)</f>
        <v>0</v>
      </c>
      <c r="L2513" s="100"/>
      <c r="M2513" s="100"/>
      <c r="N2513" s="100"/>
      <c r="O2513" s="79"/>
    </row>
    <row r="2514" spans="1:15" s="43" customFormat="1" ht="21" customHeight="1">
      <c r="A2514" s="92"/>
      <c r="B2514" s="122"/>
      <c r="C2514" s="2623"/>
      <c r="D2514" s="2623"/>
      <c r="E2514" s="2623"/>
      <c r="F2514" s="2623"/>
      <c r="G2514" s="2623"/>
      <c r="H2514" s="2623"/>
      <c r="I2514" s="2623"/>
      <c r="J2514" s="2623"/>
      <c r="K2514" s="2624"/>
      <c r="L2514" s="2623"/>
      <c r="M2514" s="2623"/>
      <c r="N2514" s="2623"/>
      <c r="O2514" s="82"/>
    </row>
    <row r="2515" spans="1:15" s="72" customFormat="1" ht="21" customHeight="1" thickBot="1">
      <c r="A2515" s="77" t="s">
        <v>2</v>
      </c>
      <c r="B2515" s="66"/>
      <c r="C2515" s="67" t="s">
        <v>3</v>
      </c>
      <c r="D2515" s="4323" t="s">
        <v>1601</v>
      </c>
      <c r="E2515" s="4323"/>
      <c r="F2515" s="4323"/>
      <c r="G2515" s="4323"/>
      <c r="H2515" s="4323"/>
      <c r="I2515" s="4323"/>
      <c r="J2515" s="4323"/>
      <c r="K2515" s="4323"/>
      <c r="L2515" s="4323"/>
      <c r="M2515" s="4323"/>
      <c r="N2515" s="4323"/>
      <c r="O2515" s="4323"/>
    </row>
    <row r="2516" spans="1:15" s="72" customFormat="1" ht="21" customHeight="1">
      <c r="A2516" s="4324" t="s">
        <v>10</v>
      </c>
      <c r="B2516" s="4362" t="s">
        <v>11</v>
      </c>
      <c r="C2516" s="4329" t="s">
        <v>23</v>
      </c>
      <c r="D2516" s="4331" t="s">
        <v>12</v>
      </c>
      <c r="E2516" s="4332"/>
      <c r="F2516" s="4332"/>
      <c r="G2516" s="4332"/>
      <c r="H2516" s="4332"/>
      <c r="I2516" s="4332"/>
      <c r="J2516" s="4333"/>
      <c r="K2516" s="4334" t="s">
        <v>13</v>
      </c>
      <c r="L2516" s="4335"/>
      <c r="M2516" s="4335"/>
      <c r="N2516" s="4335"/>
      <c r="O2516" s="4336"/>
    </row>
    <row r="2517" spans="1:15" s="72" customFormat="1" ht="21" customHeight="1">
      <c r="A2517" s="4325"/>
      <c r="B2517" s="4328"/>
      <c r="C2517" s="4330"/>
      <c r="D2517" s="4337" t="s">
        <v>14</v>
      </c>
      <c r="E2517" s="4338"/>
      <c r="F2517" s="4338"/>
      <c r="G2517" s="4338"/>
      <c r="H2517" s="4339"/>
      <c r="I2517" s="4340" t="s">
        <v>15</v>
      </c>
      <c r="J2517" s="4340"/>
      <c r="K2517" s="4340" t="s">
        <v>16</v>
      </c>
      <c r="L2517" s="4340" t="s">
        <v>17</v>
      </c>
      <c r="M2517" s="4340" t="s">
        <v>18</v>
      </c>
      <c r="N2517" s="4340"/>
      <c r="O2517" s="4342" t="s">
        <v>19</v>
      </c>
    </row>
    <row r="2518" spans="1:15" s="161" customFormat="1" ht="21" customHeight="1">
      <c r="A2518" s="4326"/>
      <c r="B2518" s="4354"/>
      <c r="C2518" s="4341"/>
      <c r="D2518" s="2618" t="s">
        <v>16</v>
      </c>
      <c r="E2518" s="4358" t="s">
        <v>20</v>
      </c>
      <c r="F2518" s="4359"/>
      <c r="G2518" s="4358" t="s">
        <v>21</v>
      </c>
      <c r="H2518" s="4359"/>
      <c r="I2518" s="4341"/>
      <c r="J2518" s="4341"/>
      <c r="K2518" s="4341"/>
      <c r="L2518" s="4341"/>
      <c r="M2518" s="4341"/>
      <c r="N2518" s="4341"/>
      <c r="O2518" s="4363"/>
    </row>
    <row r="2519" spans="1:15" s="161" customFormat="1" ht="21" customHeight="1" outlineLevel="1">
      <c r="A2519" s="2615">
        <v>1</v>
      </c>
      <c r="B2519" s="121">
        <v>44682</v>
      </c>
      <c r="C2519" s="2614" t="s">
        <v>23</v>
      </c>
      <c r="D2519" s="2614"/>
      <c r="E2519" s="4348"/>
      <c r="F2519" s="4349"/>
      <c r="G2519" s="4348"/>
      <c r="H2519" s="4349"/>
      <c r="I2519" s="2234"/>
      <c r="J2519" s="100"/>
      <c r="K2519" s="100"/>
      <c r="L2519" s="100"/>
      <c r="M2519" s="100"/>
      <c r="N2519" s="100"/>
      <c r="O2519" s="79">
        <v>0</v>
      </c>
    </row>
    <row r="2520" spans="1:15" s="161" customFormat="1" ht="21" customHeight="1" outlineLevel="1">
      <c r="A2520" s="3580"/>
      <c r="B2520" s="121"/>
      <c r="C2520" s="3584"/>
      <c r="D2520" s="3579"/>
      <c r="E2520" s="3575"/>
      <c r="F2520" s="3576"/>
      <c r="G2520" s="3575"/>
      <c r="H2520" s="3576"/>
      <c r="I2520" s="3584"/>
      <c r="J2520" s="3582"/>
      <c r="K2520" s="3584"/>
      <c r="L2520" s="3584"/>
      <c r="M2520" s="3584"/>
      <c r="N2520" s="3584"/>
      <c r="O2520" s="79"/>
    </row>
    <row r="2521" spans="1:15" s="161" customFormat="1" ht="21" customHeight="1">
      <c r="A2521" s="2615"/>
      <c r="B2521" s="121"/>
      <c r="C2521" s="100"/>
      <c r="D2521" s="990">
        <f>SUM(D2519:D2519)</f>
        <v>0</v>
      </c>
      <c r="E2521" s="2612"/>
      <c r="F2521" s="2613"/>
      <c r="G2521" s="4350"/>
      <c r="H2521" s="4351"/>
      <c r="I2521" s="100"/>
      <c r="J2521" s="100"/>
      <c r="K2521" s="430">
        <f>SUM(K2519:K2520)</f>
        <v>0</v>
      </c>
      <c r="L2521" s="100"/>
      <c r="M2521" s="100"/>
      <c r="N2521" s="100"/>
      <c r="O2521" s="79"/>
    </row>
    <row r="2522" spans="1:15" s="43" customFormat="1" ht="21" customHeight="1">
      <c r="A2522" s="92"/>
      <c r="B2522" s="122"/>
      <c r="C2522" s="2623"/>
      <c r="D2522" s="2623"/>
      <c r="E2522" s="2623"/>
      <c r="F2522" s="2623"/>
      <c r="G2522" s="2623"/>
      <c r="H2522" s="2623"/>
      <c r="I2522" s="2623"/>
      <c r="J2522" s="2623"/>
      <c r="K2522" s="2624"/>
      <c r="L2522" s="2623"/>
      <c r="M2522" s="2623"/>
      <c r="N2522" s="2623"/>
      <c r="O2522" s="82"/>
    </row>
    <row r="2523" spans="1:15" s="72" customFormat="1" ht="21" customHeight="1" thickBot="1">
      <c r="A2523" s="77" t="s">
        <v>2</v>
      </c>
      <c r="B2523" s="66"/>
      <c r="C2523" s="67" t="s">
        <v>3</v>
      </c>
      <c r="D2523" s="4323" t="s">
        <v>1603</v>
      </c>
      <c r="E2523" s="4323"/>
      <c r="F2523" s="4323"/>
      <c r="G2523" s="4323"/>
      <c r="H2523" s="4323"/>
      <c r="I2523" s="4323"/>
      <c r="J2523" s="4323"/>
      <c r="K2523" s="4323"/>
      <c r="L2523" s="4323"/>
      <c r="M2523" s="4323"/>
      <c r="N2523" s="4323"/>
      <c r="O2523" s="4323"/>
    </row>
    <row r="2524" spans="1:15" s="72" customFormat="1" ht="21" customHeight="1">
      <c r="A2524" s="4324" t="s">
        <v>10</v>
      </c>
      <c r="B2524" s="4362" t="s">
        <v>11</v>
      </c>
      <c r="C2524" s="4329" t="s">
        <v>23</v>
      </c>
      <c r="D2524" s="4331" t="s">
        <v>12</v>
      </c>
      <c r="E2524" s="4332"/>
      <c r="F2524" s="4332"/>
      <c r="G2524" s="4332"/>
      <c r="H2524" s="4332"/>
      <c r="I2524" s="4332"/>
      <c r="J2524" s="4333"/>
      <c r="K2524" s="4334" t="s">
        <v>13</v>
      </c>
      <c r="L2524" s="4335"/>
      <c r="M2524" s="4335"/>
      <c r="N2524" s="4335"/>
      <c r="O2524" s="4336"/>
    </row>
    <row r="2525" spans="1:15" s="72" customFormat="1" ht="21" customHeight="1">
      <c r="A2525" s="4325"/>
      <c r="B2525" s="4328"/>
      <c r="C2525" s="4330"/>
      <c r="D2525" s="4337" t="s">
        <v>14</v>
      </c>
      <c r="E2525" s="4338"/>
      <c r="F2525" s="4338"/>
      <c r="G2525" s="4338"/>
      <c r="H2525" s="4339"/>
      <c r="I2525" s="4340" t="s">
        <v>15</v>
      </c>
      <c r="J2525" s="4340"/>
      <c r="K2525" s="4340" t="s">
        <v>16</v>
      </c>
      <c r="L2525" s="4340" t="s">
        <v>17</v>
      </c>
      <c r="M2525" s="4340" t="s">
        <v>18</v>
      </c>
      <c r="N2525" s="4340"/>
      <c r="O2525" s="4342" t="s">
        <v>19</v>
      </c>
    </row>
    <row r="2526" spans="1:15" s="161" customFormat="1" ht="21" customHeight="1">
      <c r="A2526" s="4326"/>
      <c r="B2526" s="4354"/>
      <c r="C2526" s="4341"/>
      <c r="D2526" s="2618" t="s">
        <v>16</v>
      </c>
      <c r="E2526" s="4358" t="s">
        <v>20</v>
      </c>
      <c r="F2526" s="4359"/>
      <c r="G2526" s="4358" t="s">
        <v>21</v>
      </c>
      <c r="H2526" s="4359"/>
      <c r="I2526" s="4341"/>
      <c r="J2526" s="4341"/>
      <c r="K2526" s="4341"/>
      <c r="L2526" s="4341"/>
      <c r="M2526" s="4341"/>
      <c r="N2526" s="4341"/>
      <c r="O2526" s="4363"/>
    </row>
    <row r="2527" spans="1:15" s="161" customFormat="1" ht="21" customHeight="1" outlineLevel="1">
      <c r="A2527" s="2615">
        <v>1</v>
      </c>
      <c r="B2527" s="121">
        <v>44682</v>
      </c>
      <c r="C2527" s="2614" t="s">
        <v>23</v>
      </c>
      <c r="D2527" s="2614"/>
      <c r="E2527" s="4348"/>
      <c r="F2527" s="4349"/>
      <c r="G2527" s="4348"/>
      <c r="H2527" s="4349"/>
      <c r="I2527" s="2234"/>
      <c r="J2527" s="100"/>
      <c r="K2527" s="100"/>
      <c r="L2527" s="100"/>
      <c r="M2527" s="100"/>
      <c r="N2527" s="100"/>
      <c r="O2527" s="79">
        <v>0</v>
      </c>
    </row>
    <row r="2528" spans="1:15" s="161" customFormat="1" ht="21" customHeight="1" outlineLevel="1">
      <c r="A2528" s="3580"/>
      <c r="B2528" s="121"/>
      <c r="C2528" s="3584"/>
      <c r="D2528" s="3579"/>
      <c r="E2528" s="3575"/>
      <c r="F2528" s="3576"/>
      <c r="G2528" s="3575"/>
      <c r="H2528" s="3576"/>
      <c r="I2528" s="3584"/>
      <c r="J2528" s="3584"/>
      <c r="K2528" s="3584"/>
      <c r="L2528" s="3584"/>
      <c r="M2528" s="3584"/>
      <c r="N2528" s="3584"/>
      <c r="O2528" s="79"/>
    </row>
    <row r="2529" spans="1:15" s="161" customFormat="1" ht="21" customHeight="1">
      <c r="A2529" s="2615"/>
      <c r="B2529" s="121"/>
      <c r="C2529" s="100"/>
      <c r="D2529" s="990">
        <f>SUM(D2527:D2527)</f>
        <v>0</v>
      </c>
      <c r="E2529" s="2612"/>
      <c r="F2529" s="2613"/>
      <c r="G2529" s="4350"/>
      <c r="H2529" s="4351"/>
      <c r="I2529" s="100"/>
      <c r="J2529" s="100"/>
      <c r="K2529" s="430">
        <f>SUM(K2527:K2528)</f>
        <v>0</v>
      </c>
      <c r="L2529" s="100"/>
      <c r="M2529" s="100"/>
      <c r="N2529" s="100"/>
      <c r="O2529" s="79"/>
    </row>
    <row r="2530" spans="1:15" s="43" customFormat="1" ht="21" customHeight="1">
      <c r="A2530" s="54"/>
      <c r="B2530" s="122"/>
      <c r="C2530" s="2623"/>
      <c r="D2530" s="111"/>
      <c r="E2530" s="111"/>
      <c r="F2530" s="111"/>
      <c r="G2530" s="111"/>
      <c r="H2530" s="111"/>
      <c r="I2530" s="2623"/>
      <c r="J2530" s="2623"/>
      <c r="K2530" s="2624"/>
      <c r="L2530" s="2623"/>
      <c r="M2530" s="2623"/>
      <c r="N2530" s="2623"/>
      <c r="O2530" s="194"/>
    </row>
    <row r="2531" spans="1:15" s="72" customFormat="1" ht="21" customHeight="1" thickBot="1">
      <c r="A2531" s="77" t="s">
        <v>2</v>
      </c>
      <c r="B2531" s="66"/>
      <c r="C2531" s="67" t="s">
        <v>3</v>
      </c>
      <c r="D2531" s="4323" t="s">
        <v>1605</v>
      </c>
      <c r="E2531" s="4323"/>
      <c r="F2531" s="4323"/>
      <c r="G2531" s="4323"/>
      <c r="H2531" s="4323"/>
      <c r="I2531" s="4323"/>
      <c r="J2531" s="4323"/>
      <c r="K2531" s="4323"/>
      <c r="L2531" s="4323"/>
      <c r="M2531" s="4323"/>
      <c r="N2531" s="4323"/>
      <c r="O2531" s="4323"/>
    </row>
    <row r="2532" spans="1:15" s="72" customFormat="1" ht="21" customHeight="1">
      <c r="A2532" s="4324" t="s">
        <v>10</v>
      </c>
      <c r="B2532" s="4362" t="s">
        <v>11</v>
      </c>
      <c r="C2532" s="4329" t="s">
        <v>23</v>
      </c>
      <c r="D2532" s="4331" t="s">
        <v>12</v>
      </c>
      <c r="E2532" s="4332"/>
      <c r="F2532" s="4332"/>
      <c r="G2532" s="4332"/>
      <c r="H2532" s="4332"/>
      <c r="I2532" s="4332"/>
      <c r="J2532" s="4333"/>
      <c r="K2532" s="4334" t="s">
        <v>13</v>
      </c>
      <c r="L2532" s="4335"/>
      <c r="M2532" s="4335"/>
      <c r="N2532" s="4335"/>
      <c r="O2532" s="4336"/>
    </row>
    <row r="2533" spans="1:15" s="72" customFormat="1" ht="21" customHeight="1">
      <c r="A2533" s="4325"/>
      <c r="B2533" s="4328"/>
      <c r="C2533" s="4330"/>
      <c r="D2533" s="4337" t="s">
        <v>14</v>
      </c>
      <c r="E2533" s="4338"/>
      <c r="F2533" s="4338"/>
      <c r="G2533" s="4338"/>
      <c r="H2533" s="4339"/>
      <c r="I2533" s="4340" t="s">
        <v>15</v>
      </c>
      <c r="J2533" s="4340"/>
      <c r="K2533" s="4340" t="s">
        <v>16</v>
      </c>
      <c r="L2533" s="4340" t="s">
        <v>17</v>
      </c>
      <c r="M2533" s="4340" t="s">
        <v>18</v>
      </c>
      <c r="N2533" s="4340"/>
      <c r="O2533" s="4342" t="s">
        <v>19</v>
      </c>
    </row>
    <row r="2534" spans="1:15" s="161" customFormat="1" ht="21" customHeight="1">
      <c r="A2534" s="4326"/>
      <c r="B2534" s="4354"/>
      <c r="C2534" s="4341"/>
      <c r="D2534" s="2618" t="s">
        <v>16</v>
      </c>
      <c r="E2534" s="4358" t="s">
        <v>20</v>
      </c>
      <c r="F2534" s="4359"/>
      <c r="G2534" s="4358" t="s">
        <v>21</v>
      </c>
      <c r="H2534" s="4359"/>
      <c r="I2534" s="4341"/>
      <c r="J2534" s="4341"/>
      <c r="K2534" s="4341"/>
      <c r="L2534" s="4341"/>
      <c r="M2534" s="4341"/>
      <c r="N2534" s="4341"/>
      <c r="O2534" s="4363"/>
    </row>
    <row r="2535" spans="1:15" s="161" customFormat="1" ht="21" customHeight="1" outlineLevel="1">
      <c r="A2535" s="2615">
        <v>1</v>
      </c>
      <c r="B2535" s="121">
        <v>44682</v>
      </c>
      <c r="C2535" s="2614" t="s">
        <v>23</v>
      </c>
      <c r="D2535" s="2614"/>
      <c r="E2535" s="4348"/>
      <c r="F2535" s="4349"/>
      <c r="G2535" s="4348"/>
      <c r="H2535" s="4349"/>
      <c r="I2535" s="2234"/>
      <c r="J2535" s="100"/>
      <c r="K2535" s="100"/>
      <c r="L2535" s="100"/>
      <c r="M2535" s="100"/>
      <c r="N2535" s="100"/>
      <c r="O2535" s="79">
        <v>0</v>
      </c>
    </row>
    <row r="2536" spans="1:15" s="161" customFormat="1" ht="21" customHeight="1">
      <c r="A2536" s="2615"/>
      <c r="B2536" s="121"/>
      <c r="C2536" s="100"/>
      <c r="D2536" s="990">
        <f>SUM(D2535:D2535)</f>
        <v>0</v>
      </c>
      <c r="E2536" s="4350"/>
      <c r="F2536" s="4351"/>
      <c r="G2536" s="4350"/>
      <c r="H2536" s="4351"/>
      <c r="I2536" s="100"/>
      <c r="J2536" s="100"/>
      <c r="K2536" s="430">
        <f>SUM(K2535:K2535)</f>
        <v>0</v>
      </c>
      <c r="L2536" s="100"/>
      <c r="M2536" s="100"/>
      <c r="N2536" s="100"/>
      <c r="O2536" s="79"/>
    </row>
    <row r="2537" spans="1:15" s="43" customFormat="1" ht="21" customHeight="1">
      <c r="A2537" s="92"/>
      <c r="B2537" s="122"/>
      <c r="C2537" s="2623"/>
      <c r="D2537" s="2623"/>
      <c r="E2537" s="2623"/>
      <c r="F2537" s="2623"/>
      <c r="G2537" s="2623"/>
      <c r="H2537" s="2623"/>
      <c r="I2537" s="2623"/>
      <c r="J2537" s="2623"/>
      <c r="K2537" s="2624"/>
      <c r="L2537" s="2623"/>
      <c r="M2537" s="2623"/>
      <c r="N2537" s="2623"/>
      <c r="O2537" s="82"/>
    </row>
    <row r="2538" spans="1:15" s="72" customFormat="1" ht="21" customHeight="1" thickBot="1">
      <c r="A2538" s="77" t="s">
        <v>2</v>
      </c>
      <c r="B2538" s="66"/>
      <c r="C2538" s="67" t="s">
        <v>3</v>
      </c>
      <c r="D2538" s="4323" t="s">
        <v>1607</v>
      </c>
      <c r="E2538" s="4323"/>
      <c r="F2538" s="4323"/>
      <c r="G2538" s="4323"/>
      <c r="H2538" s="4323"/>
      <c r="I2538" s="4323"/>
      <c r="J2538" s="4323"/>
      <c r="K2538" s="4323"/>
      <c r="L2538" s="4323"/>
      <c r="M2538" s="4323"/>
      <c r="N2538" s="4323"/>
      <c r="O2538" s="4323"/>
    </row>
    <row r="2539" spans="1:15" s="72" customFormat="1" ht="21" customHeight="1">
      <c r="A2539" s="4324" t="s">
        <v>10</v>
      </c>
      <c r="B2539" s="4362" t="s">
        <v>11</v>
      </c>
      <c r="C2539" s="4329" t="s">
        <v>23</v>
      </c>
      <c r="D2539" s="4331" t="s">
        <v>12</v>
      </c>
      <c r="E2539" s="4332"/>
      <c r="F2539" s="4332"/>
      <c r="G2539" s="4332"/>
      <c r="H2539" s="4332"/>
      <c r="I2539" s="4332"/>
      <c r="J2539" s="4333"/>
      <c r="K2539" s="4334" t="s">
        <v>13</v>
      </c>
      <c r="L2539" s="4335"/>
      <c r="M2539" s="4335"/>
      <c r="N2539" s="4335"/>
      <c r="O2539" s="4336"/>
    </row>
    <row r="2540" spans="1:15" s="72" customFormat="1" ht="21" customHeight="1">
      <c r="A2540" s="4325"/>
      <c r="B2540" s="4328"/>
      <c r="C2540" s="4330"/>
      <c r="D2540" s="4337" t="s">
        <v>14</v>
      </c>
      <c r="E2540" s="4338"/>
      <c r="F2540" s="4338"/>
      <c r="G2540" s="4338"/>
      <c r="H2540" s="4339"/>
      <c r="I2540" s="4340" t="s">
        <v>15</v>
      </c>
      <c r="J2540" s="4340"/>
      <c r="K2540" s="4340" t="s">
        <v>16</v>
      </c>
      <c r="L2540" s="4340" t="s">
        <v>17</v>
      </c>
      <c r="M2540" s="4340" t="s">
        <v>18</v>
      </c>
      <c r="N2540" s="4340"/>
      <c r="O2540" s="4342" t="s">
        <v>19</v>
      </c>
    </row>
    <row r="2541" spans="1:15" s="161" customFormat="1" ht="21" customHeight="1">
      <c r="A2541" s="4326"/>
      <c r="B2541" s="4354"/>
      <c r="C2541" s="4341"/>
      <c r="D2541" s="2618" t="s">
        <v>16</v>
      </c>
      <c r="E2541" s="4358" t="s">
        <v>20</v>
      </c>
      <c r="F2541" s="4359"/>
      <c r="G2541" s="4358" t="s">
        <v>21</v>
      </c>
      <c r="H2541" s="4359"/>
      <c r="I2541" s="4341"/>
      <c r="J2541" s="4341"/>
      <c r="K2541" s="4341"/>
      <c r="L2541" s="4341"/>
      <c r="M2541" s="4341"/>
      <c r="N2541" s="4341"/>
      <c r="O2541" s="4363"/>
    </row>
    <row r="2542" spans="1:15" s="161" customFormat="1" ht="21" customHeight="1" outlineLevel="1">
      <c r="A2542" s="2615">
        <v>1</v>
      </c>
      <c r="B2542" s="121">
        <v>44682</v>
      </c>
      <c r="C2542" s="2614" t="s">
        <v>23</v>
      </c>
      <c r="D2542" s="2614"/>
      <c r="E2542" s="4348"/>
      <c r="F2542" s="4349"/>
      <c r="G2542" s="4348"/>
      <c r="H2542" s="4349"/>
      <c r="I2542" s="2234"/>
      <c r="J2542" s="100"/>
      <c r="K2542" s="100"/>
      <c r="L2542" s="100"/>
      <c r="M2542" s="100"/>
      <c r="N2542" s="100"/>
      <c r="O2542" s="79">
        <v>0</v>
      </c>
    </row>
    <row r="2543" spans="1:15" s="161" customFormat="1" ht="21" customHeight="1" outlineLevel="1">
      <c r="A2543" s="3748"/>
      <c r="B2543" s="121"/>
      <c r="C2543" s="3750"/>
      <c r="D2543" s="3746"/>
      <c r="E2543" s="3742"/>
      <c r="F2543" s="3743"/>
      <c r="G2543" s="3742"/>
      <c r="H2543" s="3743"/>
      <c r="I2543" s="3750"/>
      <c r="J2543" s="3750"/>
      <c r="K2543" s="3750"/>
      <c r="L2543" s="3750"/>
      <c r="M2543" s="3750"/>
      <c r="N2543" s="3750"/>
      <c r="O2543" s="79"/>
    </row>
    <row r="2544" spans="1:15" s="161" customFormat="1" ht="21" customHeight="1">
      <c r="A2544" s="2615"/>
      <c r="B2544" s="121"/>
      <c r="C2544" s="100"/>
      <c r="D2544" s="990">
        <f>SUM(D2542:D2542)</f>
        <v>0</v>
      </c>
      <c r="E2544" s="2612"/>
      <c r="F2544" s="2613"/>
      <c r="G2544" s="4350"/>
      <c r="H2544" s="4351"/>
      <c r="I2544" s="100"/>
      <c r="J2544" s="100"/>
      <c r="K2544" s="430">
        <f>SUM(K2542:K2543)</f>
        <v>0</v>
      </c>
      <c r="L2544" s="100"/>
      <c r="M2544" s="100"/>
      <c r="N2544" s="100"/>
      <c r="O2544" s="79"/>
    </row>
    <row r="2545" spans="1:15" s="43" customFormat="1" ht="21" customHeight="1">
      <c r="A2545" s="92"/>
      <c r="B2545" s="122"/>
      <c r="C2545" s="2623"/>
      <c r="D2545" s="2623"/>
      <c r="E2545" s="2623"/>
      <c r="F2545" s="2623"/>
      <c r="G2545" s="2623"/>
      <c r="H2545" s="2623"/>
      <c r="I2545" s="2623"/>
      <c r="J2545" s="2623"/>
      <c r="K2545" s="2624"/>
      <c r="L2545" s="2623"/>
      <c r="M2545" s="2623"/>
      <c r="N2545" s="2623"/>
      <c r="O2545" s="82"/>
    </row>
    <row r="2546" spans="1:15" s="72" customFormat="1" ht="21" customHeight="1" thickBot="1">
      <c r="A2546" s="77" t="s">
        <v>2</v>
      </c>
      <c r="B2546" s="66"/>
      <c r="C2546" s="67" t="s">
        <v>3</v>
      </c>
      <c r="D2546" s="4323" t="s">
        <v>1636</v>
      </c>
      <c r="E2546" s="4323"/>
      <c r="F2546" s="4323"/>
      <c r="G2546" s="4323"/>
      <c r="H2546" s="4323"/>
      <c r="I2546" s="4323"/>
      <c r="J2546" s="4323"/>
      <c r="K2546" s="4323"/>
      <c r="L2546" s="4323"/>
      <c r="M2546" s="4323"/>
      <c r="N2546" s="4323"/>
      <c r="O2546" s="4323"/>
    </row>
    <row r="2547" spans="1:15" s="72" customFormat="1" ht="21" customHeight="1">
      <c r="A2547" s="4324" t="s">
        <v>10</v>
      </c>
      <c r="B2547" s="4362" t="s">
        <v>11</v>
      </c>
      <c r="C2547" s="4329" t="s">
        <v>23</v>
      </c>
      <c r="D2547" s="4331" t="s">
        <v>12</v>
      </c>
      <c r="E2547" s="4332"/>
      <c r="F2547" s="4332"/>
      <c r="G2547" s="4332"/>
      <c r="H2547" s="4332"/>
      <c r="I2547" s="4332"/>
      <c r="J2547" s="4333"/>
      <c r="K2547" s="4334" t="s">
        <v>13</v>
      </c>
      <c r="L2547" s="4335"/>
      <c r="M2547" s="4335"/>
      <c r="N2547" s="4335"/>
      <c r="O2547" s="4336"/>
    </row>
    <row r="2548" spans="1:15" s="72" customFormat="1" ht="21" customHeight="1">
      <c r="A2548" s="4325"/>
      <c r="B2548" s="4328"/>
      <c r="C2548" s="4330"/>
      <c r="D2548" s="4337" t="s">
        <v>14</v>
      </c>
      <c r="E2548" s="4338"/>
      <c r="F2548" s="4338"/>
      <c r="G2548" s="4338"/>
      <c r="H2548" s="4339"/>
      <c r="I2548" s="4340" t="s">
        <v>15</v>
      </c>
      <c r="J2548" s="4340"/>
      <c r="K2548" s="4340" t="s">
        <v>16</v>
      </c>
      <c r="L2548" s="4340" t="s">
        <v>17</v>
      </c>
      <c r="M2548" s="4340" t="s">
        <v>18</v>
      </c>
      <c r="N2548" s="4340"/>
      <c r="O2548" s="4342" t="s">
        <v>19</v>
      </c>
    </row>
    <row r="2549" spans="1:15" s="161" customFormat="1" ht="21" customHeight="1">
      <c r="A2549" s="4326"/>
      <c r="B2549" s="4354"/>
      <c r="C2549" s="4341"/>
      <c r="D2549" s="2618" t="s">
        <v>16</v>
      </c>
      <c r="E2549" s="4358" t="s">
        <v>20</v>
      </c>
      <c r="F2549" s="4359"/>
      <c r="G2549" s="4358" t="s">
        <v>21</v>
      </c>
      <c r="H2549" s="4359"/>
      <c r="I2549" s="4341"/>
      <c r="J2549" s="4341"/>
      <c r="K2549" s="4341"/>
      <c r="L2549" s="4341"/>
      <c r="M2549" s="4341"/>
      <c r="N2549" s="4341"/>
      <c r="O2549" s="4363"/>
    </row>
    <row r="2550" spans="1:15" s="161" customFormat="1" ht="21" customHeight="1" outlineLevel="1">
      <c r="A2550" s="2615">
        <v>1</v>
      </c>
      <c r="B2550" s="121">
        <v>44682</v>
      </c>
      <c r="C2550" s="2614" t="s">
        <v>23</v>
      </c>
      <c r="D2550" s="2614"/>
      <c r="E2550" s="4348"/>
      <c r="F2550" s="4349"/>
      <c r="G2550" s="4348"/>
      <c r="H2550" s="4349"/>
      <c r="I2550" s="2234"/>
      <c r="J2550" s="100"/>
      <c r="K2550" s="100"/>
      <c r="L2550" s="100"/>
      <c r="M2550" s="100"/>
      <c r="N2550" s="100"/>
      <c r="O2550" s="79">
        <v>0</v>
      </c>
    </row>
    <row r="2551" spans="1:15" s="161" customFormat="1" ht="21" customHeight="1" outlineLevel="1">
      <c r="A2551" s="3580"/>
      <c r="B2551" s="121"/>
      <c r="C2551" s="3584"/>
      <c r="D2551" s="3579"/>
      <c r="E2551" s="3575"/>
      <c r="F2551" s="3576"/>
      <c r="G2551" s="3575"/>
      <c r="H2551" s="3576"/>
      <c r="I2551" s="3584"/>
      <c r="J2551" s="3584"/>
      <c r="K2551" s="3584"/>
      <c r="L2551" s="3584"/>
      <c r="M2551" s="3584"/>
      <c r="N2551" s="3584"/>
      <c r="O2551" s="79"/>
    </row>
    <row r="2552" spans="1:15" s="161" customFormat="1" ht="21" customHeight="1">
      <c r="A2552" s="2615"/>
      <c r="B2552" s="121"/>
      <c r="C2552" s="100"/>
      <c r="D2552" s="990">
        <f>SUM(D2550:D2550)</f>
        <v>0</v>
      </c>
      <c r="E2552" s="2612"/>
      <c r="F2552" s="2613"/>
      <c r="G2552" s="4350"/>
      <c r="H2552" s="4351"/>
      <c r="I2552" s="100"/>
      <c r="J2552" s="100"/>
      <c r="K2552" s="430">
        <f>SUM(K2550:K2551)</f>
        <v>0</v>
      </c>
      <c r="L2552" s="100"/>
      <c r="M2552" s="100"/>
      <c r="N2552" s="100"/>
      <c r="O2552" s="79"/>
    </row>
    <row r="2553" spans="1:15" s="43" customFormat="1" ht="21" customHeight="1">
      <c r="A2553" s="92"/>
      <c r="B2553" s="122"/>
      <c r="C2553" s="2623"/>
      <c r="D2553" s="2623"/>
      <c r="E2553" s="2623"/>
      <c r="F2553" s="2623"/>
      <c r="G2553" s="2623"/>
      <c r="H2553" s="2623"/>
      <c r="I2553" s="2623"/>
      <c r="J2553" s="2623"/>
      <c r="K2553" s="2624"/>
      <c r="L2553" s="2623"/>
      <c r="M2553" s="2623"/>
      <c r="N2553" s="2623"/>
      <c r="O2553" s="82"/>
    </row>
    <row r="2554" spans="1:15" s="72" customFormat="1" ht="21" customHeight="1" thickBot="1">
      <c r="A2554" s="77" t="s">
        <v>2</v>
      </c>
      <c r="B2554" s="66"/>
      <c r="C2554" s="67" t="s">
        <v>3</v>
      </c>
      <c r="D2554" s="4323" t="s">
        <v>1637</v>
      </c>
      <c r="E2554" s="4323"/>
      <c r="F2554" s="4323"/>
      <c r="G2554" s="4323"/>
      <c r="H2554" s="4323"/>
      <c r="I2554" s="4323"/>
      <c r="J2554" s="4323"/>
      <c r="K2554" s="4323"/>
      <c r="L2554" s="4323"/>
      <c r="M2554" s="4323"/>
      <c r="N2554" s="4323"/>
      <c r="O2554" s="4323"/>
    </row>
    <row r="2555" spans="1:15" s="72" customFormat="1" ht="21" customHeight="1">
      <c r="A2555" s="4324" t="s">
        <v>10</v>
      </c>
      <c r="B2555" s="4362" t="s">
        <v>11</v>
      </c>
      <c r="C2555" s="4329" t="s">
        <v>23</v>
      </c>
      <c r="D2555" s="4331" t="s">
        <v>12</v>
      </c>
      <c r="E2555" s="4332"/>
      <c r="F2555" s="4332"/>
      <c r="G2555" s="4332"/>
      <c r="H2555" s="4332"/>
      <c r="I2555" s="4332"/>
      <c r="J2555" s="4333"/>
      <c r="K2555" s="4334" t="s">
        <v>13</v>
      </c>
      <c r="L2555" s="4335"/>
      <c r="M2555" s="4335"/>
      <c r="N2555" s="4335"/>
      <c r="O2555" s="4336"/>
    </row>
    <row r="2556" spans="1:15" s="72" customFormat="1" ht="21" customHeight="1">
      <c r="A2556" s="4325"/>
      <c r="B2556" s="4328"/>
      <c r="C2556" s="4330"/>
      <c r="D2556" s="4337" t="s">
        <v>14</v>
      </c>
      <c r="E2556" s="4338"/>
      <c r="F2556" s="4338"/>
      <c r="G2556" s="4338"/>
      <c r="H2556" s="4339"/>
      <c r="I2556" s="4340" t="s">
        <v>15</v>
      </c>
      <c r="J2556" s="4340"/>
      <c r="K2556" s="4340" t="s">
        <v>16</v>
      </c>
      <c r="L2556" s="4340" t="s">
        <v>17</v>
      </c>
      <c r="M2556" s="4340" t="s">
        <v>18</v>
      </c>
      <c r="N2556" s="4340"/>
      <c r="O2556" s="4342" t="s">
        <v>19</v>
      </c>
    </row>
    <row r="2557" spans="1:15" s="161" customFormat="1" ht="21" customHeight="1">
      <c r="A2557" s="4326"/>
      <c r="B2557" s="4354"/>
      <c r="C2557" s="4341"/>
      <c r="D2557" s="2618" t="s">
        <v>16</v>
      </c>
      <c r="E2557" s="4358" t="s">
        <v>20</v>
      </c>
      <c r="F2557" s="4359"/>
      <c r="G2557" s="4358" t="s">
        <v>21</v>
      </c>
      <c r="H2557" s="4359"/>
      <c r="I2557" s="4341"/>
      <c r="J2557" s="4341"/>
      <c r="K2557" s="4341"/>
      <c r="L2557" s="4341"/>
      <c r="M2557" s="4341"/>
      <c r="N2557" s="4341"/>
      <c r="O2557" s="4363"/>
    </row>
    <row r="2558" spans="1:15" s="161" customFormat="1" ht="21" customHeight="1" outlineLevel="1">
      <c r="A2558" s="2615">
        <v>1</v>
      </c>
      <c r="B2558" s="121">
        <v>44682</v>
      </c>
      <c r="C2558" s="2614" t="s">
        <v>23</v>
      </c>
      <c r="D2558" s="2614"/>
      <c r="E2558" s="4348"/>
      <c r="F2558" s="4349"/>
      <c r="G2558" s="4348"/>
      <c r="H2558" s="4349"/>
      <c r="I2558" s="2234"/>
      <c r="J2558" s="100"/>
      <c r="K2558" s="100"/>
      <c r="L2558" s="100"/>
      <c r="M2558" s="100"/>
      <c r="N2558" s="100"/>
      <c r="O2558" s="79">
        <v>0</v>
      </c>
    </row>
    <row r="2559" spans="1:15" s="161" customFormat="1" ht="21" customHeight="1" outlineLevel="1">
      <c r="A2559" s="3580"/>
      <c r="B2559" s="121"/>
      <c r="C2559" s="3584"/>
      <c r="D2559" s="3579"/>
      <c r="E2559" s="3575"/>
      <c r="F2559" s="3576"/>
      <c r="G2559" s="3575"/>
      <c r="H2559" s="3576"/>
      <c r="I2559" s="3584"/>
      <c r="J2559" s="3584"/>
      <c r="K2559" s="3584"/>
      <c r="L2559" s="3584"/>
      <c r="M2559" s="3584"/>
      <c r="N2559" s="3584"/>
      <c r="O2559" s="79"/>
    </row>
    <row r="2560" spans="1:15" s="161" customFormat="1" ht="21" customHeight="1" outlineLevel="1">
      <c r="A2560" s="3830"/>
      <c r="B2560" s="121"/>
      <c r="C2560" s="3842"/>
      <c r="D2560" s="3829"/>
      <c r="E2560" s="3831"/>
      <c r="F2560" s="3832"/>
      <c r="G2560" s="3831"/>
      <c r="H2560" s="3832"/>
      <c r="I2560" s="3842"/>
      <c r="J2560" s="3842"/>
      <c r="K2560" s="3842"/>
      <c r="L2560" s="3842"/>
      <c r="M2560" s="3842"/>
      <c r="N2560" s="3842"/>
      <c r="O2560" s="79"/>
    </row>
    <row r="2561" spans="1:15" s="161" customFormat="1" ht="21" customHeight="1">
      <c r="A2561" s="2615"/>
      <c r="B2561" s="121"/>
      <c r="C2561" s="100"/>
      <c r="D2561" s="990">
        <f>SUM(D2558:D2558)</f>
        <v>0</v>
      </c>
      <c r="E2561" s="2612"/>
      <c r="F2561" s="2613"/>
      <c r="G2561" s="4350"/>
      <c r="H2561" s="4351"/>
      <c r="I2561" s="100"/>
      <c r="J2561" s="100"/>
      <c r="K2561" s="430">
        <f>SUM(K2558:K2560)</f>
        <v>0</v>
      </c>
      <c r="L2561" s="100"/>
      <c r="M2561" s="100"/>
      <c r="N2561" s="100"/>
      <c r="O2561" s="79"/>
    </row>
    <row r="2562" spans="1:15" s="43" customFormat="1" ht="21" customHeight="1">
      <c r="A2562" s="92"/>
      <c r="B2562" s="122"/>
      <c r="C2562" s="2623"/>
      <c r="D2562" s="2623"/>
      <c r="E2562" s="2623"/>
      <c r="F2562" s="2623"/>
      <c r="G2562" s="2623"/>
      <c r="H2562" s="2623"/>
      <c r="I2562" s="2623"/>
      <c r="J2562" s="2623"/>
      <c r="K2562" s="2624"/>
      <c r="L2562" s="2623"/>
      <c r="M2562" s="2623"/>
      <c r="N2562" s="2623"/>
      <c r="O2562" s="82"/>
    </row>
    <row r="2563" spans="1:15" s="72" customFormat="1" ht="21" customHeight="1" thickBot="1">
      <c r="A2563" s="77" t="s">
        <v>2</v>
      </c>
      <c r="B2563" s="66"/>
      <c r="C2563" s="67" t="s">
        <v>3</v>
      </c>
      <c r="D2563" s="4323" t="s">
        <v>1638</v>
      </c>
      <c r="E2563" s="4323"/>
      <c r="F2563" s="4323"/>
      <c r="G2563" s="4323"/>
      <c r="H2563" s="4323"/>
      <c r="I2563" s="4323"/>
      <c r="J2563" s="4323"/>
      <c r="K2563" s="4323"/>
      <c r="L2563" s="4323"/>
      <c r="M2563" s="4323"/>
      <c r="N2563" s="4323"/>
      <c r="O2563" s="4323"/>
    </row>
    <row r="2564" spans="1:15" s="72" customFormat="1" ht="21" customHeight="1">
      <c r="A2564" s="4324" t="s">
        <v>10</v>
      </c>
      <c r="B2564" s="4362" t="s">
        <v>11</v>
      </c>
      <c r="C2564" s="4329" t="s">
        <v>23</v>
      </c>
      <c r="D2564" s="4331" t="s">
        <v>12</v>
      </c>
      <c r="E2564" s="4332"/>
      <c r="F2564" s="4332"/>
      <c r="G2564" s="4332"/>
      <c r="H2564" s="4332"/>
      <c r="I2564" s="4332"/>
      <c r="J2564" s="4333"/>
      <c r="K2564" s="4334" t="s">
        <v>13</v>
      </c>
      <c r="L2564" s="4335"/>
      <c r="M2564" s="4335"/>
      <c r="N2564" s="4335"/>
      <c r="O2564" s="4336"/>
    </row>
    <row r="2565" spans="1:15" s="72" customFormat="1" ht="21" customHeight="1">
      <c r="A2565" s="4325"/>
      <c r="B2565" s="4328"/>
      <c r="C2565" s="4330"/>
      <c r="D2565" s="4337" t="s">
        <v>14</v>
      </c>
      <c r="E2565" s="4338"/>
      <c r="F2565" s="4338"/>
      <c r="G2565" s="4338"/>
      <c r="H2565" s="4339"/>
      <c r="I2565" s="4340" t="s">
        <v>15</v>
      </c>
      <c r="J2565" s="4340"/>
      <c r="K2565" s="4340" t="s">
        <v>16</v>
      </c>
      <c r="L2565" s="4340" t="s">
        <v>17</v>
      </c>
      <c r="M2565" s="4340" t="s">
        <v>18</v>
      </c>
      <c r="N2565" s="4340"/>
      <c r="O2565" s="4342" t="s">
        <v>19</v>
      </c>
    </row>
    <row r="2566" spans="1:15" s="161" customFormat="1" ht="21" customHeight="1">
      <c r="A2566" s="4326"/>
      <c r="B2566" s="4354"/>
      <c r="C2566" s="4341"/>
      <c r="D2566" s="2618" t="s">
        <v>16</v>
      </c>
      <c r="E2566" s="4358" t="s">
        <v>20</v>
      </c>
      <c r="F2566" s="4359"/>
      <c r="G2566" s="4358" t="s">
        <v>21</v>
      </c>
      <c r="H2566" s="4359"/>
      <c r="I2566" s="4341"/>
      <c r="J2566" s="4341"/>
      <c r="K2566" s="4341"/>
      <c r="L2566" s="4341"/>
      <c r="M2566" s="4341"/>
      <c r="N2566" s="4341"/>
      <c r="O2566" s="4363"/>
    </row>
    <row r="2567" spans="1:15" s="161" customFormat="1" ht="21" customHeight="1" outlineLevel="1">
      <c r="A2567" s="2615">
        <v>1</v>
      </c>
      <c r="B2567" s="121">
        <v>44682</v>
      </c>
      <c r="C2567" s="2614" t="s">
        <v>23</v>
      </c>
      <c r="D2567" s="2614"/>
      <c r="E2567" s="4348"/>
      <c r="F2567" s="4349"/>
      <c r="G2567" s="4348"/>
      <c r="H2567" s="4349"/>
      <c r="I2567" s="2234"/>
      <c r="J2567" s="100"/>
      <c r="K2567" s="100"/>
      <c r="L2567" s="100"/>
      <c r="M2567" s="100"/>
      <c r="N2567" s="100"/>
      <c r="O2567" s="79">
        <v>0</v>
      </c>
    </row>
    <row r="2568" spans="1:15" s="161" customFormat="1" ht="21" customHeight="1" outlineLevel="1">
      <c r="A2568" s="3580"/>
      <c r="B2568" s="121"/>
      <c r="C2568" s="3584"/>
      <c r="D2568" s="3579"/>
      <c r="E2568" s="3575"/>
      <c r="F2568" s="3576"/>
      <c r="G2568" s="3575"/>
      <c r="H2568" s="3576"/>
      <c r="I2568" s="3584"/>
      <c r="J2568" s="3582"/>
      <c r="K2568" s="3582"/>
      <c r="L2568" s="3584"/>
      <c r="M2568" s="3584"/>
      <c r="N2568" s="3582"/>
      <c r="O2568" s="79"/>
    </row>
    <row r="2569" spans="1:15" s="161" customFormat="1" ht="21" customHeight="1">
      <c r="A2569" s="2615"/>
      <c r="B2569" s="121"/>
      <c r="C2569" s="100"/>
      <c r="D2569" s="990">
        <f>SUM(D2567:D2567)</f>
        <v>0</v>
      </c>
      <c r="E2569" s="2612"/>
      <c r="F2569" s="2613"/>
      <c r="G2569" s="4350"/>
      <c r="H2569" s="4351"/>
      <c r="I2569" s="100"/>
      <c r="J2569" s="100"/>
      <c r="K2569" s="430">
        <f>SUM(K2567:K2568)</f>
        <v>0</v>
      </c>
      <c r="L2569" s="100"/>
      <c r="M2569" s="100"/>
      <c r="N2569" s="100"/>
      <c r="O2569" s="79"/>
    </row>
    <row r="2570" spans="1:15" s="43" customFormat="1" ht="21" customHeight="1">
      <c r="A2570" s="54"/>
      <c r="B2570" s="122"/>
      <c r="C2570" s="2623"/>
      <c r="D2570" s="111"/>
      <c r="E2570" s="111"/>
      <c r="F2570" s="111"/>
      <c r="G2570" s="111"/>
      <c r="H2570" s="111"/>
      <c r="I2570" s="2623"/>
      <c r="J2570" s="2623"/>
      <c r="K2570" s="2624"/>
      <c r="L2570" s="2623"/>
      <c r="M2570" s="2623"/>
      <c r="N2570" s="2623"/>
      <c r="O2570" s="194"/>
    </row>
    <row r="2571" spans="1:15" s="72" customFormat="1" ht="21" customHeight="1" thickBot="1">
      <c r="A2571" s="77" t="s">
        <v>2</v>
      </c>
      <c r="B2571" s="66"/>
      <c r="C2571" s="67" t="s">
        <v>3</v>
      </c>
      <c r="D2571" s="4323" t="s">
        <v>1639</v>
      </c>
      <c r="E2571" s="4323"/>
      <c r="F2571" s="4323"/>
      <c r="G2571" s="4323"/>
      <c r="H2571" s="4323"/>
      <c r="I2571" s="4323"/>
      <c r="J2571" s="4323"/>
      <c r="K2571" s="4323"/>
      <c r="L2571" s="4323"/>
      <c r="M2571" s="4323"/>
      <c r="N2571" s="4323"/>
      <c r="O2571" s="4323"/>
    </row>
    <row r="2572" spans="1:15" s="72" customFormat="1" ht="21" customHeight="1">
      <c r="A2572" s="4324" t="s">
        <v>10</v>
      </c>
      <c r="B2572" s="4362" t="s">
        <v>11</v>
      </c>
      <c r="C2572" s="4329" t="s">
        <v>23</v>
      </c>
      <c r="D2572" s="4331" t="s">
        <v>12</v>
      </c>
      <c r="E2572" s="4332"/>
      <c r="F2572" s="4332"/>
      <c r="G2572" s="4332"/>
      <c r="H2572" s="4332"/>
      <c r="I2572" s="4332"/>
      <c r="J2572" s="4333"/>
      <c r="K2572" s="4334" t="s">
        <v>13</v>
      </c>
      <c r="L2572" s="4335"/>
      <c r="M2572" s="4335"/>
      <c r="N2572" s="4335"/>
      <c r="O2572" s="4336"/>
    </row>
    <row r="2573" spans="1:15" s="72" customFormat="1" ht="21" customHeight="1">
      <c r="A2573" s="4325"/>
      <c r="B2573" s="4328"/>
      <c r="C2573" s="4330"/>
      <c r="D2573" s="4337" t="s">
        <v>14</v>
      </c>
      <c r="E2573" s="4338"/>
      <c r="F2573" s="4338"/>
      <c r="G2573" s="4338"/>
      <c r="H2573" s="4339"/>
      <c r="I2573" s="4340" t="s">
        <v>15</v>
      </c>
      <c r="J2573" s="4340"/>
      <c r="K2573" s="4340" t="s">
        <v>16</v>
      </c>
      <c r="L2573" s="4340" t="s">
        <v>17</v>
      </c>
      <c r="M2573" s="4340" t="s">
        <v>18</v>
      </c>
      <c r="N2573" s="4340"/>
      <c r="O2573" s="4342" t="s">
        <v>19</v>
      </c>
    </row>
    <row r="2574" spans="1:15" s="161" customFormat="1" ht="21" customHeight="1">
      <c r="A2574" s="4326"/>
      <c r="B2574" s="4354"/>
      <c r="C2574" s="4341"/>
      <c r="D2574" s="2618" t="s">
        <v>16</v>
      </c>
      <c r="E2574" s="4358" t="s">
        <v>20</v>
      </c>
      <c r="F2574" s="4359"/>
      <c r="G2574" s="4358" t="s">
        <v>21</v>
      </c>
      <c r="H2574" s="4359"/>
      <c r="I2574" s="4341"/>
      <c r="J2574" s="4341"/>
      <c r="K2574" s="4341"/>
      <c r="L2574" s="4341"/>
      <c r="M2574" s="4341"/>
      <c r="N2574" s="4341"/>
      <c r="O2574" s="4363"/>
    </row>
    <row r="2575" spans="1:15" s="161" customFormat="1" ht="21" customHeight="1" outlineLevel="1">
      <c r="A2575" s="2615">
        <v>1</v>
      </c>
      <c r="B2575" s="121">
        <v>44682</v>
      </c>
      <c r="C2575" s="2614" t="s">
        <v>23</v>
      </c>
      <c r="D2575" s="2614"/>
      <c r="E2575" s="4348"/>
      <c r="F2575" s="4349"/>
      <c r="G2575" s="4348"/>
      <c r="H2575" s="4349"/>
      <c r="I2575" s="2234"/>
      <c r="J2575" s="100"/>
      <c r="K2575" s="100"/>
      <c r="L2575" s="100"/>
      <c r="M2575" s="100"/>
      <c r="N2575" s="100"/>
      <c r="O2575" s="79">
        <v>0</v>
      </c>
    </row>
    <row r="2576" spans="1:15" s="161" customFormat="1" ht="21" customHeight="1" outlineLevel="1">
      <c r="A2576" s="4144"/>
      <c r="B2576" s="121"/>
      <c r="C2576" s="4150"/>
      <c r="D2576" s="4143"/>
      <c r="E2576" s="4139"/>
      <c r="F2576" s="4140"/>
      <c r="G2576" s="4139"/>
      <c r="H2576" s="4140"/>
      <c r="I2576" s="4150"/>
      <c r="J2576" s="4149"/>
      <c r="K2576" s="4149"/>
      <c r="L2576" s="4150"/>
      <c r="M2576" s="4150"/>
      <c r="N2576" s="4149"/>
      <c r="O2576" s="79"/>
    </row>
    <row r="2577" spans="1:15" s="161" customFormat="1" ht="21" customHeight="1">
      <c r="A2577" s="2615"/>
      <c r="B2577" s="121"/>
      <c r="C2577" s="100"/>
      <c r="D2577" s="990">
        <f>SUM(D2575:D2575)</f>
        <v>0</v>
      </c>
      <c r="E2577" s="2612"/>
      <c r="F2577" s="2613"/>
      <c r="G2577" s="4350"/>
      <c r="H2577" s="4351"/>
      <c r="I2577" s="100"/>
      <c r="J2577" s="100"/>
      <c r="K2577" s="430">
        <f>SUM(K2575:K2576)</f>
        <v>0</v>
      </c>
      <c r="L2577" s="100"/>
      <c r="M2577" s="100"/>
      <c r="N2577" s="100"/>
      <c r="O2577" s="79"/>
    </row>
    <row r="2578" spans="1:15" s="43" customFormat="1" ht="21" customHeight="1">
      <c r="A2578" s="54"/>
      <c r="B2578" s="122"/>
      <c r="C2578" s="2623"/>
      <c r="D2578" s="111"/>
      <c r="E2578" s="111"/>
      <c r="F2578" s="111"/>
      <c r="G2578" s="111"/>
      <c r="H2578" s="111"/>
      <c r="I2578" s="2623"/>
      <c r="J2578" s="2623"/>
      <c r="K2578" s="2624"/>
      <c r="L2578" s="2623"/>
      <c r="M2578" s="2623"/>
      <c r="N2578" s="2623"/>
      <c r="O2578" s="194"/>
    </row>
    <row r="2579" spans="1:15" s="72" customFormat="1" ht="21" customHeight="1" thickBot="1">
      <c r="A2579" s="77" t="s">
        <v>2</v>
      </c>
      <c r="B2579" s="66"/>
      <c r="C2579" s="67" t="s">
        <v>3</v>
      </c>
      <c r="D2579" s="4323" t="s">
        <v>1640</v>
      </c>
      <c r="E2579" s="4323"/>
      <c r="F2579" s="4323"/>
      <c r="G2579" s="4323"/>
      <c r="H2579" s="4323"/>
      <c r="I2579" s="4323"/>
      <c r="J2579" s="4323"/>
      <c r="K2579" s="4323"/>
      <c r="L2579" s="4323"/>
      <c r="M2579" s="4323"/>
      <c r="N2579" s="4323"/>
      <c r="O2579" s="4323"/>
    </row>
    <row r="2580" spans="1:15" s="72" customFormat="1" ht="21" customHeight="1">
      <c r="A2580" s="4324" t="s">
        <v>10</v>
      </c>
      <c r="B2580" s="4362" t="s">
        <v>11</v>
      </c>
      <c r="C2580" s="4329" t="s">
        <v>23</v>
      </c>
      <c r="D2580" s="4331" t="s">
        <v>12</v>
      </c>
      <c r="E2580" s="4332"/>
      <c r="F2580" s="4332"/>
      <c r="G2580" s="4332"/>
      <c r="H2580" s="4332"/>
      <c r="I2580" s="4332"/>
      <c r="J2580" s="4333"/>
      <c r="K2580" s="4334" t="s">
        <v>13</v>
      </c>
      <c r="L2580" s="4335"/>
      <c r="M2580" s="4335"/>
      <c r="N2580" s="4335"/>
      <c r="O2580" s="4336"/>
    </row>
    <row r="2581" spans="1:15" s="72" customFormat="1" ht="21" customHeight="1">
      <c r="A2581" s="4325"/>
      <c r="B2581" s="4328"/>
      <c r="C2581" s="4330"/>
      <c r="D2581" s="4337" t="s">
        <v>14</v>
      </c>
      <c r="E2581" s="4338"/>
      <c r="F2581" s="4338"/>
      <c r="G2581" s="4338"/>
      <c r="H2581" s="4339"/>
      <c r="I2581" s="4340" t="s">
        <v>15</v>
      </c>
      <c r="J2581" s="4340"/>
      <c r="K2581" s="4340" t="s">
        <v>16</v>
      </c>
      <c r="L2581" s="4340" t="s">
        <v>17</v>
      </c>
      <c r="M2581" s="4340" t="s">
        <v>18</v>
      </c>
      <c r="N2581" s="4340"/>
      <c r="O2581" s="4342" t="s">
        <v>19</v>
      </c>
    </row>
    <row r="2582" spans="1:15" s="161" customFormat="1" ht="21" customHeight="1">
      <c r="A2582" s="4326"/>
      <c r="B2582" s="4354"/>
      <c r="C2582" s="4341"/>
      <c r="D2582" s="2618" t="s">
        <v>16</v>
      </c>
      <c r="E2582" s="4358" t="s">
        <v>20</v>
      </c>
      <c r="F2582" s="4359"/>
      <c r="G2582" s="4358" t="s">
        <v>21</v>
      </c>
      <c r="H2582" s="4359"/>
      <c r="I2582" s="4341"/>
      <c r="J2582" s="4341"/>
      <c r="K2582" s="4341"/>
      <c r="L2582" s="4341"/>
      <c r="M2582" s="4341"/>
      <c r="N2582" s="4341"/>
      <c r="O2582" s="4363"/>
    </row>
    <row r="2583" spans="1:15" s="161" customFormat="1" ht="21" customHeight="1" outlineLevel="1">
      <c r="A2583" s="2615">
        <v>1</v>
      </c>
      <c r="B2583" s="121">
        <v>44682</v>
      </c>
      <c r="C2583" s="2614" t="s">
        <v>1167</v>
      </c>
      <c r="D2583" s="2614"/>
      <c r="E2583" s="4348"/>
      <c r="F2583" s="4349"/>
      <c r="G2583" s="4348"/>
      <c r="H2583" s="4349"/>
      <c r="I2583" s="2234"/>
      <c r="J2583" s="100"/>
      <c r="K2583" s="100"/>
      <c r="L2583" s="100"/>
      <c r="M2583" s="100"/>
      <c r="N2583" s="100"/>
      <c r="O2583" s="79">
        <v>0</v>
      </c>
    </row>
    <row r="2584" spans="1:15" s="161" customFormat="1" ht="21" customHeight="1" outlineLevel="1">
      <c r="A2584" s="3140"/>
      <c r="B2584" s="121"/>
      <c r="C2584" s="3068"/>
      <c r="D2584" s="3139"/>
      <c r="E2584" s="3131"/>
      <c r="F2584" s="3132"/>
      <c r="G2584" s="3131"/>
      <c r="H2584" s="3132"/>
      <c r="I2584" s="3068"/>
      <c r="J2584" s="3144"/>
      <c r="K2584" s="3144"/>
      <c r="L2584" s="3068"/>
      <c r="M2584" s="3068"/>
      <c r="N2584" s="3144"/>
      <c r="O2584" s="79"/>
    </row>
    <row r="2585" spans="1:15" s="161" customFormat="1" ht="21" customHeight="1">
      <c r="A2585" s="2615"/>
      <c r="B2585" s="121"/>
      <c r="C2585" s="100"/>
      <c r="D2585" s="990">
        <f>SUM(D2583:D2583)</f>
        <v>0</v>
      </c>
      <c r="E2585" s="2612"/>
      <c r="F2585" s="2613"/>
      <c r="G2585" s="4350"/>
      <c r="H2585" s="4351"/>
      <c r="I2585" s="100"/>
      <c r="J2585" s="100"/>
      <c r="K2585" s="430">
        <f>SUM(K2583:K2584)</f>
        <v>0</v>
      </c>
      <c r="L2585" s="100"/>
      <c r="M2585" s="100"/>
      <c r="N2585" s="100"/>
      <c r="O2585" s="79"/>
    </row>
    <row r="2586" spans="1:15" s="43" customFormat="1" ht="21" customHeight="1">
      <c r="A2586" s="54"/>
      <c r="B2586" s="122"/>
      <c r="C2586" s="2623"/>
      <c r="D2586" s="111"/>
      <c r="E2586" s="111"/>
      <c r="F2586" s="111"/>
      <c r="G2586" s="111"/>
      <c r="H2586" s="111"/>
      <c r="I2586" s="2623"/>
      <c r="J2586" s="2623"/>
      <c r="K2586" s="2624"/>
      <c r="L2586" s="2623"/>
      <c r="M2586" s="2623"/>
      <c r="N2586" s="2623"/>
      <c r="O2586" s="194"/>
    </row>
    <row r="2587" spans="1:15" s="72" customFormat="1" ht="21" customHeight="1" thickBot="1">
      <c r="A2587" s="77" t="s">
        <v>2</v>
      </c>
      <c r="B2587" s="66"/>
      <c r="C2587" s="67" t="s">
        <v>3</v>
      </c>
      <c r="D2587" s="4323" t="s">
        <v>1644</v>
      </c>
      <c r="E2587" s="4323"/>
      <c r="F2587" s="4323"/>
      <c r="G2587" s="4323"/>
      <c r="H2587" s="4323"/>
      <c r="I2587" s="4323"/>
      <c r="J2587" s="4323"/>
      <c r="K2587" s="4323"/>
      <c r="L2587" s="4323"/>
      <c r="M2587" s="4323"/>
      <c r="N2587" s="4323"/>
      <c r="O2587" s="4323"/>
    </row>
    <row r="2588" spans="1:15" s="72" customFormat="1" ht="21" customHeight="1">
      <c r="A2588" s="4324" t="s">
        <v>10</v>
      </c>
      <c r="B2588" s="4362" t="s">
        <v>11</v>
      </c>
      <c r="C2588" s="4329" t="s">
        <v>23</v>
      </c>
      <c r="D2588" s="4331" t="s">
        <v>12</v>
      </c>
      <c r="E2588" s="4332"/>
      <c r="F2588" s="4332"/>
      <c r="G2588" s="4332"/>
      <c r="H2588" s="4332"/>
      <c r="I2588" s="4332"/>
      <c r="J2588" s="4333"/>
      <c r="K2588" s="4334" t="s">
        <v>13</v>
      </c>
      <c r="L2588" s="4335"/>
      <c r="M2588" s="4335"/>
      <c r="N2588" s="4335"/>
      <c r="O2588" s="4336"/>
    </row>
    <row r="2589" spans="1:15" s="72" customFormat="1" ht="21" customHeight="1">
      <c r="A2589" s="4325"/>
      <c r="B2589" s="4328"/>
      <c r="C2589" s="4330"/>
      <c r="D2589" s="4337" t="s">
        <v>14</v>
      </c>
      <c r="E2589" s="4338"/>
      <c r="F2589" s="4338"/>
      <c r="G2589" s="4338"/>
      <c r="H2589" s="4339"/>
      <c r="I2589" s="4340" t="s">
        <v>15</v>
      </c>
      <c r="J2589" s="4340"/>
      <c r="K2589" s="4340" t="s">
        <v>16</v>
      </c>
      <c r="L2589" s="4340" t="s">
        <v>17</v>
      </c>
      <c r="M2589" s="4340" t="s">
        <v>18</v>
      </c>
      <c r="N2589" s="4340"/>
      <c r="O2589" s="4342" t="s">
        <v>19</v>
      </c>
    </row>
    <row r="2590" spans="1:15" s="161" customFormat="1" ht="21" customHeight="1">
      <c r="A2590" s="4326"/>
      <c r="B2590" s="4354"/>
      <c r="C2590" s="4341"/>
      <c r="D2590" s="2618" t="s">
        <v>16</v>
      </c>
      <c r="E2590" s="4358" t="s">
        <v>20</v>
      </c>
      <c r="F2590" s="4359"/>
      <c r="G2590" s="4358" t="s">
        <v>21</v>
      </c>
      <c r="H2590" s="4359"/>
      <c r="I2590" s="4341"/>
      <c r="J2590" s="4341"/>
      <c r="K2590" s="4341"/>
      <c r="L2590" s="4341"/>
      <c r="M2590" s="4341"/>
      <c r="N2590" s="4341"/>
      <c r="O2590" s="4363"/>
    </row>
    <row r="2591" spans="1:15" s="161" customFormat="1" ht="21" customHeight="1" outlineLevel="1">
      <c r="A2591" s="2615">
        <v>1</v>
      </c>
      <c r="B2591" s="121">
        <v>44652</v>
      </c>
      <c r="C2591" s="2614" t="s">
        <v>23</v>
      </c>
      <c r="D2591" s="2614"/>
      <c r="E2591" s="4348"/>
      <c r="F2591" s="4349"/>
      <c r="G2591" s="4348"/>
      <c r="H2591" s="4349"/>
      <c r="I2591" s="2234"/>
      <c r="J2591" s="100"/>
      <c r="K2591" s="100"/>
      <c r="L2591" s="100"/>
      <c r="M2591" s="100"/>
      <c r="N2591" s="100"/>
      <c r="O2591" s="79">
        <v>0</v>
      </c>
    </row>
    <row r="2592" spans="1:15" s="161" customFormat="1" ht="21" customHeight="1" outlineLevel="1">
      <c r="A2592" s="3152"/>
      <c r="B2592" s="121"/>
      <c r="C2592" s="3068"/>
      <c r="D2592" s="3151"/>
      <c r="E2592" s="3145"/>
      <c r="F2592" s="3146"/>
      <c r="G2592" s="3145"/>
      <c r="H2592" s="3146"/>
      <c r="I2592" s="3068"/>
      <c r="J2592" s="3153"/>
      <c r="K2592" s="3068"/>
      <c r="L2592" s="3068"/>
      <c r="M2592" s="3068"/>
      <c r="N2592" s="3153"/>
      <c r="O2592" s="79"/>
    </row>
    <row r="2593" spans="1:15" s="161" customFormat="1" ht="21" customHeight="1">
      <c r="A2593" s="2615"/>
      <c r="B2593" s="121"/>
      <c r="C2593" s="100"/>
      <c r="D2593" s="990">
        <f>SUM(D2591:D2591)</f>
        <v>0</v>
      </c>
      <c r="E2593" s="2612"/>
      <c r="F2593" s="2613"/>
      <c r="G2593" s="4350"/>
      <c r="H2593" s="4351"/>
      <c r="I2593" s="100"/>
      <c r="J2593" s="100"/>
      <c r="K2593" s="430">
        <f>SUM(K2591:K2592)</f>
        <v>0</v>
      </c>
      <c r="L2593" s="100"/>
      <c r="M2593" s="100"/>
      <c r="N2593" s="100"/>
      <c r="O2593" s="79"/>
    </row>
    <row r="2594" spans="1:15" s="43" customFormat="1" ht="21" customHeight="1">
      <c r="A2594" s="54"/>
      <c r="B2594" s="122"/>
      <c r="C2594" s="2623"/>
      <c r="D2594" s="111"/>
      <c r="E2594" s="111"/>
      <c r="F2594" s="111"/>
      <c r="G2594" s="111"/>
      <c r="H2594" s="111"/>
      <c r="I2594" s="2623"/>
      <c r="J2594" s="2623"/>
      <c r="K2594" s="2624"/>
      <c r="L2594" s="2623"/>
      <c r="M2594" s="2623"/>
      <c r="N2594" s="2623"/>
      <c r="O2594" s="194"/>
    </row>
    <row r="2595" spans="1:15" s="72" customFormat="1" ht="21" customHeight="1" thickBot="1">
      <c r="A2595" s="77" t="s">
        <v>2</v>
      </c>
      <c r="B2595" s="66"/>
      <c r="C2595" s="67" t="s">
        <v>3</v>
      </c>
      <c r="D2595" s="4323" t="s">
        <v>1642</v>
      </c>
      <c r="E2595" s="4323"/>
      <c r="F2595" s="4323"/>
      <c r="G2595" s="4323"/>
      <c r="H2595" s="4323"/>
      <c r="I2595" s="4323"/>
      <c r="J2595" s="4323"/>
      <c r="K2595" s="4323"/>
      <c r="L2595" s="4323"/>
      <c r="M2595" s="4323"/>
      <c r="N2595" s="4323"/>
      <c r="O2595" s="4323"/>
    </row>
    <row r="2596" spans="1:15" s="72" customFormat="1" ht="21" customHeight="1">
      <c r="A2596" s="4324" t="s">
        <v>10</v>
      </c>
      <c r="B2596" s="4362" t="s">
        <v>11</v>
      </c>
      <c r="C2596" s="4329" t="s">
        <v>23</v>
      </c>
      <c r="D2596" s="4331" t="s">
        <v>12</v>
      </c>
      <c r="E2596" s="4332"/>
      <c r="F2596" s="4332"/>
      <c r="G2596" s="4332"/>
      <c r="H2596" s="4332"/>
      <c r="I2596" s="4332"/>
      <c r="J2596" s="4333"/>
      <c r="K2596" s="4334" t="s">
        <v>13</v>
      </c>
      <c r="L2596" s="4335"/>
      <c r="M2596" s="4335"/>
      <c r="N2596" s="4335"/>
      <c r="O2596" s="4336"/>
    </row>
    <row r="2597" spans="1:15" s="72" customFormat="1" ht="21" customHeight="1">
      <c r="A2597" s="4325"/>
      <c r="B2597" s="4328"/>
      <c r="C2597" s="4330"/>
      <c r="D2597" s="4337" t="s">
        <v>14</v>
      </c>
      <c r="E2597" s="4338"/>
      <c r="F2597" s="4338"/>
      <c r="G2597" s="4338"/>
      <c r="H2597" s="4339"/>
      <c r="I2597" s="4340" t="s">
        <v>15</v>
      </c>
      <c r="J2597" s="4340"/>
      <c r="K2597" s="4340" t="s">
        <v>16</v>
      </c>
      <c r="L2597" s="4340" t="s">
        <v>17</v>
      </c>
      <c r="M2597" s="4340" t="s">
        <v>18</v>
      </c>
      <c r="N2597" s="4340"/>
      <c r="O2597" s="4342" t="s">
        <v>19</v>
      </c>
    </row>
    <row r="2598" spans="1:15" s="161" customFormat="1" ht="21" customHeight="1">
      <c r="A2598" s="4326"/>
      <c r="B2598" s="4354"/>
      <c r="C2598" s="4341"/>
      <c r="D2598" s="2618" t="s">
        <v>16</v>
      </c>
      <c r="E2598" s="4358" t="s">
        <v>20</v>
      </c>
      <c r="F2598" s="4359"/>
      <c r="G2598" s="4358" t="s">
        <v>21</v>
      </c>
      <c r="H2598" s="4359"/>
      <c r="I2598" s="4341"/>
      <c r="J2598" s="4341"/>
      <c r="K2598" s="4341"/>
      <c r="L2598" s="4341"/>
      <c r="M2598" s="4341"/>
      <c r="N2598" s="4341"/>
      <c r="O2598" s="4363"/>
    </row>
    <row r="2599" spans="1:15" s="161" customFormat="1" ht="21" customHeight="1" outlineLevel="1">
      <c r="A2599" s="2615">
        <v>1</v>
      </c>
      <c r="B2599" s="121">
        <v>44682</v>
      </c>
      <c r="C2599" s="2614" t="s">
        <v>23</v>
      </c>
      <c r="D2599" s="2614"/>
      <c r="E2599" s="4348"/>
      <c r="F2599" s="4349"/>
      <c r="G2599" s="4348"/>
      <c r="H2599" s="4349"/>
      <c r="I2599" s="2234"/>
      <c r="J2599" s="100"/>
      <c r="K2599" s="100"/>
      <c r="L2599" s="100"/>
      <c r="M2599" s="100"/>
      <c r="N2599" s="100"/>
      <c r="O2599" s="79">
        <v>0</v>
      </c>
    </row>
    <row r="2600" spans="1:15" s="161" customFormat="1" ht="21" customHeight="1">
      <c r="A2600" s="2615"/>
      <c r="B2600" s="121"/>
      <c r="C2600" s="100"/>
      <c r="D2600" s="990">
        <f>SUM(D2599:D2599)</f>
        <v>0</v>
      </c>
      <c r="E2600" s="2612"/>
      <c r="F2600" s="2613"/>
      <c r="G2600" s="4350"/>
      <c r="H2600" s="4351"/>
      <c r="I2600" s="100"/>
      <c r="J2600" s="100"/>
      <c r="K2600" s="430">
        <f>SUM(K2599:K2599)</f>
        <v>0</v>
      </c>
      <c r="L2600" s="100"/>
      <c r="M2600" s="100"/>
      <c r="N2600" s="100"/>
      <c r="O2600" s="79"/>
    </row>
    <row r="2601" spans="1:15" s="43" customFormat="1" ht="21" customHeight="1">
      <c r="A2601" s="92"/>
      <c r="B2601" s="122"/>
      <c r="C2601" s="2623"/>
      <c r="D2601" s="2623"/>
      <c r="E2601" s="2623"/>
      <c r="F2601" s="2623"/>
      <c r="G2601" s="2623"/>
      <c r="H2601" s="2623"/>
      <c r="I2601" s="2623"/>
      <c r="J2601" s="2623"/>
      <c r="K2601" s="2624"/>
      <c r="L2601" s="2623"/>
      <c r="M2601" s="2623"/>
      <c r="N2601" s="2623"/>
      <c r="O2601" s="82"/>
    </row>
    <row r="2602" spans="1:15" s="72" customFormat="1" ht="21" customHeight="1" thickBot="1">
      <c r="A2602" s="77" t="s">
        <v>2</v>
      </c>
      <c r="B2602" s="66"/>
      <c r="C2602" s="67" t="s">
        <v>3</v>
      </c>
      <c r="D2602" s="4323" t="s">
        <v>1641</v>
      </c>
      <c r="E2602" s="4323"/>
      <c r="F2602" s="4323"/>
      <c r="G2602" s="4323"/>
      <c r="H2602" s="4323"/>
      <c r="I2602" s="4323"/>
      <c r="J2602" s="4323"/>
      <c r="K2602" s="4323"/>
      <c r="L2602" s="4323"/>
      <c r="M2602" s="4323"/>
      <c r="N2602" s="4323"/>
      <c r="O2602" s="4323"/>
    </row>
    <row r="2603" spans="1:15" s="72" customFormat="1" ht="21" customHeight="1">
      <c r="A2603" s="4324" t="s">
        <v>10</v>
      </c>
      <c r="B2603" s="4362" t="s">
        <v>11</v>
      </c>
      <c r="C2603" s="4329" t="s">
        <v>23</v>
      </c>
      <c r="D2603" s="4331" t="s">
        <v>12</v>
      </c>
      <c r="E2603" s="4332"/>
      <c r="F2603" s="4332"/>
      <c r="G2603" s="4332"/>
      <c r="H2603" s="4332"/>
      <c r="I2603" s="4332"/>
      <c r="J2603" s="4333"/>
      <c r="K2603" s="4334" t="s">
        <v>13</v>
      </c>
      <c r="L2603" s="4335"/>
      <c r="M2603" s="4335"/>
      <c r="N2603" s="4335"/>
      <c r="O2603" s="4336"/>
    </row>
    <row r="2604" spans="1:15" s="72" customFormat="1" ht="21" customHeight="1">
      <c r="A2604" s="4325"/>
      <c r="B2604" s="4328"/>
      <c r="C2604" s="4330"/>
      <c r="D2604" s="4337" t="s">
        <v>14</v>
      </c>
      <c r="E2604" s="4338"/>
      <c r="F2604" s="4338"/>
      <c r="G2604" s="4338"/>
      <c r="H2604" s="4339"/>
      <c r="I2604" s="4340" t="s">
        <v>15</v>
      </c>
      <c r="J2604" s="4340"/>
      <c r="K2604" s="4340" t="s">
        <v>16</v>
      </c>
      <c r="L2604" s="4340" t="s">
        <v>17</v>
      </c>
      <c r="M2604" s="4340" t="s">
        <v>18</v>
      </c>
      <c r="N2604" s="4340"/>
      <c r="O2604" s="4342" t="s">
        <v>19</v>
      </c>
    </row>
    <row r="2605" spans="1:15" s="161" customFormat="1" ht="21" customHeight="1">
      <c r="A2605" s="4326"/>
      <c r="B2605" s="4354"/>
      <c r="C2605" s="4341"/>
      <c r="D2605" s="2618" t="s">
        <v>16</v>
      </c>
      <c r="E2605" s="4358" t="s">
        <v>20</v>
      </c>
      <c r="F2605" s="4359"/>
      <c r="G2605" s="4358" t="s">
        <v>21</v>
      </c>
      <c r="H2605" s="4359"/>
      <c r="I2605" s="4341"/>
      <c r="J2605" s="4341"/>
      <c r="K2605" s="4341"/>
      <c r="L2605" s="4341"/>
      <c r="M2605" s="4341"/>
      <c r="N2605" s="4341"/>
      <c r="O2605" s="4363"/>
    </row>
    <row r="2606" spans="1:15" s="161" customFormat="1" ht="21" customHeight="1" outlineLevel="1">
      <c r="A2606" s="2615">
        <v>1</v>
      </c>
      <c r="B2606" s="121">
        <v>44682</v>
      </c>
      <c r="C2606" s="2614" t="s">
        <v>23</v>
      </c>
      <c r="D2606" s="2614"/>
      <c r="E2606" s="4348"/>
      <c r="F2606" s="4349"/>
      <c r="G2606" s="4348"/>
      <c r="H2606" s="4349"/>
      <c r="I2606" s="2234"/>
      <c r="J2606" s="100"/>
      <c r="K2606" s="100"/>
      <c r="L2606" s="100"/>
      <c r="M2606" s="100"/>
      <c r="N2606" s="100"/>
      <c r="O2606" s="79">
        <v>0</v>
      </c>
    </row>
    <row r="2607" spans="1:15" s="161" customFormat="1" ht="21" customHeight="1" outlineLevel="1">
      <c r="A2607" s="3140"/>
      <c r="B2607" s="121"/>
      <c r="C2607" s="3068"/>
      <c r="D2607" s="3139"/>
      <c r="E2607" s="3131"/>
      <c r="F2607" s="3132"/>
      <c r="G2607" s="3131"/>
      <c r="H2607" s="3132"/>
      <c r="I2607" s="3068"/>
      <c r="J2607" s="3144"/>
      <c r="K2607" s="3068"/>
      <c r="L2607" s="3068"/>
      <c r="M2607" s="3068"/>
      <c r="N2607" s="3144"/>
      <c r="O2607" s="79"/>
    </row>
    <row r="2608" spans="1:15" s="161" customFormat="1" ht="21" customHeight="1">
      <c r="A2608" s="2615"/>
      <c r="B2608" s="121"/>
      <c r="C2608" s="100"/>
      <c r="D2608" s="990">
        <f>SUM(D2606:D2606)</f>
        <v>0</v>
      </c>
      <c r="E2608" s="2612"/>
      <c r="F2608" s="2613"/>
      <c r="G2608" s="4350"/>
      <c r="H2608" s="4351"/>
      <c r="I2608" s="100"/>
      <c r="J2608" s="100"/>
      <c r="K2608" s="430">
        <f>SUM(K2606:K2607)</f>
        <v>0</v>
      </c>
      <c r="L2608" s="100"/>
      <c r="M2608" s="100"/>
      <c r="N2608" s="100"/>
      <c r="O2608" s="79"/>
    </row>
    <row r="2609" spans="1:15" s="43" customFormat="1" ht="21" customHeight="1">
      <c r="A2609" s="92"/>
      <c r="B2609" s="122"/>
      <c r="C2609" s="2623"/>
      <c r="D2609" s="2623"/>
      <c r="E2609" s="2623"/>
      <c r="F2609" s="2623"/>
      <c r="G2609" s="2623"/>
      <c r="H2609" s="2623"/>
      <c r="I2609" s="2623"/>
      <c r="J2609" s="2623"/>
      <c r="K2609" s="2624"/>
      <c r="L2609" s="2623"/>
      <c r="M2609" s="2623"/>
      <c r="N2609" s="2623"/>
      <c r="O2609" s="82"/>
    </row>
    <row r="2610" spans="1:15" s="72" customFormat="1" ht="21" customHeight="1" thickBot="1">
      <c r="A2610" s="77" t="s">
        <v>2</v>
      </c>
      <c r="B2610" s="66"/>
      <c r="C2610" s="67" t="s">
        <v>3</v>
      </c>
      <c r="D2610" s="4323" t="s">
        <v>1649</v>
      </c>
      <c r="E2610" s="4323"/>
      <c r="F2610" s="4323"/>
      <c r="G2610" s="4323"/>
      <c r="H2610" s="4323"/>
      <c r="I2610" s="4323"/>
      <c r="J2610" s="4323"/>
      <c r="K2610" s="4323"/>
      <c r="L2610" s="4323"/>
      <c r="M2610" s="4323"/>
      <c r="N2610" s="4323"/>
      <c r="O2610" s="4323"/>
    </row>
    <row r="2611" spans="1:15" s="72" customFormat="1" ht="21" customHeight="1">
      <c r="A2611" s="4324" t="s">
        <v>10</v>
      </c>
      <c r="B2611" s="4362" t="s">
        <v>11</v>
      </c>
      <c r="C2611" s="4329" t="s">
        <v>23</v>
      </c>
      <c r="D2611" s="4331" t="s">
        <v>12</v>
      </c>
      <c r="E2611" s="4332"/>
      <c r="F2611" s="4332"/>
      <c r="G2611" s="4332"/>
      <c r="H2611" s="4332"/>
      <c r="I2611" s="4332"/>
      <c r="J2611" s="4333"/>
      <c r="K2611" s="4334" t="s">
        <v>13</v>
      </c>
      <c r="L2611" s="4335"/>
      <c r="M2611" s="4335"/>
      <c r="N2611" s="4335"/>
      <c r="O2611" s="4336"/>
    </row>
    <row r="2612" spans="1:15" s="72" customFormat="1" ht="21" customHeight="1">
      <c r="A2612" s="4325"/>
      <c r="B2612" s="4328"/>
      <c r="C2612" s="4330"/>
      <c r="D2612" s="4337" t="s">
        <v>14</v>
      </c>
      <c r="E2612" s="4338"/>
      <c r="F2612" s="4338"/>
      <c r="G2612" s="4338"/>
      <c r="H2612" s="4339"/>
      <c r="I2612" s="4340" t="s">
        <v>15</v>
      </c>
      <c r="J2612" s="4340"/>
      <c r="K2612" s="4340" t="s">
        <v>16</v>
      </c>
      <c r="L2612" s="4340" t="s">
        <v>17</v>
      </c>
      <c r="M2612" s="4340" t="s">
        <v>18</v>
      </c>
      <c r="N2612" s="4340"/>
      <c r="O2612" s="4342" t="s">
        <v>19</v>
      </c>
    </row>
    <row r="2613" spans="1:15" s="161" customFormat="1" ht="21" customHeight="1">
      <c r="A2613" s="4326"/>
      <c r="B2613" s="4354"/>
      <c r="C2613" s="4341"/>
      <c r="D2613" s="2639" t="s">
        <v>16</v>
      </c>
      <c r="E2613" s="4358" t="s">
        <v>20</v>
      </c>
      <c r="F2613" s="4359"/>
      <c r="G2613" s="4358" t="s">
        <v>21</v>
      </c>
      <c r="H2613" s="4359"/>
      <c r="I2613" s="4341"/>
      <c r="J2613" s="4341"/>
      <c r="K2613" s="4341"/>
      <c r="L2613" s="4341"/>
      <c r="M2613" s="4341"/>
      <c r="N2613" s="4341"/>
      <c r="O2613" s="4363"/>
    </row>
    <row r="2614" spans="1:15" s="161" customFormat="1" ht="21" customHeight="1" outlineLevel="1">
      <c r="A2614" s="2637">
        <v>1</v>
      </c>
      <c r="B2614" s="121">
        <v>44682</v>
      </c>
      <c r="C2614" s="2636" t="s">
        <v>23</v>
      </c>
      <c r="D2614" s="2636"/>
      <c r="E2614" s="4348"/>
      <c r="F2614" s="4349"/>
      <c r="G2614" s="4348"/>
      <c r="H2614" s="4349"/>
      <c r="I2614" s="2234"/>
      <c r="J2614" s="100"/>
      <c r="K2614" s="100"/>
      <c r="L2614" s="100"/>
      <c r="M2614" s="100"/>
      <c r="N2614" s="100"/>
      <c r="O2614" s="79">
        <v>12</v>
      </c>
    </row>
    <row r="2615" spans="1:15" s="161" customFormat="1" ht="21" customHeight="1" outlineLevel="1">
      <c r="A2615" s="3194"/>
      <c r="B2615" s="121"/>
      <c r="C2615" s="3068"/>
      <c r="D2615" s="3193"/>
      <c r="E2615" s="3191"/>
      <c r="F2615" s="3192"/>
      <c r="G2615" s="3191"/>
      <c r="H2615" s="3192"/>
      <c r="I2615" s="3068"/>
      <c r="J2615" s="3195"/>
      <c r="K2615" s="3195"/>
      <c r="L2615" s="3195"/>
      <c r="M2615" s="3195"/>
      <c r="N2615" s="3195"/>
      <c r="O2615" s="79"/>
    </row>
    <row r="2616" spans="1:15" s="161" customFormat="1" ht="21" customHeight="1">
      <c r="A2616" s="2637"/>
      <c r="B2616" s="121"/>
      <c r="C2616" s="100"/>
      <c r="D2616" s="990">
        <f>SUM(D2614:D2615)</f>
        <v>0</v>
      </c>
      <c r="E2616" s="2632"/>
      <c r="F2616" s="2633"/>
      <c r="G2616" s="4350"/>
      <c r="H2616" s="4351"/>
      <c r="I2616" s="100"/>
      <c r="J2616" s="100"/>
      <c r="K2616" s="430">
        <f>SUM(K2614:K2615)</f>
        <v>0</v>
      </c>
      <c r="L2616" s="100"/>
      <c r="M2616" s="100"/>
      <c r="N2616" s="100"/>
      <c r="O2616" s="79"/>
    </row>
    <row r="2617" spans="1:15" s="43" customFormat="1" ht="21" customHeight="1">
      <c r="A2617" s="92"/>
      <c r="B2617" s="122"/>
      <c r="C2617" s="2641"/>
      <c r="D2617" s="2641"/>
      <c r="E2617" s="2641"/>
      <c r="F2617" s="2641"/>
      <c r="G2617" s="2641"/>
      <c r="H2617" s="2641"/>
      <c r="I2617" s="2641"/>
      <c r="J2617" s="2641"/>
      <c r="K2617" s="2642"/>
      <c r="L2617" s="2641"/>
      <c r="M2617" s="2641"/>
      <c r="N2617" s="2641"/>
      <c r="O2617" s="82"/>
    </row>
    <row r="2618" spans="1:15" s="72" customFormat="1" ht="21" customHeight="1" thickBot="1">
      <c r="A2618" s="77" t="s">
        <v>2</v>
      </c>
      <c r="B2618" s="66"/>
      <c r="C2618" s="67" t="s">
        <v>3</v>
      </c>
      <c r="D2618" s="4323" t="s">
        <v>1648</v>
      </c>
      <c r="E2618" s="4323"/>
      <c r="F2618" s="4323"/>
      <c r="G2618" s="4323"/>
      <c r="H2618" s="4323"/>
      <c r="I2618" s="4323"/>
      <c r="J2618" s="4323"/>
      <c r="K2618" s="4323"/>
      <c r="L2618" s="4323"/>
      <c r="M2618" s="4323"/>
      <c r="N2618" s="4323"/>
      <c r="O2618" s="4323"/>
    </row>
    <row r="2619" spans="1:15" s="72" customFormat="1" ht="21" customHeight="1">
      <c r="A2619" s="4324" t="s">
        <v>10</v>
      </c>
      <c r="B2619" s="4362" t="s">
        <v>11</v>
      </c>
      <c r="C2619" s="4329" t="s">
        <v>23</v>
      </c>
      <c r="D2619" s="4331" t="s">
        <v>12</v>
      </c>
      <c r="E2619" s="4332"/>
      <c r="F2619" s="4332"/>
      <c r="G2619" s="4332"/>
      <c r="H2619" s="4332"/>
      <c r="I2619" s="4332"/>
      <c r="J2619" s="4333"/>
      <c r="K2619" s="4334" t="s">
        <v>13</v>
      </c>
      <c r="L2619" s="4335"/>
      <c r="M2619" s="4335"/>
      <c r="N2619" s="4335"/>
      <c r="O2619" s="4336"/>
    </row>
    <row r="2620" spans="1:15" s="72" customFormat="1" ht="21" customHeight="1">
      <c r="A2620" s="4325"/>
      <c r="B2620" s="4328"/>
      <c r="C2620" s="4330"/>
      <c r="D2620" s="4337" t="s">
        <v>14</v>
      </c>
      <c r="E2620" s="4338"/>
      <c r="F2620" s="4338"/>
      <c r="G2620" s="4338"/>
      <c r="H2620" s="4339"/>
      <c r="I2620" s="4340" t="s">
        <v>15</v>
      </c>
      <c r="J2620" s="4340"/>
      <c r="K2620" s="4340" t="s">
        <v>16</v>
      </c>
      <c r="L2620" s="4340" t="s">
        <v>17</v>
      </c>
      <c r="M2620" s="4340" t="s">
        <v>18</v>
      </c>
      <c r="N2620" s="4340"/>
      <c r="O2620" s="4342" t="s">
        <v>19</v>
      </c>
    </row>
    <row r="2621" spans="1:15" s="161" customFormat="1" ht="21" customHeight="1">
      <c r="A2621" s="4326"/>
      <c r="B2621" s="4354"/>
      <c r="C2621" s="4341"/>
      <c r="D2621" s="2639" t="s">
        <v>16</v>
      </c>
      <c r="E2621" s="4358" t="s">
        <v>20</v>
      </c>
      <c r="F2621" s="4359"/>
      <c r="G2621" s="4358" t="s">
        <v>21</v>
      </c>
      <c r="H2621" s="4359"/>
      <c r="I2621" s="4341"/>
      <c r="J2621" s="4341"/>
      <c r="K2621" s="4341"/>
      <c r="L2621" s="4341"/>
      <c r="M2621" s="4341"/>
      <c r="N2621" s="4341"/>
      <c r="O2621" s="4363"/>
    </row>
    <row r="2622" spans="1:15" s="161" customFormat="1" ht="21" customHeight="1" outlineLevel="1">
      <c r="A2622" s="2637">
        <v>1</v>
      </c>
      <c r="B2622" s="121">
        <v>44682</v>
      </c>
      <c r="C2622" s="2636" t="s">
        <v>23</v>
      </c>
      <c r="D2622" s="2636"/>
      <c r="E2622" s="4348"/>
      <c r="F2622" s="4349"/>
      <c r="G2622" s="4348"/>
      <c r="H2622" s="4349"/>
      <c r="I2622" s="2234"/>
      <c r="J2622" s="100"/>
      <c r="K2622" s="100"/>
      <c r="L2622" s="100"/>
      <c r="M2622" s="100"/>
      <c r="N2622" s="100"/>
      <c r="O2622" s="79">
        <v>11</v>
      </c>
    </row>
    <row r="2623" spans="1:15" s="161" customFormat="1" ht="21" customHeight="1" outlineLevel="1">
      <c r="A2623" s="3385"/>
      <c r="B2623" s="121"/>
      <c r="C2623" s="3390"/>
      <c r="D2623" s="3387"/>
      <c r="E2623" s="3376"/>
      <c r="F2623" s="3377"/>
      <c r="G2623" s="3376"/>
      <c r="H2623" s="3377"/>
      <c r="I2623" s="3390"/>
      <c r="J2623" s="3389"/>
      <c r="K2623" s="3389"/>
      <c r="L2623" s="3390"/>
      <c r="M2623" s="3390"/>
      <c r="N2623" s="3389"/>
      <c r="O2623" s="79"/>
    </row>
    <row r="2624" spans="1:15" s="161" customFormat="1" ht="21" customHeight="1">
      <c r="A2624" s="2637"/>
      <c r="B2624" s="121"/>
      <c r="C2624" s="100"/>
      <c r="D2624" s="990">
        <f>SUM(D2622:D2622)</f>
        <v>0</v>
      </c>
      <c r="E2624" s="2632"/>
      <c r="F2624" s="2633"/>
      <c r="G2624" s="4350"/>
      <c r="H2624" s="4351"/>
      <c r="I2624" s="100"/>
      <c r="J2624" s="100"/>
      <c r="K2624" s="430">
        <f>SUM(K2622:K2623)</f>
        <v>0</v>
      </c>
      <c r="L2624" s="100"/>
      <c r="M2624" s="100"/>
      <c r="N2624" s="100"/>
      <c r="O2624" s="79"/>
    </row>
    <row r="2625" spans="1:15" s="43" customFormat="1" ht="21" customHeight="1">
      <c r="A2625" s="92"/>
      <c r="B2625" s="122"/>
      <c r="C2625" s="2641"/>
      <c r="D2625" s="2641"/>
      <c r="E2625" s="2641"/>
      <c r="F2625" s="2641"/>
      <c r="G2625" s="2641"/>
      <c r="H2625" s="2641"/>
      <c r="I2625" s="2641"/>
      <c r="J2625" s="2641"/>
      <c r="K2625" s="2642"/>
      <c r="L2625" s="2641"/>
      <c r="M2625" s="2641"/>
      <c r="N2625" s="2641"/>
      <c r="O2625" s="82"/>
    </row>
    <row r="2626" spans="1:15" s="72" customFormat="1" ht="21" customHeight="1" thickBot="1">
      <c r="A2626" s="77" t="s">
        <v>2</v>
      </c>
      <c r="B2626" s="66"/>
      <c r="C2626" s="67" t="s">
        <v>3</v>
      </c>
      <c r="D2626" s="4323" t="s">
        <v>1707</v>
      </c>
      <c r="E2626" s="4323"/>
      <c r="F2626" s="4323"/>
      <c r="G2626" s="4323"/>
      <c r="H2626" s="4323"/>
      <c r="I2626" s="4323"/>
      <c r="J2626" s="4323"/>
      <c r="K2626" s="4323"/>
      <c r="L2626" s="4323"/>
      <c r="M2626" s="4323"/>
      <c r="N2626" s="4323"/>
      <c r="O2626" s="4323"/>
    </row>
    <row r="2627" spans="1:15" s="72" customFormat="1" ht="21" customHeight="1">
      <c r="A2627" s="4324" t="s">
        <v>10</v>
      </c>
      <c r="B2627" s="4362" t="s">
        <v>11</v>
      </c>
      <c r="C2627" s="4329" t="s">
        <v>23</v>
      </c>
      <c r="D2627" s="4331" t="s">
        <v>12</v>
      </c>
      <c r="E2627" s="4332"/>
      <c r="F2627" s="4332"/>
      <c r="G2627" s="4332"/>
      <c r="H2627" s="4332"/>
      <c r="I2627" s="4332"/>
      <c r="J2627" s="4333"/>
      <c r="K2627" s="4334" t="s">
        <v>13</v>
      </c>
      <c r="L2627" s="4335"/>
      <c r="M2627" s="4335"/>
      <c r="N2627" s="4335"/>
      <c r="O2627" s="4336"/>
    </row>
    <row r="2628" spans="1:15" s="72" customFormat="1" ht="21" customHeight="1">
      <c r="A2628" s="4325"/>
      <c r="B2628" s="4328"/>
      <c r="C2628" s="4330"/>
      <c r="D2628" s="4337" t="s">
        <v>14</v>
      </c>
      <c r="E2628" s="4338"/>
      <c r="F2628" s="4338"/>
      <c r="G2628" s="4338"/>
      <c r="H2628" s="4339"/>
      <c r="I2628" s="4340" t="s">
        <v>15</v>
      </c>
      <c r="J2628" s="4340"/>
      <c r="K2628" s="4340" t="s">
        <v>16</v>
      </c>
      <c r="L2628" s="4340" t="s">
        <v>17</v>
      </c>
      <c r="M2628" s="4340" t="s">
        <v>18</v>
      </c>
      <c r="N2628" s="4340"/>
      <c r="O2628" s="4342" t="s">
        <v>19</v>
      </c>
    </row>
    <row r="2629" spans="1:15" s="161" customFormat="1" ht="21" customHeight="1">
      <c r="A2629" s="4326"/>
      <c r="B2629" s="4354"/>
      <c r="C2629" s="4341"/>
      <c r="D2629" s="2734" t="s">
        <v>16</v>
      </c>
      <c r="E2629" s="4358" t="s">
        <v>20</v>
      </c>
      <c r="F2629" s="4359"/>
      <c r="G2629" s="4358" t="s">
        <v>21</v>
      </c>
      <c r="H2629" s="4359"/>
      <c r="I2629" s="4341"/>
      <c r="J2629" s="4341"/>
      <c r="K2629" s="4341"/>
      <c r="L2629" s="4341"/>
      <c r="M2629" s="4341"/>
      <c r="N2629" s="4341"/>
      <c r="O2629" s="4363"/>
    </row>
    <row r="2630" spans="1:15" s="161" customFormat="1" ht="21" customHeight="1" outlineLevel="1">
      <c r="A2630" s="2733">
        <v>1</v>
      </c>
      <c r="B2630" s="121">
        <v>44682</v>
      </c>
      <c r="C2630" s="2732" t="s">
        <v>23</v>
      </c>
      <c r="D2630" s="2732"/>
      <c r="E2630" s="4348"/>
      <c r="F2630" s="4349"/>
      <c r="G2630" s="4348"/>
      <c r="H2630" s="4349"/>
      <c r="I2630" s="2234"/>
      <c r="J2630" s="100"/>
      <c r="K2630" s="100"/>
      <c r="L2630" s="100"/>
      <c r="M2630" s="100"/>
      <c r="N2630" s="100"/>
      <c r="O2630" s="79">
        <v>28</v>
      </c>
    </row>
    <row r="2631" spans="1:15" s="161" customFormat="1" ht="21" customHeight="1" outlineLevel="1">
      <c r="A2631" s="4125">
        <v>2</v>
      </c>
      <c r="B2631" s="121">
        <v>44683</v>
      </c>
      <c r="C2631" s="4128" t="s">
        <v>23</v>
      </c>
      <c r="D2631" s="4124"/>
      <c r="E2631" s="4120"/>
      <c r="F2631" s="4121"/>
      <c r="G2631" s="4120"/>
      <c r="H2631" s="4121"/>
      <c r="I2631" s="4128"/>
      <c r="J2631" s="4128"/>
      <c r="K2631" s="4128">
        <v>2</v>
      </c>
      <c r="L2631" s="4128" t="s">
        <v>2935</v>
      </c>
      <c r="M2631" s="4128" t="s">
        <v>1387</v>
      </c>
      <c r="N2631" s="4128"/>
      <c r="O2631" s="79">
        <f>+O2630-K2631</f>
        <v>26</v>
      </c>
    </row>
    <row r="2632" spans="1:15" s="161" customFormat="1" ht="21" customHeight="1" outlineLevel="1">
      <c r="A2632" s="3285"/>
      <c r="B2632" s="121"/>
      <c r="C2632" s="3068"/>
      <c r="D2632" s="3286"/>
      <c r="E2632" s="3277"/>
      <c r="F2632" s="3278"/>
      <c r="G2632" s="3277"/>
      <c r="H2632" s="3278"/>
      <c r="I2632" s="3068"/>
      <c r="J2632" s="3287"/>
      <c r="K2632" s="3287"/>
      <c r="L2632" s="3287"/>
      <c r="M2632" s="3287"/>
      <c r="N2632" s="3287"/>
      <c r="O2632" s="79"/>
    </row>
    <row r="2633" spans="1:15" s="161" customFormat="1" ht="21" customHeight="1" outlineLevel="1">
      <c r="A2633" s="3285"/>
      <c r="B2633" s="121"/>
      <c r="C2633" s="3068"/>
      <c r="D2633" s="3286"/>
      <c r="E2633" s="3277"/>
      <c r="F2633" s="3278"/>
      <c r="G2633" s="3277"/>
      <c r="H2633" s="3278"/>
      <c r="I2633" s="3068"/>
      <c r="J2633" s="3287"/>
      <c r="K2633" s="3287"/>
      <c r="L2633" s="3287"/>
      <c r="M2633" s="3287"/>
      <c r="N2633" s="3287"/>
      <c r="O2633" s="79"/>
    </row>
    <row r="2634" spans="1:15" s="161" customFormat="1" ht="21" customHeight="1">
      <c r="A2634" s="2733"/>
      <c r="B2634" s="121"/>
      <c r="C2634" s="100"/>
      <c r="D2634" s="990">
        <f>SUM(D2630:D2630)</f>
        <v>0</v>
      </c>
      <c r="E2634" s="4350"/>
      <c r="F2634" s="4351"/>
      <c r="G2634" s="4350"/>
      <c r="H2634" s="4351"/>
      <c r="I2634" s="100"/>
      <c r="J2634" s="100"/>
      <c r="K2634" s="430">
        <f>SUM(K2630:K2633)</f>
        <v>2</v>
      </c>
      <c r="L2634" s="100"/>
      <c r="M2634" s="100"/>
      <c r="N2634" s="100"/>
      <c r="O2634" s="79"/>
    </row>
    <row r="2635" spans="1:15" s="43" customFormat="1" ht="21" customHeight="1">
      <c r="A2635" s="92"/>
      <c r="B2635" s="122"/>
      <c r="C2635" s="2736"/>
      <c r="D2635" s="2736"/>
      <c r="E2635" s="2736"/>
      <c r="F2635" s="2736"/>
      <c r="G2635" s="2736"/>
      <c r="H2635" s="2736"/>
      <c r="I2635" s="2736"/>
      <c r="J2635" s="2736"/>
      <c r="K2635" s="2642"/>
      <c r="L2635" s="2736"/>
      <c r="M2635" s="2736"/>
      <c r="N2635" s="2736"/>
      <c r="O2635" s="82"/>
    </row>
    <row r="2636" spans="1:15" s="72" customFormat="1" ht="21" customHeight="1" thickBot="1">
      <c r="A2636" s="77" t="s">
        <v>2</v>
      </c>
      <c r="B2636" s="66"/>
      <c r="C2636" s="67" t="s">
        <v>3</v>
      </c>
      <c r="D2636" s="4323" t="s">
        <v>1780</v>
      </c>
      <c r="E2636" s="4323"/>
      <c r="F2636" s="4323"/>
      <c r="G2636" s="4323"/>
      <c r="H2636" s="4323"/>
      <c r="I2636" s="4323"/>
      <c r="J2636" s="4323"/>
      <c r="K2636" s="4323"/>
      <c r="L2636" s="4323"/>
      <c r="M2636" s="4323"/>
      <c r="N2636" s="4323"/>
      <c r="O2636" s="4323"/>
    </row>
    <row r="2637" spans="1:15" s="72" customFormat="1" ht="21" customHeight="1">
      <c r="A2637" s="4324" t="s">
        <v>10</v>
      </c>
      <c r="B2637" s="4362" t="s">
        <v>11</v>
      </c>
      <c r="C2637" s="4329" t="s">
        <v>23</v>
      </c>
      <c r="D2637" s="4331" t="s">
        <v>12</v>
      </c>
      <c r="E2637" s="4332"/>
      <c r="F2637" s="4332"/>
      <c r="G2637" s="4332"/>
      <c r="H2637" s="4332"/>
      <c r="I2637" s="4332"/>
      <c r="J2637" s="4333"/>
      <c r="K2637" s="4334" t="s">
        <v>13</v>
      </c>
      <c r="L2637" s="4335"/>
      <c r="M2637" s="4335"/>
      <c r="N2637" s="4335"/>
      <c r="O2637" s="4336"/>
    </row>
    <row r="2638" spans="1:15" s="72" customFormat="1" ht="21" customHeight="1">
      <c r="A2638" s="4325"/>
      <c r="B2638" s="4328"/>
      <c r="C2638" s="4330"/>
      <c r="D2638" s="4337" t="s">
        <v>14</v>
      </c>
      <c r="E2638" s="4338"/>
      <c r="F2638" s="4338"/>
      <c r="G2638" s="4338"/>
      <c r="H2638" s="4339"/>
      <c r="I2638" s="4340" t="s">
        <v>15</v>
      </c>
      <c r="J2638" s="4340"/>
      <c r="K2638" s="4340" t="s">
        <v>16</v>
      </c>
      <c r="L2638" s="4340" t="s">
        <v>17</v>
      </c>
      <c r="M2638" s="4340" t="s">
        <v>18</v>
      </c>
      <c r="N2638" s="4340"/>
      <c r="O2638" s="4342" t="s">
        <v>19</v>
      </c>
    </row>
    <row r="2639" spans="1:15" s="161" customFormat="1" ht="21" customHeight="1">
      <c r="A2639" s="4326"/>
      <c r="B2639" s="4354"/>
      <c r="C2639" s="4341"/>
      <c r="D2639" s="2734" t="s">
        <v>16</v>
      </c>
      <c r="E2639" s="4358" t="s">
        <v>20</v>
      </c>
      <c r="F2639" s="4359"/>
      <c r="G2639" s="4358" t="s">
        <v>21</v>
      </c>
      <c r="H2639" s="4359"/>
      <c r="I2639" s="4341"/>
      <c r="J2639" s="4341"/>
      <c r="K2639" s="4341"/>
      <c r="L2639" s="4341"/>
      <c r="M2639" s="4341"/>
      <c r="N2639" s="4341"/>
      <c r="O2639" s="4363"/>
    </row>
    <row r="2640" spans="1:15" s="161" customFormat="1" ht="21" customHeight="1" outlineLevel="1">
      <c r="A2640" s="2733">
        <v>1</v>
      </c>
      <c r="B2640" s="121">
        <v>44682</v>
      </c>
      <c r="C2640" s="2732" t="s">
        <v>23</v>
      </c>
      <c r="D2640" s="2732"/>
      <c r="E2640" s="4348"/>
      <c r="F2640" s="4349"/>
      <c r="G2640" s="4348"/>
      <c r="H2640" s="4349"/>
      <c r="I2640" s="2234"/>
      <c r="J2640" s="100"/>
      <c r="K2640" s="100"/>
      <c r="L2640" s="100"/>
      <c r="M2640" s="100"/>
      <c r="N2640" s="100"/>
      <c r="O2640" s="79">
        <v>0</v>
      </c>
    </row>
    <row r="2641" spans="1:15" s="161" customFormat="1" ht="21" customHeight="1" outlineLevel="1">
      <c r="A2641" s="3355"/>
      <c r="B2641" s="121"/>
      <c r="C2641" s="3359"/>
      <c r="D2641" s="3357"/>
      <c r="E2641" s="3353"/>
      <c r="F2641" s="3354"/>
      <c r="G2641" s="3353"/>
      <c r="H2641" s="3354"/>
      <c r="I2641" s="92"/>
      <c r="J2641" s="3358"/>
      <c r="K2641" s="3359"/>
      <c r="L2641" s="3359"/>
      <c r="M2641" s="3359"/>
      <c r="N2641" s="3358"/>
      <c r="O2641" s="79"/>
    </row>
    <row r="2642" spans="1:15" s="161" customFormat="1" ht="21" customHeight="1">
      <c r="A2642" s="2733"/>
      <c r="B2642" s="121"/>
      <c r="C2642" s="100"/>
      <c r="D2642" s="990">
        <f>SUM(D2640:D2640)</f>
        <v>0</v>
      </c>
      <c r="E2642" s="2730"/>
      <c r="F2642" s="2731"/>
      <c r="G2642" s="4350"/>
      <c r="H2642" s="4351"/>
      <c r="I2642" s="100"/>
      <c r="J2642" s="100"/>
      <c r="K2642" s="430">
        <f>SUM(K2640:K2641)</f>
        <v>0</v>
      </c>
      <c r="L2642" s="100"/>
      <c r="M2642" s="100"/>
      <c r="N2642" s="100"/>
      <c r="O2642" s="79"/>
    </row>
    <row r="2643" spans="1:15" s="43" customFormat="1" ht="21" customHeight="1">
      <c r="A2643" s="92"/>
      <c r="B2643" s="122"/>
      <c r="C2643" s="2736"/>
      <c r="D2643" s="2736"/>
      <c r="E2643" s="2736"/>
      <c r="F2643" s="2736"/>
      <c r="G2643" s="2736"/>
      <c r="H2643" s="2736"/>
      <c r="I2643" s="2736"/>
      <c r="J2643" s="2736"/>
      <c r="K2643" s="2642"/>
      <c r="L2643" s="2736"/>
      <c r="M2643" s="2736"/>
      <c r="N2643" s="2736"/>
      <c r="O2643" s="82"/>
    </row>
    <row r="2644" spans="1:15" s="72" customFormat="1" ht="21" customHeight="1" thickBot="1">
      <c r="A2644" s="77" t="s">
        <v>2</v>
      </c>
      <c r="B2644" s="66"/>
      <c r="C2644" s="67" t="s">
        <v>3</v>
      </c>
      <c r="D2644" s="4323" t="s">
        <v>1781</v>
      </c>
      <c r="E2644" s="4323"/>
      <c r="F2644" s="4323"/>
      <c r="G2644" s="4323"/>
      <c r="H2644" s="4323"/>
      <c r="I2644" s="4323"/>
      <c r="J2644" s="4323"/>
      <c r="K2644" s="4323"/>
      <c r="L2644" s="4323"/>
      <c r="M2644" s="4323"/>
      <c r="N2644" s="4323"/>
      <c r="O2644" s="4323"/>
    </row>
    <row r="2645" spans="1:15" s="72" customFormat="1" ht="21" customHeight="1">
      <c r="A2645" s="4324" t="s">
        <v>10</v>
      </c>
      <c r="B2645" s="4362" t="s">
        <v>11</v>
      </c>
      <c r="C2645" s="4329" t="s">
        <v>23</v>
      </c>
      <c r="D2645" s="4331" t="s">
        <v>12</v>
      </c>
      <c r="E2645" s="4332"/>
      <c r="F2645" s="4332"/>
      <c r="G2645" s="4332"/>
      <c r="H2645" s="4332"/>
      <c r="I2645" s="4332"/>
      <c r="J2645" s="4333"/>
      <c r="K2645" s="4334" t="s">
        <v>13</v>
      </c>
      <c r="L2645" s="4335"/>
      <c r="M2645" s="4335"/>
      <c r="N2645" s="4335"/>
      <c r="O2645" s="4336"/>
    </row>
    <row r="2646" spans="1:15" s="72" customFormat="1" ht="21" customHeight="1">
      <c r="A2646" s="4325"/>
      <c r="B2646" s="4328"/>
      <c r="C2646" s="4330"/>
      <c r="D2646" s="4337" t="s">
        <v>14</v>
      </c>
      <c r="E2646" s="4338"/>
      <c r="F2646" s="4338"/>
      <c r="G2646" s="4338"/>
      <c r="H2646" s="4339"/>
      <c r="I2646" s="4340" t="s">
        <v>15</v>
      </c>
      <c r="J2646" s="4340"/>
      <c r="K2646" s="4340" t="s">
        <v>16</v>
      </c>
      <c r="L2646" s="4340" t="s">
        <v>17</v>
      </c>
      <c r="M2646" s="4340" t="s">
        <v>18</v>
      </c>
      <c r="N2646" s="4340"/>
      <c r="O2646" s="4342" t="s">
        <v>19</v>
      </c>
    </row>
    <row r="2647" spans="1:15" s="161" customFormat="1" ht="21" customHeight="1">
      <c r="A2647" s="4326"/>
      <c r="B2647" s="4354"/>
      <c r="C2647" s="4341"/>
      <c r="D2647" s="2734" t="s">
        <v>16</v>
      </c>
      <c r="E2647" s="4358" t="s">
        <v>20</v>
      </c>
      <c r="F2647" s="4359"/>
      <c r="G2647" s="4358" t="s">
        <v>21</v>
      </c>
      <c r="H2647" s="4359"/>
      <c r="I2647" s="4341"/>
      <c r="J2647" s="4341"/>
      <c r="K2647" s="4341"/>
      <c r="L2647" s="4341"/>
      <c r="M2647" s="4341"/>
      <c r="N2647" s="4341"/>
      <c r="O2647" s="4363"/>
    </row>
    <row r="2648" spans="1:15" s="161" customFormat="1" ht="21" customHeight="1" outlineLevel="1">
      <c r="A2648" s="2733">
        <v>1</v>
      </c>
      <c r="B2648" s="121">
        <v>44593</v>
      </c>
      <c r="C2648" s="2732" t="s">
        <v>23</v>
      </c>
      <c r="D2648" s="2732"/>
      <c r="E2648" s="4348"/>
      <c r="F2648" s="4349"/>
      <c r="G2648" s="4348"/>
      <c r="H2648" s="4349"/>
      <c r="I2648" s="2234"/>
      <c r="J2648" s="100"/>
      <c r="K2648" s="100"/>
      <c r="L2648" s="100"/>
      <c r="M2648" s="100"/>
      <c r="N2648" s="100"/>
      <c r="O2648" s="79">
        <v>69</v>
      </c>
    </row>
    <row r="2649" spans="1:15" s="161" customFormat="1" ht="21" customHeight="1" outlineLevel="1">
      <c r="A2649" s="2733"/>
      <c r="B2649" s="121"/>
      <c r="C2649" s="2234"/>
      <c r="D2649" s="2737"/>
      <c r="E2649" s="2728"/>
      <c r="F2649" s="2729"/>
      <c r="G2649" s="4348"/>
      <c r="H2649" s="4349"/>
      <c r="I2649" s="92"/>
      <c r="J2649" s="100"/>
      <c r="K2649" s="2234"/>
      <c r="L2649" s="2234"/>
      <c r="M2649" s="2234"/>
      <c r="N2649" s="100"/>
      <c r="O2649" s="79"/>
    </row>
    <row r="2650" spans="1:15" s="161" customFormat="1" ht="21" customHeight="1">
      <c r="A2650" s="2733"/>
      <c r="B2650" s="121"/>
      <c r="C2650" s="100"/>
      <c r="D2650" s="990">
        <f>SUM(D2648:D2649)</f>
        <v>0</v>
      </c>
      <c r="E2650" s="2730"/>
      <c r="F2650" s="2731"/>
      <c r="G2650" s="4350"/>
      <c r="H2650" s="4351"/>
      <c r="I2650" s="100"/>
      <c r="J2650" s="100"/>
      <c r="K2650" s="430">
        <f>SUM(K2648:K2649)</f>
        <v>0</v>
      </c>
      <c r="L2650" s="100"/>
      <c r="M2650" s="100"/>
      <c r="N2650" s="100"/>
      <c r="O2650" s="79"/>
    </row>
    <row r="2651" spans="1:15" s="43" customFormat="1" ht="21" customHeight="1">
      <c r="A2651" s="92"/>
      <c r="B2651" s="122"/>
      <c r="C2651" s="2736"/>
      <c r="D2651" s="2736"/>
      <c r="E2651" s="2736"/>
      <c r="F2651" s="2736"/>
      <c r="G2651" s="2736"/>
      <c r="H2651" s="2736"/>
      <c r="I2651" s="2736"/>
      <c r="J2651" s="2736"/>
      <c r="K2651" s="2642"/>
      <c r="L2651" s="2736"/>
      <c r="M2651" s="2736"/>
      <c r="N2651" s="2736"/>
      <c r="O2651" s="82"/>
    </row>
    <row r="2652" spans="1:15" s="72" customFormat="1" ht="21" customHeight="1" thickBot="1">
      <c r="A2652" s="77" t="s">
        <v>2</v>
      </c>
      <c r="B2652" s="66"/>
      <c r="C2652" s="67" t="s">
        <v>3</v>
      </c>
      <c r="D2652" s="4323" t="s">
        <v>1715</v>
      </c>
      <c r="E2652" s="4323"/>
      <c r="F2652" s="4323"/>
      <c r="G2652" s="4323"/>
      <c r="H2652" s="4323"/>
      <c r="I2652" s="4323"/>
      <c r="J2652" s="4323"/>
      <c r="K2652" s="4323"/>
      <c r="L2652" s="4323"/>
      <c r="M2652" s="4323"/>
      <c r="N2652" s="4323"/>
      <c r="O2652" s="4323"/>
    </row>
    <row r="2653" spans="1:15" s="72" customFormat="1" ht="21" customHeight="1">
      <c r="A2653" s="4324" t="s">
        <v>10</v>
      </c>
      <c r="B2653" s="4362" t="s">
        <v>11</v>
      </c>
      <c r="C2653" s="4329" t="s">
        <v>23</v>
      </c>
      <c r="D2653" s="4331" t="s">
        <v>12</v>
      </c>
      <c r="E2653" s="4332"/>
      <c r="F2653" s="4332"/>
      <c r="G2653" s="4332"/>
      <c r="H2653" s="4332"/>
      <c r="I2653" s="4332"/>
      <c r="J2653" s="4333"/>
      <c r="K2653" s="4334" t="s">
        <v>13</v>
      </c>
      <c r="L2653" s="4335"/>
      <c r="M2653" s="4335"/>
      <c r="N2653" s="4335"/>
      <c r="O2653" s="4336"/>
    </row>
    <row r="2654" spans="1:15" s="72" customFormat="1" ht="21" customHeight="1">
      <c r="A2654" s="4325"/>
      <c r="B2654" s="4328"/>
      <c r="C2654" s="4330"/>
      <c r="D2654" s="4337" t="s">
        <v>14</v>
      </c>
      <c r="E2654" s="4338"/>
      <c r="F2654" s="4338"/>
      <c r="G2654" s="4338"/>
      <c r="H2654" s="4339"/>
      <c r="I2654" s="4340" t="s">
        <v>15</v>
      </c>
      <c r="J2654" s="4340"/>
      <c r="K2654" s="4340" t="s">
        <v>16</v>
      </c>
      <c r="L2654" s="4340" t="s">
        <v>17</v>
      </c>
      <c r="M2654" s="4340" t="s">
        <v>18</v>
      </c>
      <c r="N2654" s="4340"/>
      <c r="O2654" s="4342" t="s">
        <v>19</v>
      </c>
    </row>
    <row r="2655" spans="1:15" s="161" customFormat="1" ht="21" customHeight="1">
      <c r="A2655" s="4326"/>
      <c r="B2655" s="4354"/>
      <c r="C2655" s="4341"/>
      <c r="D2655" s="2734" t="s">
        <v>16</v>
      </c>
      <c r="E2655" s="4358" t="s">
        <v>20</v>
      </c>
      <c r="F2655" s="4359"/>
      <c r="G2655" s="4358" t="s">
        <v>21</v>
      </c>
      <c r="H2655" s="4359"/>
      <c r="I2655" s="4341"/>
      <c r="J2655" s="4341"/>
      <c r="K2655" s="4341"/>
      <c r="L2655" s="4341"/>
      <c r="M2655" s="4341"/>
      <c r="N2655" s="4341"/>
      <c r="O2655" s="4363"/>
    </row>
    <row r="2656" spans="1:15" s="161" customFormat="1" ht="21" customHeight="1" outlineLevel="1">
      <c r="A2656" s="2733">
        <v>1</v>
      </c>
      <c r="B2656" s="121">
        <v>44593</v>
      </c>
      <c r="C2656" s="2732" t="s">
        <v>23</v>
      </c>
      <c r="D2656" s="2732"/>
      <c r="E2656" s="4348"/>
      <c r="F2656" s="4349"/>
      <c r="G2656" s="4348"/>
      <c r="H2656" s="4349"/>
      <c r="I2656" s="2234"/>
      <c r="J2656" s="100"/>
      <c r="K2656" s="100"/>
      <c r="L2656" s="100"/>
      <c r="M2656" s="100"/>
      <c r="N2656" s="100"/>
      <c r="O2656" s="79">
        <v>0</v>
      </c>
    </row>
    <row r="2657" spans="1:15" s="161" customFormat="1" ht="21" customHeight="1" outlineLevel="1">
      <c r="A2657" s="2733"/>
      <c r="B2657" s="121"/>
      <c r="C2657" s="2732"/>
      <c r="D2657" s="2732"/>
      <c r="E2657" s="4348"/>
      <c r="F2657" s="4349"/>
      <c r="G2657" s="4348"/>
      <c r="H2657" s="4349"/>
      <c r="I2657" s="2234"/>
      <c r="J2657" s="2234"/>
      <c r="K2657" s="2234"/>
      <c r="L2657" s="2234"/>
      <c r="M2657" s="2234"/>
      <c r="N2657" s="2234"/>
      <c r="O2657" s="79"/>
    </row>
    <row r="2658" spans="1:15" s="161" customFormat="1" ht="21" customHeight="1" outlineLevel="1">
      <c r="A2658" s="2733"/>
      <c r="B2658" s="121"/>
      <c r="C2658" s="2234"/>
      <c r="D2658" s="2737"/>
      <c r="E2658" s="4348"/>
      <c r="F2658" s="4349"/>
      <c r="G2658" s="4348"/>
      <c r="H2658" s="4349"/>
      <c r="I2658" s="92"/>
      <c r="J2658" s="100"/>
      <c r="K2658" s="2234"/>
      <c r="L2658" s="2234"/>
      <c r="M2658" s="2234"/>
      <c r="N2658" s="100"/>
      <c r="O2658" s="79"/>
    </row>
    <row r="2659" spans="1:15" s="161" customFormat="1" ht="21" customHeight="1" outlineLevel="1">
      <c r="A2659" s="2733"/>
      <c r="B2659" s="121"/>
      <c r="C2659" s="2234"/>
      <c r="D2659" s="2737"/>
      <c r="E2659" s="2728"/>
      <c r="F2659" s="2729"/>
      <c r="G2659" s="4348"/>
      <c r="H2659" s="4349"/>
      <c r="I2659" s="92"/>
      <c r="J2659" s="100"/>
      <c r="K2659" s="2234"/>
      <c r="L2659" s="2234"/>
      <c r="M2659" s="2234"/>
      <c r="N2659" s="100"/>
      <c r="O2659" s="79"/>
    </row>
    <row r="2660" spans="1:15" s="161" customFormat="1" ht="21" customHeight="1">
      <c r="A2660" s="2733"/>
      <c r="B2660" s="121"/>
      <c r="C2660" s="100"/>
      <c r="D2660" s="990">
        <f>SUM(D2656:D2659)</f>
        <v>0</v>
      </c>
      <c r="E2660" s="2730"/>
      <c r="F2660" s="2731"/>
      <c r="G2660" s="4350"/>
      <c r="H2660" s="4351"/>
      <c r="I2660" s="100"/>
      <c r="J2660" s="100"/>
      <c r="K2660" s="430">
        <f>SUM(K2656:K2659)</f>
        <v>0</v>
      </c>
      <c r="L2660" s="100"/>
      <c r="M2660" s="100"/>
      <c r="N2660" s="100"/>
      <c r="O2660" s="79"/>
    </row>
    <row r="2661" spans="1:15" s="43" customFormat="1" ht="21" customHeight="1">
      <c r="A2661" s="92"/>
      <c r="B2661" s="122"/>
      <c r="C2661" s="2736"/>
      <c r="D2661" s="2736"/>
      <c r="E2661" s="2736"/>
      <c r="F2661" s="2736"/>
      <c r="G2661" s="2736"/>
      <c r="H2661" s="2736"/>
      <c r="I2661" s="2736"/>
      <c r="J2661" s="2736"/>
      <c r="K2661" s="2642"/>
      <c r="L2661" s="2736"/>
      <c r="M2661" s="2736"/>
      <c r="N2661" s="2736"/>
      <c r="O2661" s="82"/>
    </row>
    <row r="2662" spans="1:15" s="72" customFormat="1" ht="21" customHeight="1" thickBot="1">
      <c r="A2662" s="77" t="s">
        <v>2</v>
      </c>
      <c r="B2662" s="66"/>
      <c r="C2662" s="67" t="s">
        <v>3</v>
      </c>
      <c r="D2662" s="4323" t="s">
        <v>1718</v>
      </c>
      <c r="E2662" s="4323"/>
      <c r="F2662" s="4323"/>
      <c r="G2662" s="4323"/>
      <c r="H2662" s="4323"/>
      <c r="I2662" s="4323"/>
      <c r="J2662" s="4323"/>
      <c r="K2662" s="4323"/>
      <c r="L2662" s="4323"/>
      <c r="M2662" s="4323"/>
      <c r="N2662" s="4323"/>
      <c r="O2662" s="4323"/>
    </row>
    <row r="2663" spans="1:15" s="72" customFormat="1" ht="21" customHeight="1">
      <c r="A2663" s="4324" t="s">
        <v>10</v>
      </c>
      <c r="B2663" s="4362" t="s">
        <v>11</v>
      </c>
      <c r="C2663" s="4329" t="s">
        <v>23</v>
      </c>
      <c r="D2663" s="4331" t="s">
        <v>12</v>
      </c>
      <c r="E2663" s="4332"/>
      <c r="F2663" s="4332"/>
      <c r="G2663" s="4332"/>
      <c r="H2663" s="4332"/>
      <c r="I2663" s="4332"/>
      <c r="J2663" s="4333"/>
      <c r="K2663" s="4334" t="s">
        <v>13</v>
      </c>
      <c r="L2663" s="4335"/>
      <c r="M2663" s="4335"/>
      <c r="N2663" s="4335"/>
      <c r="O2663" s="4336"/>
    </row>
    <row r="2664" spans="1:15" s="72" customFormat="1" ht="21" customHeight="1">
      <c r="A2664" s="4325"/>
      <c r="B2664" s="4328"/>
      <c r="C2664" s="4330"/>
      <c r="D2664" s="4337" t="s">
        <v>14</v>
      </c>
      <c r="E2664" s="4338"/>
      <c r="F2664" s="4338"/>
      <c r="G2664" s="4338"/>
      <c r="H2664" s="4339"/>
      <c r="I2664" s="4340" t="s">
        <v>15</v>
      </c>
      <c r="J2664" s="4340"/>
      <c r="K2664" s="4340" t="s">
        <v>16</v>
      </c>
      <c r="L2664" s="4340" t="s">
        <v>17</v>
      </c>
      <c r="M2664" s="4340" t="s">
        <v>18</v>
      </c>
      <c r="N2664" s="4340"/>
      <c r="O2664" s="4342" t="s">
        <v>19</v>
      </c>
    </row>
    <row r="2665" spans="1:15" s="161" customFormat="1" ht="21" customHeight="1">
      <c r="A2665" s="4326"/>
      <c r="B2665" s="4354"/>
      <c r="C2665" s="4341"/>
      <c r="D2665" s="2734" t="s">
        <v>16</v>
      </c>
      <c r="E2665" s="4358" t="s">
        <v>20</v>
      </c>
      <c r="F2665" s="4359"/>
      <c r="G2665" s="4358" t="s">
        <v>21</v>
      </c>
      <c r="H2665" s="4359"/>
      <c r="I2665" s="4341"/>
      <c r="J2665" s="4341"/>
      <c r="K2665" s="4341"/>
      <c r="L2665" s="4341"/>
      <c r="M2665" s="4341"/>
      <c r="N2665" s="4341"/>
      <c r="O2665" s="4363"/>
    </row>
    <row r="2666" spans="1:15" s="161" customFormat="1" ht="21" customHeight="1" outlineLevel="1">
      <c r="A2666" s="2733">
        <v>1</v>
      </c>
      <c r="B2666" s="121">
        <v>44593</v>
      </c>
      <c r="C2666" s="2732" t="s">
        <v>23</v>
      </c>
      <c r="D2666" s="2732"/>
      <c r="E2666" s="4348"/>
      <c r="F2666" s="4349"/>
      <c r="G2666" s="4348"/>
      <c r="H2666" s="4349"/>
      <c r="I2666" s="2234"/>
      <c r="J2666" s="100"/>
      <c r="K2666" s="100"/>
      <c r="L2666" s="100"/>
      <c r="M2666" s="100"/>
      <c r="N2666" s="100"/>
      <c r="O2666" s="79">
        <v>0</v>
      </c>
    </row>
    <row r="2667" spans="1:15" s="161" customFormat="1" ht="21" customHeight="1" outlineLevel="1">
      <c r="A2667" s="2733"/>
      <c r="B2667" s="121"/>
      <c r="C2667" s="2732"/>
      <c r="D2667" s="2732"/>
      <c r="E2667" s="4348"/>
      <c r="F2667" s="4349"/>
      <c r="G2667" s="4348"/>
      <c r="H2667" s="4349"/>
      <c r="I2667" s="2234"/>
      <c r="J2667" s="2234"/>
      <c r="K2667" s="2234"/>
      <c r="L2667" s="2234"/>
      <c r="M2667" s="2234"/>
      <c r="N2667" s="2234"/>
      <c r="O2667" s="79"/>
    </row>
    <row r="2668" spans="1:15" s="161" customFormat="1" ht="21" customHeight="1" outlineLevel="1">
      <c r="A2668" s="2733"/>
      <c r="B2668" s="121"/>
      <c r="C2668" s="2234"/>
      <c r="D2668" s="2737"/>
      <c r="E2668" s="4348"/>
      <c r="F2668" s="4349"/>
      <c r="G2668" s="4348"/>
      <c r="H2668" s="4349"/>
      <c r="I2668" s="92"/>
      <c r="J2668" s="100"/>
      <c r="K2668" s="2234"/>
      <c r="L2668" s="2234"/>
      <c r="M2668" s="2234"/>
      <c r="N2668" s="100"/>
      <c r="O2668" s="79"/>
    </row>
    <row r="2669" spans="1:15" s="161" customFormat="1" ht="21" customHeight="1" outlineLevel="1">
      <c r="A2669" s="2733"/>
      <c r="B2669" s="121"/>
      <c r="C2669" s="2234"/>
      <c r="D2669" s="2737"/>
      <c r="E2669" s="2728"/>
      <c r="F2669" s="2729"/>
      <c r="G2669" s="4348"/>
      <c r="H2669" s="4349"/>
      <c r="I2669" s="92"/>
      <c r="J2669" s="100"/>
      <c r="K2669" s="2234"/>
      <c r="L2669" s="2234"/>
      <c r="M2669" s="2234"/>
      <c r="N2669" s="100"/>
      <c r="O2669" s="79"/>
    </row>
    <row r="2670" spans="1:15" s="161" customFormat="1" ht="21" customHeight="1">
      <c r="A2670" s="2733"/>
      <c r="B2670" s="121"/>
      <c r="C2670" s="100"/>
      <c r="D2670" s="990">
        <f>SUM(D2666:D2669)</f>
        <v>0</v>
      </c>
      <c r="E2670" s="2730"/>
      <c r="F2670" s="2731"/>
      <c r="G2670" s="4350"/>
      <c r="H2670" s="4351"/>
      <c r="I2670" s="100"/>
      <c r="J2670" s="100"/>
      <c r="K2670" s="430">
        <f>SUM(K2666:K2669)</f>
        <v>0</v>
      </c>
      <c r="L2670" s="100"/>
      <c r="M2670" s="100"/>
      <c r="N2670" s="100"/>
      <c r="O2670" s="79"/>
    </row>
    <row r="2671" spans="1:15" s="43" customFormat="1" ht="21" customHeight="1">
      <c r="A2671" s="92"/>
      <c r="B2671" s="122"/>
      <c r="C2671" s="2736"/>
      <c r="D2671" s="2736"/>
      <c r="E2671" s="2736"/>
      <c r="F2671" s="2736"/>
      <c r="G2671" s="2736"/>
      <c r="H2671" s="2736"/>
      <c r="I2671" s="2736"/>
      <c r="J2671" s="2736"/>
      <c r="K2671" s="2642"/>
      <c r="L2671" s="2736"/>
      <c r="M2671" s="2736"/>
      <c r="N2671" s="2736"/>
      <c r="O2671" s="82"/>
    </row>
    <row r="2672" spans="1:15" s="72" customFormat="1" ht="21" customHeight="1" thickBot="1">
      <c r="A2672" s="77" t="s">
        <v>2</v>
      </c>
      <c r="B2672" s="66"/>
      <c r="C2672" s="67" t="s">
        <v>3</v>
      </c>
      <c r="D2672" s="4323" t="s">
        <v>1719</v>
      </c>
      <c r="E2672" s="4323"/>
      <c r="F2672" s="4323"/>
      <c r="G2672" s="4323"/>
      <c r="H2672" s="4323"/>
      <c r="I2672" s="4323"/>
      <c r="J2672" s="4323"/>
      <c r="K2672" s="4323"/>
      <c r="L2672" s="4323"/>
      <c r="M2672" s="4323"/>
      <c r="N2672" s="4323"/>
      <c r="O2672" s="4323"/>
    </row>
    <row r="2673" spans="1:15" s="72" customFormat="1" ht="21" customHeight="1">
      <c r="A2673" s="4324" t="s">
        <v>10</v>
      </c>
      <c r="B2673" s="4362" t="s">
        <v>11</v>
      </c>
      <c r="C2673" s="4329" t="s">
        <v>23</v>
      </c>
      <c r="D2673" s="4331" t="s">
        <v>12</v>
      </c>
      <c r="E2673" s="4332"/>
      <c r="F2673" s="4332"/>
      <c r="G2673" s="4332"/>
      <c r="H2673" s="4332"/>
      <c r="I2673" s="4332"/>
      <c r="J2673" s="4333"/>
      <c r="K2673" s="4334" t="s">
        <v>13</v>
      </c>
      <c r="L2673" s="4335"/>
      <c r="M2673" s="4335"/>
      <c r="N2673" s="4335"/>
      <c r="O2673" s="4336"/>
    </row>
    <row r="2674" spans="1:15" s="72" customFormat="1" ht="21" customHeight="1">
      <c r="A2674" s="4325"/>
      <c r="B2674" s="4328"/>
      <c r="C2674" s="4330"/>
      <c r="D2674" s="4337" t="s">
        <v>14</v>
      </c>
      <c r="E2674" s="4338"/>
      <c r="F2674" s="4338"/>
      <c r="G2674" s="4338"/>
      <c r="H2674" s="4339"/>
      <c r="I2674" s="4340" t="s">
        <v>15</v>
      </c>
      <c r="J2674" s="4340"/>
      <c r="K2674" s="4340" t="s">
        <v>16</v>
      </c>
      <c r="L2674" s="4340" t="s">
        <v>17</v>
      </c>
      <c r="M2674" s="4340" t="s">
        <v>18</v>
      </c>
      <c r="N2674" s="4340"/>
      <c r="O2674" s="4342" t="s">
        <v>19</v>
      </c>
    </row>
    <row r="2675" spans="1:15" s="161" customFormat="1" ht="21" customHeight="1">
      <c r="A2675" s="4326"/>
      <c r="B2675" s="4354"/>
      <c r="C2675" s="4341"/>
      <c r="D2675" s="2734" t="s">
        <v>16</v>
      </c>
      <c r="E2675" s="4358" t="s">
        <v>20</v>
      </c>
      <c r="F2675" s="4359"/>
      <c r="G2675" s="4358" t="s">
        <v>21</v>
      </c>
      <c r="H2675" s="4359"/>
      <c r="I2675" s="4341"/>
      <c r="J2675" s="4341"/>
      <c r="K2675" s="4341"/>
      <c r="L2675" s="4341"/>
      <c r="M2675" s="4341"/>
      <c r="N2675" s="4341"/>
      <c r="O2675" s="4363"/>
    </row>
    <row r="2676" spans="1:15" s="161" customFormat="1" ht="21" customHeight="1" outlineLevel="1">
      <c r="A2676" s="2733">
        <v>1</v>
      </c>
      <c r="B2676" s="121">
        <v>44652</v>
      </c>
      <c r="C2676" s="2732" t="s">
        <v>23</v>
      </c>
      <c r="D2676" s="2732"/>
      <c r="E2676" s="4348"/>
      <c r="F2676" s="4349"/>
      <c r="G2676" s="4348"/>
      <c r="H2676" s="4349"/>
      <c r="I2676" s="2234"/>
      <c r="J2676" s="100"/>
      <c r="K2676" s="100"/>
      <c r="L2676" s="100"/>
      <c r="M2676" s="100"/>
      <c r="N2676" s="100"/>
      <c r="O2676" s="79">
        <v>0</v>
      </c>
    </row>
    <row r="2677" spans="1:15" s="161" customFormat="1" ht="21" customHeight="1">
      <c r="A2677" s="2733"/>
      <c r="B2677" s="121"/>
      <c r="C2677" s="100"/>
      <c r="D2677" s="990">
        <f>SUM(D2676:D2676)</f>
        <v>0</v>
      </c>
      <c r="E2677" s="2730"/>
      <c r="F2677" s="2731"/>
      <c r="G2677" s="4350"/>
      <c r="H2677" s="4351"/>
      <c r="I2677" s="100"/>
      <c r="J2677" s="100"/>
      <c r="K2677" s="430">
        <f>SUM(K2676:K2676)</f>
        <v>0</v>
      </c>
      <c r="L2677" s="100"/>
      <c r="M2677" s="100"/>
      <c r="N2677" s="100"/>
      <c r="O2677" s="79"/>
    </row>
    <row r="2678" spans="1:15" s="43" customFormat="1" ht="21" customHeight="1">
      <c r="A2678" s="92"/>
      <c r="B2678" s="122"/>
      <c r="C2678" s="2736"/>
      <c r="D2678" s="2736"/>
      <c r="E2678" s="2736"/>
      <c r="F2678" s="2736"/>
      <c r="G2678" s="2736"/>
      <c r="H2678" s="2736"/>
      <c r="I2678" s="2736"/>
      <c r="J2678" s="2736"/>
      <c r="K2678" s="2642"/>
      <c r="L2678" s="2736"/>
      <c r="M2678" s="2736"/>
      <c r="N2678" s="2736"/>
      <c r="O2678" s="82"/>
    </row>
    <row r="2679" spans="1:15" s="72" customFormat="1" ht="21" customHeight="1" thickBot="1">
      <c r="A2679" s="77" t="s">
        <v>2</v>
      </c>
      <c r="B2679" s="66"/>
      <c r="C2679" s="67" t="s">
        <v>3</v>
      </c>
      <c r="D2679" s="4323" t="s">
        <v>1721</v>
      </c>
      <c r="E2679" s="4323"/>
      <c r="F2679" s="4323"/>
      <c r="G2679" s="4323"/>
      <c r="H2679" s="4323"/>
      <c r="I2679" s="4323"/>
      <c r="J2679" s="4323"/>
      <c r="K2679" s="4323"/>
      <c r="L2679" s="4323"/>
      <c r="M2679" s="4323"/>
      <c r="N2679" s="4323"/>
      <c r="O2679" s="4323"/>
    </row>
    <row r="2680" spans="1:15" s="72" customFormat="1" ht="21" customHeight="1">
      <c r="A2680" s="4324" t="s">
        <v>10</v>
      </c>
      <c r="B2680" s="4362" t="s">
        <v>11</v>
      </c>
      <c r="C2680" s="4329" t="s">
        <v>23</v>
      </c>
      <c r="D2680" s="4331" t="s">
        <v>12</v>
      </c>
      <c r="E2680" s="4332"/>
      <c r="F2680" s="4332"/>
      <c r="G2680" s="4332"/>
      <c r="H2680" s="4332"/>
      <c r="I2680" s="4332"/>
      <c r="J2680" s="4333"/>
      <c r="K2680" s="4334" t="s">
        <v>13</v>
      </c>
      <c r="L2680" s="4335"/>
      <c r="M2680" s="4335"/>
      <c r="N2680" s="4335"/>
      <c r="O2680" s="4336"/>
    </row>
    <row r="2681" spans="1:15" s="72" customFormat="1" ht="21" customHeight="1">
      <c r="A2681" s="4325"/>
      <c r="B2681" s="4328"/>
      <c r="C2681" s="4330"/>
      <c r="D2681" s="4337" t="s">
        <v>14</v>
      </c>
      <c r="E2681" s="4338"/>
      <c r="F2681" s="4338"/>
      <c r="G2681" s="4338"/>
      <c r="H2681" s="4339"/>
      <c r="I2681" s="4340" t="s">
        <v>15</v>
      </c>
      <c r="J2681" s="4340"/>
      <c r="K2681" s="4340" t="s">
        <v>16</v>
      </c>
      <c r="L2681" s="4340" t="s">
        <v>17</v>
      </c>
      <c r="M2681" s="4340" t="s">
        <v>18</v>
      </c>
      <c r="N2681" s="4340"/>
      <c r="O2681" s="4342" t="s">
        <v>19</v>
      </c>
    </row>
    <row r="2682" spans="1:15" s="161" customFormat="1" ht="21" customHeight="1">
      <c r="A2682" s="4326"/>
      <c r="B2682" s="4354"/>
      <c r="C2682" s="4341"/>
      <c r="D2682" s="2734" t="s">
        <v>16</v>
      </c>
      <c r="E2682" s="4358" t="s">
        <v>20</v>
      </c>
      <c r="F2682" s="4359"/>
      <c r="G2682" s="4358" t="s">
        <v>21</v>
      </c>
      <c r="H2682" s="4359"/>
      <c r="I2682" s="4341"/>
      <c r="J2682" s="4341"/>
      <c r="K2682" s="4341"/>
      <c r="L2682" s="4341"/>
      <c r="M2682" s="4341"/>
      <c r="N2682" s="4341"/>
      <c r="O2682" s="4363"/>
    </row>
    <row r="2683" spans="1:15" s="161" customFormat="1" ht="21" customHeight="1" outlineLevel="1">
      <c r="A2683" s="2733">
        <v>1</v>
      </c>
      <c r="B2683" s="121">
        <v>44652</v>
      </c>
      <c r="C2683" s="2732" t="s">
        <v>23</v>
      </c>
      <c r="D2683" s="2732"/>
      <c r="E2683" s="4348"/>
      <c r="F2683" s="4349"/>
      <c r="G2683" s="4348"/>
      <c r="H2683" s="4349"/>
      <c r="I2683" s="2234"/>
      <c r="J2683" s="100"/>
      <c r="K2683" s="100"/>
      <c r="L2683" s="100"/>
      <c r="M2683" s="100"/>
      <c r="N2683" s="100"/>
      <c r="O2683" s="79">
        <v>0</v>
      </c>
    </row>
    <row r="2684" spans="1:15" s="161" customFormat="1" ht="21" customHeight="1">
      <c r="A2684" s="2733"/>
      <c r="B2684" s="121"/>
      <c r="C2684" s="100"/>
      <c r="D2684" s="990">
        <f>SUM(D2683:D2683)</f>
        <v>0</v>
      </c>
      <c r="E2684" s="2730"/>
      <c r="F2684" s="2731"/>
      <c r="G2684" s="4350"/>
      <c r="H2684" s="4351"/>
      <c r="I2684" s="100"/>
      <c r="J2684" s="100"/>
      <c r="K2684" s="430">
        <f>SUM(K2683:K2683)</f>
        <v>0</v>
      </c>
      <c r="L2684" s="100"/>
      <c r="M2684" s="100"/>
      <c r="N2684" s="100"/>
      <c r="O2684" s="79"/>
    </row>
    <row r="2685" spans="1:15" s="43" customFormat="1" ht="21" customHeight="1">
      <c r="A2685" s="92"/>
      <c r="B2685" s="122"/>
      <c r="C2685" s="2736"/>
      <c r="D2685" s="2736"/>
      <c r="E2685" s="2736"/>
      <c r="F2685" s="2736"/>
      <c r="G2685" s="2736"/>
      <c r="H2685" s="2736"/>
      <c r="I2685" s="2736"/>
      <c r="J2685" s="2736"/>
      <c r="K2685" s="2642"/>
      <c r="L2685" s="2736"/>
      <c r="M2685" s="2736"/>
      <c r="N2685" s="2736"/>
      <c r="O2685" s="82"/>
    </row>
    <row r="2686" spans="1:15" s="72" customFormat="1" ht="21" customHeight="1" thickBot="1">
      <c r="A2686" s="77" t="s">
        <v>2</v>
      </c>
      <c r="B2686" s="66"/>
      <c r="C2686" s="67" t="s">
        <v>3</v>
      </c>
      <c r="D2686" s="4323" t="s">
        <v>1725</v>
      </c>
      <c r="E2686" s="4323"/>
      <c r="F2686" s="4323"/>
      <c r="G2686" s="4323"/>
      <c r="H2686" s="4323"/>
      <c r="I2686" s="4323"/>
      <c r="J2686" s="4323"/>
      <c r="K2686" s="4323"/>
      <c r="L2686" s="4323"/>
      <c r="M2686" s="4323"/>
      <c r="N2686" s="4323"/>
      <c r="O2686" s="4323"/>
    </row>
    <row r="2687" spans="1:15" s="72" customFormat="1" ht="21" customHeight="1">
      <c r="A2687" s="4324" t="s">
        <v>10</v>
      </c>
      <c r="B2687" s="4362" t="s">
        <v>11</v>
      </c>
      <c r="C2687" s="4329" t="s">
        <v>23</v>
      </c>
      <c r="D2687" s="4331" t="s">
        <v>12</v>
      </c>
      <c r="E2687" s="4332"/>
      <c r="F2687" s="4332"/>
      <c r="G2687" s="4332"/>
      <c r="H2687" s="4332"/>
      <c r="I2687" s="4332"/>
      <c r="J2687" s="4333"/>
      <c r="K2687" s="4334" t="s">
        <v>13</v>
      </c>
      <c r="L2687" s="4335"/>
      <c r="M2687" s="4335"/>
      <c r="N2687" s="4335"/>
      <c r="O2687" s="4336"/>
    </row>
    <row r="2688" spans="1:15" s="72" customFormat="1" ht="21" customHeight="1">
      <c r="A2688" s="4325"/>
      <c r="B2688" s="4328"/>
      <c r="C2688" s="4330"/>
      <c r="D2688" s="4337" t="s">
        <v>14</v>
      </c>
      <c r="E2688" s="4338"/>
      <c r="F2688" s="4338"/>
      <c r="G2688" s="4338"/>
      <c r="H2688" s="4339"/>
      <c r="I2688" s="4340" t="s">
        <v>15</v>
      </c>
      <c r="J2688" s="4340"/>
      <c r="K2688" s="4340" t="s">
        <v>16</v>
      </c>
      <c r="L2688" s="4340" t="s">
        <v>17</v>
      </c>
      <c r="M2688" s="4340" t="s">
        <v>18</v>
      </c>
      <c r="N2688" s="4340"/>
      <c r="O2688" s="4342" t="s">
        <v>19</v>
      </c>
    </row>
    <row r="2689" spans="1:15" s="161" customFormat="1" ht="21" customHeight="1">
      <c r="A2689" s="4326"/>
      <c r="B2689" s="4354"/>
      <c r="C2689" s="4341"/>
      <c r="D2689" s="2734" t="s">
        <v>16</v>
      </c>
      <c r="E2689" s="4358" t="s">
        <v>20</v>
      </c>
      <c r="F2689" s="4359"/>
      <c r="G2689" s="4358" t="s">
        <v>21</v>
      </c>
      <c r="H2689" s="4359"/>
      <c r="I2689" s="4341"/>
      <c r="J2689" s="4341"/>
      <c r="K2689" s="4341"/>
      <c r="L2689" s="4341"/>
      <c r="M2689" s="4341"/>
      <c r="N2689" s="4341"/>
      <c r="O2689" s="4363"/>
    </row>
    <row r="2690" spans="1:15" s="161" customFormat="1" ht="21" customHeight="1" outlineLevel="1">
      <c r="A2690" s="2733">
        <v>1</v>
      </c>
      <c r="B2690" s="121">
        <v>44652</v>
      </c>
      <c r="C2690" s="2732" t="s">
        <v>23</v>
      </c>
      <c r="D2690" s="2732"/>
      <c r="E2690" s="4348"/>
      <c r="F2690" s="4349"/>
      <c r="G2690" s="4348"/>
      <c r="H2690" s="4349"/>
      <c r="I2690" s="2234"/>
      <c r="J2690" s="100"/>
      <c r="K2690" s="100"/>
      <c r="L2690" s="100"/>
      <c r="M2690" s="100"/>
      <c r="N2690" s="100"/>
      <c r="O2690" s="79">
        <v>0</v>
      </c>
    </row>
    <row r="2691" spans="1:15" s="161" customFormat="1" ht="27.75" customHeight="1" outlineLevel="1">
      <c r="A2691" s="2733"/>
      <c r="B2691" s="121"/>
      <c r="C2691" s="2732"/>
      <c r="D2691" s="2732"/>
      <c r="E2691" s="4348"/>
      <c r="F2691" s="4349"/>
      <c r="G2691" s="4348"/>
      <c r="H2691" s="4349"/>
      <c r="I2691" s="2234"/>
      <c r="J2691" s="2234"/>
      <c r="K2691" s="2234"/>
      <c r="L2691" s="2234"/>
      <c r="M2691" s="2234"/>
      <c r="N2691" s="2234"/>
      <c r="O2691" s="79"/>
    </row>
    <row r="2692" spans="1:15" s="161" customFormat="1" ht="21" customHeight="1" outlineLevel="1">
      <c r="A2692" s="2733"/>
      <c r="B2692" s="121"/>
      <c r="C2692" s="2234"/>
      <c r="D2692" s="2737"/>
      <c r="E2692" s="4348"/>
      <c r="F2692" s="4349"/>
      <c r="G2692" s="4348"/>
      <c r="H2692" s="4349"/>
      <c r="I2692" s="92"/>
      <c r="J2692" s="100"/>
      <c r="K2692" s="2234"/>
      <c r="L2692" s="2234"/>
      <c r="M2692" s="2234"/>
      <c r="N2692" s="100"/>
      <c r="O2692" s="79"/>
    </row>
    <row r="2693" spans="1:15" s="161" customFormat="1" ht="21" customHeight="1" outlineLevel="1">
      <c r="A2693" s="2733"/>
      <c r="B2693" s="121"/>
      <c r="C2693" s="2234"/>
      <c r="D2693" s="2737"/>
      <c r="E2693" s="2728"/>
      <c r="F2693" s="2729"/>
      <c r="G2693" s="4348"/>
      <c r="H2693" s="4349"/>
      <c r="I2693" s="92"/>
      <c r="J2693" s="100"/>
      <c r="K2693" s="2234"/>
      <c r="L2693" s="2234"/>
      <c r="M2693" s="2234"/>
      <c r="N2693" s="100"/>
      <c r="O2693" s="79"/>
    </row>
    <row r="2694" spans="1:15" s="161" customFormat="1" ht="21" customHeight="1">
      <c r="A2694" s="2733"/>
      <c r="B2694" s="121"/>
      <c r="C2694" s="100"/>
      <c r="D2694" s="990">
        <f>SUM(D2690:D2693)</f>
        <v>0</v>
      </c>
      <c r="E2694" s="2730"/>
      <c r="F2694" s="2731"/>
      <c r="G2694" s="4350"/>
      <c r="H2694" s="4351"/>
      <c r="I2694" s="100"/>
      <c r="J2694" s="100"/>
      <c r="K2694" s="430">
        <f>SUM(K2690:K2693)</f>
        <v>0</v>
      </c>
      <c r="L2694" s="100"/>
      <c r="M2694" s="100"/>
      <c r="N2694" s="100"/>
      <c r="O2694" s="79"/>
    </row>
    <row r="2695" spans="1:15" s="43" customFormat="1" ht="21" customHeight="1">
      <c r="A2695" s="54"/>
      <c r="B2695" s="122"/>
      <c r="C2695" s="2736"/>
      <c r="D2695" s="111"/>
      <c r="E2695" s="111"/>
      <c r="F2695" s="111"/>
      <c r="G2695" s="111"/>
      <c r="H2695" s="111"/>
      <c r="I2695" s="2736"/>
      <c r="J2695" s="2736"/>
      <c r="K2695" s="2642"/>
      <c r="L2695" s="2736"/>
      <c r="M2695" s="2736"/>
      <c r="N2695" s="2736"/>
      <c r="O2695" s="194"/>
    </row>
    <row r="2696" spans="1:15" s="72" customFormat="1" ht="21" customHeight="1" thickBot="1">
      <c r="A2696" s="77" t="s">
        <v>2</v>
      </c>
      <c r="B2696" s="66"/>
      <c r="C2696" s="67" t="s">
        <v>3</v>
      </c>
      <c r="D2696" s="4323" t="s">
        <v>1724</v>
      </c>
      <c r="E2696" s="4323"/>
      <c r="F2696" s="4323"/>
      <c r="G2696" s="4323"/>
      <c r="H2696" s="4323"/>
      <c r="I2696" s="4323"/>
      <c r="J2696" s="4323"/>
      <c r="K2696" s="4323"/>
      <c r="L2696" s="4323"/>
      <c r="M2696" s="4323"/>
      <c r="N2696" s="4323"/>
      <c r="O2696" s="4323"/>
    </row>
    <row r="2697" spans="1:15" s="72" customFormat="1" ht="21" customHeight="1">
      <c r="A2697" s="4324" t="s">
        <v>10</v>
      </c>
      <c r="B2697" s="4362" t="s">
        <v>11</v>
      </c>
      <c r="C2697" s="4329" t="s">
        <v>23</v>
      </c>
      <c r="D2697" s="4331" t="s">
        <v>12</v>
      </c>
      <c r="E2697" s="4332"/>
      <c r="F2697" s="4332"/>
      <c r="G2697" s="4332"/>
      <c r="H2697" s="4332"/>
      <c r="I2697" s="4332"/>
      <c r="J2697" s="4333"/>
      <c r="K2697" s="4334" t="s">
        <v>13</v>
      </c>
      <c r="L2697" s="4335"/>
      <c r="M2697" s="4335"/>
      <c r="N2697" s="4335"/>
      <c r="O2697" s="4336"/>
    </row>
    <row r="2698" spans="1:15" s="72" customFormat="1" ht="21" customHeight="1">
      <c r="A2698" s="4325"/>
      <c r="B2698" s="4328"/>
      <c r="C2698" s="4330"/>
      <c r="D2698" s="4337" t="s">
        <v>14</v>
      </c>
      <c r="E2698" s="4338"/>
      <c r="F2698" s="4338"/>
      <c r="G2698" s="4338"/>
      <c r="H2698" s="4339"/>
      <c r="I2698" s="4340" t="s">
        <v>15</v>
      </c>
      <c r="J2698" s="4340"/>
      <c r="K2698" s="4340" t="s">
        <v>16</v>
      </c>
      <c r="L2698" s="4340" t="s">
        <v>17</v>
      </c>
      <c r="M2698" s="4340" t="s">
        <v>18</v>
      </c>
      <c r="N2698" s="4340"/>
      <c r="O2698" s="4342" t="s">
        <v>19</v>
      </c>
    </row>
    <row r="2699" spans="1:15" s="161" customFormat="1" ht="21" customHeight="1">
      <c r="A2699" s="4326"/>
      <c r="B2699" s="4354"/>
      <c r="C2699" s="4341"/>
      <c r="D2699" s="2734" t="s">
        <v>16</v>
      </c>
      <c r="E2699" s="4358" t="s">
        <v>20</v>
      </c>
      <c r="F2699" s="4359"/>
      <c r="G2699" s="4358" t="s">
        <v>21</v>
      </c>
      <c r="H2699" s="4359"/>
      <c r="I2699" s="4341"/>
      <c r="J2699" s="4341"/>
      <c r="K2699" s="4341"/>
      <c r="L2699" s="4341"/>
      <c r="M2699" s="4341"/>
      <c r="N2699" s="4341"/>
      <c r="O2699" s="4363"/>
    </row>
    <row r="2700" spans="1:15" s="161" customFormat="1" ht="21" customHeight="1" outlineLevel="1">
      <c r="A2700" s="2733">
        <v>1</v>
      </c>
      <c r="B2700" s="121">
        <v>44593</v>
      </c>
      <c r="C2700" s="2732" t="s">
        <v>23</v>
      </c>
      <c r="D2700" s="2732"/>
      <c r="E2700" s="4348"/>
      <c r="F2700" s="4349"/>
      <c r="G2700" s="4348"/>
      <c r="H2700" s="4349"/>
      <c r="I2700" s="2234"/>
      <c r="J2700" s="100"/>
      <c r="K2700" s="100"/>
      <c r="L2700" s="100"/>
      <c r="M2700" s="100"/>
      <c r="N2700" s="100"/>
      <c r="O2700" s="79">
        <v>0</v>
      </c>
    </row>
    <row r="2701" spans="1:15" s="161" customFormat="1" ht="21" customHeight="1" outlineLevel="1">
      <c r="A2701" s="2733"/>
      <c r="B2701" s="121"/>
      <c r="C2701" s="2234"/>
      <c r="D2701" s="2737"/>
      <c r="E2701" s="2728"/>
      <c r="F2701" s="2729"/>
      <c r="G2701" s="4348"/>
      <c r="H2701" s="4349"/>
      <c r="I2701" s="92"/>
      <c r="J2701" s="100"/>
      <c r="K2701" s="2234"/>
      <c r="L2701" s="2234"/>
      <c r="M2701" s="2234"/>
      <c r="N2701" s="100"/>
      <c r="O2701" s="79"/>
    </row>
    <row r="2702" spans="1:15" s="161" customFormat="1" ht="21" customHeight="1">
      <c r="A2702" s="2733"/>
      <c r="B2702" s="121"/>
      <c r="C2702" s="100"/>
      <c r="D2702" s="990">
        <f>SUM(D2700:D2701)</f>
        <v>0</v>
      </c>
      <c r="E2702" s="2730"/>
      <c r="F2702" s="2731"/>
      <c r="G2702" s="4350"/>
      <c r="H2702" s="4351"/>
      <c r="I2702" s="100"/>
      <c r="J2702" s="100"/>
      <c r="K2702" s="430">
        <f>SUM(K2700:K2701)</f>
        <v>0</v>
      </c>
      <c r="L2702" s="100"/>
      <c r="M2702" s="100"/>
      <c r="N2702" s="100"/>
      <c r="O2702" s="79"/>
    </row>
    <row r="2703" spans="1:15" s="43" customFormat="1" ht="21" customHeight="1">
      <c r="A2703" s="92"/>
      <c r="B2703" s="122"/>
      <c r="C2703" s="2736"/>
      <c r="D2703" s="2736"/>
      <c r="E2703" s="2736"/>
      <c r="F2703" s="2736"/>
      <c r="G2703" s="2736"/>
      <c r="H2703" s="2736"/>
      <c r="I2703" s="2736"/>
      <c r="J2703" s="2736"/>
      <c r="K2703" s="2642"/>
      <c r="L2703" s="2736"/>
      <c r="M2703" s="2736"/>
      <c r="N2703" s="2736"/>
      <c r="O2703" s="82"/>
    </row>
    <row r="2704" spans="1:15" s="72" customFormat="1" ht="21" customHeight="1" thickBot="1">
      <c r="A2704" s="77" t="s">
        <v>2</v>
      </c>
      <c r="B2704" s="66"/>
      <c r="C2704" s="67" t="s">
        <v>3</v>
      </c>
      <c r="D2704" s="4323" t="s">
        <v>1729</v>
      </c>
      <c r="E2704" s="4323"/>
      <c r="F2704" s="4323"/>
      <c r="G2704" s="4323"/>
      <c r="H2704" s="4323"/>
      <c r="I2704" s="4323"/>
      <c r="J2704" s="4323"/>
      <c r="K2704" s="4323"/>
      <c r="L2704" s="4323"/>
      <c r="M2704" s="4323"/>
      <c r="N2704" s="4323"/>
      <c r="O2704" s="4323"/>
    </row>
    <row r="2705" spans="1:15" s="72" customFormat="1" ht="21" customHeight="1">
      <c r="A2705" s="4324" t="s">
        <v>10</v>
      </c>
      <c r="B2705" s="4362" t="s">
        <v>11</v>
      </c>
      <c r="C2705" s="4329" t="s">
        <v>23</v>
      </c>
      <c r="D2705" s="4331" t="s">
        <v>12</v>
      </c>
      <c r="E2705" s="4332"/>
      <c r="F2705" s="4332"/>
      <c r="G2705" s="4332"/>
      <c r="H2705" s="4332"/>
      <c r="I2705" s="4332"/>
      <c r="J2705" s="4333"/>
      <c r="K2705" s="4334" t="s">
        <v>13</v>
      </c>
      <c r="L2705" s="4335"/>
      <c r="M2705" s="4335"/>
      <c r="N2705" s="4335"/>
      <c r="O2705" s="4336"/>
    </row>
    <row r="2706" spans="1:15" s="72" customFormat="1" ht="21" customHeight="1">
      <c r="A2706" s="4325"/>
      <c r="B2706" s="4328"/>
      <c r="C2706" s="4330"/>
      <c r="D2706" s="4337" t="s">
        <v>14</v>
      </c>
      <c r="E2706" s="4338"/>
      <c r="F2706" s="4338"/>
      <c r="G2706" s="4338"/>
      <c r="H2706" s="4339"/>
      <c r="I2706" s="4340" t="s">
        <v>15</v>
      </c>
      <c r="J2706" s="4340"/>
      <c r="K2706" s="4340" t="s">
        <v>16</v>
      </c>
      <c r="L2706" s="4340" t="s">
        <v>17</v>
      </c>
      <c r="M2706" s="4340" t="s">
        <v>18</v>
      </c>
      <c r="N2706" s="4340"/>
      <c r="O2706" s="4342" t="s">
        <v>19</v>
      </c>
    </row>
    <row r="2707" spans="1:15" s="161" customFormat="1" ht="21" customHeight="1">
      <c r="A2707" s="4326"/>
      <c r="B2707" s="4354"/>
      <c r="C2707" s="4341"/>
      <c r="D2707" s="2734" t="s">
        <v>16</v>
      </c>
      <c r="E2707" s="4358" t="s">
        <v>20</v>
      </c>
      <c r="F2707" s="4359"/>
      <c r="G2707" s="4358" t="s">
        <v>21</v>
      </c>
      <c r="H2707" s="4359"/>
      <c r="I2707" s="4341"/>
      <c r="J2707" s="4341"/>
      <c r="K2707" s="4341"/>
      <c r="L2707" s="4341"/>
      <c r="M2707" s="4341"/>
      <c r="N2707" s="4341"/>
      <c r="O2707" s="4363"/>
    </row>
    <row r="2708" spans="1:15" s="161" customFormat="1" ht="21" customHeight="1" outlineLevel="1">
      <c r="A2708" s="2733">
        <v>1</v>
      </c>
      <c r="B2708" s="121">
        <v>44562</v>
      </c>
      <c r="C2708" s="2732" t="s">
        <v>23</v>
      </c>
      <c r="D2708" s="2732"/>
      <c r="E2708" s="4348"/>
      <c r="F2708" s="4349"/>
      <c r="G2708" s="4348"/>
      <c r="H2708" s="4349"/>
      <c r="I2708" s="2234"/>
      <c r="J2708" s="100"/>
      <c r="K2708" s="100"/>
      <c r="L2708" s="100"/>
      <c r="M2708" s="100"/>
      <c r="N2708" s="100"/>
      <c r="O2708" s="79">
        <v>500</v>
      </c>
    </row>
    <row r="2709" spans="1:15" s="161" customFormat="1" ht="21" customHeight="1" outlineLevel="1">
      <c r="A2709" s="2733"/>
      <c r="B2709" s="121"/>
      <c r="C2709" s="2234"/>
      <c r="D2709" s="2737"/>
      <c r="E2709" s="2728"/>
      <c r="F2709" s="2729"/>
      <c r="G2709" s="4348"/>
      <c r="H2709" s="4349"/>
      <c r="I2709" s="92"/>
      <c r="J2709" s="100"/>
      <c r="K2709" s="2234"/>
      <c r="L2709" s="2234"/>
      <c r="M2709" s="2234"/>
      <c r="N2709" s="100"/>
      <c r="O2709" s="79"/>
    </row>
    <row r="2710" spans="1:15" s="161" customFormat="1" ht="21" customHeight="1">
      <c r="A2710" s="2733"/>
      <c r="B2710" s="121"/>
      <c r="C2710" s="100"/>
      <c r="D2710" s="990">
        <f>SUM(D2708:D2709)</f>
        <v>0</v>
      </c>
      <c r="E2710" s="2730"/>
      <c r="F2710" s="2731"/>
      <c r="G2710" s="4350"/>
      <c r="H2710" s="4351"/>
      <c r="I2710" s="100"/>
      <c r="J2710" s="100"/>
      <c r="K2710" s="430">
        <f>SUM(K2708:K2709)</f>
        <v>0</v>
      </c>
      <c r="L2710" s="100"/>
      <c r="M2710" s="100"/>
      <c r="N2710" s="100"/>
      <c r="O2710" s="79"/>
    </row>
    <row r="2711" spans="1:15" s="43" customFormat="1" ht="21" customHeight="1">
      <c r="A2711" s="54"/>
      <c r="B2711" s="122"/>
      <c r="C2711" s="2736"/>
      <c r="D2711" s="111"/>
      <c r="E2711" s="111"/>
      <c r="F2711" s="111"/>
      <c r="G2711" s="111"/>
      <c r="H2711" s="111"/>
      <c r="I2711" s="2736"/>
      <c r="J2711" s="2736"/>
      <c r="K2711" s="2642"/>
      <c r="L2711" s="2736"/>
      <c r="M2711" s="2736"/>
      <c r="N2711" s="2736"/>
      <c r="O2711" s="194"/>
    </row>
    <row r="2712" spans="1:15" s="72" customFormat="1" ht="21" customHeight="1" thickBot="1">
      <c r="A2712" s="77" t="s">
        <v>2</v>
      </c>
      <c r="B2712" s="66"/>
      <c r="C2712" s="67" t="s">
        <v>3</v>
      </c>
      <c r="D2712" s="4323" t="s">
        <v>1728</v>
      </c>
      <c r="E2712" s="4323"/>
      <c r="F2712" s="4323"/>
      <c r="G2712" s="4323"/>
      <c r="H2712" s="4323"/>
      <c r="I2712" s="4323"/>
      <c r="J2712" s="4323"/>
      <c r="K2712" s="4323"/>
      <c r="L2712" s="4323"/>
      <c r="M2712" s="4323"/>
      <c r="N2712" s="4323"/>
      <c r="O2712" s="4323"/>
    </row>
    <row r="2713" spans="1:15" s="72" customFormat="1" ht="21" customHeight="1">
      <c r="A2713" s="4324" t="s">
        <v>10</v>
      </c>
      <c r="B2713" s="4362" t="s">
        <v>11</v>
      </c>
      <c r="C2713" s="4329" t="s">
        <v>23</v>
      </c>
      <c r="D2713" s="4331" t="s">
        <v>12</v>
      </c>
      <c r="E2713" s="4332"/>
      <c r="F2713" s="4332"/>
      <c r="G2713" s="4332"/>
      <c r="H2713" s="4332"/>
      <c r="I2713" s="4332"/>
      <c r="J2713" s="4333"/>
      <c r="K2713" s="4334" t="s">
        <v>13</v>
      </c>
      <c r="L2713" s="4335"/>
      <c r="M2713" s="4335"/>
      <c r="N2713" s="4335"/>
      <c r="O2713" s="4336"/>
    </row>
    <row r="2714" spans="1:15" s="72" customFormat="1" ht="21" customHeight="1">
      <c r="A2714" s="4325"/>
      <c r="B2714" s="4328"/>
      <c r="C2714" s="4330"/>
      <c r="D2714" s="4337" t="s">
        <v>14</v>
      </c>
      <c r="E2714" s="4338"/>
      <c r="F2714" s="4338"/>
      <c r="G2714" s="4338"/>
      <c r="H2714" s="4339"/>
      <c r="I2714" s="4340" t="s">
        <v>15</v>
      </c>
      <c r="J2714" s="4340"/>
      <c r="K2714" s="4340" t="s">
        <v>16</v>
      </c>
      <c r="L2714" s="4340" t="s">
        <v>17</v>
      </c>
      <c r="M2714" s="4340" t="s">
        <v>18</v>
      </c>
      <c r="N2714" s="4340"/>
      <c r="O2714" s="4342" t="s">
        <v>19</v>
      </c>
    </row>
    <row r="2715" spans="1:15" s="161" customFormat="1" ht="21" customHeight="1">
      <c r="A2715" s="4326"/>
      <c r="B2715" s="4354"/>
      <c r="C2715" s="4341"/>
      <c r="D2715" s="2734" t="s">
        <v>16</v>
      </c>
      <c r="E2715" s="4358" t="s">
        <v>20</v>
      </c>
      <c r="F2715" s="4359"/>
      <c r="G2715" s="4358" t="s">
        <v>21</v>
      </c>
      <c r="H2715" s="4359"/>
      <c r="I2715" s="4341"/>
      <c r="J2715" s="4341"/>
      <c r="K2715" s="4341"/>
      <c r="L2715" s="4341"/>
      <c r="M2715" s="4341"/>
      <c r="N2715" s="4341"/>
      <c r="O2715" s="4363"/>
    </row>
    <row r="2716" spans="1:15" s="161" customFormat="1" ht="21" customHeight="1" outlineLevel="1">
      <c r="A2716" s="2733">
        <v>1</v>
      </c>
      <c r="B2716" s="121">
        <v>44562</v>
      </c>
      <c r="C2716" s="2732" t="s">
        <v>23</v>
      </c>
      <c r="D2716" s="2732"/>
      <c r="E2716" s="4348"/>
      <c r="F2716" s="4349"/>
      <c r="G2716" s="4348"/>
      <c r="H2716" s="4349"/>
      <c r="I2716" s="2234"/>
      <c r="J2716" s="100"/>
      <c r="K2716" s="100"/>
      <c r="L2716" s="100"/>
      <c r="M2716" s="100"/>
      <c r="N2716" s="100"/>
      <c r="O2716" s="79">
        <v>500</v>
      </c>
    </row>
    <row r="2717" spans="1:15" s="161" customFormat="1" ht="21" customHeight="1" outlineLevel="1">
      <c r="A2717" s="2733"/>
      <c r="B2717" s="121"/>
      <c r="C2717" s="2234"/>
      <c r="D2717" s="2737"/>
      <c r="E2717" s="2728"/>
      <c r="F2717" s="2729"/>
      <c r="G2717" s="4348"/>
      <c r="H2717" s="4349"/>
      <c r="I2717" s="92"/>
      <c r="J2717" s="100"/>
      <c r="K2717" s="2234"/>
      <c r="L2717" s="2234"/>
      <c r="M2717" s="2234"/>
      <c r="N2717" s="100"/>
      <c r="O2717" s="79"/>
    </row>
    <row r="2718" spans="1:15" s="161" customFormat="1" ht="21" customHeight="1">
      <c r="A2718" s="2733"/>
      <c r="B2718" s="121"/>
      <c r="C2718" s="100"/>
      <c r="D2718" s="990">
        <f>SUM(D2716:D2717)</f>
        <v>0</v>
      </c>
      <c r="E2718" s="2730"/>
      <c r="F2718" s="2731"/>
      <c r="G2718" s="4350"/>
      <c r="H2718" s="4351"/>
      <c r="I2718" s="100"/>
      <c r="J2718" s="100"/>
      <c r="K2718" s="430">
        <f>SUM(K2716:K2717)</f>
        <v>0</v>
      </c>
      <c r="L2718" s="100"/>
      <c r="M2718" s="100"/>
      <c r="N2718" s="100"/>
      <c r="O2718" s="79"/>
    </row>
    <row r="2719" spans="1:15" s="43" customFormat="1" ht="21" customHeight="1">
      <c r="A2719" s="92"/>
      <c r="B2719" s="122"/>
      <c r="C2719" s="2736"/>
      <c r="D2719" s="2736"/>
      <c r="E2719" s="2736"/>
      <c r="F2719" s="2736"/>
      <c r="G2719" s="2736"/>
      <c r="H2719" s="2736"/>
      <c r="I2719" s="2736"/>
      <c r="J2719" s="2736"/>
      <c r="K2719" s="2642"/>
      <c r="L2719" s="2736"/>
      <c r="M2719" s="2736"/>
      <c r="N2719" s="2736"/>
      <c r="O2719" s="82"/>
    </row>
    <row r="2720" spans="1:15" s="72" customFormat="1" ht="21" customHeight="1" thickBot="1">
      <c r="A2720" s="77" t="s">
        <v>2</v>
      </c>
      <c r="B2720" s="66"/>
      <c r="C2720" s="67" t="s">
        <v>3</v>
      </c>
      <c r="D2720" s="4323" t="s">
        <v>1785</v>
      </c>
      <c r="E2720" s="4323"/>
      <c r="F2720" s="4323"/>
      <c r="G2720" s="4323"/>
      <c r="H2720" s="4323"/>
      <c r="I2720" s="4323"/>
      <c r="J2720" s="4323"/>
      <c r="K2720" s="4323"/>
      <c r="L2720" s="4323"/>
      <c r="M2720" s="4323"/>
      <c r="N2720" s="4323"/>
      <c r="O2720" s="4323"/>
    </row>
    <row r="2721" spans="1:15" s="72" customFormat="1" ht="21" customHeight="1">
      <c r="A2721" s="4324" t="s">
        <v>10</v>
      </c>
      <c r="B2721" s="4362" t="s">
        <v>11</v>
      </c>
      <c r="C2721" s="4329" t="s">
        <v>23</v>
      </c>
      <c r="D2721" s="4331" t="s">
        <v>12</v>
      </c>
      <c r="E2721" s="4332"/>
      <c r="F2721" s="4332"/>
      <c r="G2721" s="4332"/>
      <c r="H2721" s="4332"/>
      <c r="I2721" s="4332"/>
      <c r="J2721" s="4333"/>
      <c r="K2721" s="4334" t="s">
        <v>13</v>
      </c>
      <c r="L2721" s="4335"/>
      <c r="M2721" s="4335"/>
      <c r="N2721" s="4335"/>
      <c r="O2721" s="4336"/>
    </row>
    <row r="2722" spans="1:15" s="72" customFormat="1" ht="21" customHeight="1">
      <c r="A2722" s="4325"/>
      <c r="B2722" s="4328"/>
      <c r="C2722" s="4330"/>
      <c r="D2722" s="4337" t="s">
        <v>14</v>
      </c>
      <c r="E2722" s="4338"/>
      <c r="F2722" s="4338"/>
      <c r="G2722" s="4338"/>
      <c r="H2722" s="4339"/>
      <c r="I2722" s="4340" t="s">
        <v>15</v>
      </c>
      <c r="J2722" s="4340"/>
      <c r="K2722" s="4340" t="s">
        <v>16</v>
      </c>
      <c r="L2722" s="4340" t="s">
        <v>17</v>
      </c>
      <c r="M2722" s="4340" t="s">
        <v>18</v>
      </c>
      <c r="N2722" s="4340"/>
      <c r="O2722" s="4342" t="s">
        <v>19</v>
      </c>
    </row>
    <row r="2723" spans="1:15" s="161" customFormat="1" ht="21" customHeight="1">
      <c r="A2723" s="4326"/>
      <c r="B2723" s="4354"/>
      <c r="C2723" s="4341"/>
      <c r="D2723" s="2822" t="s">
        <v>16</v>
      </c>
      <c r="E2723" s="4358" t="s">
        <v>20</v>
      </c>
      <c r="F2723" s="4359"/>
      <c r="G2723" s="4358" t="s">
        <v>21</v>
      </c>
      <c r="H2723" s="4359"/>
      <c r="I2723" s="4341"/>
      <c r="J2723" s="4341"/>
      <c r="K2723" s="4341"/>
      <c r="L2723" s="4341"/>
      <c r="M2723" s="4341"/>
      <c r="N2723" s="4341"/>
      <c r="O2723" s="4363"/>
    </row>
    <row r="2724" spans="1:15" s="161" customFormat="1" ht="21" customHeight="1" outlineLevel="1">
      <c r="A2724" s="2824">
        <v>1</v>
      </c>
      <c r="B2724" s="121">
        <v>44562</v>
      </c>
      <c r="C2724" s="2823" t="s">
        <v>23</v>
      </c>
      <c r="D2724" s="2823"/>
      <c r="E2724" s="4348"/>
      <c r="F2724" s="4349"/>
      <c r="G2724" s="4348"/>
      <c r="H2724" s="4349"/>
      <c r="I2724" s="2830"/>
      <c r="J2724" s="100"/>
      <c r="K2724" s="100"/>
      <c r="L2724" s="100"/>
      <c r="M2724" s="100"/>
      <c r="N2724" s="100"/>
      <c r="O2724" s="79">
        <v>3</v>
      </c>
    </row>
    <row r="2725" spans="1:15" s="161" customFormat="1" ht="21" customHeight="1">
      <c r="A2725" s="2824"/>
      <c r="B2725" s="121"/>
      <c r="C2725" s="100"/>
      <c r="D2725" s="990">
        <f>SUM(D2724:D2724)</f>
        <v>0</v>
      </c>
      <c r="E2725" s="2820"/>
      <c r="F2725" s="2821"/>
      <c r="G2725" s="4350"/>
      <c r="H2725" s="4351"/>
      <c r="I2725" s="100"/>
      <c r="J2725" s="100"/>
      <c r="K2725" s="430">
        <f>SUM(K2724:K2724)</f>
        <v>0</v>
      </c>
      <c r="L2725" s="100"/>
      <c r="M2725" s="100"/>
      <c r="N2725" s="100"/>
      <c r="O2725" s="79"/>
    </row>
    <row r="2726" spans="1:15" s="43" customFormat="1" ht="21" customHeight="1">
      <c r="A2726" s="92"/>
      <c r="B2726" s="122"/>
      <c r="C2726" s="2829"/>
      <c r="D2726" s="2829"/>
      <c r="E2726" s="2829"/>
      <c r="F2726" s="2829"/>
      <c r="G2726" s="2829"/>
      <c r="H2726" s="2829"/>
      <c r="I2726" s="2829"/>
      <c r="J2726" s="2829"/>
      <c r="K2726" s="2642"/>
      <c r="L2726" s="2829"/>
      <c r="M2726" s="2829"/>
      <c r="N2726" s="2829"/>
      <c r="O2726" s="82"/>
    </row>
    <row r="2727" spans="1:15" s="72" customFormat="1" ht="21" customHeight="1" thickBot="1">
      <c r="A2727" s="77" t="s">
        <v>2</v>
      </c>
      <c r="B2727" s="66"/>
      <c r="C2727" s="67" t="s">
        <v>3</v>
      </c>
      <c r="D2727" s="4323" t="s">
        <v>1832</v>
      </c>
      <c r="E2727" s="4323"/>
      <c r="F2727" s="4323"/>
      <c r="G2727" s="4323"/>
      <c r="H2727" s="4323"/>
      <c r="I2727" s="4323"/>
      <c r="J2727" s="4323"/>
      <c r="K2727" s="4323"/>
      <c r="L2727" s="4323"/>
      <c r="M2727" s="4323"/>
      <c r="N2727" s="4323"/>
      <c r="O2727" s="4323"/>
    </row>
    <row r="2728" spans="1:15" s="72" customFormat="1" ht="21" customHeight="1">
      <c r="A2728" s="4324" t="s">
        <v>10</v>
      </c>
      <c r="B2728" s="4362" t="s">
        <v>11</v>
      </c>
      <c r="C2728" s="4329" t="s">
        <v>23</v>
      </c>
      <c r="D2728" s="4331" t="s">
        <v>12</v>
      </c>
      <c r="E2728" s="4332"/>
      <c r="F2728" s="4332"/>
      <c r="G2728" s="4332"/>
      <c r="H2728" s="4332"/>
      <c r="I2728" s="4332"/>
      <c r="J2728" s="4333"/>
      <c r="K2728" s="4334" t="s">
        <v>13</v>
      </c>
      <c r="L2728" s="4335"/>
      <c r="M2728" s="4335"/>
      <c r="N2728" s="4335"/>
      <c r="O2728" s="4336"/>
    </row>
    <row r="2729" spans="1:15" s="72" customFormat="1" ht="21" customHeight="1">
      <c r="A2729" s="4325"/>
      <c r="B2729" s="4328"/>
      <c r="C2729" s="4330"/>
      <c r="D2729" s="4337" t="s">
        <v>14</v>
      </c>
      <c r="E2729" s="4338"/>
      <c r="F2729" s="4338"/>
      <c r="G2729" s="4338"/>
      <c r="H2729" s="4339"/>
      <c r="I2729" s="4340" t="s">
        <v>15</v>
      </c>
      <c r="J2729" s="4340"/>
      <c r="K2729" s="4340" t="s">
        <v>16</v>
      </c>
      <c r="L2729" s="4340" t="s">
        <v>17</v>
      </c>
      <c r="M2729" s="4340" t="s">
        <v>18</v>
      </c>
      <c r="N2729" s="4340"/>
      <c r="O2729" s="4342" t="s">
        <v>19</v>
      </c>
    </row>
    <row r="2730" spans="1:15" s="161" customFormat="1" ht="21" customHeight="1">
      <c r="A2730" s="4326"/>
      <c r="B2730" s="4354"/>
      <c r="C2730" s="4341"/>
      <c r="D2730" s="2904" t="s">
        <v>16</v>
      </c>
      <c r="E2730" s="4358" t="s">
        <v>20</v>
      </c>
      <c r="F2730" s="4359"/>
      <c r="G2730" s="4358" t="s">
        <v>21</v>
      </c>
      <c r="H2730" s="4359"/>
      <c r="I2730" s="4341"/>
      <c r="J2730" s="4341"/>
      <c r="K2730" s="4341"/>
      <c r="L2730" s="4341"/>
      <c r="M2730" s="4341"/>
      <c r="N2730" s="4341"/>
      <c r="O2730" s="4363"/>
    </row>
    <row r="2731" spans="1:15" s="161" customFormat="1" ht="21" customHeight="1" outlineLevel="1">
      <c r="A2731" s="2905">
        <v>1</v>
      </c>
      <c r="B2731" s="121">
        <v>44682</v>
      </c>
      <c r="C2731" s="2903" t="s">
        <v>23</v>
      </c>
      <c r="D2731" s="2903"/>
      <c r="E2731" s="4348"/>
      <c r="F2731" s="4349"/>
      <c r="G2731" s="4348"/>
      <c r="H2731" s="4349"/>
      <c r="I2731" s="2910"/>
      <c r="J2731" s="100"/>
      <c r="K2731" s="100"/>
      <c r="L2731" s="100"/>
      <c r="M2731" s="100"/>
      <c r="N2731" s="100"/>
      <c r="O2731" s="79">
        <v>1580</v>
      </c>
    </row>
    <row r="2732" spans="1:15" s="161" customFormat="1" ht="21" customHeight="1" outlineLevel="1">
      <c r="A2732" s="2905"/>
      <c r="B2732" s="121"/>
      <c r="C2732" s="2903"/>
      <c r="D2732" s="2903"/>
      <c r="E2732" s="4348"/>
      <c r="F2732" s="4349"/>
      <c r="G2732" s="4348"/>
      <c r="H2732" s="4349"/>
      <c r="I2732" s="2910"/>
      <c r="J2732" s="2910"/>
      <c r="K2732" s="2910"/>
      <c r="L2732" s="2910"/>
      <c r="M2732" s="2910"/>
      <c r="N2732" s="2910"/>
      <c r="O2732" s="79"/>
    </row>
    <row r="2733" spans="1:15" s="161" customFormat="1" ht="21" customHeight="1">
      <c r="A2733" s="2905"/>
      <c r="B2733" s="121"/>
      <c r="C2733" s="100"/>
      <c r="D2733" s="990">
        <f>SUM(D2732:D2732)</f>
        <v>0</v>
      </c>
      <c r="E2733" s="2899"/>
      <c r="F2733" s="2900"/>
      <c r="G2733" s="4350"/>
      <c r="H2733" s="4351"/>
      <c r="I2733" s="100"/>
      <c r="J2733" s="100"/>
      <c r="K2733" s="430">
        <f>SUM(K2731:K2732)</f>
        <v>0</v>
      </c>
      <c r="L2733" s="100"/>
      <c r="M2733" s="100"/>
      <c r="N2733" s="100"/>
      <c r="O2733" s="79"/>
    </row>
    <row r="2734" spans="1:15" s="43" customFormat="1" ht="21" customHeight="1">
      <c r="A2734" s="54"/>
      <c r="B2734" s="122"/>
      <c r="C2734" s="2907"/>
      <c r="D2734" s="111"/>
      <c r="E2734" s="111"/>
      <c r="F2734" s="111"/>
      <c r="G2734" s="111"/>
      <c r="H2734" s="111"/>
      <c r="I2734" s="2907"/>
      <c r="J2734" s="2907"/>
      <c r="K2734" s="2642"/>
      <c r="L2734" s="2907"/>
      <c r="M2734" s="2907"/>
      <c r="N2734" s="2907"/>
      <c r="O2734" s="194"/>
    </row>
    <row r="2735" spans="1:15" s="72" customFormat="1" ht="21" customHeight="1" thickBot="1">
      <c r="A2735" s="77" t="s">
        <v>2</v>
      </c>
      <c r="B2735" s="66"/>
      <c r="C2735" s="67" t="s">
        <v>3</v>
      </c>
      <c r="D2735" s="4323" t="s">
        <v>1901</v>
      </c>
      <c r="E2735" s="4323"/>
      <c r="F2735" s="4323"/>
      <c r="G2735" s="4323"/>
      <c r="H2735" s="4323"/>
      <c r="I2735" s="4323"/>
      <c r="J2735" s="4323"/>
      <c r="K2735" s="4323"/>
      <c r="L2735" s="4323"/>
      <c r="M2735" s="4323"/>
      <c r="N2735" s="4323"/>
      <c r="O2735" s="4323"/>
    </row>
    <row r="2736" spans="1:15" s="72" customFormat="1" ht="21" customHeight="1">
      <c r="A2736" s="4324" t="s">
        <v>10</v>
      </c>
      <c r="B2736" s="4362" t="s">
        <v>11</v>
      </c>
      <c r="C2736" s="4329" t="s">
        <v>23</v>
      </c>
      <c r="D2736" s="4331" t="s">
        <v>12</v>
      </c>
      <c r="E2736" s="4332"/>
      <c r="F2736" s="4332"/>
      <c r="G2736" s="4332"/>
      <c r="H2736" s="4332"/>
      <c r="I2736" s="4332"/>
      <c r="J2736" s="4333"/>
      <c r="K2736" s="4334" t="s">
        <v>13</v>
      </c>
      <c r="L2736" s="4335"/>
      <c r="M2736" s="4335"/>
      <c r="N2736" s="4335"/>
      <c r="O2736" s="4336"/>
    </row>
    <row r="2737" spans="1:15" s="72" customFormat="1" ht="21" customHeight="1">
      <c r="A2737" s="4325"/>
      <c r="B2737" s="4328"/>
      <c r="C2737" s="4330"/>
      <c r="D2737" s="4337" t="s">
        <v>14</v>
      </c>
      <c r="E2737" s="4338"/>
      <c r="F2737" s="4338"/>
      <c r="G2737" s="4338"/>
      <c r="H2737" s="4339"/>
      <c r="I2737" s="4340" t="s">
        <v>15</v>
      </c>
      <c r="J2737" s="4340"/>
      <c r="K2737" s="4340" t="s">
        <v>16</v>
      </c>
      <c r="L2737" s="4340" t="s">
        <v>17</v>
      </c>
      <c r="M2737" s="4340" t="s">
        <v>18</v>
      </c>
      <c r="N2737" s="4340"/>
      <c r="O2737" s="4342" t="s">
        <v>19</v>
      </c>
    </row>
    <row r="2738" spans="1:15" s="161" customFormat="1" ht="21" customHeight="1">
      <c r="A2738" s="4326"/>
      <c r="B2738" s="4354"/>
      <c r="C2738" s="4341"/>
      <c r="D2738" s="2904" t="s">
        <v>16</v>
      </c>
      <c r="E2738" s="4358" t="s">
        <v>20</v>
      </c>
      <c r="F2738" s="4359"/>
      <c r="G2738" s="4358" t="s">
        <v>21</v>
      </c>
      <c r="H2738" s="4359"/>
      <c r="I2738" s="4341"/>
      <c r="J2738" s="4341"/>
      <c r="K2738" s="4341"/>
      <c r="L2738" s="4341"/>
      <c r="M2738" s="4341"/>
      <c r="N2738" s="4341"/>
      <c r="O2738" s="4363"/>
    </row>
    <row r="2739" spans="1:15" s="161" customFormat="1" ht="21" customHeight="1" outlineLevel="1">
      <c r="A2739" s="2905">
        <v>1</v>
      </c>
      <c r="B2739" s="121">
        <v>44682</v>
      </c>
      <c r="C2739" s="2903" t="s">
        <v>23</v>
      </c>
      <c r="D2739" s="2903"/>
      <c r="E2739" s="4348"/>
      <c r="F2739" s="4349"/>
      <c r="G2739" s="4348"/>
      <c r="H2739" s="4349"/>
      <c r="I2739" s="2910"/>
      <c r="J2739" s="100"/>
      <c r="K2739" s="100"/>
      <c r="L2739" s="100"/>
      <c r="M2739" s="100"/>
      <c r="N2739" s="100"/>
      <c r="O2739" s="79">
        <v>129</v>
      </c>
    </row>
    <row r="2740" spans="1:15" s="161" customFormat="1" ht="21" customHeight="1" outlineLevel="1">
      <c r="A2740" s="2905"/>
      <c r="B2740" s="121"/>
      <c r="C2740" s="2910"/>
      <c r="D2740" s="2908"/>
      <c r="E2740" s="2895"/>
      <c r="F2740" s="2896"/>
      <c r="G2740" s="4348"/>
      <c r="H2740" s="4349"/>
      <c r="I2740" s="92"/>
      <c r="J2740" s="100"/>
      <c r="K2740" s="2910"/>
      <c r="L2740" s="2910"/>
      <c r="M2740" s="2910"/>
      <c r="N2740" s="100"/>
      <c r="O2740" s="79"/>
    </row>
    <row r="2741" spans="1:15" s="161" customFormat="1" ht="21" customHeight="1">
      <c r="A2741" s="2905"/>
      <c r="B2741" s="121"/>
      <c r="C2741" s="100"/>
      <c r="D2741" s="990">
        <f>SUM(D2739:D2740)</f>
        <v>0</v>
      </c>
      <c r="E2741" s="2899"/>
      <c r="F2741" s="2900"/>
      <c r="G2741" s="4350"/>
      <c r="H2741" s="4351"/>
      <c r="I2741" s="100"/>
      <c r="J2741" s="100"/>
      <c r="K2741" s="430">
        <f>SUM(K2739:K2740)</f>
        <v>0</v>
      </c>
      <c r="L2741" s="100"/>
      <c r="M2741" s="100"/>
      <c r="N2741" s="100"/>
      <c r="O2741" s="79"/>
    </row>
    <row r="2742" spans="1:15" s="43" customFormat="1" ht="21" customHeight="1">
      <c r="A2742" s="92"/>
      <c r="B2742" s="122"/>
      <c r="C2742" s="2907"/>
      <c r="D2742" s="2907"/>
      <c r="E2742" s="2907"/>
      <c r="F2742" s="2907"/>
      <c r="G2742" s="2907"/>
      <c r="H2742" s="2907"/>
      <c r="I2742" s="2907"/>
      <c r="J2742" s="2907"/>
      <c r="K2742" s="2642"/>
      <c r="L2742" s="2907"/>
      <c r="M2742" s="2907"/>
      <c r="N2742" s="2907"/>
      <c r="O2742" s="82"/>
    </row>
    <row r="2743" spans="1:15" s="72" customFormat="1" ht="21" customHeight="1" thickBot="1">
      <c r="A2743" s="77" t="s">
        <v>2</v>
      </c>
      <c r="B2743" s="66"/>
      <c r="C2743" s="67" t="s">
        <v>3</v>
      </c>
      <c r="D2743" s="4323" t="s">
        <v>1826</v>
      </c>
      <c r="E2743" s="4323"/>
      <c r="F2743" s="4323"/>
      <c r="G2743" s="4323"/>
      <c r="H2743" s="4323"/>
      <c r="I2743" s="4323"/>
      <c r="J2743" s="4323"/>
      <c r="K2743" s="4323"/>
      <c r="L2743" s="4323"/>
      <c r="M2743" s="4323"/>
      <c r="N2743" s="4323"/>
      <c r="O2743" s="4323"/>
    </row>
    <row r="2744" spans="1:15" s="72" customFormat="1" ht="21" customHeight="1">
      <c r="A2744" s="4324" t="s">
        <v>10</v>
      </c>
      <c r="B2744" s="4362" t="s">
        <v>11</v>
      </c>
      <c r="C2744" s="4329" t="s">
        <v>23</v>
      </c>
      <c r="D2744" s="4331" t="s">
        <v>12</v>
      </c>
      <c r="E2744" s="4332"/>
      <c r="F2744" s="4332"/>
      <c r="G2744" s="4332"/>
      <c r="H2744" s="4332"/>
      <c r="I2744" s="4332"/>
      <c r="J2744" s="4333"/>
      <c r="K2744" s="4334" t="s">
        <v>13</v>
      </c>
      <c r="L2744" s="4335"/>
      <c r="M2744" s="4335"/>
      <c r="N2744" s="4335"/>
      <c r="O2744" s="4336"/>
    </row>
    <row r="2745" spans="1:15" s="72" customFormat="1" ht="21" customHeight="1">
      <c r="A2745" s="4325"/>
      <c r="B2745" s="4328"/>
      <c r="C2745" s="4330"/>
      <c r="D2745" s="4337" t="s">
        <v>14</v>
      </c>
      <c r="E2745" s="4338"/>
      <c r="F2745" s="4338"/>
      <c r="G2745" s="4338"/>
      <c r="H2745" s="4339"/>
      <c r="I2745" s="4340" t="s">
        <v>15</v>
      </c>
      <c r="J2745" s="4340"/>
      <c r="K2745" s="4340" t="s">
        <v>16</v>
      </c>
      <c r="L2745" s="4340" t="s">
        <v>17</v>
      </c>
      <c r="M2745" s="4340" t="s">
        <v>18</v>
      </c>
      <c r="N2745" s="4340"/>
      <c r="O2745" s="4342" t="s">
        <v>19</v>
      </c>
    </row>
    <row r="2746" spans="1:15" s="161" customFormat="1" ht="21" customHeight="1">
      <c r="A2746" s="4326"/>
      <c r="B2746" s="4354"/>
      <c r="C2746" s="4341"/>
      <c r="D2746" s="2904" t="s">
        <v>16</v>
      </c>
      <c r="E2746" s="4358" t="s">
        <v>20</v>
      </c>
      <c r="F2746" s="4359"/>
      <c r="G2746" s="4358" t="s">
        <v>21</v>
      </c>
      <c r="H2746" s="4359"/>
      <c r="I2746" s="4341"/>
      <c r="J2746" s="4341"/>
      <c r="K2746" s="4341"/>
      <c r="L2746" s="4341"/>
      <c r="M2746" s="4341"/>
      <c r="N2746" s="4341"/>
      <c r="O2746" s="4363"/>
    </row>
    <row r="2747" spans="1:15" s="161" customFormat="1" ht="21" customHeight="1" outlineLevel="1">
      <c r="A2747" s="2905">
        <v>1</v>
      </c>
      <c r="B2747" s="121">
        <v>44562</v>
      </c>
      <c r="C2747" s="2903" t="s">
        <v>23</v>
      </c>
      <c r="D2747" s="2903"/>
      <c r="E2747" s="4348"/>
      <c r="F2747" s="4349"/>
      <c r="G2747" s="4348"/>
      <c r="H2747" s="4349"/>
      <c r="I2747" s="2910"/>
      <c r="J2747" s="100"/>
      <c r="K2747" s="100"/>
      <c r="L2747" s="100"/>
      <c r="M2747" s="100"/>
      <c r="N2747" s="100"/>
      <c r="O2747" s="79">
        <v>11</v>
      </c>
    </row>
    <row r="2748" spans="1:15" s="161" customFormat="1" ht="21" customHeight="1" outlineLevel="1">
      <c r="A2748" s="2912"/>
      <c r="B2748" s="121"/>
      <c r="C2748" s="2911"/>
      <c r="D2748" s="2911"/>
      <c r="E2748" s="4348"/>
      <c r="F2748" s="4349"/>
      <c r="G2748" s="4348"/>
      <c r="H2748" s="4349"/>
      <c r="I2748" s="3673"/>
      <c r="J2748" s="2923"/>
      <c r="K2748" s="2923"/>
      <c r="L2748" s="2923"/>
      <c r="M2748" s="2923"/>
      <c r="N2748" s="2923"/>
      <c r="O2748" s="79"/>
    </row>
    <row r="2749" spans="1:15" s="161" customFormat="1" ht="21" customHeight="1" outlineLevel="1">
      <c r="A2749" s="2905"/>
      <c r="B2749" s="121"/>
      <c r="C2749" s="2910"/>
      <c r="D2749" s="2908"/>
      <c r="E2749" s="4348"/>
      <c r="F2749" s="4349"/>
      <c r="G2749" s="4348"/>
      <c r="H2749" s="4349"/>
      <c r="I2749" s="92"/>
      <c r="J2749" s="100"/>
      <c r="K2749" s="2910"/>
      <c r="L2749" s="2910"/>
      <c r="M2749" s="2910"/>
      <c r="N2749" s="100"/>
      <c r="O2749" s="79"/>
    </row>
    <row r="2750" spans="1:15" s="161" customFormat="1" ht="21" customHeight="1" outlineLevel="1">
      <c r="A2750" s="2905"/>
      <c r="B2750" s="121"/>
      <c r="C2750" s="2910"/>
      <c r="D2750" s="2908"/>
      <c r="E2750" s="2895"/>
      <c r="F2750" s="2896"/>
      <c r="G2750" s="4348"/>
      <c r="H2750" s="4349"/>
      <c r="I2750" s="92"/>
      <c r="J2750" s="100"/>
      <c r="K2750" s="2910"/>
      <c r="L2750" s="2910"/>
      <c r="M2750" s="2910"/>
      <c r="N2750" s="100"/>
      <c r="O2750" s="79"/>
    </row>
    <row r="2751" spans="1:15" s="161" customFormat="1" ht="21" customHeight="1">
      <c r="A2751" s="2905"/>
      <c r="B2751" s="121"/>
      <c r="C2751" s="100"/>
      <c r="D2751" s="990">
        <f>SUM(D2748:D2748)</f>
        <v>0</v>
      </c>
      <c r="E2751" s="2899"/>
      <c r="F2751" s="2900"/>
      <c r="G2751" s="4350"/>
      <c r="H2751" s="4351"/>
      <c r="I2751" s="100"/>
      <c r="J2751" s="100"/>
      <c r="K2751" s="430">
        <f>SUM(K2747:K2750)</f>
        <v>0</v>
      </c>
      <c r="L2751" s="100"/>
      <c r="M2751" s="100"/>
      <c r="N2751" s="100"/>
      <c r="O2751" s="79"/>
    </row>
    <row r="2752" spans="1:15" s="43" customFormat="1" ht="21" customHeight="1">
      <c r="A2752" s="92"/>
      <c r="B2752" s="122"/>
      <c r="C2752" s="2907"/>
      <c r="D2752" s="2907"/>
      <c r="E2752" s="2907"/>
      <c r="F2752" s="2907"/>
      <c r="G2752" s="2907"/>
      <c r="H2752" s="2907"/>
      <c r="I2752" s="2907"/>
      <c r="J2752" s="2907"/>
      <c r="K2752" s="2642"/>
      <c r="L2752" s="2907"/>
      <c r="M2752" s="2907"/>
      <c r="N2752" s="2907"/>
      <c r="O2752" s="82"/>
    </row>
    <row r="2753" spans="1:15" s="72" customFormat="1" ht="21" customHeight="1" thickBot="1">
      <c r="A2753" s="77" t="s">
        <v>2</v>
      </c>
      <c r="B2753" s="66"/>
      <c r="C2753" s="67" t="s">
        <v>3</v>
      </c>
      <c r="D2753" s="4323" t="s">
        <v>1827</v>
      </c>
      <c r="E2753" s="4323"/>
      <c r="F2753" s="4323"/>
      <c r="G2753" s="4323"/>
      <c r="H2753" s="4323"/>
      <c r="I2753" s="4323"/>
      <c r="J2753" s="4323"/>
      <c r="K2753" s="4323"/>
      <c r="L2753" s="4323"/>
      <c r="M2753" s="4323"/>
      <c r="N2753" s="4323"/>
      <c r="O2753" s="4323"/>
    </row>
    <row r="2754" spans="1:15" s="72" customFormat="1" ht="21" customHeight="1">
      <c r="A2754" s="4324" t="s">
        <v>10</v>
      </c>
      <c r="B2754" s="4362" t="s">
        <v>11</v>
      </c>
      <c r="C2754" s="4329" t="s">
        <v>23</v>
      </c>
      <c r="D2754" s="4331" t="s">
        <v>12</v>
      </c>
      <c r="E2754" s="4332"/>
      <c r="F2754" s="4332"/>
      <c r="G2754" s="4332"/>
      <c r="H2754" s="4332"/>
      <c r="I2754" s="4332"/>
      <c r="J2754" s="4333"/>
      <c r="K2754" s="4334" t="s">
        <v>13</v>
      </c>
      <c r="L2754" s="4335"/>
      <c r="M2754" s="4335"/>
      <c r="N2754" s="4335"/>
      <c r="O2754" s="4336"/>
    </row>
    <row r="2755" spans="1:15" s="72" customFormat="1" ht="21" customHeight="1">
      <c r="A2755" s="4325"/>
      <c r="B2755" s="4328"/>
      <c r="C2755" s="4330"/>
      <c r="D2755" s="4337" t="s">
        <v>14</v>
      </c>
      <c r="E2755" s="4338"/>
      <c r="F2755" s="4338"/>
      <c r="G2755" s="4338"/>
      <c r="H2755" s="4339"/>
      <c r="I2755" s="4340" t="s">
        <v>15</v>
      </c>
      <c r="J2755" s="4340"/>
      <c r="K2755" s="4340" t="s">
        <v>16</v>
      </c>
      <c r="L2755" s="4340" t="s">
        <v>17</v>
      </c>
      <c r="M2755" s="4340" t="s">
        <v>18</v>
      </c>
      <c r="N2755" s="4340"/>
      <c r="O2755" s="4342" t="s">
        <v>19</v>
      </c>
    </row>
    <row r="2756" spans="1:15" s="161" customFormat="1" ht="21" customHeight="1">
      <c r="A2756" s="4326"/>
      <c r="B2756" s="4354"/>
      <c r="C2756" s="4341"/>
      <c r="D2756" s="2904" t="s">
        <v>16</v>
      </c>
      <c r="E2756" s="4358" t="s">
        <v>20</v>
      </c>
      <c r="F2756" s="4359"/>
      <c r="G2756" s="4358" t="s">
        <v>21</v>
      </c>
      <c r="H2756" s="4359"/>
      <c r="I2756" s="4341"/>
      <c r="J2756" s="4341"/>
      <c r="K2756" s="4341"/>
      <c r="L2756" s="4341"/>
      <c r="M2756" s="4341"/>
      <c r="N2756" s="4341"/>
      <c r="O2756" s="4363"/>
    </row>
    <row r="2757" spans="1:15" s="161" customFormat="1" ht="21" customHeight="1" outlineLevel="1">
      <c r="A2757" s="2905">
        <v>1</v>
      </c>
      <c r="B2757" s="121">
        <v>44652</v>
      </c>
      <c r="C2757" s="2903" t="s">
        <v>23</v>
      </c>
      <c r="D2757" s="2903"/>
      <c r="E2757" s="4348"/>
      <c r="F2757" s="4349"/>
      <c r="G2757" s="4348"/>
      <c r="H2757" s="4349"/>
      <c r="I2757" s="2910"/>
      <c r="J2757" s="100"/>
      <c r="K2757" s="100"/>
      <c r="L2757" s="100"/>
      <c r="M2757" s="100"/>
      <c r="N2757" s="100"/>
      <c r="O2757" s="79">
        <v>31</v>
      </c>
    </row>
    <row r="2758" spans="1:15" s="161" customFormat="1" ht="21" customHeight="1" outlineLevel="1">
      <c r="A2758" s="2912"/>
      <c r="B2758" s="121"/>
      <c r="C2758" s="2911"/>
      <c r="D2758" s="2911"/>
      <c r="E2758" s="4348"/>
      <c r="F2758" s="4349"/>
      <c r="G2758" s="4348"/>
      <c r="H2758" s="4349"/>
      <c r="I2758" s="3673"/>
      <c r="J2758" s="2923"/>
      <c r="K2758" s="2923"/>
      <c r="L2758" s="2923"/>
      <c r="M2758" s="2923"/>
      <c r="N2758" s="2923"/>
      <c r="O2758" s="79"/>
    </row>
    <row r="2759" spans="1:15" s="161" customFormat="1" ht="21" customHeight="1" outlineLevel="1">
      <c r="A2759" s="2905"/>
      <c r="B2759" s="121"/>
      <c r="C2759" s="2910"/>
      <c r="D2759" s="2908"/>
      <c r="E2759" s="4348"/>
      <c r="F2759" s="4349"/>
      <c r="G2759" s="4348"/>
      <c r="H2759" s="4349"/>
      <c r="I2759" s="92"/>
      <c r="J2759" s="100"/>
      <c r="K2759" s="2910"/>
      <c r="L2759" s="2910"/>
      <c r="M2759" s="2910"/>
      <c r="N2759" s="100"/>
      <c r="O2759" s="79"/>
    </row>
    <row r="2760" spans="1:15" s="161" customFormat="1" ht="21" customHeight="1" outlineLevel="1">
      <c r="A2760" s="2905"/>
      <c r="B2760" s="121"/>
      <c r="C2760" s="2910"/>
      <c r="D2760" s="2908"/>
      <c r="E2760" s="2895"/>
      <c r="F2760" s="2896"/>
      <c r="G2760" s="4348"/>
      <c r="H2760" s="4349"/>
      <c r="I2760" s="92"/>
      <c r="J2760" s="100"/>
      <c r="K2760" s="2910"/>
      <c r="L2760" s="2910"/>
      <c r="M2760" s="2910"/>
      <c r="N2760" s="100"/>
      <c r="O2760" s="79"/>
    </row>
    <row r="2761" spans="1:15" s="161" customFormat="1" ht="21" customHeight="1">
      <c r="A2761" s="2905"/>
      <c r="B2761" s="121"/>
      <c r="C2761" s="100"/>
      <c r="D2761" s="990">
        <f>SUM(D2758:D2758)</f>
        <v>0</v>
      </c>
      <c r="E2761" s="2899"/>
      <c r="F2761" s="2900"/>
      <c r="G2761" s="4350"/>
      <c r="H2761" s="4351"/>
      <c r="I2761" s="100"/>
      <c r="J2761" s="100"/>
      <c r="K2761" s="430">
        <f>SUM(K2757:K2760)</f>
        <v>0</v>
      </c>
      <c r="L2761" s="100"/>
      <c r="M2761" s="100"/>
      <c r="N2761" s="100"/>
      <c r="O2761" s="79"/>
    </row>
    <row r="2762" spans="1:15" s="43" customFormat="1" ht="21" customHeight="1">
      <c r="A2762" s="92"/>
      <c r="B2762" s="122"/>
      <c r="C2762" s="2907"/>
      <c r="D2762" s="2907"/>
      <c r="E2762" s="2907"/>
      <c r="F2762" s="2907"/>
      <c r="G2762" s="2907"/>
      <c r="H2762" s="2907"/>
      <c r="I2762" s="2907"/>
      <c r="J2762" s="2907"/>
      <c r="K2762" s="2642"/>
      <c r="L2762" s="2907"/>
      <c r="M2762" s="2907"/>
      <c r="N2762" s="2907"/>
      <c r="O2762" s="82"/>
    </row>
    <row r="2763" spans="1:15" s="72" customFormat="1" ht="21" customHeight="1" thickBot="1">
      <c r="A2763" s="77" t="s">
        <v>2</v>
      </c>
      <c r="B2763" s="66"/>
      <c r="C2763" s="67" t="s">
        <v>3</v>
      </c>
      <c r="D2763" s="4323" t="s">
        <v>2549</v>
      </c>
      <c r="E2763" s="4323"/>
      <c r="F2763" s="4323"/>
      <c r="G2763" s="4323"/>
      <c r="H2763" s="4323"/>
      <c r="I2763" s="4323"/>
      <c r="J2763" s="4323"/>
      <c r="K2763" s="4323"/>
      <c r="L2763" s="4323"/>
      <c r="M2763" s="4323"/>
      <c r="N2763" s="4323"/>
      <c r="O2763" s="4323"/>
    </row>
    <row r="2764" spans="1:15" s="72" customFormat="1" ht="21" customHeight="1">
      <c r="A2764" s="4324" t="s">
        <v>10</v>
      </c>
      <c r="B2764" s="4362" t="s">
        <v>11</v>
      </c>
      <c r="C2764" s="4329" t="s">
        <v>23</v>
      </c>
      <c r="D2764" s="4331" t="s">
        <v>12</v>
      </c>
      <c r="E2764" s="4332"/>
      <c r="F2764" s="4332"/>
      <c r="G2764" s="4332"/>
      <c r="H2764" s="4332"/>
      <c r="I2764" s="4332"/>
      <c r="J2764" s="4333"/>
      <c r="K2764" s="4334" t="s">
        <v>13</v>
      </c>
      <c r="L2764" s="4335"/>
      <c r="M2764" s="4335"/>
      <c r="N2764" s="4335"/>
      <c r="O2764" s="4336"/>
    </row>
    <row r="2765" spans="1:15" s="72" customFormat="1" ht="21" customHeight="1">
      <c r="A2765" s="4325"/>
      <c r="B2765" s="4328"/>
      <c r="C2765" s="4330"/>
      <c r="D2765" s="4337" t="s">
        <v>14</v>
      </c>
      <c r="E2765" s="4338"/>
      <c r="F2765" s="4338"/>
      <c r="G2765" s="4338"/>
      <c r="H2765" s="4339"/>
      <c r="I2765" s="4340" t="s">
        <v>15</v>
      </c>
      <c r="J2765" s="4340"/>
      <c r="K2765" s="4340" t="s">
        <v>16</v>
      </c>
      <c r="L2765" s="4340" t="s">
        <v>17</v>
      </c>
      <c r="M2765" s="4340" t="s">
        <v>18</v>
      </c>
      <c r="N2765" s="4340"/>
      <c r="O2765" s="4342" t="s">
        <v>19</v>
      </c>
    </row>
    <row r="2766" spans="1:15" s="161" customFormat="1" ht="21" customHeight="1">
      <c r="A2766" s="4326"/>
      <c r="B2766" s="4354"/>
      <c r="C2766" s="4341"/>
      <c r="D2766" s="2904" t="s">
        <v>16</v>
      </c>
      <c r="E2766" s="4358" t="s">
        <v>20</v>
      </c>
      <c r="F2766" s="4359"/>
      <c r="G2766" s="4358" t="s">
        <v>21</v>
      </c>
      <c r="H2766" s="4359"/>
      <c r="I2766" s="4341"/>
      <c r="J2766" s="4341"/>
      <c r="K2766" s="4341"/>
      <c r="L2766" s="4341"/>
      <c r="M2766" s="4341"/>
      <c r="N2766" s="4341"/>
      <c r="O2766" s="4363"/>
    </row>
    <row r="2767" spans="1:15" s="161" customFormat="1" ht="21" customHeight="1" outlineLevel="1">
      <c r="A2767" s="2905">
        <v>1</v>
      </c>
      <c r="B2767" s="121">
        <v>44652</v>
      </c>
      <c r="C2767" s="2903" t="s">
        <v>23</v>
      </c>
      <c r="D2767" s="2903"/>
      <c r="E2767" s="4348"/>
      <c r="F2767" s="4349"/>
      <c r="G2767" s="4348"/>
      <c r="H2767" s="4349"/>
      <c r="I2767" s="2910"/>
      <c r="J2767" s="100"/>
      <c r="K2767" s="100"/>
      <c r="L2767" s="100"/>
      <c r="M2767" s="100"/>
      <c r="N2767" s="100"/>
      <c r="O2767" s="79">
        <v>7</v>
      </c>
    </row>
    <row r="2768" spans="1:15" s="161" customFormat="1" ht="21" customHeight="1" outlineLevel="1">
      <c r="A2768" s="2905"/>
      <c r="B2768" s="121"/>
      <c r="C2768" s="2910"/>
      <c r="D2768" s="2908"/>
      <c r="E2768" s="4348"/>
      <c r="F2768" s="4349"/>
      <c r="G2768" s="4348"/>
      <c r="H2768" s="4349"/>
      <c r="I2768" s="92"/>
      <c r="J2768" s="100"/>
      <c r="K2768" s="2910"/>
      <c r="L2768" s="2910"/>
      <c r="M2768" s="2910"/>
      <c r="N2768" s="100"/>
      <c r="O2768" s="79"/>
    </row>
    <row r="2769" spans="1:15" s="161" customFormat="1" ht="21" customHeight="1" outlineLevel="1">
      <c r="A2769" s="2905"/>
      <c r="B2769" s="121"/>
      <c r="C2769" s="2910"/>
      <c r="D2769" s="2908"/>
      <c r="E2769" s="2895"/>
      <c r="F2769" s="2896"/>
      <c r="G2769" s="4348"/>
      <c r="H2769" s="4349"/>
      <c r="I2769" s="92"/>
      <c r="J2769" s="100"/>
      <c r="K2769" s="2910"/>
      <c r="L2769" s="2910"/>
      <c r="M2769" s="2910"/>
      <c r="N2769" s="100"/>
      <c r="O2769" s="79"/>
    </row>
    <row r="2770" spans="1:15" s="161" customFormat="1" ht="21" customHeight="1">
      <c r="A2770" s="2905"/>
      <c r="B2770" s="121"/>
      <c r="C2770" s="100"/>
      <c r="D2770" s="990">
        <f>SUM(D2767:D2769)</f>
        <v>0</v>
      </c>
      <c r="E2770" s="2899"/>
      <c r="F2770" s="2900"/>
      <c r="G2770" s="4350"/>
      <c r="H2770" s="4351"/>
      <c r="I2770" s="100"/>
      <c r="J2770" s="100"/>
      <c r="K2770" s="430">
        <f>SUM(K2767:K2769)</f>
        <v>0</v>
      </c>
      <c r="L2770" s="100"/>
      <c r="M2770" s="100"/>
      <c r="N2770" s="100"/>
      <c r="O2770" s="79"/>
    </row>
    <row r="2771" spans="1:15" s="43" customFormat="1" ht="21" customHeight="1">
      <c r="A2771" s="54"/>
      <c r="B2771" s="122"/>
      <c r="C2771" s="2907"/>
      <c r="D2771" s="111"/>
      <c r="E2771" s="111"/>
      <c r="F2771" s="111"/>
      <c r="G2771" s="111"/>
      <c r="H2771" s="111"/>
      <c r="I2771" s="2907"/>
      <c r="J2771" s="2907"/>
      <c r="K2771" s="2642"/>
      <c r="L2771" s="2907"/>
      <c r="M2771" s="2907"/>
      <c r="N2771" s="2907"/>
      <c r="O2771" s="194"/>
    </row>
    <row r="2772" spans="1:15" s="72" customFormat="1" ht="21" customHeight="1" thickBot="1">
      <c r="A2772" s="77" t="s">
        <v>2</v>
      </c>
      <c r="B2772" s="66"/>
      <c r="C2772" s="67" t="s">
        <v>3</v>
      </c>
      <c r="D2772" s="4323" t="s">
        <v>1828</v>
      </c>
      <c r="E2772" s="4323"/>
      <c r="F2772" s="4323"/>
      <c r="G2772" s="4323"/>
      <c r="H2772" s="4323"/>
      <c r="I2772" s="4323"/>
      <c r="J2772" s="4323"/>
      <c r="K2772" s="4323"/>
      <c r="L2772" s="4323"/>
      <c r="M2772" s="4323"/>
      <c r="N2772" s="4323"/>
      <c r="O2772" s="4323"/>
    </row>
    <row r="2773" spans="1:15" s="72" customFormat="1" ht="21" customHeight="1">
      <c r="A2773" s="4324" t="s">
        <v>10</v>
      </c>
      <c r="B2773" s="4362" t="s">
        <v>11</v>
      </c>
      <c r="C2773" s="4329" t="s">
        <v>23</v>
      </c>
      <c r="D2773" s="4331" t="s">
        <v>12</v>
      </c>
      <c r="E2773" s="4332"/>
      <c r="F2773" s="4332"/>
      <c r="G2773" s="4332"/>
      <c r="H2773" s="4332"/>
      <c r="I2773" s="4332"/>
      <c r="J2773" s="4333"/>
      <c r="K2773" s="4334" t="s">
        <v>13</v>
      </c>
      <c r="L2773" s="4335"/>
      <c r="M2773" s="4335"/>
      <c r="N2773" s="4335"/>
      <c r="O2773" s="4336"/>
    </row>
    <row r="2774" spans="1:15" s="72" customFormat="1" ht="21" customHeight="1">
      <c r="A2774" s="4325"/>
      <c r="B2774" s="4328"/>
      <c r="C2774" s="4330"/>
      <c r="D2774" s="4337" t="s">
        <v>14</v>
      </c>
      <c r="E2774" s="4338"/>
      <c r="F2774" s="4338"/>
      <c r="G2774" s="4338"/>
      <c r="H2774" s="4339"/>
      <c r="I2774" s="4340" t="s">
        <v>15</v>
      </c>
      <c r="J2774" s="4340"/>
      <c r="K2774" s="4340" t="s">
        <v>16</v>
      </c>
      <c r="L2774" s="4340" t="s">
        <v>17</v>
      </c>
      <c r="M2774" s="4340" t="s">
        <v>18</v>
      </c>
      <c r="N2774" s="4340"/>
      <c r="O2774" s="4342" t="s">
        <v>19</v>
      </c>
    </row>
    <row r="2775" spans="1:15" s="161" customFormat="1" ht="21" customHeight="1">
      <c r="A2775" s="4326"/>
      <c r="B2775" s="4354"/>
      <c r="C2775" s="4341"/>
      <c r="D2775" s="2904" t="s">
        <v>16</v>
      </c>
      <c r="E2775" s="4358" t="s">
        <v>20</v>
      </c>
      <c r="F2775" s="4359"/>
      <c r="G2775" s="4358" t="s">
        <v>21</v>
      </c>
      <c r="H2775" s="4359"/>
      <c r="I2775" s="4341"/>
      <c r="J2775" s="4341"/>
      <c r="K2775" s="4341"/>
      <c r="L2775" s="4341"/>
      <c r="M2775" s="4341"/>
      <c r="N2775" s="4341"/>
      <c r="O2775" s="4363"/>
    </row>
    <row r="2776" spans="1:15" s="161" customFormat="1" ht="21" customHeight="1" outlineLevel="1">
      <c r="A2776" s="2905">
        <v>1</v>
      </c>
      <c r="B2776" s="121">
        <v>44652</v>
      </c>
      <c r="C2776" s="2903" t="s">
        <v>23</v>
      </c>
      <c r="D2776" s="2903"/>
      <c r="E2776" s="4348"/>
      <c r="F2776" s="4349"/>
      <c r="G2776" s="4348"/>
      <c r="H2776" s="4349"/>
      <c r="I2776" s="2910"/>
      <c r="J2776" s="100"/>
      <c r="K2776" s="100"/>
      <c r="L2776" s="100"/>
      <c r="M2776" s="100"/>
      <c r="N2776" s="100"/>
      <c r="O2776" s="79">
        <v>8</v>
      </c>
    </row>
    <row r="2777" spans="1:15" s="161" customFormat="1" ht="21" customHeight="1" outlineLevel="1">
      <c r="A2777" s="2905"/>
      <c r="B2777" s="121"/>
      <c r="C2777" s="2910"/>
      <c r="D2777" s="2908"/>
      <c r="E2777" s="2895"/>
      <c r="F2777" s="2896"/>
      <c r="G2777" s="4348"/>
      <c r="H2777" s="4349"/>
      <c r="I2777" s="92"/>
      <c r="J2777" s="100"/>
      <c r="K2777" s="2910"/>
      <c r="L2777" s="2910"/>
      <c r="M2777" s="2910"/>
      <c r="N2777" s="100"/>
      <c r="O2777" s="79"/>
    </row>
    <row r="2778" spans="1:15" s="161" customFormat="1" ht="21" customHeight="1">
      <c r="A2778" s="2905"/>
      <c r="B2778" s="121"/>
      <c r="C2778" s="100"/>
      <c r="D2778" s="990">
        <f>SUM(D2776:D2777)</f>
        <v>0</v>
      </c>
      <c r="E2778" s="2899"/>
      <c r="F2778" s="2900"/>
      <c r="G2778" s="4350"/>
      <c r="H2778" s="4351"/>
      <c r="I2778" s="100"/>
      <c r="J2778" s="100"/>
      <c r="K2778" s="430">
        <f>SUM(K2776:K2777)</f>
        <v>0</v>
      </c>
      <c r="L2778" s="100"/>
      <c r="M2778" s="100"/>
      <c r="N2778" s="100"/>
      <c r="O2778" s="79"/>
    </row>
    <row r="2779" spans="1:15" s="43" customFormat="1" ht="21" customHeight="1">
      <c r="A2779" s="92"/>
      <c r="B2779" s="122"/>
      <c r="C2779" s="2907"/>
      <c r="D2779" s="2907"/>
      <c r="E2779" s="2907"/>
      <c r="F2779" s="2907"/>
      <c r="G2779" s="2907"/>
      <c r="H2779" s="2907"/>
      <c r="I2779" s="2907"/>
      <c r="J2779" s="2907"/>
      <c r="K2779" s="2642"/>
      <c r="L2779" s="2907"/>
      <c r="M2779" s="2907"/>
      <c r="N2779" s="2907"/>
      <c r="O2779" s="82"/>
    </row>
    <row r="2780" spans="1:15" s="72" customFormat="1" ht="21" customHeight="1" thickBot="1">
      <c r="A2780" s="77" t="s">
        <v>2</v>
      </c>
      <c r="B2780" s="66"/>
      <c r="C2780" s="67" t="s">
        <v>3</v>
      </c>
      <c r="D2780" s="4323" t="s">
        <v>1829</v>
      </c>
      <c r="E2780" s="4323"/>
      <c r="F2780" s="4323"/>
      <c r="G2780" s="4323"/>
      <c r="H2780" s="4323"/>
      <c r="I2780" s="4323"/>
      <c r="J2780" s="4323"/>
      <c r="K2780" s="4323"/>
      <c r="L2780" s="4323"/>
      <c r="M2780" s="4323"/>
      <c r="N2780" s="4323"/>
      <c r="O2780" s="4323"/>
    </row>
    <row r="2781" spans="1:15" s="72" customFormat="1" ht="21" customHeight="1">
      <c r="A2781" s="4324" t="s">
        <v>10</v>
      </c>
      <c r="B2781" s="4362" t="s">
        <v>11</v>
      </c>
      <c r="C2781" s="4329" t="s">
        <v>23</v>
      </c>
      <c r="D2781" s="4331" t="s">
        <v>12</v>
      </c>
      <c r="E2781" s="4332"/>
      <c r="F2781" s="4332"/>
      <c r="G2781" s="4332"/>
      <c r="H2781" s="4332"/>
      <c r="I2781" s="4332"/>
      <c r="J2781" s="4333"/>
      <c r="K2781" s="4334" t="s">
        <v>13</v>
      </c>
      <c r="L2781" s="4335"/>
      <c r="M2781" s="4335"/>
      <c r="N2781" s="4335"/>
      <c r="O2781" s="4336"/>
    </row>
    <row r="2782" spans="1:15" s="72" customFormat="1" ht="21" customHeight="1">
      <c r="A2782" s="4325"/>
      <c r="B2782" s="4328"/>
      <c r="C2782" s="4330"/>
      <c r="D2782" s="4337" t="s">
        <v>14</v>
      </c>
      <c r="E2782" s="4338"/>
      <c r="F2782" s="4338"/>
      <c r="G2782" s="4338"/>
      <c r="H2782" s="4339"/>
      <c r="I2782" s="4340" t="s">
        <v>15</v>
      </c>
      <c r="J2782" s="4340"/>
      <c r="K2782" s="4340" t="s">
        <v>16</v>
      </c>
      <c r="L2782" s="4340" t="s">
        <v>17</v>
      </c>
      <c r="M2782" s="4340" t="s">
        <v>18</v>
      </c>
      <c r="N2782" s="4340"/>
      <c r="O2782" s="4342" t="s">
        <v>19</v>
      </c>
    </row>
    <row r="2783" spans="1:15" s="161" customFormat="1" ht="21" customHeight="1">
      <c r="A2783" s="4326"/>
      <c r="B2783" s="4354"/>
      <c r="C2783" s="4341"/>
      <c r="D2783" s="2904" t="s">
        <v>16</v>
      </c>
      <c r="E2783" s="4358" t="s">
        <v>20</v>
      </c>
      <c r="F2783" s="4359"/>
      <c r="G2783" s="4358" t="s">
        <v>21</v>
      </c>
      <c r="H2783" s="4359"/>
      <c r="I2783" s="4341"/>
      <c r="J2783" s="4341"/>
      <c r="K2783" s="4341"/>
      <c r="L2783" s="4341"/>
      <c r="M2783" s="4341"/>
      <c r="N2783" s="4341"/>
      <c r="O2783" s="4363"/>
    </row>
    <row r="2784" spans="1:15" s="161" customFormat="1" ht="24.75" customHeight="1" outlineLevel="1">
      <c r="A2784" s="2905">
        <v>1</v>
      </c>
      <c r="B2784" s="121">
        <v>44562</v>
      </c>
      <c r="C2784" s="2903" t="s">
        <v>23</v>
      </c>
      <c r="D2784" s="2903"/>
      <c r="E2784" s="4348"/>
      <c r="F2784" s="4349"/>
      <c r="G2784" s="4348"/>
      <c r="H2784" s="4349"/>
      <c r="I2784" s="2910"/>
      <c r="J2784" s="100"/>
      <c r="K2784" s="100"/>
      <c r="L2784" s="100"/>
      <c r="M2784" s="100"/>
      <c r="N2784" s="100"/>
      <c r="O2784" s="79">
        <v>20</v>
      </c>
    </row>
    <row r="2785" spans="1:15" s="161" customFormat="1" ht="21" customHeight="1" outlineLevel="1">
      <c r="A2785" s="2912"/>
      <c r="B2785" s="121"/>
      <c r="C2785" s="2911"/>
      <c r="D2785" s="2911"/>
      <c r="E2785" s="4348"/>
      <c r="F2785" s="4349"/>
      <c r="G2785" s="4348"/>
      <c r="H2785" s="4349"/>
      <c r="I2785" s="2923"/>
      <c r="J2785" s="2923"/>
      <c r="K2785" s="2923"/>
      <c r="L2785" s="2923"/>
      <c r="M2785" s="2923"/>
      <c r="N2785" s="2923"/>
      <c r="O2785" s="79"/>
    </row>
    <row r="2786" spans="1:15" s="161" customFormat="1" ht="21" customHeight="1" outlineLevel="1">
      <c r="A2786" s="2905"/>
      <c r="B2786" s="121"/>
      <c r="C2786" s="2910"/>
      <c r="D2786" s="2908"/>
      <c r="E2786" s="4348"/>
      <c r="F2786" s="4349"/>
      <c r="G2786" s="4348"/>
      <c r="H2786" s="4349"/>
      <c r="I2786" s="92"/>
      <c r="J2786" s="100"/>
      <c r="K2786" s="2910"/>
      <c r="L2786" s="2910"/>
      <c r="M2786" s="2910"/>
      <c r="N2786" s="100"/>
      <c r="O2786" s="79"/>
    </row>
    <row r="2787" spans="1:15" s="161" customFormat="1" ht="21" customHeight="1" outlineLevel="1">
      <c r="A2787" s="2905"/>
      <c r="B2787" s="121"/>
      <c r="C2787" s="2910"/>
      <c r="D2787" s="2908"/>
      <c r="E2787" s="2895"/>
      <c r="F2787" s="2896"/>
      <c r="G2787" s="4348"/>
      <c r="H2787" s="4349"/>
      <c r="I2787" s="92"/>
      <c r="J2787" s="100"/>
      <c r="K2787" s="2910"/>
      <c r="L2787" s="2910"/>
      <c r="M2787" s="2910"/>
      <c r="N2787" s="100"/>
      <c r="O2787" s="79"/>
    </row>
    <row r="2788" spans="1:15" s="161" customFormat="1" ht="21" customHeight="1">
      <c r="A2788" s="2905"/>
      <c r="B2788" s="121"/>
      <c r="C2788" s="100"/>
      <c r="D2788" s="990">
        <f>SUM(D2785:D2785)</f>
        <v>0</v>
      </c>
      <c r="E2788" s="2899"/>
      <c r="F2788" s="2900"/>
      <c r="G2788" s="4350"/>
      <c r="H2788" s="4351"/>
      <c r="I2788" s="100"/>
      <c r="J2788" s="100"/>
      <c r="K2788" s="430">
        <f>SUM(K2784:K2787)</f>
        <v>0</v>
      </c>
      <c r="L2788" s="100"/>
      <c r="M2788" s="100"/>
      <c r="N2788" s="100"/>
      <c r="O2788" s="79"/>
    </row>
    <row r="2789" spans="1:15" s="43" customFormat="1" ht="21" customHeight="1">
      <c r="A2789" s="92"/>
      <c r="B2789" s="122"/>
      <c r="C2789" s="2907"/>
      <c r="D2789" s="2907"/>
      <c r="E2789" s="2907"/>
      <c r="F2789" s="2907"/>
      <c r="G2789" s="2907"/>
      <c r="H2789" s="2907"/>
      <c r="I2789" s="2907"/>
      <c r="J2789" s="2907"/>
      <c r="K2789" s="2642"/>
      <c r="L2789" s="2907"/>
      <c r="M2789" s="2907"/>
      <c r="N2789" s="2907"/>
      <c r="O2789" s="82"/>
    </row>
    <row r="2790" spans="1:15" s="72" customFormat="1" ht="21" customHeight="1" thickBot="1">
      <c r="A2790" s="77" t="s">
        <v>2</v>
      </c>
      <c r="B2790" s="66"/>
      <c r="C2790" s="67" t="s">
        <v>3</v>
      </c>
      <c r="D2790" s="4323" t="s">
        <v>1830</v>
      </c>
      <c r="E2790" s="4323"/>
      <c r="F2790" s="4323"/>
      <c r="G2790" s="4323"/>
      <c r="H2790" s="4323"/>
      <c r="I2790" s="4323"/>
      <c r="J2790" s="4323"/>
      <c r="K2790" s="4323"/>
      <c r="L2790" s="4323"/>
      <c r="M2790" s="4323"/>
      <c r="N2790" s="4323"/>
      <c r="O2790" s="4323"/>
    </row>
    <row r="2791" spans="1:15" s="72" customFormat="1" ht="21" customHeight="1">
      <c r="A2791" s="4324" t="s">
        <v>10</v>
      </c>
      <c r="B2791" s="4362" t="s">
        <v>11</v>
      </c>
      <c r="C2791" s="4329" t="s">
        <v>23</v>
      </c>
      <c r="D2791" s="4331" t="s">
        <v>12</v>
      </c>
      <c r="E2791" s="4332"/>
      <c r="F2791" s="4332"/>
      <c r="G2791" s="4332"/>
      <c r="H2791" s="4332"/>
      <c r="I2791" s="4332"/>
      <c r="J2791" s="4333"/>
      <c r="K2791" s="4334" t="s">
        <v>13</v>
      </c>
      <c r="L2791" s="4335"/>
      <c r="M2791" s="4335"/>
      <c r="N2791" s="4335"/>
      <c r="O2791" s="4336"/>
    </row>
    <row r="2792" spans="1:15" s="72" customFormat="1" ht="21" customHeight="1">
      <c r="A2792" s="4325"/>
      <c r="B2792" s="4328"/>
      <c r="C2792" s="4330"/>
      <c r="D2792" s="4337" t="s">
        <v>14</v>
      </c>
      <c r="E2792" s="4338"/>
      <c r="F2792" s="4338"/>
      <c r="G2792" s="4338"/>
      <c r="H2792" s="4339"/>
      <c r="I2792" s="4340" t="s">
        <v>15</v>
      </c>
      <c r="J2792" s="4340"/>
      <c r="K2792" s="4340" t="s">
        <v>16</v>
      </c>
      <c r="L2792" s="4340" t="s">
        <v>17</v>
      </c>
      <c r="M2792" s="4340" t="s">
        <v>18</v>
      </c>
      <c r="N2792" s="4340"/>
      <c r="O2792" s="4342" t="s">
        <v>19</v>
      </c>
    </row>
    <row r="2793" spans="1:15" s="161" customFormat="1" ht="21" customHeight="1">
      <c r="A2793" s="4326"/>
      <c r="B2793" s="4354"/>
      <c r="C2793" s="4341"/>
      <c r="D2793" s="2919" t="s">
        <v>16</v>
      </c>
      <c r="E2793" s="4358" t="s">
        <v>20</v>
      </c>
      <c r="F2793" s="4359"/>
      <c r="G2793" s="4358" t="s">
        <v>21</v>
      </c>
      <c r="H2793" s="4359"/>
      <c r="I2793" s="4341"/>
      <c r="J2793" s="4341"/>
      <c r="K2793" s="4341"/>
      <c r="L2793" s="4341"/>
      <c r="M2793" s="4341"/>
      <c r="N2793" s="4341"/>
      <c r="O2793" s="4363"/>
    </row>
    <row r="2794" spans="1:15" s="161" customFormat="1" ht="21" customHeight="1" outlineLevel="1">
      <c r="A2794" s="2912">
        <v>1</v>
      </c>
      <c r="B2794" s="121">
        <v>44593</v>
      </c>
      <c r="C2794" s="2911" t="s">
        <v>23</v>
      </c>
      <c r="D2794" s="2911"/>
      <c r="E2794" s="4348"/>
      <c r="F2794" s="4349"/>
      <c r="G2794" s="4348"/>
      <c r="H2794" s="4349"/>
      <c r="I2794" s="2923"/>
      <c r="J2794" s="100"/>
      <c r="K2794" s="100"/>
      <c r="L2794" s="100"/>
      <c r="M2794" s="100"/>
      <c r="N2794" s="100"/>
      <c r="O2794" s="79">
        <v>70</v>
      </c>
    </row>
    <row r="2795" spans="1:15" s="161" customFormat="1" ht="21" customHeight="1" outlineLevel="1">
      <c r="A2795" s="2912"/>
      <c r="B2795" s="121"/>
      <c r="C2795" s="2911"/>
      <c r="D2795" s="2911"/>
      <c r="E2795" s="4348"/>
      <c r="F2795" s="4349"/>
      <c r="G2795" s="4348"/>
      <c r="H2795" s="4349"/>
      <c r="I2795" s="2923"/>
      <c r="J2795" s="2923"/>
      <c r="K2795" s="2923"/>
      <c r="L2795" s="3063"/>
      <c r="M2795" s="3063"/>
      <c r="N2795" s="2923"/>
      <c r="O2795" s="79"/>
    </row>
    <row r="2796" spans="1:15" s="161" customFormat="1" ht="21" customHeight="1" outlineLevel="1">
      <c r="A2796" s="2912"/>
      <c r="B2796" s="121"/>
      <c r="C2796" s="2923"/>
      <c r="D2796" s="2920"/>
      <c r="E2796" s="4348"/>
      <c r="F2796" s="4349"/>
      <c r="G2796" s="4348"/>
      <c r="H2796" s="4349"/>
      <c r="I2796" s="92"/>
      <c r="J2796" s="100"/>
      <c r="K2796" s="2923"/>
      <c r="L2796" s="2923"/>
      <c r="M2796" s="2923"/>
      <c r="N2796" s="100"/>
      <c r="O2796" s="79"/>
    </row>
    <row r="2797" spans="1:15" s="161" customFormat="1" ht="21" customHeight="1" outlineLevel="1">
      <c r="A2797" s="2912"/>
      <c r="B2797" s="121"/>
      <c r="C2797" s="2923"/>
      <c r="D2797" s="2920"/>
      <c r="E2797" s="2913"/>
      <c r="F2797" s="2914"/>
      <c r="G2797" s="4348"/>
      <c r="H2797" s="4349"/>
      <c r="I2797" s="92"/>
      <c r="J2797" s="100"/>
      <c r="K2797" s="2923"/>
      <c r="L2797" s="2923"/>
      <c r="M2797" s="2923"/>
      <c r="N2797" s="100"/>
      <c r="O2797" s="79"/>
    </row>
    <row r="2798" spans="1:15" s="161" customFormat="1" ht="21" customHeight="1">
      <c r="A2798" s="2912"/>
      <c r="B2798" s="121"/>
      <c r="C2798" s="100"/>
      <c r="D2798" s="990">
        <f>SUM(D2795:D2795)</f>
        <v>0</v>
      </c>
      <c r="E2798" s="2917"/>
      <c r="F2798" s="2918"/>
      <c r="G2798" s="4350"/>
      <c r="H2798" s="4351"/>
      <c r="I2798" s="100"/>
      <c r="J2798" s="100"/>
      <c r="K2798" s="430">
        <f>SUM(K2794:K2797)</f>
        <v>0</v>
      </c>
      <c r="L2798" s="100"/>
      <c r="M2798" s="100"/>
      <c r="N2798" s="100"/>
      <c r="O2798" s="79"/>
    </row>
    <row r="2799" spans="1:15" s="43" customFormat="1" ht="21" customHeight="1">
      <c r="A2799" s="92"/>
      <c r="B2799" s="122"/>
      <c r="C2799" s="2922"/>
      <c r="D2799" s="2922"/>
      <c r="E2799" s="2922"/>
      <c r="F2799" s="2922"/>
      <c r="G2799" s="2922"/>
      <c r="H2799" s="2922"/>
      <c r="I2799" s="2922"/>
      <c r="J2799" s="2922"/>
      <c r="K2799" s="2642"/>
      <c r="L2799" s="2922"/>
      <c r="M2799" s="2922"/>
      <c r="N2799" s="2922"/>
      <c r="O2799" s="82"/>
    </row>
    <row r="2800" spans="1:15" s="72" customFormat="1" ht="21" customHeight="1" thickBot="1">
      <c r="A2800" s="77" t="s">
        <v>2</v>
      </c>
      <c r="B2800" s="66"/>
      <c r="C2800" s="67" t="s">
        <v>3</v>
      </c>
      <c r="D2800" s="4323" t="s">
        <v>1831</v>
      </c>
      <c r="E2800" s="4323"/>
      <c r="F2800" s="4323"/>
      <c r="G2800" s="4323"/>
      <c r="H2800" s="4323"/>
      <c r="I2800" s="4323"/>
      <c r="J2800" s="4323"/>
      <c r="K2800" s="4323"/>
      <c r="L2800" s="4323"/>
      <c r="M2800" s="4323"/>
      <c r="N2800" s="4323"/>
      <c r="O2800" s="4323"/>
    </row>
    <row r="2801" spans="1:15" s="72" customFormat="1" ht="21" customHeight="1">
      <c r="A2801" s="4324" t="s">
        <v>10</v>
      </c>
      <c r="B2801" s="4362" t="s">
        <v>11</v>
      </c>
      <c r="C2801" s="4329" t="s">
        <v>23</v>
      </c>
      <c r="D2801" s="4331" t="s">
        <v>12</v>
      </c>
      <c r="E2801" s="4332"/>
      <c r="F2801" s="4332"/>
      <c r="G2801" s="4332"/>
      <c r="H2801" s="4332"/>
      <c r="I2801" s="4332"/>
      <c r="J2801" s="4333"/>
      <c r="K2801" s="4334" t="s">
        <v>13</v>
      </c>
      <c r="L2801" s="4335"/>
      <c r="M2801" s="4335"/>
      <c r="N2801" s="4335"/>
      <c r="O2801" s="4336"/>
    </row>
    <row r="2802" spans="1:15" s="72" customFormat="1" ht="21" customHeight="1">
      <c r="A2802" s="4325"/>
      <c r="B2802" s="4328"/>
      <c r="C2802" s="4330"/>
      <c r="D2802" s="4337" t="s">
        <v>14</v>
      </c>
      <c r="E2802" s="4338"/>
      <c r="F2802" s="4338"/>
      <c r="G2802" s="4338"/>
      <c r="H2802" s="4339"/>
      <c r="I2802" s="4340" t="s">
        <v>15</v>
      </c>
      <c r="J2802" s="4340"/>
      <c r="K2802" s="4340" t="s">
        <v>16</v>
      </c>
      <c r="L2802" s="4340" t="s">
        <v>17</v>
      </c>
      <c r="M2802" s="4340" t="s">
        <v>18</v>
      </c>
      <c r="N2802" s="4340"/>
      <c r="O2802" s="4342" t="s">
        <v>19</v>
      </c>
    </row>
    <row r="2803" spans="1:15" s="161" customFormat="1" ht="21" customHeight="1">
      <c r="A2803" s="4326"/>
      <c r="B2803" s="4354"/>
      <c r="C2803" s="4341"/>
      <c r="D2803" s="2919" t="s">
        <v>16</v>
      </c>
      <c r="E2803" s="4358" t="s">
        <v>20</v>
      </c>
      <c r="F2803" s="4359"/>
      <c r="G2803" s="4358" t="s">
        <v>21</v>
      </c>
      <c r="H2803" s="4359"/>
      <c r="I2803" s="4341"/>
      <c r="J2803" s="4341"/>
      <c r="K2803" s="4341"/>
      <c r="L2803" s="4341"/>
      <c r="M2803" s="4341"/>
      <c r="N2803" s="4341"/>
      <c r="O2803" s="4363"/>
    </row>
    <row r="2804" spans="1:15" s="161" customFormat="1" ht="21" customHeight="1" outlineLevel="1">
      <c r="A2804" s="2912">
        <v>1</v>
      </c>
      <c r="B2804" s="121">
        <v>44682</v>
      </c>
      <c r="C2804" s="2911" t="s">
        <v>23</v>
      </c>
      <c r="D2804" s="2911"/>
      <c r="E2804" s="4348"/>
      <c r="F2804" s="4349"/>
      <c r="G2804" s="4348"/>
      <c r="H2804" s="4349"/>
      <c r="I2804" s="2923"/>
      <c r="J2804" s="100"/>
      <c r="K2804" s="100"/>
      <c r="L2804" s="100"/>
      <c r="M2804" s="100"/>
      <c r="N2804" s="100"/>
      <c r="O2804" s="79">
        <v>800</v>
      </c>
    </row>
    <row r="2805" spans="1:15" s="161" customFormat="1" ht="21" customHeight="1" outlineLevel="1">
      <c r="A2805" s="2912"/>
      <c r="B2805" s="121"/>
      <c r="C2805" s="2911"/>
      <c r="D2805" s="2911"/>
      <c r="E2805" s="4348"/>
      <c r="F2805" s="4349"/>
      <c r="G2805" s="4348"/>
      <c r="H2805" s="4349"/>
      <c r="I2805" s="2923"/>
      <c r="J2805" s="2923"/>
      <c r="K2805" s="2923"/>
      <c r="L2805" s="2923"/>
      <c r="M2805" s="2923"/>
      <c r="N2805" s="2923"/>
      <c r="O2805" s="79"/>
    </row>
    <row r="2806" spans="1:15" s="161" customFormat="1" ht="21" customHeight="1" outlineLevel="1">
      <c r="A2806" s="2912"/>
      <c r="B2806" s="121"/>
      <c r="C2806" s="2923"/>
      <c r="D2806" s="2920"/>
      <c r="E2806" s="4348"/>
      <c r="F2806" s="4349"/>
      <c r="G2806" s="4348"/>
      <c r="H2806" s="4349"/>
      <c r="I2806" s="92"/>
      <c r="J2806" s="100"/>
      <c r="K2806" s="2923"/>
      <c r="L2806" s="2923"/>
      <c r="M2806" s="2923"/>
      <c r="N2806" s="100"/>
      <c r="O2806" s="79"/>
    </row>
    <row r="2807" spans="1:15" s="161" customFormat="1" ht="21" customHeight="1" outlineLevel="1">
      <c r="A2807" s="2912"/>
      <c r="B2807" s="121"/>
      <c r="C2807" s="2923"/>
      <c r="D2807" s="2920"/>
      <c r="E2807" s="2913"/>
      <c r="F2807" s="2914"/>
      <c r="G2807" s="4348"/>
      <c r="H2807" s="4349"/>
      <c r="I2807" s="92"/>
      <c r="J2807" s="100"/>
      <c r="K2807" s="2923"/>
      <c r="L2807" s="2923"/>
      <c r="M2807" s="2923"/>
      <c r="N2807" s="100"/>
      <c r="O2807" s="79"/>
    </row>
    <row r="2808" spans="1:15" s="161" customFormat="1" ht="21" customHeight="1">
      <c r="A2808" s="2912"/>
      <c r="B2808" s="121"/>
      <c r="C2808" s="100"/>
      <c r="D2808" s="990">
        <f>SUM(D2804:D2807)</f>
        <v>0</v>
      </c>
      <c r="E2808" s="2917"/>
      <c r="F2808" s="2918"/>
      <c r="G2808" s="4350"/>
      <c r="H2808" s="4351"/>
      <c r="I2808" s="100"/>
      <c r="J2808" s="100"/>
      <c r="K2808" s="430">
        <f>SUM(K2804:K2807)</f>
        <v>0</v>
      </c>
      <c r="L2808" s="100"/>
      <c r="M2808" s="100"/>
      <c r="N2808" s="100"/>
      <c r="O2808" s="79"/>
    </row>
    <row r="2809" spans="1:15" s="43" customFormat="1" ht="21" customHeight="1">
      <c r="A2809" s="92"/>
      <c r="B2809" s="122"/>
      <c r="C2809" s="2922"/>
      <c r="D2809" s="2922"/>
      <c r="E2809" s="2922"/>
      <c r="F2809" s="2922"/>
      <c r="G2809" s="2922"/>
      <c r="H2809" s="2922"/>
      <c r="I2809" s="2922"/>
      <c r="J2809" s="2922"/>
      <c r="K2809" s="2642"/>
      <c r="L2809" s="2922"/>
      <c r="M2809" s="2922"/>
      <c r="N2809" s="2922"/>
      <c r="O2809" s="82"/>
    </row>
    <row r="2810" spans="1:15" s="72" customFormat="1" ht="21" customHeight="1" thickBot="1">
      <c r="A2810" s="77" t="s">
        <v>2</v>
      </c>
      <c r="B2810" s="66"/>
      <c r="C2810" s="67" t="s">
        <v>3</v>
      </c>
      <c r="D2810" s="4323" t="s">
        <v>1855</v>
      </c>
      <c r="E2810" s="4323"/>
      <c r="F2810" s="4323"/>
      <c r="G2810" s="4323"/>
      <c r="H2810" s="4323"/>
      <c r="I2810" s="4323"/>
      <c r="J2810" s="4323"/>
      <c r="K2810" s="4323"/>
      <c r="L2810" s="4323"/>
      <c r="M2810" s="4323"/>
      <c r="N2810" s="4323"/>
      <c r="O2810" s="4323"/>
    </row>
    <row r="2811" spans="1:15" s="72" customFormat="1" ht="21" customHeight="1">
      <c r="A2811" s="4324" t="s">
        <v>10</v>
      </c>
      <c r="B2811" s="4362" t="s">
        <v>11</v>
      </c>
      <c r="C2811" s="4329" t="s">
        <v>23</v>
      </c>
      <c r="D2811" s="4331" t="s">
        <v>12</v>
      </c>
      <c r="E2811" s="4332"/>
      <c r="F2811" s="4332"/>
      <c r="G2811" s="4332"/>
      <c r="H2811" s="4332"/>
      <c r="I2811" s="4332"/>
      <c r="J2811" s="4333"/>
      <c r="K2811" s="4334" t="s">
        <v>13</v>
      </c>
      <c r="L2811" s="4335"/>
      <c r="M2811" s="4335"/>
      <c r="N2811" s="4335"/>
      <c r="O2811" s="4336"/>
    </row>
    <row r="2812" spans="1:15" s="72" customFormat="1" ht="21" customHeight="1">
      <c r="A2812" s="4325"/>
      <c r="B2812" s="4328"/>
      <c r="C2812" s="4330"/>
      <c r="D2812" s="4337" t="s">
        <v>14</v>
      </c>
      <c r="E2812" s="4338"/>
      <c r="F2812" s="4338"/>
      <c r="G2812" s="4338"/>
      <c r="H2812" s="4339"/>
      <c r="I2812" s="4340" t="s">
        <v>15</v>
      </c>
      <c r="J2812" s="4340"/>
      <c r="K2812" s="4340" t="s">
        <v>16</v>
      </c>
      <c r="L2812" s="4340" t="s">
        <v>17</v>
      </c>
      <c r="M2812" s="4340" t="s">
        <v>18</v>
      </c>
      <c r="N2812" s="4340"/>
      <c r="O2812" s="4342" t="s">
        <v>19</v>
      </c>
    </row>
    <row r="2813" spans="1:15" s="161" customFormat="1" ht="21" customHeight="1">
      <c r="A2813" s="4326"/>
      <c r="B2813" s="4354"/>
      <c r="C2813" s="4341"/>
      <c r="D2813" s="2919" t="s">
        <v>16</v>
      </c>
      <c r="E2813" s="4358" t="s">
        <v>20</v>
      </c>
      <c r="F2813" s="4359"/>
      <c r="G2813" s="4358" t="s">
        <v>21</v>
      </c>
      <c r="H2813" s="4359"/>
      <c r="I2813" s="4341"/>
      <c r="J2813" s="4341"/>
      <c r="K2813" s="4341"/>
      <c r="L2813" s="4341"/>
      <c r="M2813" s="4341"/>
      <c r="N2813" s="4341"/>
      <c r="O2813" s="4363"/>
    </row>
    <row r="2814" spans="1:15" s="161" customFormat="1" ht="21" customHeight="1" outlineLevel="1">
      <c r="A2814" s="2912">
        <v>1</v>
      </c>
      <c r="B2814" s="121">
        <v>44562</v>
      </c>
      <c r="C2814" s="2911" t="s">
        <v>23</v>
      </c>
      <c r="D2814" s="2911"/>
      <c r="E2814" s="4348"/>
      <c r="F2814" s="4349"/>
      <c r="G2814" s="4348"/>
      <c r="H2814" s="4349"/>
      <c r="I2814" s="2923"/>
      <c r="J2814" s="100"/>
      <c r="K2814" s="100"/>
      <c r="L2814" s="100"/>
      <c r="M2814" s="100"/>
      <c r="N2814" s="100"/>
      <c r="O2814" s="79">
        <v>1</v>
      </c>
    </row>
    <row r="2815" spans="1:15" s="161" customFormat="1" ht="21" customHeight="1" outlineLevel="1">
      <c r="A2815" s="2912"/>
      <c r="B2815" s="121"/>
      <c r="C2815" s="2911"/>
      <c r="D2815" s="2911"/>
      <c r="E2815" s="4348"/>
      <c r="F2815" s="4349"/>
      <c r="G2815" s="4348"/>
      <c r="H2815" s="4349"/>
      <c r="I2815" s="2923"/>
      <c r="J2815" s="2923"/>
      <c r="K2815" s="2923"/>
      <c r="L2815" s="2923"/>
      <c r="M2815" s="2923"/>
      <c r="N2815" s="2923"/>
      <c r="O2815" s="79"/>
    </row>
    <row r="2816" spans="1:15" s="161" customFormat="1" ht="21" customHeight="1" outlineLevel="1">
      <c r="A2816" s="2912"/>
      <c r="B2816" s="121"/>
      <c r="C2816" s="2923"/>
      <c r="D2816" s="2920"/>
      <c r="E2816" s="4348"/>
      <c r="F2816" s="4349"/>
      <c r="G2816" s="4348"/>
      <c r="H2816" s="4349"/>
      <c r="I2816" s="92"/>
      <c r="J2816" s="100"/>
      <c r="K2816" s="2923"/>
      <c r="L2816" s="2923"/>
      <c r="M2816" s="2923"/>
      <c r="N2816" s="100"/>
      <c r="O2816" s="79"/>
    </row>
    <row r="2817" spans="1:15" s="161" customFormat="1" ht="21" customHeight="1" outlineLevel="1">
      <c r="A2817" s="2912"/>
      <c r="B2817" s="121"/>
      <c r="C2817" s="2923"/>
      <c r="D2817" s="2920"/>
      <c r="E2817" s="2913"/>
      <c r="F2817" s="2914"/>
      <c r="G2817" s="4348"/>
      <c r="H2817" s="4349"/>
      <c r="I2817" s="92"/>
      <c r="J2817" s="100"/>
      <c r="K2817" s="2923"/>
      <c r="L2817" s="2923"/>
      <c r="M2817" s="2923"/>
      <c r="N2817" s="100"/>
      <c r="O2817" s="79"/>
    </row>
    <row r="2818" spans="1:15" s="161" customFormat="1" ht="21" customHeight="1">
      <c r="A2818" s="2912"/>
      <c r="B2818" s="121"/>
      <c r="C2818" s="100"/>
      <c r="D2818" s="990">
        <f>SUM(D2815:D2815)</f>
        <v>0</v>
      </c>
      <c r="E2818" s="2917"/>
      <c r="F2818" s="2918"/>
      <c r="G2818" s="4350"/>
      <c r="H2818" s="4351"/>
      <c r="I2818" s="100"/>
      <c r="J2818" s="100"/>
      <c r="K2818" s="430">
        <f>SUM(K2814:K2817)</f>
        <v>0</v>
      </c>
      <c r="L2818" s="100"/>
      <c r="M2818" s="100"/>
      <c r="N2818" s="100"/>
      <c r="O2818" s="79"/>
    </row>
    <row r="2819" spans="1:15" s="43" customFormat="1" ht="21" customHeight="1">
      <c r="A2819" s="92"/>
      <c r="B2819" s="122"/>
      <c r="C2819" s="2922"/>
      <c r="D2819" s="2922"/>
      <c r="E2819" s="2922"/>
      <c r="F2819" s="2922"/>
      <c r="G2819" s="2922"/>
      <c r="H2819" s="2922"/>
      <c r="I2819" s="2922"/>
      <c r="J2819" s="2922"/>
      <c r="K2819" s="2642"/>
      <c r="L2819" s="2922"/>
      <c r="M2819" s="2922"/>
      <c r="N2819" s="2922"/>
      <c r="O2819" s="82"/>
    </row>
    <row r="2820" spans="1:15" s="72" customFormat="1" ht="21" customHeight="1" thickBot="1">
      <c r="A2820" s="77" t="s">
        <v>2</v>
      </c>
      <c r="B2820" s="66"/>
      <c r="C2820" s="67" t="s">
        <v>3</v>
      </c>
      <c r="D2820" s="4323" t="s">
        <v>1854</v>
      </c>
      <c r="E2820" s="4323"/>
      <c r="F2820" s="4323"/>
      <c r="G2820" s="4323"/>
      <c r="H2820" s="4323"/>
      <c r="I2820" s="4323"/>
      <c r="J2820" s="4323"/>
      <c r="K2820" s="4323"/>
      <c r="L2820" s="4323"/>
      <c r="M2820" s="4323"/>
      <c r="N2820" s="4323"/>
      <c r="O2820" s="4323"/>
    </row>
    <row r="2821" spans="1:15" s="72" customFormat="1" ht="21" customHeight="1">
      <c r="A2821" s="4324" t="s">
        <v>10</v>
      </c>
      <c r="B2821" s="4362" t="s">
        <v>11</v>
      </c>
      <c r="C2821" s="4329" t="s">
        <v>23</v>
      </c>
      <c r="D2821" s="4331" t="s">
        <v>12</v>
      </c>
      <c r="E2821" s="4332"/>
      <c r="F2821" s="4332"/>
      <c r="G2821" s="4332"/>
      <c r="H2821" s="4332"/>
      <c r="I2821" s="4332"/>
      <c r="J2821" s="4333"/>
      <c r="K2821" s="4334" t="s">
        <v>13</v>
      </c>
      <c r="L2821" s="4335"/>
      <c r="M2821" s="4335"/>
      <c r="N2821" s="4335"/>
      <c r="O2821" s="4336"/>
    </row>
    <row r="2822" spans="1:15" s="72" customFormat="1" ht="21" customHeight="1">
      <c r="A2822" s="4325"/>
      <c r="B2822" s="4328"/>
      <c r="C2822" s="4330"/>
      <c r="D2822" s="4337" t="s">
        <v>14</v>
      </c>
      <c r="E2822" s="4338"/>
      <c r="F2822" s="4338"/>
      <c r="G2822" s="4338"/>
      <c r="H2822" s="4339"/>
      <c r="I2822" s="4340" t="s">
        <v>15</v>
      </c>
      <c r="J2822" s="4340"/>
      <c r="K2822" s="4340" t="s">
        <v>16</v>
      </c>
      <c r="L2822" s="4340" t="s">
        <v>17</v>
      </c>
      <c r="M2822" s="4340" t="s">
        <v>18</v>
      </c>
      <c r="N2822" s="4340"/>
      <c r="O2822" s="4342" t="s">
        <v>19</v>
      </c>
    </row>
    <row r="2823" spans="1:15" s="161" customFormat="1" ht="21" customHeight="1">
      <c r="A2823" s="4326"/>
      <c r="B2823" s="4354"/>
      <c r="C2823" s="4341"/>
      <c r="D2823" s="2919" t="s">
        <v>16</v>
      </c>
      <c r="E2823" s="4358" t="s">
        <v>20</v>
      </c>
      <c r="F2823" s="4359"/>
      <c r="G2823" s="4358" t="s">
        <v>21</v>
      </c>
      <c r="H2823" s="4359"/>
      <c r="I2823" s="4341"/>
      <c r="J2823" s="4341"/>
      <c r="K2823" s="4341"/>
      <c r="L2823" s="4341"/>
      <c r="M2823" s="4341"/>
      <c r="N2823" s="4341"/>
      <c r="O2823" s="4363"/>
    </row>
    <row r="2824" spans="1:15" s="161" customFormat="1" ht="21" customHeight="1" outlineLevel="1">
      <c r="A2824" s="2912">
        <v>1</v>
      </c>
      <c r="B2824" s="121">
        <v>44682</v>
      </c>
      <c r="C2824" s="2911" t="s">
        <v>23</v>
      </c>
      <c r="D2824" s="2911"/>
      <c r="E2824" s="4348"/>
      <c r="F2824" s="4349"/>
      <c r="G2824" s="4348"/>
      <c r="H2824" s="4349"/>
      <c r="I2824" s="2923"/>
      <c r="J2824" s="100"/>
      <c r="K2824" s="100"/>
      <c r="L2824" s="100"/>
      <c r="M2824" s="100"/>
      <c r="N2824" s="100"/>
      <c r="O2824" s="79">
        <v>3</v>
      </c>
    </row>
    <row r="2825" spans="1:15" s="161" customFormat="1" ht="21" customHeight="1" outlineLevel="1">
      <c r="A2825" s="2912"/>
      <c r="B2825" s="121"/>
      <c r="C2825" s="2911"/>
      <c r="D2825" s="2911"/>
      <c r="E2825" s="4348"/>
      <c r="F2825" s="4349"/>
      <c r="G2825" s="4348"/>
      <c r="H2825" s="4349"/>
      <c r="I2825" s="2923"/>
      <c r="J2825" s="2923"/>
      <c r="K2825" s="2923"/>
      <c r="L2825" s="2923"/>
      <c r="M2825" s="2923"/>
      <c r="N2825" s="2923"/>
      <c r="O2825" s="79"/>
    </row>
    <row r="2826" spans="1:15" s="161" customFormat="1" ht="21" customHeight="1" outlineLevel="1">
      <c r="A2826" s="2912"/>
      <c r="B2826" s="121"/>
      <c r="C2826" s="2923"/>
      <c r="D2826" s="2920"/>
      <c r="E2826" s="4348"/>
      <c r="F2826" s="4349"/>
      <c r="G2826" s="4348"/>
      <c r="H2826" s="4349"/>
      <c r="I2826" s="92"/>
      <c r="J2826" s="100"/>
      <c r="K2826" s="2923"/>
      <c r="L2826" s="2923"/>
      <c r="M2826" s="2923"/>
      <c r="N2826" s="100"/>
      <c r="O2826" s="79"/>
    </row>
    <row r="2827" spans="1:15" s="161" customFormat="1" ht="21" customHeight="1" outlineLevel="1">
      <c r="A2827" s="2912"/>
      <c r="B2827" s="121"/>
      <c r="C2827" s="2923"/>
      <c r="D2827" s="2920"/>
      <c r="E2827" s="2913"/>
      <c r="F2827" s="2914"/>
      <c r="G2827" s="4348"/>
      <c r="H2827" s="4349"/>
      <c r="I2827" s="92"/>
      <c r="J2827" s="100"/>
      <c r="K2827" s="2923"/>
      <c r="L2827" s="2923"/>
      <c r="M2827" s="2923"/>
      <c r="N2827" s="100"/>
      <c r="O2827" s="79"/>
    </row>
    <row r="2828" spans="1:15" s="161" customFormat="1" ht="21" customHeight="1">
      <c r="A2828" s="2912"/>
      <c r="B2828" s="121"/>
      <c r="C2828" s="100"/>
      <c r="D2828" s="990">
        <f>SUM(D2825:D2825)</f>
        <v>0</v>
      </c>
      <c r="E2828" s="2917"/>
      <c r="F2828" s="2918"/>
      <c r="G2828" s="4350"/>
      <c r="H2828" s="4351"/>
      <c r="I2828" s="100"/>
      <c r="J2828" s="100"/>
      <c r="K2828" s="430">
        <f>SUM(K2824:K2827)</f>
        <v>0</v>
      </c>
      <c r="L2828" s="100"/>
      <c r="M2828" s="100"/>
      <c r="N2828" s="100"/>
      <c r="O2828" s="79"/>
    </row>
    <row r="2829" spans="1:15" s="43" customFormat="1" ht="21" customHeight="1">
      <c r="A2829" s="92"/>
      <c r="B2829" s="122"/>
      <c r="C2829" s="2922"/>
      <c r="D2829" s="2922"/>
      <c r="E2829" s="2922"/>
      <c r="F2829" s="2922"/>
      <c r="G2829" s="2922"/>
      <c r="H2829" s="2922"/>
      <c r="I2829" s="2922"/>
      <c r="J2829" s="2922"/>
      <c r="K2829" s="2642"/>
      <c r="L2829" s="2922"/>
      <c r="M2829" s="2922"/>
      <c r="N2829" s="2922"/>
      <c r="O2829" s="82"/>
    </row>
    <row r="2830" spans="1:15" s="72" customFormat="1" ht="21" customHeight="1" thickBot="1">
      <c r="A2830" s="77" t="s">
        <v>2</v>
      </c>
      <c r="B2830" s="66"/>
      <c r="C2830" s="67" t="s">
        <v>3</v>
      </c>
      <c r="D2830" s="4323" t="s">
        <v>1837</v>
      </c>
      <c r="E2830" s="4323"/>
      <c r="F2830" s="4323"/>
      <c r="G2830" s="4323"/>
      <c r="H2830" s="4323"/>
      <c r="I2830" s="4323"/>
      <c r="J2830" s="4323"/>
      <c r="K2830" s="4323"/>
      <c r="L2830" s="4323"/>
      <c r="M2830" s="4323"/>
      <c r="N2830" s="4323"/>
      <c r="O2830" s="4323"/>
    </row>
    <row r="2831" spans="1:15" s="72" customFormat="1" ht="21" customHeight="1">
      <c r="A2831" s="4324" t="s">
        <v>10</v>
      </c>
      <c r="B2831" s="4362" t="s">
        <v>11</v>
      </c>
      <c r="C2831" s="4329" t="s">
        <v>23</v>
      </c>
      <c r="D2831" s="4331" t="s">
        <v>12</v>
      </c>
      <c r="E2831" s="4332"/>
      <c r="F2831" s="4332"/>
      <c r="G2831" s="4332"/>
      <c r="H2831" s="4332"/>
      <c r="I2831" s="4332"/>
      <c r="J2831" s="4333"/>
      <c r="K2831" s="4334" t="s">
        <v>13</v>
      </c>
      <c r="L2831" s="4335"/>
      <c r="M2831" s="4335"/>
      <c r="N2831" s="4335"/>
      <c r="O2831" s="4336"/>
    </row>
    <row r="2832" spans="1:15" s="72" customFormat="1" ht="21" customHeight="1">
      <c r="A2832" s="4325"/>
      <c r="B2832" s="4328"/>
      <c r="C2832" s="4330"/>
      <c r="D2832" s="4337" t="s">
        <v>14</v>
      </c>
      <c r="E2832" s="4338"/>
      <c r="F2832" s="4338"/>
      <c r="G2832" s="4338"/>
      <c r="H2832" s="4339"/>
      <c r="I2832" s="4340" t="s">
        <v>15</v>
      </c>
      <c r="J2832" s="4340"/>
      <c r="K2832" s="4340" t="s">
        <v>16</v>
      </c>
      <c r="L2832" s="4340" t="s">
        <v>17</v>
      </c>
      <c r="M2832" s="4340" t="s">
        <v>18</v>
      </c>
      <c r="N2832" s="4340"/>
      <c r="O2832" s="4342" t="s">
        <v>19</v>
      </c>
    </row>
    <row r="2833" spans="1:15" s="161" customFormat="1" ht="21" customHeight="1">
      <c r="A2833" s="4326"/>
      <c r="B2833" s="4354"/>
      <c r="C2833" s="4341"/>
      <c r="D2833" s="2919" t="s">
        <v>16</v>
      </c>
      <c r="E2833" s="4358" t="s">
        <v>20</v>
      </c>
      <c r="F2833" s="4359"/>
      <c r="G2833" s="4358" t="s">
        <v>21</v>
      </c>
      <c r="H2833" s="4359"/>
      <c r="I2833" s="4341"/>
      <c r="J2833" s="4341"/>
      <c r="K2833" s="4341"/>
      <c r="L2833" s="4341"/>
      <c r="M2833" s="4341"/>
      <c r="N2833" s="4341"/>
      <c r="O2833" s="4363"/>
    </row>
    <row r="2834" spans="1:15" s="161" customFormat="1" ht="21" customHeight="1" outlineLevel="1">
      <c r="A2834" s="2912">
        <v>1</v>
      </c>
      <c r="B2834" s="121">
        <v>44682</v>
      </c>
      <c r="C2834" s="2911" t="s">
        <v>23</v>
      </c>
      <c r="D2834" s="2911"/>
      <c r="E2834" s="4348"/>
      <c r="F2834" s="4349"/>
      <c r="G2834" s="4348"/>
      <c r="H2834" s="4349"/>
      <c r="I2834" s="2923"/>
      <c r="J2834" s="100"/>
      <c r="K2834" s="100"/>
      <c r="L2834" s="100"/>
      <c r="M2834" s="100"/>
      <c r="N2834" s="100"/>
      <c r="O2834" s="79">
        <v>1</v>
      </c>
    </row>
    <row r="2835" spans="1:15" s="161" customFormat="1" ht="21" customHeight="1" outlineLevel="1">
      <c r="A2835" s="2912"/>
      <c r="B2835" s="121"/>
      <c r="C2835" s="2923"/>
      <c r="D2835" s="2920"/>
      <c r="E2835" s="2913"/>
      <c r="F2835" s="2914"/>
      <c r="G2835" s="4348"/>
      <c r="H2835" s="4349"/>
      <c r="I2835" s="92"/>
      <c r="J2835" s="100"/>
      <c r="K2835" s="2923"/>
      <c r="L2835" s="2923"/>
      <c r="M2835" s="2923"/>
      <c r="N2835" s="100"/>
      <c r="O2835" s="79"/>
    </row>
    <row r="2836" spans="1:15" s="161" customFormat="1" ht="21" customHeight="1">
      <c r="A2836" s="2912"/>
      <c r="B2836" s="121"/>
      <c r="C2836" s="100"/>
      <c r="D2836" s="990">
        <f>SUM(D2834:D2834)</f>
        <v>0</v>
      </c>
      <c r="E2836" s="2917"/>
      <c r="F2836" s="2918"/>
      <c r="G2836" s="4350"/>
      <c r="H2836" s="4351"/>
      <c r="I2836" s="100"/>
      <c r="J2836" s="100"/>
      <c r="K2836" s="430">
        <f>SUM(K2834:K2835)</f>
        <v>0</v>
      </c>
      <c r="L2836" s="100"/>
      <c r="M2836" s="100"/>
      <c r="N2836" s="100"/>
      <c r="O2836" s="79"/>
    </row>
    <row r="2837" spans="1:15" s="43" customFormat="1" ht="21" customHeight="1">
      <c r="A2837" s="92"/>
      <c r="B2837" s="122"/>
      <c r="C2837" s="2922"/>
      <c r="D2837" s="2922"/>
      <c r="E2837" s="2922"/>
      <c r="F2837" s="2922"/>
      <c r="G2837" s="2922"/>
      <c r="H2837" s="2922"/>
      <c r="I2837" s="2922"/>
      <c r="J2837" s="2922"/>
      <c r="K2837" s="2642"/>
      <c r="L2837" s="2922"/>
      <c r="M2837" s="2922"/>
      <c r="N2837" s="2922"/>
      <c r="O2837" s="82"/>
    </row>
    <row r="2838" spans="1:15" s="72" customFormat="1" ht="21" customHeight="1" thickBot="1">
      <c r="A2838" s="77" t="s">
        <v>2</v>
      </c>
      <c r="B2838" s="66"/>
      <c r="C2838" s="67" t="s">
        <v>3</v>
      </c>
      <c r="D2838" s="4323" t="s">
        <v>1838</v>
      </c>
      <c r="E2838" s="4323"/>
      <c r="F2838" s="4323"/>
      <c r="G2838" s="4323"/>
      <c r="H2838" s="4323"/>
      <c r="I2838" s="4323"/>
      <c r="J2838" s="4323"/>
      <c r="K2838" s="4323"/>
      <c r="L2838" s="4323"/>
      <c r="M2838" s="4323"/>
      <c r="N2838" s="4323"/>
      <c r="O2838" s="4323"/>
    </row>
    <row r="2839" spans="1:15" s="72" customFormat="1" ht="21" customHeight="1">
      <c r="A2839" s="4324" t="s">
        <v>10</v>
      </c>
      <c r="B2839" s="4362" t="s">
        <v>11</v>
      </c>
      <c r="C2839" s="4329" t="s">
        <v>23</v>
      </c>
      <c r="D2839" s="4331" t="s">
        <v>12</v>
      </c>
      <c r="E2839" s="4332"/>
      <c r="F2839" s="4332"/>
      <c r="G2839" s="4332"/>
      <c r="H2839" s="4332"/>
      <c r="I2839" s="4332"/>
      <c r="J2839" s="4333"/>
      <c r="K2839" s="4334" t="s">
        <v>13</v>
      </c>
      <c r="L2839" s="4335"/>
      <c r="M2839" s="4335"/>
      <c r="N2839" s="4335"/>
      <c r="O2839" s="4336"/>
    </row>
    <row r="2840" spans="1:15" s="72" customFormat="1" ht="21" customHeight="1">
      <c r="A2840" s="4325"/>
      <c r="B2840" s="4328"/>
      <c r="C2840" s="4330"/>
      <c r="D2840" s="4337" t="s">
        <v>14</v>
      </c>
      <c r="E2840" s="4338"/>
      <c r="F2840" s="4338"/>
      <c r="G2840" s="4338"/>
      <c r="H2840" s="4339"/>
      <c r="I2840" s="4340" t="s">
        <v>15</v>
      </c>
      <c r="J2840" s="4340"/>
      <c r="K2840" s="4340" t="s">
        <v>16</v>
      </c>
      <c r="L2840" s="4340" t="s">
        <v>17</v>
      </c>
      <c r="M2840" s="4340" t="s">
        <v>18</v>
      </c>
      <c r="N2840" s="4340"/>
      <c r="O2840" s="4342" t="s">
        <v>19</v>
      </c>
    </row>
    <row r="2841" spans="1:15" s="161" customFormat="1" ht="21" customHeight="1">
      <c r="A2841" s="4326"/>
      <c r="B2841" s="4354"/>
      <c r="C2841" s="4341"/>
      <c r="D2841" s="2919" t="s">
        <v>16</v>
      </c>
      <c r="E2841" s="4358" t="s">
        <v>20</v>
      </c>
      <c r="F2841" s="4359"/>
      <c r="G2841" s="4358" t="s">
        <v>21</v>
      </c>
      <c r="H2841" s="4359"/>
      <c r="I2841" s="4341"/>
      <c r="J2841" s="4341"/>
      <c r="K2841" s="4341"/>
      <c r="L2841" s="4341"/>
      <c r="M2841" s="4341"/>
      <c r="N2841" s="4341"/>
      <c r="O2841" s="4363"/>
    </row>
    <row r="2842" spans="1:15" s="161" customFormat="1" ht="21" customHeight="1" outlineLevel="1">
      <c r="A2842" s="2912">
        <v>1</v>
      </c>
      <c r="B2842" s="121">
        <v>44562</v>
      </c>
      <c r="C2842" s="2911" t="s">
        <v>23</v>
      </c>
      <c r="D2842" s="2911"/>
      <c r="E2842" s="4348"/>
      <c r="F2842" s="4349"/>
      <c r="G2842" s="4348"/>
      <c r="H2842" s="4349"/>
      <c r="I2842" s="2923"/>
      <c r="J2842" s="100"/>
      <c r="K2842" s="100"/>
      <c r="L2842" s="100"/>
      <c r="M2842" s="100"/>
      <c r="N2842" s="100"/>
      <c r="O2842" s="79">
        <v>1</v>
      </c>
    </row>
    <row r="2843" spans="1:15" s="161" customFormat="1" ht="21" customHeight="1" outlineLevel="1">
      <c r="A2843" s="2912"/>
      <c r="B2843" s="121"/>
      <c r="C2843" s="2923"/>
      <c r="D2843" s="2920"/>
      <c r="E2843" s="2913"/>
      <c r="F2843" s="2914"/>
      <c r="G2843" s="4348"/>
      <c r="H2843" s="4349"/>
      <c r="I2843" s="92"/>
      <c r="J2843" s="100"/>
      <c r="K2843" s="2923"/>
      <c r="L2843" s="2923"/>
      <c r="M2843" s="2923"/>
      <c r="N2843" s="100"/>
      <c r="O2843" s="79"/>
    </row>
    <row r="2844" spans="1:15" s="161" customFormat="1" ht="21" customHeight="1">
      <c r="A2844" s="2912"/>
      <c r="B2844" s="121"/>
      <c r="C2844" s="100"/>
      <c r="D2844" s="990">
        <f>SUM(D2842:D2842)</f>
        <v>0</v>
      </c>
      <c r="E2844" s="2917"/>
      <c r="F2844" s="2918"/>
      <c r="G2844" s="4350"/>
      <c r="H2844" s="4351"/>
      <c r="I2844" s="100"/>
      <c r="J2844" s="100"/>
      <c r="K2844" s="430">
        <f>SUM(K2842:K2843)</f>
        <v>0</v>
      </c>
      <c r="L2844" s="100"/>
      <c r="M2844" s="100"/>
      <c r="N2844" s="100"/>
      <c r="O2844" s="79"/>
    </row>
    <row r="2845" spans="1:15" s="43" customFormat="1" ht="21" customHeight="1">
      <c r="A2845" s="92"/>
      <c r="B2845" s="122"/>
      <c r="C2845" s="2922"/>
      <c r="D2845" s="2922"/>
      <c r="E2845" s="2922"/>
      <c r="F2845" s="2922"/>
      <c r="G2845" s="2922"/>
      <c r="H2845" s="2922"/>
      <c r="I2845" s="2922"/>
      <c r="J2845" s="2922"/>
      <c r="K2845" s="2642"/>
      <c r="L2845" s="2922"/>
      <c r="M2845" s="2922"/>
      <c r="N2845" s="2922"/>
      <c r="O2845" s="82"/>
    </row>
    <row r="2846" spans="1:15" s="72" customFormat="1" ht="21" customHeight="1" thickBot="1">
      <c r="A2846" s="77" t="s">
        <v>2</v>
      </c>
      <c r="B2846" s="66"/>
      <c r="C2846" s="67" t="s">
        <v>3</v>
      </c>
      <c r="D2846" s="4323" t="s">
        <v>1840</v>
      </c>
      <c r="E2846" s="4323"/>
      <c r="F2846" s="4323"/>
      <c r="G2846" s="4323"/>
      <c r="H2846" s="4323"/>
      <c r="I2846" s="4323"/>
      <c r="J2846" s="4323"/>
      <c r="K2846" s="4323"/>
      <c r="L2846" s="4323"/>
      <c r="M2846" s="4323"/>
      <c r="N2846" s="4323"/>
      <c r="O2846" s="4323"/>
    </row>
    <row r="2847" spans="1:15" s="72" customFormat="1" ht="21" customHeight="1">
      <c r="A2847" s="4324" t="s">
        <v>10</v>
      </c>
      <c r="B2847" s="4362" t="s">
        <v>11</v>
      </c>
      <c r="C2847" s="4329" t="s">
        <v>23</v>
      </c>
      <c r="D2847" s="4331" t="s">
        <v>12</v>
      </c>
      <c r="E2847" s="4332"/>
      <c r="F2847" s="4332"/>
      <c r="G2847" s="4332"/>
      <c r="H2847" s="4332"/>
      <c r="I2847" s="4332"/>
      <c r="J2847" s="4333"/>
      <c r="K2847" s="4334" t="s">
        <v>13</v>
      </c>
      <c r="L2847" s="4335"/>
      <c r="M2847" s="4335"/>
      <c r="N2847" s="4335"/>
      <c r="O2847" s="4336"/>
    </row>
    <row r="2848" spans="1:15" s="72" customFormat="1" ht="21" customHeight="1">
      <c r="A2848" s="4325"/>
      <c r="B2848" s="4328"/>
      <c r="C2848" s="4330"/>
      <c r="D2848" s="4337" t="s">
        <v>14</v>
      </c>
      <c r="E2848" s="4338"/>
      <c r="F2848" s="4338"/>
      <c r="G2848" s="4338"/>
      <c r="H2848" s="4339"/>
      <c r="I2848" s="4340" t="s">
        <v>15</v>
      </c>
      <c r="J2848" s="4340"/>
      <c r="K2848" s="4340" t="s">
        <v>16</v>
      </c>
      <c r="L2848" s="4340" t="s">
        <v>17</v>
      </c>
      <c r="M2848" s="4340" t="s">
        <v>18</v>
      </c>
      <c r="N2848" s="4340"/>
      <c r="O2848" s="4342" t="s">
        <v>19</v>
      </c>
    </row>
    <row r="2849" spans="1:15" s="161" customFormat="1" ht="21" customHeight="1">
      <c r="A2849" s="4326"/>
      <c r="B2849" s="4354"/>
      <c r="C2849" s="4341"/>
      <c r="D2849" s="2919" t="s">
        <v>16</v>
      </c>
      <c r="E2849" s="4358" t="s">
        <v>20</v>
      </c>
      <c r="F2849" s="4359"/>
      <c r="G2849" s="4358" t="s">
        <v>21</v>
      </c>
      <c r="H2849" s="4359"/>
      <c r="I2849" s="4341"/>
      <c r="J2849" s="4341"/>
      <c r="K2849" s="4341"/>
      <c r="L2849" s="4341"/>
      <c r="M2849" s="4341"/>
      <c r="N2849" s="4341"/>
      <c r="O2849" s="4363"/>
    </row>
    <row r="2850" spans="1:15" s="161" customFormat="1" ht="21" customHeight="1" outlineLevel="1">
      <c r="A2850" s="2912">
        <v>1</v>
      </c>
      <c r="B2850" s="121">
        <v>44562</v>
      </c>
      <c r="C2850" s="2911" t="s">
        <v>23</v>
      </c>
      <c r="D2850" s="2911"/>
      <c r="E2850" s="4348"/>
      <c r="F2850" s="4349"/>
      <c r="G2850" s="4348"/>
      <c r="H2850" s="4349"/>
      <c r="I2850" s="2923"/>
      <c r="J2850" s="100"/>
      <c r="K2850" s="100"/>
      <c r="L2850" s="100"/>
      <c r="M2850" s="100"/>
      <c r="N2850" s="100"/>
      <c r="O2850" s="79">
        <v>1</v>
      </c>
    </row>
    <row r="2851" spans="1:15" s="161" customFormat="1" ht="21" customHeight="1" outlineLevel="1">
      <c r="A2851" s="2912"/>
      <c r="B2851" s="121"/>
      <c r="C2851" s="2923"/>
      <c r="D2851" s="2920"/>
      <c r="E2851" s="2913"/>
      <c r="F2851" s="2914"/>
      <c r="G2851" s="4348"/>
      <c r="H2851" s="4349"/>
      <c r="I2851" s="92"/>
      <c r="J2851" s="100"/>
      <c r="K2851" s="2923"/>
      <c r="L2851" s="2923"/>
      <c r="M2851" s="2923"/>
      <c r="N2851" s="100"/>
      <c r="O2851" s="79"/>
    </row>
    <row r="2852" spans="1:15" s="161" customFormat="1" ht="21" customHeight="1">
      <c r="A2852" s="2912"/>
      <c r="B2852" s="121"/>
      <c r="C2852" s="100"/>
      <c r="D2852" s="990">
        <f>SUM(D2850:D2850)</f>
        <v>0</v>
      </c>
      <c r="E2852" s="2917"/>
      <c r="F2852" s="2918"/>
      <c r="G2852" s="4350"/>
      <c r="H2852" s="4351"/>
      <c r="I2852" s="100"/>
      <c r="J2852" s="100"/>
      <c r="K2852" s="430">
        <f>SUM(K2850:K2851)</f>
        <v>0</v>
      </c>
      <c r="L2852" s="100"/>
      <c r="M2852" s="100"/>
      <c r="N2852" s="100"/>
      <c r="O2852" s="79"/>
    </row>
    <row r="2853" spans="1:15" s="43" customFormat="1" ht="21" customHeight="1">
      <c r="A2853" s="92"/>
      <c r="B2853" s="122"/>
      <c r="C2853" s="2922"/>
      <c r="D2853" s="2922"/>
      <c r="E2853" s="2922"/>
      <c r="F2853" s="2922"/>
      <c r="G2853" s="2922"/>
      <c r="H2853" s="2922"/>
      <c r="I2853" s="2922"/>
      <c r="J2853" s="2922"/>
      <c r="K2853" s="2642"/>
      <c r="L2853" s="2922"/>
      <c r="M2853" s="2922"/>
      <c r="N2853" s="2922"/>
      <c r="O2853" s="82"/>
    </row>
    <row r="2854" spans="1:15" s="72" customFormat="1" ht="21" customHeight="1" thickBot="1">
      <c r="A2854" s="77" t="s">
        <v>2</v>
      </c>
      <c r="B2854" s="66"/>
      <c r="C2854" s="67" t="s">
        <v>3</v>
      </c>
      <c r="D2854" s="4323" t="s">
        <v>1844</v>
      </c>
      <c r="E2854" s="4323"/>
      <c r="F2854" s="4323"/>
      <c r="G2854" s="4323"/>
      <c r="H2854" s="4323"/>
      <c r="I2854" s="4323"/>
      <c r="J2854" s="4323"/>
      <c r="K2854" s="4323"/>
      <c r="L2854" s="4323"/>
      <c r="M2854" s="4323"/>
      <c r="N2854" s="4323"/>
      <c r="O2854" s="4323"/>
    </row>
    <row r="2855" spans="1:15" s="72" customFormat="1" ht="21" customHeight="1">
      <c r="A2855" s="4324" t="s">
        <v>10</v>
      </c>
      <c r="B2855" s="4362" t="s">
        <v>11</v>
      </c>
      <c r="C2855" s="4329" t="s">
        <v>23</v>
      </c>
      <c r="D2855" s="4331" t="s">
        <v>12</v>
      </c>
      <c r="E2855" s="4332"/>
      <c r="F2855" s="4332"/>
      <c r="G2855" s="4332"/>
      <c r="H2855" s="4332"/>
      <c r="I2855" s="4332"/>
      <c r="J2855" s="4333"/>
      <c r="K2855" s="4334" t="s">
        <v>13</v>
      </c>
      <c r="L2855" s="4335"/>
      <c r="M2855" s="4335"/>
      <c r="N2855" s="4335"/>
      <c r="O2855" s="4336"/>
    </row>
    <row r="2856" spans="1:15" s="72" customFormat="1" ht="21" customHeight="1">
      <c r="A2856" s="4325"/>
      <c r="B2856" s="4328"/>
      <c r="C2856" s="4330"/>
      <c r="D2856" s="4337" t="s">
        <v>14</v>
      </c>
      <c r="E2856" s="4338"/>
      <c r="F2856" s="4338"/>
      <c r="G2856" s="4338"/>
      <c r="H2856" s="4339"/>
      <c r="I2856" s="4340" t="s">
        <v>15</v>
      </c>
      <c r="J2856" s="4340"/>
      <c r="K2856" s="4340" t="s">
        <v>16</v>
      </c>
      <c r="L2856" s="4340" t="s">
        <v>17</v>
      </c>
      <c r="M2856" s="4340" t="s">
        <v>18</v>
      </c>
      <c r="N2856" s="4340"/>
      <c r="O2856" s="4342" t="s">
        <v>19</v>
      </c>
    </row>
    <row r="2857" spans="1:15" s="161" customFormat="1" ht="21" customHeight="1">
      <c r="A2857" s="4326"/>
      <c r="B2857" s="4354"/>
      <c r="C2857" s="4341"/>
      <c r="D2857" s="2919" t="s">
        <v>16</v>
      </c>
      <c r="E2857" s="4358" t="s">
        <v>20</v>
      </c>
      <c r="F2857" s="4359"/>
      <c r="G2857" s="4358" t="s">
        <v>21</v>
      </c>
      <c r="H2857" s="4359"/>
      <c r="I2857" s="4341"/>
      <c r="J2857" s="4341"/>
      <c r="K2857" s="4341"/>
      <c r="L2857" s="4341"/>
      <c r="M2857" s="4341"/>
      <c r="N2857" s="4341"/>
      <c r="O2857" s="4363"/>
    </row>
    <row r="2858" spans="1:15" s="161" customFormat="1" ht="21" customHeight="1" outlineLevel="1">
      <c r="A2858" s="2912">
        <v>1</v>
      </c>
      <c r="B2858" s="121">
        <v>44562</v>
      </c>
      <c r="C2858" s="2911" t="s">
        <v>23</v>
      </c>
      <c r="D2858" s="2911"/>
      <c r="E2858" s="4348"/>
      <c r="F2858" s="4349"/>
      <c r="G2858" s="4348"/>
      <c r="H2858" s="4349"/>
      <c r="I2858" s="2923"/>
      <c r="J2858" s="100"/>
      <c r="K2858" s="100"/>
      <c r="L2858" s="100"/>
      <c r="M2858" s="100"/>
      <c r="N2858" s="100"/>
      <c r="O2858" s="79">
        <v>1</v>
      </c>
    </row>
    <row r="2859" spans="1:15" s="161" customFormat="1" ht="21" customHeight="1" outlineLevel="1">
      <c r="A2859" s="2912"/>
      <c r="B2859" s="121"/>
      <c r="C2859" s="2923"/>
      <c r="D2859" s="2920"/>
      <c r="E2859" s="2913"/>
      <c r="F2859" s="2914"/>
      <c r="G2859" s="4348"/>
      <c r="H2859" s="4349"/>
      <c r="I2859" s="92"/>
      <c r="J2859" s="100"/>
      <c r="K2859" s="2923"/>
      <c r="L2859" s="2923"/>
      <c r="M2859" s="2923"/>
      <c r="N2859" s="100"/>
      <c r="O2859" s="79"/>
    </row>
    <row r="2860" spans="1:15" s="161" customFormat="1" ht="21" customHeight="1">
      <c r="A2860" s="2912"/>
      <c r="B2860" s="121"/>
      <c r="C2860" s="100"/>
      <c r="D2860" s="990">
        <f>SUM(D2858:D2858)</f>
        <v>0</v>
      </c>
      <c r="E2860" s="2917"/>
      <c r="F2860" s="2918"/>
      <c r="G2860" s="4350"/>
      <c r="H2860" s="4351"/>
      <c r="I2860" s="100"/>
      <c r="J2860" s="100"/>
      <c r="K2860" s="430">
        <f>SUM(K2858:K2859)</f>
        <v>0</v>
      </c>
      <c r="L2860" s="100"/>
      <c r="M2860" s="100"/>
      <c r="N2860" s="100"/>
      <c r="O2860" s="79"/>
    </row>
    <row r="2861" spans="1:15" s="43" customFormat="1" ht="21" customHeight="1">
      <c r="A2861" s="54"/>
      <c r="B2861" s="122"/>
      <c r="C2861" s="2922"/>
      <c r="D2861" s="111"/>
      <c r="E2861" s="111"/>
      <c r="F2861" s="111"/>
      <c r="G2861" s="111"/>
      <c r="H2861" s="111"/>
      <c r="I2861" s="2922"/>
      <c r="J2861" s="2922"/>
      <c r="K2861" s="2642"/>
      <c r="L2861" s="2922"/>
      <c r="M2861" s="2922"/>
      <c r="N2861" s="2922"/>
      <c r="O2861" s="194"/>
    </row>
    <row r="2862" spans="1:15" s="72" customFormat="1" ht="21" customHeight="1" thickBot="1">
      <c r="A2862" s="77" t="s">
        <v>2</v>
      </c>
      <c r="B2862" s="66"/>
      <c r="C2862" s="67" t="s">
        <v>3</v>
      </c>
      <c r="D2862" s="4323" t="s">
        <v>1843</v>
      </c>
      <c r="E2862" s="4323"/>
      <c r="F2862" s="4323"/>
      <c r="G2862" s="4323"/>
      <c r="H2862" s="4323"/>
      <c r="I2862" s="4323"/>
      <c r="J2862" s="4323"/>
      <c r="K2862" s="4323"/>
      <c r="L2862" s="4323"/>
      <c r="M2862" s="4323"/>
      <c r="N2862" s="4323"/>
      <c r="O2862" s="4323"/>
    </row>
    <row r="2863" spans="1:15" s="72" customFormat="1" ht="21" customHeight="1">
      <c r="A2863" s="4324" t="s">
        <v>10</v>
      </c>
      <c r="B2863" s="4362" t="s">
        <v>11</v>
      </c>
      <c r="C2863" s="4329" t="s">
        <v>23</v>
      </c>
      <c r="D2863" s="4331" t="s">
        <v>12</v>
      </c>
      <c r="E2863" s="4332"/>
      <c r="F2863" s="4332"/>
      <c r="G2863" s="4332"/>
      <c r="H2863" s="4332"/>
      <c r="I2863" s="4332"/>
      <c r="J2863" s="4333"/>
      <c r="K2863" s="4334" t="s">
        <v>13</v>
      </c>
      <c r="L2863" s="4335"/>
      <c r="M2863" s="4335"/>
      <c r="N2863" s="4335"/>
      <c r="O2863" s="4336"/>
    </row>
    <row r="2864" spans="1:15" s="72" customFormat="1" ht="21" customHeight="1">
      <c r="A2864" s="4325"/>
      <c r="B2864" s="4328"/>
      <c r="C2864" s="4330"/>
      <c r="D2864" s="4337" t="s">
        <v>14</v>
      </c>
      <c r="E2864" s="4338"/>
      <c r="F2864" s="4338"/>
      <c r="G2864" s="4338"/>
      <c r="H2864" s="4339"/>
      <c r="I2864" s="4340" t="s">
        <v>15</v>
      </c>
      <c r="J2864" s="4340"/>
      <c r="K2864" s="4340" t="s">
        <v>16</v>
      </c>
      <c r="L2864" s="4340" t="s">
        <v>17</v>
      </c>
      <c r="M2864" s="4340" t="s">
        <v>18</v>
      </c>
      <c r="N2864" s="4340"/>
      <c r="O2864" s="4342" t="s">
        <v>19</v>
      </c>
    </row>
    <row r="2865" spans="1:15" s="161" customFormat="1" ht="21" customHeight="1">
      <c r="A2865" s="4326"/>
      <c r="B2865" s="4354"/>
      <c r="C2865" s="4341"/>
      <c r="D2865" s="2919" t="s">
        <v>16</v>
      </c>
      <c r="E2865" s="4358" t="s">
        <v>20</v>
      </c>
      <c r="F2865" s="4359"/>
      <c r="G2865" s="4358" t="s">
        <v>21</v>
      </c>
      <c r="H2865" s="4359"/>
      <c r="I2865" s="4341"/>
      <c r="J2865" s="4341"/>
      <c r="K2865" s="4341"/>
      <c r="L2865" s="4341"/>
      <c r="M2865" s="4341"/>
      <c r="N2865" s="4341"/>
      <c r="O2865" s="4363"/>
    </row>
    <row r="2866" spans="1:15" s="161" customFormat="1" ht="21" customHeight="1" outlineLevel="1">
      <c r="A2866" s="2912">
        <v>1</v>
      </c>
      <c r="B2866" s="121">
        <v>44562</v>
      </c>
      <c r="C2866" s="2911" t="s">
        <v>23</v>
      </c>
      <c r="D2866" s="2911"/>
      <c r="E2866" s="4348"/>
      <c r="F2866" s="4349"/>
      <c r="G2866" s="4348"/>
      <c r="H2866" s="4349"/>
      <c r="I2866" s="2923"/>
      <c r="J2866" s="100"/>
      <c r="K2866" s="100"/>
      <c r="L2866" s="100"/>
      <c r="M2866" s="100"/>
      <c r="N2866" s="100"/>
      <c r="O2866" s="79">
        <v>1</v>
      </c>
    </row>
    <row r="2867" spans="1:15" s="161" customFormat="1" ht="21" customHeight="1" outlineLevel="1">
      <c r="A2867" s="2912"/>
      <c r="B2867" s="121"/>
      <c r="C2867" s="2923"/>
      <c r="D2867" s="2920"/>
      <c r="E2867" s="2913"/>
      <c r="F2867" s="2914"/>
      <c r="G2867" s="4348"/>
      <c r="H2867" s="4349"/>
      <c r="I2867" s="92"/>
      <c r="J2867" s="100"/>
      <c r="K2867" s="2923"/>
      <c r="L2867" s="2923"/>
      <c r="M2867" s="2923"/>
      <c r="N2867" s="100"/>
      <c r="O2867" s="79"/>
    </row>
    <row r="2868" spans="1:15" s="161" customFormat="1" ht="21" customHeight="1">
      <c r="A2868" s="2912"/>
      <c r="B2868" s="121"/>
      <c r="C2868" s="100"/>
      <c r="D2868" s="990">
        <f>SUM(D2866:D2866)</f>
        <v>0</v>
      </c>
      <c r="E2868" s="2917"/>
      <c r="F2868" s="2918"/>
      <c r="G2868" s="4350"/>
      <c r="H2868" s="4351"/>
      <c r="I2868" s="100"/>
      <c r="J2868" s="100"/>
      <c r="K2868" s="430">
        <f>SUM(K2866:K2867)</f>
        <v>0</v>
      </c>
      <c r="L2868" s="100"/>
      <c r="M2868" s="100"/>
      <c r="N2868" s="100"/>
      <c r="O2868" s="79"/>
    </row>
    <row r="2869" spans="1:15" s="43" customFormat="1" ht="21" customHeight="1">
      <c r="A2869" s="92"/>
      <c r="B2869" s="122"/>
      <c r="C2869" s="2922"/>
      <c r="D2869" s="2922"/>
      <c r="E2869" s="2922"/>
      <c r="F2869" s="2922"/>
      <c r="G2869" s="2922"/>
      <c r="H2869" s="2922"/>
      <c r="I2869" s="2922"/>
      <c r="J2869" s="2922"/>
      <c r="K2869" s="2642"/>
      <c r="L2869" s="2922"/>
      <c r="M2869" s="2922"/>
      <c r="N2869" s="2922"/>
      <c r="O2869" s="82"/>
    </row>
    <row r="2870" spans="1:15" s="72" customFormat="1" ht="21" customHeight="1" thickBot="1">
      <c r="A2870" s="77" t="s">
        <v>2</v>
      </c>
      <c r="B2870" s="66"/>
      <c r="C2870" s="67" t="s">
        <v>3</v>
      </c>
      <c r="D2870" s="4323" t="s">
        <v>1846</v>
      </c>
      <c r="E2870" s="4323"/>
      <c r="F2870" s="4323"/>
      <c r="G2870" s="4323"/>
      <c r="H2870" s="4323"/>
      <c r="I2870" s="4323"/>
      <c r="J2870" s="4323"/>
      <c r="K2870" s="4323"/>
      <c r="L2870" s="4323"/>
      <c r="M2870" s="4323"/>
      <c r="N2870" s="4323"/>
      <c r="O2870" s="4323"/>
    </row>
    <row r="2871" spans="1:15" s="72" customFormat="1" ht="21" customHeight="1">
      <c r="A2871" s="4324" t="s">
        <v>10</v>
      </c>
      <c r="B2871" s="4362" t="s">
        <v>11</v>
      </c>
      <c r="C2871" s="4329" t="s">
        <v>23</v>
      </c>
      <c r="D2871" s="4331" t="s">
        <v>12</v>
      </c>
      <c r="E2871" s="4332"/>
      <c r="F2871" s="4332"/>
      <c r="G2871" s="4332"/>
      <c r="H2871" s="4332"/>
      <c r="I2871" s="4332"/>
      <c r="J2871" s="4333"/>
      <c r="K2871" s="4334" t="s">
        <v>13</v>
      </c>
      <c r="L2871" s="4335"/>
      <c r="M2871" s="4335"/>
      <c r="N2871" s="4335"/>
      <c r="O2871" s="4336"/>
    </row>
    <row r="2872" spans="1:15" s="72" customFormat="1" ht="21" customHeight="1">
      <c r="A2872" s="4325"/>
      <c r="B2872" s="4328"/>
      <c r="C2872" s="4330"/>
      <c r="D2872" s="4337" t="s">
        <v>14</v>
      </c>
      <c r="E2872" s="4338"/>
      <c r="F2872" s="4338"/>
      <c r="G2872" s="4338"/>
      <c r="H2872" s="4339"/>
      <c r="I2872" s="4340" t="s">
        <v>15</v>
      </c>
      <c r="J2872" s="4340"/>
      <c r="K2872" s="4340" t="s">
        <v>16</v>
      </c>
      <c r="L2872" s="4340" t="s">
        <v>17</v>
      </c>
      <c r="M2872" s="4340" t="s">
        <v>18</v>
      </c>
      <c r="N2872" s="4340"/>
      <c r="O2872" s="4342" t="s">
        <v>19</v>
      </c>
    </row>
    <row r="2873" spans="1:15" s="161" customFormat="1" ht="21" customHeight="1">
      <c r="A2873" s="4326"/>
      <c r="B2873" s="4354"/>
      <c r="C2873" s="4341"/>
      <c r="D2873" s="2919" t="s">
        <v>16</v>
      </c>
      <c r="E2873" s="4358" t="s">
        <v>20</v>
      </c>
      <c r="F2873" s="4359"/>
      <c r="G2873" s="4358" t="s">
        <v>21</v>
      </c>
      <c r="H2873" s="4359"/>
      <c r="I2873" s="4341"/>
      <c r="J2873" s="4341"/>
      <c r="K2873" s="4341"/>
      <c r="L2873" s="4341"/>
      <c r="M2873" s="4341"/>
      <c r="N2873" s="4341"/>
      <c r="O2873" s="4363"/>
    </row>
    <row r="2874" spans="1:15" s="161" customFormat="1" ht="21" customHeight="1" outlineLevel="1">
      <c r="A2874" s="2912">
        <v>1</v>
      </c>
      <c r="B2874" s="121">
        <v>44562</v>
      </c>
      <c r="C2874" s="2911" t="s">
        <v>23</v>
      </c>
      <c r="D2874" s="2911"/>
      <c r="E2874" s="4348"/>
      <c r="F2874" s="4349"/>
      <c r="G2874" s="4348"/>
      <c r="H2874" s="4349"/>
      <c r="I2874" s="2923"/>
      <c r="J2874" s="100"/>
      <c r="K2874" s="100"/>
      <c r="L2874" s="100"/>
      <c r="M2874" s="100"/>
      <c r="N2874" s="100"/>
      <c r="O2874" s="79">
        <v>1</v>
      </c>
    </row>
    <row r="2875" spans="1:15" s="161" customFormat="1" ht="21" customHeight="1" outlineLevel="1">
      <c r="A2875" s="2912"/>
      <c r="B2875" s="121"/>
      <c r="C2875" s="2923"/>
      <c r="D2875" s="2920"/>
      <c r="E2875" s="2913"/>
      <c r="F2875" s="2914"/>
      <c r="G2875" s="4348"/>
      <c r="H2875" s="4349"/>
      <c r="I2875" s="92"/>
      <c r="J2875" s="100"/>
      <c r="K2875" s="2923"/>
      <c r="L2875" s="2923"/>
      <c r="M2875" s="2923"/>
      <c r="N2875" s="100"/>
      <c r="O2875" s="79"/>
    </row>
    <row r="2876" spans="1:15" s="161" customFormat="1" ht="21" customHeight="1">
      <c r="A2876" s="2912"/>
      <c r="B2876" s="121"/>
      <c r="C2876" s="100"/>
      <c r="D2876" s="990">
        <f>SUM(D2874:D2874)</f>
        <v>0</v>
      </c>
      <c r="E2876" s="2917"/>
      <c r="F2876" s="2918"/>
      <c r="G2876" s="4350"/>
      <c r="H2876" s="4351"/>
      <c r="I2876" s="100"/>
      <c r="J2876" s="100"/>
      <c r="K2876" s="430">
        <f>SUM(K2874:K2875)</f>
        <v>0</v>
      </c>
      <c r="L2876" s="100"/>
      <c r="M2876" s="100"/>
      <c r="N2876" s="100"/>
      <c r="O2876" s="79"/>
    </row>
    <row r="2877" spans="1:15" s="43" customFormat="1" ht="21" customHeight="1">
      <c r="A2877" s="92"/>
      <c r="B2877" s="122"/>
      <c r="C2877" s="2922"/>
      <c r="D2877" s="2922"/>
      <c r="E2877" s="2922"/>
      <c r="F2877" s="2922"/>
      <c r="G2877" s="2922"/>
      <c r="H2877" s="2922"/>
      <c r="I2877" s="2922"/>
      <c r="J2877" s="2922"/>
      <c r="K2877" s="2642"/>
      <c r="L2877" s="2922"/>
      <c r="M2877" s="2922"/>
      <c r="N2877" s="2922"/>
      <c r="O2877" s="82"/>
    </row>
    <row r="2878" spans="1:15" s="72" customFormat="1" ht="21" customHeight="1" thickBot="1">
      <c r="A2878" s="77" t="s">
        <v>2</v>
      </c>
      <c r="B2878" s="66"/>
      <c r="C2878" s="67" t="s">
        <v>3</v>
      </c>
      <c r="D2878" s="4323" t="s">
        <v>1849</v>
      </c>
      <c r="E2878" s="4323"/>
      <c r="F2878" s="4323"/>
      <c r="G2878" s="4323"/>
      <c r="H2878" s="4323"/>
      <c r="I2878" s="4323"/>
      <c r="J2878" s="4323"/>
      <c r="K2878" s="4323"/>
      <c r="L2878" s="4323"/>
      <c r="M2878" s="4323"/>
      <c r="N2878" s="4323"/>
      <c r="O2878" s="4323"/>
    </row>
    <row r="2879" spans="1:15" s="72" customFormat="1" ht="21" customHeight="1">
      <c r="A2879" s="4324" t="s">
        <v>10</v>
      </c>
      <c r="B2879" s="4362" t="s">
        <v>11</v>
      </c>
      <c r="C2879" s="4329" t="s">
        <v>23</v>
      </c>
      <c r="D2879" s="4331" t="s">
        <v>12</v>
      </c>
      <c r="E2879" s="4332"/>
      <c r="F2879" s="4332"/>
      <c r="G2879" s="4332"/>
      <c r="H2879" s="4332"/>
      <c r="I2879" s="4332"/>
      <c r="J2879" s="4333"/>
      <c r="K2879" s="4334" t="s">
        <v>13</v>
      </c>
      <c r="L2879" s="4335"/>
      <c r="M2879" s="4335"/>
      <c r="N2879" s="4335"/>
      <c r="O2879" s="4336"/>
    </row>
    <row r="2880" spans="1:15" s="72" customFormat="1" ht="21" customHeight="1">
      <c r="A2880" s="4325"/>
      <c r="B2880" s="4328"/>
      <c r="C2880" s="4330"/>
      <c r="D2880" s="4337" t="s">
        <v>14</v>
      </c>
      <c r="E2880" s="4338"/>
      <c r="F2880" s="4338"/>
      <c r="G2880" s="4338"/>
      <c r="H2880" s="4339"/>
      <c r="I2880" s="4340" t="s">
        <v>15</v>
      </c>
      <c r="J2880" s="4340"/>
      <c r="K2880" s="4340" t="s">
        <v>16</v>
      </c>
      <c r="L2880" s="4340" t="s">
        <v>17</v>
      </c>
      <c r="M2880" s="4340" t="s">
        <v>18</v>
      </c>
      <c r="N2880" s="4340"/>
      <c r="O2880" s="4342" t="s">
        <v>19</v>
      </c>
    </row>
    <row r="2881" spans="1:15" s="161" customFormat="1" ht="21" customHeight="1">
      <c r="A2881" s="4326"/>
      <c r="B2881" s="4354"/>
      <c r="C2881" s="4341"/>
      <c r="D2881" s="2919" t="s">
        <v>16</v>
      </c>
      <c r="E2881" s="4358" t="s">
        <v>20</v>
      </c>
      <c r="F2881" s="4359"/>
      <c r="G2881" s="4358" t="s">
        <v>21</v>
      </c>
      <c r="H2881" s="4359"/>
      <c r="I2881" s="4341"/>
      <c r="J2881" s="4341"/>
      <c r="K2881" s="4341"/>
      <c r="L2881" s="4341"/>
      <c r="M2881" s="4341"/>
      <c r="N2881" s="4341"/>
      <c r="O2881" s="4363"/>
    </row>
    <row r="2882" spans="1:15" s="161" customFormat="1" ht="21" customHeight="1" outlineLevel="1">
      <c r="A2882" s="2912">
        <v>1</v>
      </c>
      <c r="B2882" s="121">
        <v>44562</v>
      </c>
      <c r="C2882" s="2911" t="s">
        <v>23</v>
      </c>
      <c r="D2882" s="2911"/>
      <c r="E2882" s="4348"/>
      <c r="F2882" s="4349"/>
      <c r="G2882" s="4348"/>
      <c r="H2882" s="4349"/>
      <c r="I2882" s="2923"/>
      <c r="J2882" s="100"/>
      <c r="K2882" s="100"/>
      <c r="L2882" s="100"/>
      <c r="M2882" s="100"/>
      <c r="N2882" s="100"/>
      <c r="O2882" s="79">
        <v>1</v>
      </c>
    </row>
    <row r="2883" spans="1:15" s="161" customFormat="1" ht="21" customHeight="1" outlineLevel="1">
      <c r="A2883" s="2912"/>
      <c r="B2883" s="121"/>
      <c r="C2883" s="2923"/>
      <c r="D2883" s="2920"/>
      <c r="E2883" s="2913"/>
      <c r="F2883" s="2914"/>
      <c r="G2883" s="4348"/>
      <c r="H2883" s="4349"/>
      <c r="I2883" s="92"/>
      <c r="J2883" s="100"/>
      <c r="K2883" s="2923"/>
      <c r="L2883" s="2923"/>
      <c r="M2883" s="2923"/>
      <c r="N2883" s="100"/>
      <c r="O2883" s="79"/>
    </row>
    <row r="2884" spans="1:15" s="161" customFormat="1" ht="21" customHeight="1">
      <c r="A2884" s="2912"/>
      <c r="B2884" s="121"/>
      <c r="C2884" s="100"/>
      <c r="D2884" s="990">
        <f>SUM(D2882:D2882)</f>
        <v>0</v>
      </c>
      <c r="E2884" s="2917"/>
      <c r="F2884" s="2918"/>
      <c r="G2884" s="4350"/>
      <c r="H2884" s="4351"/>
      <c r="I2884" s="100"/>
      <c r="J2884" s="100"/>
      <c r="K2884" s="430">
        <f>SUM(K2882:K2883)</f>
        <v>0</v>
      </c>
      <c r="L2884" s="100"/>
      <c r="M2884" s="100"/>
      <c r="N2884" s="100"/>
      <c r="O2884" s="79"/>
    </row>
    <row r="2885" spans="1:15" s="43" customFormat="1" ht="21" customHeight="1">
      <c r="A2885" s="92"/>
      <c r="B2885" s="122"/>
      <c r="C2885" s="2922"/>
      <c r="D2885" s="2922"/>
      <c r="E2885" s="2922"/>
      <c r="F2885" s="2922"/>
      <c r="G2885" s="2922"/>
      <c r="H2885" s="2922"/>
      <c r="I2885" s="2922"/>
      <c r="J2885" s="2922"/>
      <c r="K2885" s="2642"/>
      <c r="L2885" s="2922"/>
      <c r="M2885" s="2922"/>
      <c r="N2885" s="2922"/>
      <c r="O2885" s="82"/>
    </row>
    <row r="2886" spans="1:15" s="72" customFormat="1" ht="21" customHeight="1" thickBot="1">
      <c r="A2886" s="77" t="s">
        <v>2</v>
      </c>
      <c r="B2886" s="66"/>
      <c r="C2886" s="67" t="s">
        <v>3</v>
      </c>
      <c r="D2886" s="4323" t="s">
        <v>1850</v>
      </c>
      <c r="E2886" s="4323"/>
      <c r="F2886" s="4323"/>
      <c r="G2886" s="4323"/>
      <c r="H2886" s="4323"/>
      <c r="I2886" s="4323"/>
      <c r="J2886" s="4323"/>
      <c r="K2886" s="4323"/>
      <c r="L2886" s="4323"/>
      <c r="M2886" s="4323"/>
      <c r="N2886" s="4323"/>
      <c r="O2886" s="4323"/>
    </row>
    <row r="2887" spans="1:15" s="72" customFormat="1" ht="21" customHeight="1">
      <c r="A2887" s="4324" t="s">
        <v>10</v>
      </c>
      <c r="B2887" s="4362" t="s">
        <v>11</v>
      </c>
      <c r="C2887" s="4329" t="s">
        <v>23</v>
      </c>
      <c r="D2887" s="4331" t="s">
        <v>12</v>
      </c>
      <c r="E2887" s="4332"/>
      <c r="F2887" s="4332"/>
      <c r="G2887" s="4332"/>
      <c r="H2887" s="4332"/>
      <c r="I2887" s="4332"/>
      <c r="J2887" s="4333"/>
      <c r="K2887" s="4334" t="s">
        <v>13</v>
      </c>
      <c r="L2887" s="4335"/>
      <c r="M2887" s="4335"/>
      <c r="N2887" s="4335"/>
      <c r="O2887" s="4336"/>
    </row>
    <row r="2888" spans="1:15" s="72" customFormat="1" ht="21" customHeight="1">
      <c r="A2888" s="4325"/>
      <c r="B2888" s="4328"/>
      <c r="C2888" s="4330"/>
      <c r="D2888" s="4337" t="s">
        <v>14</v>
      </c>
      <c r="E2888" s="4338"/>
      <c r="F2888" s="4338"/>
      <c r="G2888" s="4338"/>
      <c r="H2888" s="4339"/>
      <c r="I2888" s="4340" t="s">
        <v>15</v>
      </c>
      <c r="J2888" s="4340"/>
      <c r="K2888" s="4340" t="s">
        <v>16</v>
      </c>
      <c r="L2888" s="4340" t="s">
        <v>17</v>
      </c>
      <c r="M2888" s="4340" t="s">
        <v>18</v>
      </c>
      <c r="N2888" s="4340"/>
      <c r="O2888" s="4342" t="s">
        <v>19</v>
      </c>
    </row>
    <row r="2889" spans="1:15" s="161" customFormat="1" ht="21" customHeight="1">
      <c r="A2889" s="4326"/>
      <c r="B2889" s="4354"/>
      <c r="C2889" s="4341"/>
      <c r="D2889" s="2919" t="s">
        <v>16</v>
      </c>
      <c r="E2889" s="4358" t="s">
        <v>20</v>
      </c>
      <c r="F2889" s="4359"/>
      <c r="G2889" s="4358" t="s">
        <v>21</v>
      </c>
      <c r="H2889" s="4359"/>
      <c r="I2889" s="4341"/>
      <c r="J2889" s="4341"/>
      <c r="K2889" s="4341"/>
      <c r="L2889" s="4341"/>
      <c r="M2889" s="4341"/>
      <c r="N2889" s="4341"/>
      <c r="O2889" s="4363"/>
    </row>
    <row r="2890" spans="1:15" s="161" customFormat="1" ht="21" customHeight="1" outlineLevel="1">
      <c r="A2890" s="2912">
        <v>1</v>
      </c>
      <c r="B2890" s="121">
        <v>44562</v>
      </c>
      <c r="C2890" s="2911" t="s">
        <v>23</v>
      </c>
      <c r="D2890" s="2911"/>
      <c r="E2890" s="4348"/>
      <c r="F2890" s="4349"/>
      <c r="G2890" s="4348"/>
      <c r="H2890" s="4349"/>
      <c r="I2890" s="2923"/>
      <c r="J2890" s="100"/>
      <c r="K2890" s="100"/>
      <c r="L2890" s="100"/>
      <c r="M2890" s="100"/>
      <c r="N2890" s="100"/>
      <c r="O2890" s="79">
        <v>1</v>
      </c>
    </row>
    <row r="2891" spans="1:15" s="161" customFormat="1" ht="21" customHeight="1" outlineLevel="1">
      <c r="A2891" s="2912"/>
      <c r="B2891" s="121"/>
      <c r="C2891" s="2923"/>
      <c r="D2891" s="2920"/>
      <c r="E2891" s="2913"/>
      <c r="F2891" s="2914"/>
      <c r="G2891" s="4348"/>
      <c r="H2891" s="4349"/>
      <c r="I2891" s="92"/>
      <c r="J2891" s="100"/>
      <c r="K2891" s="2923"/>
      <c r="L2891" s="2923"/>
      <c r="M2891" s="2923"/>
      <c r="N2891" s="100"/>
      <c r="O2891" s="79"/>
    </row>
    <row r="2892" spans="1:15" s="161" customFormat="1" ht="21" customHeight="1">
      <c r="A2892" s="2912"/>
      <c r="B2892" s="121"/>
      <c r="C2892" s="100"/>
      <c r="D2892" s="990">
        <f>SUM(D2890:D2890)</f>
        <v>0</v>
      </c>
      <c r="E2892" s="2917"/>
      <c r="F2892" s="2918"/>
      <c r="G2892" s="4350"/>
      <c r="H2892" s="4351"/>
      <c r="I2892" s="100"/>
      <c r="J2892" s="100"/>
      <c r="K2892" s="430">
        <f>SUM(K2890:K2891)</f>
        <v>0</v>
      </c>
      <c r="L2892" s="100"/>
      <c r="M2892" s="100"/>
      <c r="N2892" s="100"/>
      <c r="O2892" s="79"/>
    </row>
    <row r="2893" spans="1:15" s="43" customFormat="1" ht="21" customHeight="1">
      <c r="A2893" s="92"/>
      <c r="B2893" s="122"/>
      <c r="C2893" s="2922"/>
      <c r="D2893" s="2922"/>
      <c r="E2893" s="2922"/>
      <c r="F2893" s="2922"/>
      <c r="G2893" s="2922"/>
      <c r="H2893" s="2922"/>
      <c r="I2893" s="2922"/>
      <c r="J2893" s="2922"/>
      <c r="K2893" s="2642"/>
      <c r="L2893" s="2922"/>
      <c r="M2893" s="2922"/>
      <c r="N2893" s="2922"/>
      <c r="O2893" s="82"/>
    </row>
    <row r="2894" spans="1:15" s="72" customFormat="1" ht="21" customHeight="1" thickBot="1">
      <c r="A2894" s="77" t="s">
        <v>2</v>
      </c>
      <c r="B2894" s="66"/>
      <c r="C2894" s="67" t="s">
        <v>3</v>
      </c>
      <c r="D2894" s="4323" t="s">
        <v>1852</v>
      </c>
      <c r="E2894" s="4323"/>
      <c r="F2894" s="4323"/>
      <c r="G2894" s="4323"/>
      <c r="H2894" s="4323"/>
      <c r="I2894" s="4323"/>
      <c r="J2894" s="4323"/>
      <c r="K2894" s="4323"/>
      <c r="L2894" s="4323"/>
      <c r="M2894" s="4323"/>
      <c r="N2894" s="4323"/>
      <c r="O2894" s="4323"/>
    </row>
    <row r="2895" spans="1:15" s="72" customFormat="1" ht="21" customHeight="1">
      <c r="A2895" s="4324" t="s">
        <v>10</v>
      </c>
      <c r="B2895" s="4362" t="s">
        <v>11</v>
      </c>
      <c r="C2895" s="4329" t="s">
        <v>23</v>
      </c>
      <c r="D2895" s="4331" t="s">
        <v>12</v>
      </c>
      <c r="E2895" s="4332"/>
      <c r="F2895" s="4332"/>
      <c r="G2895" s="4332"/>
      <c r="H2895" s="4332"/>
      <c r="I2895" s="4332"/>
      <c r="J2895" s="4333"/>
      <c r="K2895" s="4334" t="s">
        <v>13</v>
      </c>
      <c r="L2895" s="4335"/>
      <c r="M2895" s="4335"/>
      <c r="N2895" s="4335"/>
      <c r="O2895" s="4336"/>
    </row>
    <row r="2896" spans="1:15" s="72" customFormat="1" ht="21" customHeight="1">
      <c r="A2896" s="4325"/>
      <c r="B2896" s="4328"/>
      <c r="C2896" s="4330"/>
      <c r="D2896" s="4337" t="s">
        <v>14</v>
      </c>
      <c r="E2896" s="4338"/>
      <c r="F2896" s="4338"/>
      <c r="G2896" s="4338"/>
      <c r="H2896" s="4339"/>
      <c r="I2896" s="4340" t="s">
        <v>15</v>
      </c>
      <c r="J2896" s="4340"/>
      <c r="K2896" s="4340" t="s">
        <v>16</v>
      </c>
      <c r="L2896" s="4340" t="s">
        <v>17</v>
      </c>
      <c r="M2896" s="4340" t="s">
        <v>18</v>
      </c>
      <c r="N2896" s="4340"/>
      <c r="O2896" s="4342" t="s">
        <v>19</v>
      </c>
    </row>
    <row r="2897" spans="1:15" s="161" customFormat="1" ht="21" customHeight="1">
      <c r="A2897" s="4326"/>
      <c r="B2897" s="4354"/>
      <c r="C2897" s="4341"/>
      <c r="D2897" s="2919" t="s">
        <v>16</v>
      </c>
      <c r="E2897" s="4358" t="s">
        <v>20</v>
      </c>
      <c r="F2897" s="4359"/>
      <c r="G2897" s="4358" t="s">
        <v>21</v>
      </c>
      <c r="H2897" s="4359"/>
      <c r="I2897" s="4341"/>
      <c r="J2897" s="4341"/>
      <c r="K2897" s="4341"/>
      <c r="L2897" s="4341"/>
      <c r="M2897" s="4341"/>
      <c r="N2897" s="4341"/>
      <c r="O2897" s="4363"/>
    </row>
    <row r="2898" spans="1:15" s="161" customFormat="1" ht="21" customHeight="1" outlineLevel="1">
      <c r="A2898" s="2912">
        <v>1</v>
      </c>
      <c r="B2898" s="121">
        <v>44562</v>
      </c>
      <c r="C2898" s="2911" t="s">
        <v>287</v>
      </c>
      <c r="D2898" s="2911"/>
      <c r="E2898" s="4348"/>
      <c r="F2898" s="4349"/>
      <c r="G2898" s="4348"/>
      <c r="H2898" s="4349"/>
      <c r="I2898" s="2923"/>
      <c r="J2898" s="100"/>
      <c r="K2898" s="100"/>
      <c r="L2898" s="100"/>
      <c r="M2898" s="100"/>
      <c r="N2898" s="100"/>
      <c r="O2898" s="79">
        <v>32</v>
      </c>
    </row>
    <row r="2899" spans="1:15" s="161" customFormat="1" ht="21" customHeight="1" outlineLevel="1">
      <c r="A2899" s="2912"/>
      <c r="B2899" s="121"/>
      <c r="C2899" s="2923"/>
      <c r="D2899" s="2920"/>
      <c r="E2899" s="2913"/>
      <c r="F2899" s="2914"/>
      <c r="G2899" s="4348"/>
      <c r="H2899" s="4349"/>
      <c r="I2899" s="92"/>
      <c r="J2899" s="100"/>
      <c r="K2899" s="2923"/>
      <c r="L2899" s="2923"/>
      <c r="M2899" s="2923"/>
      <c r="N2899" s="100"/>
      <c r="O2899" s="79"/>
    </row>
    <row r="2900" spans="1:15" s="161" customFormat="1" ht="21" customHeight="1">
      <c r="A2900" s="2912"/>
      <c r="B2900" s="121"/>
      <c r="C2900" s="100"/>
      <c r="D2900" s="990">
        <f>SUM(D2898:D2898)</f>
        <v>0</v>
      </c>
      <c r="E2900" s="2917"/>
      <c r="F2900" s="2918"/>
      <c r="G2900" s="4350"/>
      <c r="H2900" s="4351"/>
      <c r="I2900" s="100"/>
      <c r="J2900" s="100"/>
      <c r="K2900" s="430">
        <f>SUM(K2898:K2899)</f>
        <v>0</v>
      </c>
      <c r="L2900" s="100"/>
      <c r="M2900" s="100"/>
      <c r="N2900" s="100"/>
      <c r="O2900" s="79"/>
    </row>
    <row r="2901" spans="1:15" s="43" customFormat="1" ht="21" customHeight="1">
      <c r="A2901" s="92"/>
      <c r="B2901" s="122"/>
      <c r="C2901" s="2922"/>
      <c r="D2901" s="2922"/>
      <c r="E2901" s="2922"/>
      <c r="F2901" s="2922"/>
      <c r="G2901" s="2922"/>
      <c r="H2901" s="2922"/>
      <c r="I2901" s="2922"/>
      <c r="J2901" s="2922"/>
      <c r="K2901" s="2642"/>
      <c r="L2901" s="2922"/>
      <c r="M2901" s="2922"/>
      <c r="N2901" s="2922"/>
      <c r="O2901" s="82"/>
    </row>
    <row r="2902" spans="1:15" s="72" customFormat="1" ht="21" customHeight="1" thickBot="1">
      <c r="A2902" s="77" t="s">
        <v>2</v>
      </c>
      <c r="B2902" s="66"/>
      <c r="C2902" s="67" t="s">
        <v>3</v>
      </c>
      <c r="D2902" s="4323" t="s">
        <v>1910</v>
      </c>
      <c r="E2902" s="4323"/>
      <c r="F2902" s="4323"/>
      <c r="G2902" s="4323"/>
      <c r="H2902" s="4323"/>
      <c r="I2902" s="4323"/>
      <c r="J2902" s="4323"/>
      <c r="K2902" s="4323"/>
      <c r="L2902" s="4323"/>
      <c r="M2902" s="4323"/>
      <c r="N2902" s="4323"/>
      <c r="O2902" s="4323"/>
    </row>
    <row r="2903" spans="1:15" s="72" customFormat="1" ht="21" customHeight="1">
      <c r="A2903" s="4324" t="s">
        <v>10</v>
      </c>
      <c r="B2903" s="4362" t="s">
        <v>11</v>
      </c>
      <c r="C2903" s="4329" t="s">
        <v>23</v>
      </c>
      <c r="D2903" s="4331" t="s">
        <v>12</v>
      </c>
      <c r="E2903" s="4332"/>
      <c r="F2903" s="4332"/>
      <c r="G2903" s="4332"/>
      <c r="H2903" s="4332"/>
      <c r="I2903" s="4332"/>
      <c r="J2903" s="4333"/>
      <c r="K2903" s="4334" t="s">
        <v>13</v>
      </c>
      <c r="L2903" s="4335"/>
      <c r="M2903" s="4335"/>
      <c r="N2903" s="4335"/>
      <c r="O2903" s="4336"/>
    </row>
    <row r="2904" spans="1:15" s="72" customFormat="1" ht="21" customHeight="1">
      <c r="A2904" s="4325"/>
      <c r="B2904" s="4328"/>
      <c r="C2904" s="4330"/>
      <c r="D2904" s="4337" t="s">
        <v>14</v>
      </c>
      <c r="E2904" s="4338"/>
      <c r="F2904" s="4338"/>
      <c r="G2904" s="4338"/>
      <c r="H2904" s="4339"/>
      <c r="I2904" s="4340" t="s">
        <v>15</v>
      </c>
      <c r="J2904" s="4340"/>
      <c r="K2904" s="4340" t="s">
        <v>16</v>
      </c>
      <c r="L2904" s="4340" t="s">
        <v>17</v>
      </c>
      <c r="M2904" s="4340" t="s">
        <v>18</v>
      </c>
      <c r="N2904" s="4340"/>
      <c r="O2904" s="4342" t="s">
        <v>19</v>
      </c>
    </row>
    <row r="2905" spans="1:15" s="161" customFormat="1" ht="21" customHeight="1">
      <c r="A2905" s="4326"/>
      <c r="B2905" s="4354"/>
      <c r="C2905" s="4341"/>
      <c r="D2905" s="3077" t="s">
        <v>16</v>
      </c>
      <c r="E2905" s="4358" t="s">
        <v>20</v>
      </c>
      <c r="F2905" s="4359"/>
      <c r="G2905" s="4358" t="s">
        <v>21</v>
      </c>
      <c r="H2905" s="4359"/>
      <c r="I2905" s="4341"/>
      <c r="J2905" s="4341"/>
      <c r="K2905" s="4341"/>
      <c r="L2905" s="4341"/>
      <c r="M2905" s="4341"/>
      <c r="N2905" s="4341"/>
      <c r="O2905" s="4363"/>
    </row>
    <row r="2906" spans="1:15" s="161" customFormat="1" ht="21" customHeight="1" outlineLevel="1">
      <c r="A2906" s="3073">
        <v>1</v>
      </c>
      <c r="B2906" s="121">
        <v>44682</v>
      </c>
      <c r="C2906" s="3072" t="s">
        <v>23</v>
      </c>
      <c r="D2906" s="3072"/>
      <c r="E2906" s="4348"/>
      <c r="F2906" s="4349"/>
      <c r="G2906" s="4348"/>
      <c r="H2906" s="4349"/>
      <c r="I2906" s="3068"/>
      <c r="J2906" s="3076"/>
      <c r="K2906" s="3076"/>
      <c r="L2906" s="3076"/>
      <c r="M2906" s="3076"/>
      <c r="N2906" s="3076"/>
      <c r="O2906" s="79">
        <v>0</v>
      </c>
    </row>
    <row r="2907" spans="1:15" s="161" customFormat="1" ht="21" customHeight="1" outlineLevel="1">
      <c r="A2907" s="3073"/>
      <c r="B2907" s="121"/>
      <c r="C2907" s="3068"/>
      <c r="D2907" s="3079"/>
      <c r="E2907" s="4348"/>
      <c r="F2907" s="4349"/>
      <c r="G2907" s="4348"/>
      <c r="H2907" s="4349"/>
      <c r="I2907" s="92"/>
      <c r="J2907" s="3076"/>
      <c r="K2907" s="3068"/>
      <c r="L2907" s="3068"/>
      <c r="M2907" s="3068"/>
      <c r="N2907" s="3076"/>
      <c r="O2907" s="79"/>
    </row>
    <row r="2908" spans="1:15" s="161" customFormat="1" ht="21" customHeight="1" outlineLevel="1">
      <c r="A2908" s="3152"/>
      <c r="B2908" s="121"/>
      <c r="C2908" s="3068"/>
      <c r="D2908" s="3157"/>
      <c r="E2908" s="3145"/>
      <c r="F2908" s="3146"/>
      <c r="G2908" s="3145"/>
      <c r="H2908" s="3146"/>
      <c r="I2908" s="92"/>
      <c r="J2908" s="3153"/>
      <c r="K2908" s="3068"/>
      <c r="L2908" s="3068"/>
      <c r="M2908" s="3068"/>
      <c r="N2908" s="3153"/>
      <c r="O2908" s="79"/>
    </row>
    <row r="2909" spans="1:15" s="161" customFormat="1" ht="21" customHeight="1">
      <c r="A2909" s="3073"/>
      <c r="B2909" s="121"/>
      <c r="C2909" s="3076"/>
      <c r="D2909" s="990">
        <f>SUM(D2906:D2907)</f>
        <v>0</v>
      </c>
      <c r="E2909" s="3074"/>
      <c r="F2909" s="3075"/>
      <c r="G2909" s="4350"/>
      <c r="H2909" s="4351"/>
      <c r="I2909" s="3076"/>
      <c r="J2909" s="3076"/>
      <c r="K2909" s="430">
        <f>SUM(K2906:K2907)</f>
        <v>0</v>
      </c>
      <c r="L2909" s="3076"/>
      <c r="M2909" s="3076"/>
      <c r="N2909" s="3076"/>
      <c r="O2909" s="79"/>
    </row>
    <row r="2910" spans="1:15" s="43" customFormat="1" ht="21" customHeight="1">
      <c r="A2910" s="92"/>
      <c r="B2910" s="122"/>
      <c r="C2910" s="3080"/>
      <c r="D2910" s="3080"/>
      <c r="E2910" s="3080"/>
      <c r="F2910" s="3080"/>
      <c r="G2910" s="3080"/>
      <c r="H2910" s="3080"/>
      <c r="I2910" s="3080"/>
      <c r="J2910" s="3080"/>
      <c r="K2910" s="2642"/>
      <c r="L2910" s="3080"/>
      <c r="M2910" s="3080"/>
      <c r="N2910" s="3080"/>
      <c r="O2910" s="82"/>
    </row>
    <row r="2911" spans="1:15" s="72" customFormat="1" ht="21" customHeight="1" thickBot="1">
      <c r="A2911" s="77" t="s">
        <v>2</v>
      </c>
      <c r="B2911" s="66"/>
      <c r="C2911" s="67" t="s">
        <v>3</v>
      </c>
      <c r="D2911" s="4323" t="s">
        <v>2069</v>
      </c>
      <c r="E2911" s="4323"/>
      <c r="F2911" s="4323"/>
      <c r="G2911" s="4323"/>
      <c r="H2911" s="4323"/>
      <c r="I2911" s="4323"/>
      <c r="J2911" s="4323"/>
      <c r="K2911" s="4323"/>
      <c r="L2911" s="4323"/>
      <c r="M2911" s="4323"/>
      <c r="N2911" s="4323"/>
      <c r="O2911" s="4323"/>
    </row>
    <row r="2912" spans="1:15" s="72" customFormat="1" ht="21" customHeight="1">
      <c r="A2912" s="4324" t="s">
        <v>10</v>
      </c>
      <c r="B2912" s="4362" t="s">
        <v>11</v>
      </c>
      <c r="C2912" s="4329" t="s">
        <v>23</v>
      </c>
      <c r="D2912" s="4331" t="s">
        <v>12</v>
      </c>
      <c r="E2912" s="4332"/>
      <c r="F2912" s="4332"/>
      <c r="G2912" s="4332"/>
      <c r="H2912" s="4332"/>
      <c r="I2912" s="4332"/>
      <c r="J2912" s="4333"/>
      <c r="K2912" s="4334" t="s">
        <v>13</v>
      </c>
      <c r="L2912" s="4335"/>
      <c r="M2912" s="4335"/>
      <c r="N2912" s="4335"/>
      <c r="O2912" s="4336"/>
    </row>
    <row r="2913" spans="1:15" s="72" customFormat="1" ht="21" customHeight="1">
      <c r="A2913" s="4325"/>
      <c r="B2913" s="4328"/>
      <c r="C2913" s="4330"/>
      <c r="D2913" s="4337" t="s">
        <v>14</v>
      </c>
      <c r="E2913" s="4338"/>
      <c r="F2913" s="4338"/>
      <c r="G2913" s="4338"/>
      <c r="H2913" s="4339"/>
      <c r="I2913" s="4340" t="s">
        <v>15</v>
      </c>
      <c r="J2913" s="4340"/>
      <c r="K2913" s="4340" t="s">
        <v>16</v>
      </c>
      <c r="L2913" s="4340" t="s">
        <v>17</v>
      </c>
      <c r="M2913" s="4340" t="s">
        <v>18</v>
      </c>
      <c r="N2913" s="4340"/>
      <c r="O2913" s="4342" t="s">
        <v>19</v>
      </c>
    </row>
    <row r="2914" spans="1:15" s="161" customFormat="1" ht="21" customHeight="1">
      <c r="A2914" s="4326"/>
      <c r="B2914" s="4354"/>
      <c r="C2914" s="4341"/>
      <c r="D2914" s="3208" t="s">
        <v>16</v>
      </c>
      <c r="E2914" s="4358" t="s">
        <v>20</v>
      </c>
      <c r="F2914" s="4359"/>
      <c r="G2914" s="4358" t="s">
        <v>21</v>
      </c>
      <c r="H2914" s="4359"/>
      <c r="I2914" s="4341"/>
      <c r="J2914" s="4341"/>
      <c r="K2914" s="4341"/>
      <c r="L2914" s="4341"/>
      <c r="M2914" s="4341"/>
      <c r="N2914" s="4341"/>
      <c r="O2914" s="4363"/>
    </row>
    <row r="2915" spans="1:15" s="161" customFormat="1" ht="21" customHeight="1" outlineLevel="1">
      <c r="A2915" s="3206">
        <v>1</v>
      </c>
      <c r="B2915" s="121">
        <v>44682</v>
      </c>
      <c r="C2915" s="3205" t="s">
        <v>23</v>
      </c>
      <c r="D2915" s="3205"/>
      <c r="E2915" s="4348"/>
      <c r="F2915" s="4349"/>
      <c r="G2915" s="4348"/>
      <c r="H2915" s="4349"/>
      <c r="I2915" s="3068"/>
      <c r="J2915" s="3207"/>
      <c r="K2915" s="3207"/>
      <c r="L2915" s="3207"/>
      <c r="M2915" s="3207"/>
      <c r="N2915" s="3207"/>
      <c r="O2915" s="79">
        <v>0</v>
      </c>
    </row>
    <row r="2916" spans="1:15" s="161" customFormat="1" ht="21" customHeight="1" outlineLevel="1">
      <c r="A2916" s="3206"/>
      <c r="B2916" s="121"/>
      <c r="C2916" s="3068"/>
      <c r="D2916" s="3209"/>
      <c r="E2916" s="4348"/>
      <c r="F2916" s="4349"/>
      <c r="G2916" s="4348"/>
      <c r="H2916" s="4349"/>
      <c r="I2916" s="92"/>
      <c r="J2916" s="3207"/>
      <c r="K2916" s="3068"/>
      <c r="L2916" s="3068"/>
      <c r="M2916" s="3068"/>
      <c r="N2916" s="3207"/>
      <c r="O2916" s="79"/>
    </row>
    <row r="2917" spans="1:15" s="161" customFormat="1" ht="21" customHeight="1" outlineLevel="1">
      <c r="A2917" s="3206"/>
      <c r="B2917" s="121"/>
      <c r="C2917" s="3068"/>
      <c r="D2917" s="3209"/>
      <c r="E2917" s="3201"/>
      <c r="F2917" s="3202"/>
      <c r="G2917" s="3201"/>
      <c r="H2917" s="3202"/>
      <c r="I2917" s="92"/>
      <c r="J2917" s="3207"/>
      <c r="K2917" s="3068"/>
      <c r="L2917" s="3068"/>
      <c r="M2917" s="3068"/>
      <c r="N2917" s="3207"/>
      <c r="O2917" s="79"/>
    </row>
    <row r="2918" spans="1:15" s="161" customFormat="1" ht="21" customHeight="1">
      <c r="A2918" s="3206"/>
      <c r="B2918" s="121"/>
      <c r="C2918" s="3207"/>
      <c r="D2918" s="990">
        <f>SUM(D2915:D2916)</f>
        <v>0</v>
      </c>
      <c r="E2918" s="3203"/>
      <c r="F2918" s="3204"/>
      <c r="G2918" s="4350"/>
      <c r="H2918" s="4351"/>
      <c r="I2918" s="3207"/>
      <c r="J2918" s="3207"/>
      <c r="K2918" s="430">
        <f>SUM(K2915:K2917)</f>
        <v>0</v>
      </c>
      <c r="L2918" s="3207"/>
      <c r="M2918" s="3207"/>
      <c r="N2918" s="3207"/>
      <c r="O2918" s="79"/>
    </row>
    <row r="2919" spans="1:15" s="43" customFormat="1" ht="21" customHeight="1">
      <c r="A2919" s="92"/>
      <c r="B2919" s="122"/>
      <c r="C2919" s="3210"/>
      <c r="D2919" s="3210"/>
      <c r="E2919" s="3210"/>
      <c r="F2919" s="3210"/>
      <c r="G2919" s="3210"/>
      <c r="H2919" s="3210"/>
      <c r="I2919" s="3210"/>
      <c r="J2919" s="3210"/>
      <c r="K2919" s="2642"/>
      <c r="L2919" s="3210"/>
      <c r="M2919" s="3210"/>
      <c r="N2919" s="3210"/>
      <c r="O2919" s="82"/>
    </row>
    <row r="2920" spans="1:15" s="72" customFormat="1" ht="21" customHeight="1" thickBot="1">
      <c r="A2920" s="77" t="s">
        <v>2</v>
      </c>
      <c r="B2920" s="66"/>
      <c r="C2920" s="67" t="s">
        <v>3</v>
      </c>
      <c r="D2920" s="4323" t="s">
        <v>2070</v>
      </c>
      <c r="E2920" s="4323"/>
      <c r="F2920" s="4323"/>
      <c r="G2920" s="4323"/>
      <c r="H2920" s="4323"/>
      <c r="I2920" s="4323"/>
      <c r="J2920" s="4323"/>
      <c r="K2920" s="4323"/>
      <c r="L2920" s="4323"/>
      <c r="M2920" s="4323"/>
      <c r="N2920" s="4323"/>
      <c r="O2920" s="4323"/>
    </row>
    <row r="2921" spans="1:15" s="72" customFormat="1" ht="21" customHeight="1">
      <c r="A2921" s="4324" t="s">
        <v>10</v>
      </c>
      <c r="B2921" s="4362" t="s">
        <v>11</v>
      </c>
      <c r="C2921" s="4329" t="s">
        <v>23</v>
      </c>
      <c r="D2921" s="4331" t="s">
        <v>12</v>
      </c>
      <c r="E2921" s="4332"/>
      <c r="F2921" s="4332"/>
      <c r="G2921" s="4332"/>
      <c r="H2921" s="4332"/>
      <c r="I2921" s="4332"/>
      <c r="J2921" s="4333"/>
      <c r="K2921" s="4334" t="s">
        <v>13</v>
      </c>
      <c r="L2921" s="4335"/>
      <c r="M2921" s="4335"/>
      <c r="N2921" s="4335"/>
      <c r="O2921" s="4336"/>
    </row>
    <row r="2922" spans="1:15" s="72" customFormat="1" ht="21" customHeight="1">
      <c r="A2922" s="4325"/>
      <c r="B2922" s="4328"/>
      <c r="C2922" s="4330"/>
      <c r="D2922" s="4337" t="s">
        <v>14</v>
      </c>
      <c r="E2922" s="4338"/>
      <c r="F2922" s="4338"/>
      <c r="G2922" s="4338"/>
      <c r="H2922" s="4339"/>
      <c r="I2922" s="4340" t="s">
        <v>15</v>
      </c>
      <c r="J2922" s="4340"/>
      <c r="K2922" s="4340" t="s">
        <v>16</v>
      </c>
      <c r="L2922" s="4340" t="s">
        <v>17</v>
      </c>
      <c r="M2922" s="4340" t="s">
        <v>18</v>
      </c>
      <c r="N2922" s="4340"/>
      <c r="O2922" s="4342" t="s">
        <v>19</v>
      </c>
    </row>
    <row r="2923" spans="1:15" s="161" customFormat="1" ht="21" customHeight="1">
      <c r="A2923" s="4326"/>
      <c r="B2923" s="4354"/>
      <c r="C2923" s="4341"/>
      <c r="D2923" s="3208" t="s">
        <v>16</v>
      </c>
      <c r="E2923" s="4358" t="s">
        <v>20</v>
      </c>
      <c r="F2923" s="4359"/>
      <c r="G2923" s="4358" t="s">
        <v>21</v>
      </c>
      <c r="H2923" s="4359"/>
      <c r="I2923" s="4341"/>
      <c r="J2923" s="4341"/>
      <c r="K2923" s="4341"/>
      <c r="L2923" s="4341"/>
      <c r="M2923" s="4341"/>
      <c r="N2923" s="4341"/>
      <c r="O2923" s="4363"/>
    </row>
    <row r="2924" spans="1:15" s="161" customFormat="1" ht="21" customHeight="1" outlineLevel="1">
      <c r="A2924" s="3206">
        <v>1</v>
      </c>
      <c r="B2924" s="121">
        <v>44652</v>
      </c>
      <c r="C2924" s="3205" t="s">
        <v>23</v>
      </c>
      <c r="D2924" s="3205"/>
      <c r="E2924" s="4348"/>
      <c r="F2924" s="4349"/>
      <c r="G2924" s="4348"/>
      <c r="H2924" s="4349"/>
      <c r="I2924" s="3068"/>
      <c r="J2924" s="3207"/>
      <c r="K2924" s="3207"/>
      <c r="L2924" s="3207"/>
      <c r="M2924" s="3207"/>
      <c r="N2924" s="3207"/>
      <c r="O2924" s="79">
        <v>0</v>
      </c>
    </row>
    <row r="2925" spans="1:15" s="161" customFormat="1" ht="21" customHeight="1" outlineLevel="1">
      <c r="A2925" s="3206"/>
      <c r="B2925" s="121"/>
      <c r="C2925" s="3068"/>
      <c r="D2925" s="3209"/>
      <c r="E2925" s="4348"/>
      <c r="F2925" s="4349"/>
      <c r="G2925" s="4348"/>
      <c r="H2925" s="4349"/>
      <c r="I2925" s="92"/>
      <c r="J2925" s="3207"/>
      <c r="K2925" s="3068"/>
      <c r="L2925" s="3068"/>
      <c r="M2925" s="3068"/>
      <c r="N2925" s="3207"/>
      <c r="O2925" s="79"/>
    </row>
    <row r="2926" spans="1:15" s="161" customFormat="1" ht="21" customHeight="1" outlineLevel="1">
      <c r="A2926" s="3206"/>
      <c r="B2926" s="121"/>
      <c r="C2926" s="3068"/>
      <c r="D2926" s="3209"/>
      <c r="E2926" s="3201"/>
      <c r="F2926" s="3202"/>
      <c r="G2926" s="3201"/>
      <c r="H2926" s="3202"/>
      <c r="I2926" s="92"/>
      <c r="J2926" s="3207"/>
      <c r="K2926" s="3068"/>
      <c r="L2926" s="3068"/>
      <c r="M2926" s="3068"/>
      <c r="N2926" s="3207"/>
      <c r="O2926" s="79"/>
    </row>
    <row r="2927" spans="1:15" s="161" customFormat="1" ht="21" customHeight="1">
      <c r="A2927" s="3206"/>
      <c r="B2927" s="121"/>
      <c r="C2927" s="3207"/>
      <c r="D2927" s="990">
        <f>SUM(D2924:D2925)</f>
        <v>0</v>
      </c>
      <c r="E2927" s="3203"/>
      <c r="F2927" s="3204"/>
      <c r="G2927" s="4350"/>
      <c r="H2927" s="4351"/>
      <c r="I2927" s="3207"/>
      <c r="J2927" s="3207"/>
      <c r="K2927" s="430">
        <f>SUM(K2924:K2926)</f>
        <v>0</v>
      </c>
      <c r="L2927" s="3207"/>
      <c r="M2927" s="3207"/>
      <c r="N2927" s="3207"/>
      <c r="O2927" s="79"/>
    </row>
    <row r="2928" spans="1:15" s="43" customFormat="1" ht="21" customHeight="1">
      <c r="A2928" s="92"/>
      <c r="B2928" s="122"/>
      <c r="C2928" s="3210"/>
      <c r="D2928" s="3210"/>
      <c r="E2928" s="3210"/>
      <c r="F2928" s="3210"/>
      <c r="G2928" s="3210"/>
      <c r="H2928" s="3210"/>
      <c r="I2928" s="3210"/>
      <c r="J2928" s="3210"/>
      <c r="K2928" s="2642"/>
      <c r="L2928" s="3210"/>
      <c r="M2928" s="3210"/>
      <c r="N2928" s="3210"/>
      <c r="O2928" s="82"/>
    </row>
    <row r="2929" spans="1:15" s="72" customFormat="1" ht="21" customHeight="1" thickBot="1">
      <c r="A2929" s="77" t="s">
        <v>2</v>
      </c>
      <c r="B2929" s="66"/>
      <c r="C2929" s="67" t="s">
        <v>3</v>
      </c>
      <c r="D2929" s="4323" t="s">
        <v>2071</v>
      </c>
      <c r="E2929" s="4323"/>
      <c r="F2929" s="4323"/>
      <c r="G2929" s="4323"/>
      <c r="H2929" s="4323"/>
      <c r="I2929" s="4323"/>
      <c r="J2929" s="4323"/>
      <c r="K2929" s="4323"/>
      <c r="L2929" s="4323"/>
      <c r="M2929" s="4323"/>
      <c r="N2929" s="4323"/>
      <c r="O2929" s="4323"/>
    </row>
    <row r="2930" spans="1:15" s="72" customFormat="1" ht="21" customHeight="1">
      <c r="A2930" s="4324" t="s">
        <v>10</v>
      </c>
      <c r="B2930" s="4362" t="s">
        <v>11</v>
      </c>
      <c r="C2930" s="4329" t="s">
        <v>23</v>
      </c>
      <c r="D2930" s="4331" t="s">
        <v>12</v>
      </c>
      <c r="E2930" s="4332"/>
      <c r="F2930" s="4332"/>
      <c r="G2930" s="4332"/>
      <c r="H2930" s="4332"/>
      <c r="I2930" s="4332"/>
      <c r="J2930" s="4333"/>
      <c r="K2930" s="4334" t="s">
        <v>13</v>
      </c>
      <c r="L2930" s="4335"/>
      <c r="M2930" s="4335"/>
      <c r="N2930" s="4335"/>
      <c r="O2930" s="4336"/>
    </row>
    <row r="2931" spans="1:15" s="72" customFormat="1" ht="21" customHeight="1">
      <c r="A2931" s="4325"/>
      <c r="B2931" s="4328"/>
      <c r="C2931" s="4330"/>
      <c r="D2931" s="4337" t="s">
        <v>14</v>
      </c>
      <c r="E2931" s="4338"/>
      <c r="F2931" s="4338"/>
      <c r="G2931" s="4338"/>
      <c r="H2931" s="4339"/>
      <c r="I2931" s="4340" t="s">
        <v>15</v>
      </c>
      <c r="J2931" s="4340"/>
      <c r="K2931" s="4340" t="s">
        <v>16</v>
      </c>
      <c r="L2931" s="4340" t="s">
        <v>17</v>
      </c>
      <c r="M2931" s="4340" t="s">
        <v>18</v>
      </c>
      <c r="N2931" s="4340"/>
      <c r="O2931" s="4342" t="s">
        <v>19</v>
      </c>
    </row>
    <row r="2932" spans="1:15" s="161" customFormat="1" ht="21" customHeight="1">
      <c r="A2932" s="4326"/>
      <c r="B2932" s="4354"/>
      <c r="C2932" s="4341"/>
      <c r="D2932" s="3208" t="s">
        <v>16</v>
      </c>
      <c r="E2932" s="4358" t="s">
        <v>20</v>
      </c>
      <c r="F2932" s="4359"/>
      <c r="G2932" s="4358" t="s">
        <v>21</v>
      </c>
      <c r="H2932" s="4359"/>
      <c r="I2932" s="4341"/>
      <c r="J2932" s="4341"/>
      <c r="K2932" s="4341"/>
      <c r="L2932" s="4341"/>
      <c r="M2932" s="4341"/>
      <c r="N2932" s="4341"/>
      <c r="O2932" s="4363"/>
    </row>
    <row r="2933" spans="1:15" s="161" customFormat="1" ht="21" customHeight="1" outlineLevel="1">
      <c r="A2933" s="3206">
        <v>1</v>
      </c>
      <c r="B2933" s="121">
        <v>44682</v>
      </c>
      <c r="C2933" s="3205" t="s">
        <v>23</v>
      </c>
      <c r="D2933" s="3205"/>
      <c r="E2933" s="4348"/>
      <c r="F2933" s="4349"/>
      <c r="G2933" s="4348"/>
      <c r="H2933" s="4349"/>
      <c r="I2933" s="3068"/>
      <c r="J2933" s="3207"/>
      <c r="K2933" s="3207"/>
      <c r="L2933" s="3207"/>
      <c r="M2933" s="3207"/>
      <c r="N2933" s="3207"/>
      <c r="O2933" s="79">
        <v>0</v>
      </c>
    </row>
    <row r="2934" spans="1:15" s="161" customFormat="1" ht="21" customHeight="1" outlineLevel="1">
      <c r="A2934" s="3206"/>
      <c r="B2934" s="121"/>
      <c r="C2934" s="3068"/>
      <c r="D2934" s="3209"/>
      <c r="E2934" s="4348"/>
      <c r="F2934" s="4349"/>
      <c r="G2934" s="4348"/>
      <c r="H2934" s="4349"/>
      <c r="I2934" s="92"/>
      <c r="J2934" s="3207"/>
      <c r="K2934" s="3068"/>
      <c r="L2934" s="3068"/>
      <c r="M2934" s="3068"/>
      <c r="N2934" s="3207"/>
      <c r="O2934" s="79"/>
    </row>
    <row r="2935" spans="1:15" s="161" customFormat="1" ht="21" customHeight="1" outlineLevel="1">
      <c r="A2935" s="3206"/>
      <c r="B2935" s="121"/>
      <c r="C2935" s="3068"/>
      <c r="D2935" s="3209"/>
      <c r="E2935" s="3201"/>
      <c r="F2935" s="3202"/>
      <c r="G2935" s="3201"/>
      <c r="H2935" s="3202"/>
      <c r="I2935" s="92"/>
      <c r="J2935" s="3207"/>
      <c r="K2935" s="3068"/>
      <c r="L2935" s="3068"/>
      <c r="M2935" s="3068"/>
      <c r="N2935" s="3207"/>
      <c r="O2935" s="79"/>
    </row>
    <row r="2936" spans="1:15" s="161" customFormat="1" ht="21" customHeight="1">
      <c r="A2936" s="3206"/>
      <c r="B2936" s="121"/>
      <c r="C2936" s="3207"/>
      <c r="D2936" s="990">
        <f>SUM(D2933:D2934)</f>
        <v>0</v>
      </c>
      <c r="E2936" s="3203"/>
      <c r="F2936" s="3204"/>
      <c r="G2936" s="4350"/>
      <c r="H2936" s="4351"/>
      <c r="I2936" s="3207"/>
      <c r="J2936" s="3207"/>
      <c r="K2936" s="430">
        <f>SUM(K2933:K2935)</f>
        <v>0</v>
      </c>
      <c r="L2936" s="3207"/>
      <c r="M2936" s="3207"/>
      <c r="N2936" s="3207"/>
      <c r="O2936" s="79"/>
    </row>
    <row r="2937" spans="1:15" s="43" customFormat="1" ht="21" customHeight="1">
      <c r="A2937" s="92"/>
      <c r="B2937" s="122"/>
      <c r="C2937" s="3210"/>
      <c r="D2937" s="3210"/>
      <c r="E2937" s="3210"/>
      <c r="F2937" s="3210"/>
      <c r="G2937" s="3210"/>
      <c r="H2937" s="3210"/>
      <c r="I2937" s="3210"/>
      <c r="J2937" s="3210"/>
      <c r="K2937" s="2642"/>
      <c r="L2937" s="3210"/>
      <c r="M2937" s="3210"/>
      <c r="N2937" s="3210"/>
      <c r="O2937" s="82"/>
    </row>
    <row r="2938" spans="1:15" s="72" customFormat="1" ht="21" customHeight="1" thickBot="1">
      <c r="A2938" s="77" t="s">
        <v>2</v>
      </c>
      <c r="B2938" s="66"/>
      <c r="C2938" s="67" t="s">
        <v>3</v>
      </c>
      <c r="D2938" s="4323" t="s">
        <v>2079</v>
      </c>
      <c r="E2938" s="4323"/>
      <c r="F2938" s="4323"/>
      <c r="G2938" s="4323"/>
      <c r="H2938" s="4323"/>
      <c r="I2938" s="4323"/>
      <c r="J2938" s="4323"/>
      <c r="K2938" s="4323"/>
      <c r="L2938" s="4323"/>
      <c r="M2938" s="4323"/>
      <c r="N2938" s="4323"/>
      <c r="O2938" s="4323"/>
    </row>
    <row r="2939" spans="1:15" s="72" customFormat="1" ht="21" customHeight="1">
      <c r="A2939" s="4324" t="s">
        <v>10</v>
      </c>
      <c r="B2939" s="4362" t="s">
        <v>11</v>
      </c>
      <c r="C2939" s="4329" t="s">
        <v>23</v>
      </c>
      <c r="D2939" s="4331" t="s">
        <v>12</v>
      </c>
      <c r="E2939" s="4332"/>
      <c r="F2939" s="4332"/>
      <c r="G2939" s="4332"/>
      <c r="H2939" s="4332"/>
      <c r="I2939" s="4332"/>
      <c r="J2939" s="4333"/>
      <c r="K2939" s="4334" t="s">
        <v>13</v>
      </c>
      <c r="L2939" s="4335"/>
      <c r="M2939" s="4335"/>
      <c r="N2939" s="4335"/>
      <c r="O2939" s="4336"/>
    </row>
    <row r="2940" spans="1:15" s="72" customFormat="1" ht="21" customHeight="1">
      <c r="A2940" s="4325"/>
      <c r="B2940" s="4328"/>
      <c r="C2940" s="4330"/>
      <c r="D2940" s="4337" t="s">
        <v>14</v>
      </c>
      <c r="E2940" s="4338"/>
      <c r="F2940" s="4338"/>
      <c r="G2940" s="4338"/>
      <c r="H2940" s="4339"/>
      <c r="I2940" s="4340" t="s">
        <v>15</v>
      </c>
      <c r="J2940" s="4340"/>
      <c r="K2940" s="4340" t="s">
        <v>16</v>
      </c>
      <c r="L2940" s="4340" t="s">
        <v>17</v>
      </c>
      <c r="M2940" s="4340" t="s">
        <v>18</v>
      </c>
      <c r="N2940" s="4340"/>
      <c r="O2940" s="4342" t="s">
        <v>19</v>
      </c>
    </row>
    <row r="2941" spans="1:15" s="161" customFormat="1" ht="21" customHeight="1">
      <c r="A2941" s="4326"/>
      <c r="B2941" s="4354"/>
      <c r="C2941" s="4341"/>
      <c r="D2941" s="3221" t="s">
        <v>16</v>
      </c>
      <c r="E2941" s="4358" t="s">
        <v>20</v>
      </c>
      <c r="F2941" s="4359"/>
      <c r="G2941" s="4358" t="s">
        <v>21</v>
      </c>
      <c r="H2941" s="4359"/>
      <c r="I2941" s="4341"/>
      <c r="J2941" s="4341"/>
      <c r="K2941" s="4341"/>
      <c r="L2941" s="4341"/>
      <c r="M2941" s="4341"/>
      <c r="N2941" s="4341"/>
      <c r="O2941" s="4363"/>
    </row>
    <row r="2942" spans="1:15" s="161" customFormat="1" ht="21" customHeight="1" outlineLevel="1">
      <c r="A2942" s="3220">
        <v>1</v>
      </c>
      <c r="B2942" s="121">
        <v>44682</v>
      </c>
      <c r="C2942" s="3219" t="s">
        <v>23</v>
      </c>
      <c r="D2942" s="3219"/>
      <c r="E2942" s="4348"/>
      <c r="F2942" s="4349"/>
      <c r="G2942" s="4348"/>
      <c r="H2942" s="4349"/>
      <c r="I2942" s="3068"/>
      <c r="J2942" s="3225"/>
      <c r="K2942" s="3225"/>
      <c r="L2942" s="3225"/>
      <c r="M2942" s="3225"/>
      <c r="N2942" s="3225"/>
      <c r="O2942" s="79">
        <v>40</v>
      </c>
    </row>
    <row r="2943" spans="1:15" s="161" customFormat="1" ht="21" customHeight="1" outlineLevel="1">
      <c r="A2943" s="3220">
        <v>2</v>
      </c>
      <c r="B2943" s="121">
        <v>44683</v>
      </c>
      <c r="C2943" s="3068" t="s">
        <v>23</v>
      </c>
      <c r="D2943" s="3222"/>
      <c r="E2943" s="4348"/>
      <c r="F2943" s="4349"/>
      <c r="G2943" s="4348"/>
      <c r="H2943" s="4349"/>
      <c r="I2943" s="92"/>
      <c r="J2943" s="3225"/>
      <c r="K2943" s="3068">
        <v>4</v>
      </c>
      <c r="L2943" s="3068" t="s">
        <v>2012</v>
      </c>
      <c r="M2943" s="3068" t="s">
        <v>1370</v>
      </c>
      <c r="N2943" s="3225"/>
      <c r="O2943" s="79">
        <f>+O2942-K2943</f>
        <v>36</v>
      </c>
    </row>
    <row r="2944" spans="1:15" s="161" customFormat="1" ht="21" customHeight="1" outlineLevel="1">
      <c r="A2944" s="3220">
        <v>3</v>
      </c>
      <c r="B2944" s="121">
        <v>44687</v>
      </c>
      <c r="C2944" s="3068" t="s">
        <v>23</v>
      </c>
      <c r="D2944" s="3222"/>
      <c r="E2944" s="3215"/>
      <c r="F2944" s="3216"/>
      <c r="G2944" s="3215"/>
      <c r="H2944" s="3216"/>
      <c r="I2944" s="92"/>
      <c r="J2944" s="3225"/>
      <c r="K2944" s="3068">
        <v>2</v>
      </c>
      <c r="L2944" s="3068" t="s">
        <v>2012</v>
      </c>
      <c r="M2944" s="3068" t="s">
        <v>1370</v>
      </c>
      <c r="N2944" s="3225"/>
      <c r="O2944" s="79">
        <f>+O2943-K2944</f>
        <v>34</v>
      </c>
    </row>
    <row r="2945" spans="1:15" s="161" customFormat="1" ht="21" customHeight="1">
      <c r="A2945" s="3220"/>
      <c r="B2945" s="121"/>
      <c r="C2945" s="3225"/>
      <c r="D2945" s="990">
        <f>SUM(D2942:D2943)</f>
        <v>0</v>
      </c>
      <c r="E2945" s="3217"/>
      <c r="F2945" s="3218"/>
      <c r="G2945" s="4350"/>
      <c r="H2945" s="4351"/>
      <c r="I2945" s="3225"/>
      <c r="J2945" s="3225"/>
      <c r="K2945" s="430">
        <f>SUM(K2942:K2944)</f>
        <v>6</v>
      </c>
      <c r="L2945" s="3225"/>
      <c r="M2945" s="3225"/>
      <c r="N2945" s="3225"/>
      <c r="O2945" s="79"/>
    </row>
    <row r="2946" spans="1:15" s="43" customFormat="1" ht="21" customHeight="1">
      <c r="A2946" s="54"/>
      <c r="B2946" s="122"/>
      <c r="C2946" s="3245"/>
      <c r="D2946" s="111"/>
      <c r="E2946" s="111"/>
      <c r="F2946" s="111"/>
      <c r="G2946" s="111"/>
      <c r="H2946" s="111"/>
      <c r="I2946" s="3245"/>
      <c r="J2946" s="3245"/>
      <c r="K2946" s="2642"/>
      <c r="L2946" s="3245"/>
      <c r="M2946" s="3245"/>
      <c r="N2946" s="3245"/>
      <c r="O2946" s="194"/>
    </row>
    <row r="2947" spans="1:15" s="72" customFormat="1" ht="21" customHeight="1" thickBot="1">
      <c r="A2947" s="77" t="s">
        <v>2</v>
      </c>
      <c r="B2947" s="66"/>
      <c r="C2947" s="67" t="s">
        <v>3</v>
      </c>
      <c r="D2947" s="4323" t="s">
        <v>2081</v>
      </c>
      <c r="E2947" s="4323"/>
      <c r="F2947" s="4323"/>
      <c r="G2947" s="4323"/>
      <c r="H2947" s="4323"/>
      <c r="I2947" s="4323"/>
      <c r="J2947" s="4323"/>
      <c r="K2947" s="4323"/>
      <c r="L2947" s="4323"/>
      <c r="M2947" s="4323"/>
      <c r="N2947" s="4323"/>
      <c r="O2947" s="4323"/>
    </row>
    <row r="2948" spans="1:15" s="72" customFormat="1" ht="21" customHeight="1">
      <c r="A2948" s="4324" t="s">
        <v>10</v>
      </c>
      <c r="B2948" s="4362" t="s">
        <v>11</v>
      </c>
      <c r="C2948" s="4329" t="s">
        <v>23</v>
      </c>
      <c r="D2948" s="4331" t="s">
        <v>12</v>
      </c>
      <c r="E2948" s="4332"/>
      <c r="F2948" s="4332"/>
      <c r="G2948" s="4332"/>
      <c r="H2948" s="4332"/>
      <c r="I2948" s="4332"/>
      <c r="J2948" s="4333"/>
      <c r="K2948" s="4334" t="s">
        <v>13</v>
      </c>
      <c r="L2948" s="4335"/>
      <c r="M2948" s="4335"/>
      <c r="N2948" s="4335"/>
      <c r="O2948" s="4336"/>
    </row>
    <row r="2949" spans="1:15" s="72" customFormat="1" ht="21" customHeight="1">
      <c r="A2949" s="4325"/>
      <c r="B2949" s="4328"/>
      <c r="C2949" s="4330"/>
      <c r="D2949" s="4337" t="s">
        <v>14</v>
      </c>
      <c r="E2949" s="4338"/>
      <c r="F2949" s="4338"/>
      <c r="G2949" s="4338"/>
      <c r="H2949" s="4339"/>
      <c r="I2949" s="4340" t="s">
        <v>15</v>
      </c>
      <c r="J2949" s="4340"/>
      <c r="K2949" s="4340" t="s">
        <v>16</v>
      </c>
      <c r="L2949" s="4340" t="s">
        <v>17</v>
      </c>
      <c r="M2949" s="4340" t="s">
        <v>18</v>
      </c>
      <c r="N2949" s="4340"/>
      <c r="O2949" s="4342" t="s">
        <v>19</v>
      </c>
    </row>
    <row r="2950" spans="1:15" s="161" customFormat="1" ht="21" customHeight="1">
      <c r="A2950" s="4326"/>
      <c r="B2950" s="4354"/>
      <c r="C2950" s="4341"/>
      <c r="D2950" s="3243" t="s">
        <v>16</v>
      </c>
      <c r="E2950" s="4358" t="s">
        <v>20</v>
      </c>
      <c r="F2950" s="4359"/>
      <c r="G2950" s="4358" t="s">
        <v>21</v>
      </c>
      <c r="H2950" s="4359"/>
      <c r="I2950" s="4341"/>
      <c r="J2950" s="4341"/>
      <c r="K2950" s="4341"/>
      <c r="L2950" s="4341"/>
      <c r="M2950" s="4341"/>
      <c r="N2950" s="4341"/>
      <c r="O2950" s="4363"/>
    </row>
    <row r="2951" spans="1:15" s="161" customFormat="1" ht="21" customHeight="1" outlineLevel="1">
      <c r="A2951" s="3242">
        <v>1</v>
      </c>
      <c r="B2951" s="121">
        <v>44682</v>
      </c>
      <c r="C2951" s="3241" t="s">
        <v>23</v>
      </c>
      <c r="D2951" s="3241"/>
      <c r="E2951" s="4348"/>
      <c r="F2951" s="4349"/>
      <c r="G2951" s="4348"/>
      <c r="H2951" s="4349"/>
      <c r="I2951" s="3068"/>
      <c r="J2951" s="3246"/>
      <c r="K2951" s="3246"/>
      <c r="L2951" s="3246"/>
      <c r="M2951" s="3246"/>
      <c r="N2951" s="3246"/>
      <c r="O2951" s="79">
        <v>0</v>
      </c>
    </row>
    <row r="2952" spans="1:15" s="161" customFormat="1" ht="21" customHeight="1" outlineLevel="1">
      <c r="A2952" s="3242"/>
      <c r="B2952" s="121"/>
      <c r="C2952" s="3068"/>
      <c r="D2952" s="3244"/>
      <c r="E2952" s="4348"/>
      <c r="F2952" s="4349"/>
      <c r="G2952" s="4348"/>
      <c r="H2952" s="4349"/>
      <c r="I2952" s="92"/>
      <c r="J2952" s="3246"/>
      <c r="K2952" s="3068"/>
      <c r="L2952" s="3068"/>
      <c r="M2952" s="3068"/>
      <c r="N2952" s="3246"/>
      <c r="O2952" s="79"/>
    </row>
    <row r="2953" spans="1:15" s="161" customFormat="1" ht="21" customHeight="1" outlineLevel="1">
      <c r="A2953" s="3242"/>
      <c r="B2953" s="121"/>
      <c r="C2953" s="3068"/>
      <c r="D2953" s="3244"/>
      <c r="E2953" s="3235"/>
      <c r="F2953" s="3236"/>
      <c r="G2953" s="3235"/>
      <c r="H2953" s="3236"/>
      <c r="I2953" s="92"/>
      <c r="J2953" s="3246"/>
      <c r="K2953" s="3068"/>
      <c r="L2953" s="3068"/>
      <c r="M2953" s="3068"/>
      <c r="N2953" s="3246"/>
      <c r="O2953" s="79"/>
    </row>
    <row r="2954" spans="1:15" s="161" customFormat="1" ht="21" customHeight="1">
      <c r="A2954" s="3242"/>
      <c r="B2954" s="121"/>
      <c r="C2954" s="3246"/>
      <c r="D2954" s="990">
        <f>SUM(D2951:D2952)</f>
        <v>0</v>
      </c>
      <c r="E2954" s="3237"/>
      <c r="F2954" s="3238"/>
      <c r="G2954" s="4350"/>
      <c r="H2954" s="4351"/>
      <c r="I2954" s="3246"/>
      <c r="J2954" s="3246"/>
      <c r="K2954" s="430">
        <f>SUM(K2951:K2953)</f>
        <v>0</v>
      </c>
      <c r="L2954" s="3246"/>
      <c r="M2954" s="3246"/>
      <c r="N2954" s="3246"/>
      <c r="O2954" s="79"/>
    </row>
    <row r="2955" spans="1:15" s="43" customFormat="1" ht="21" customHeight="1">
      <c r="A2955" s="92"/>
      <c r="B2955" s="122"/>
      <c r="C2955" s="3224"/>
      <c r="D2955" s="3224"/>
      <c r="E2955" s="3224"/>
      <c r="F2955" s="3224"/>
      <c r="G2955" s="3224"/>
      <c r="H2955" s="3224"/>
      <c r="I2955" s="3224"/>
      <c r="J2955" s="3224"/>
      <c r="K2955" s="2642"/>
      <c r="L2955" s="3224"/>
      <c r="M2955" s="3224"/>
      <c r="N2955" s="3224"/>
      <c r="O2955" s="82"/>
    </row>
    <row r="2956" spans="1:15" s="72" customFormat="1" ht="21" customHeight="1" thickBot="1">
      <c r="A2956" s="77" t="s">
        <v>2</v>
      </c>
      <c r="B2956" s="66"/>
      <c r="C2956" s="67" t="s">
        <v>3</v>
      </c>
      <c r="D2956" s="4323" t="s">
        <v>2084</v>
      </c>
      <c r="E2956" s="4323"/>
      <c r="F2956" s="4323"/>
      <c r="G2956" s="4323"/>
      <c r="H2956" s="4323"/>
      <c r="I2956" s="4323"/>
      <c r="J2956" s="4323"/>
      <c r="K2956" s="4323"/>
      <c r="L2956" s="4323"/>
      <c r="M2956" s="4323"/>
      <c r="N2956" s="4323"/>
      <c r="O2956" s="4323"/>
    </row>
    <row r="2957" spans="1:15" s="72" customFormat="1" ht="21" customHeight="1">
      <c r="A2957" s="4324" t="s">
        <v>10</v>
      </c>
      <c r="B2957" s="4362" t="s">
        <v>11</v>
      </c>
      <c r="C2957" s="4329" t="s">
        <v>23</v>
      </c>
      <c r="D2957" s="4331" t="s">
        <v>12</v>
      </c>
      <c r="E2957" s="4332"/>
      <c r="F2957" s="4332"/>
      <c r="G2957" s="4332"/>
      <c r="H2957" s="4332"/>
      <c r="I2957" s="4332"/>
      <c r="J2957" s="4333"/>
      <c r="K2957" s="4334" t="s">
        <v>13</v>
      </c>
      <c r="L2957" s="4335"/>
      <c r="M2957" s="4335"/>
      <c r="N2957" s="4335"/>
      <c r="O2957" s="4336"/>
    </row>
    <row r="2958" spans="1:15" s="72" customFormat="1" ht="21" customHeight="1">
      <c r="A2958" s="4325"/>
      <c r="B2958" s="4328"/>
      <c r="C2958" s="4330"/>
      <c r="D2958" s="4337" t="s">
        <v>14</v>
      </c>
      <c r="E2958" s="4338"/>
      <c r="F2958" s="4338"/>
      <c r="G2958" s="4338"/>
      <c r="H2958" s="4339"/>
      <c r="I2958" s="4340" t="s">
        <v>15</v>
      </c>
      <c r="J2958" s="4340"/>
      <c r="K2958" s="4340" t="s">
        <v>16</v>
      </c>
      <c r="L2958" s="4340" t="s">
        <v>17</v>
      </c>
      <c r="M2958" s="4340" t="s">
        <v>18</v>
      </c>
      <c r="N2958" s="4340"/>
      <c r="O2958" s="4342" t="s">
        <v>19</v>
      </c>
    </row>
    <row r="2959" spans="1:15" s="161" customFormat="1" ht="21" customHeight="1">
      <c r="A2959" s="4326"/>
      <c r="B2959" s="4354"/>
      <c r="C2959" s="4341"/>
      <c r="D2959" s="3256" t="s">
        <v>16</v>
      </c>
      <c r="E2959" s="4358" t="s">
        <v>20</v>
      </c>
      <c r="F2959" s="4359"/>
      <c r="G2959" s="4358" t="s">
        <v>21</v>
      </c>
      <c r="H2959" s="4359"/>
      <c r="I2959" s="4341"/>
      <c r="J2959" s="4341"/>
      <c r="K2959" s="4341"/>
      <c r="L2959" s="4341"/>
      <c r="M2959" s="4341"/>
      <c r="N2959" s="4341"/>
      <c r="O2959" s="4363"/>
    </row>
    <row r="2960" spans="1:15" s="161" customFormat="1" ht="21" customHeight="1" outlineLevel="1">
      <c r="A2960" s="3257">
        <v>1</v>
      </c>
      <c r="B2960" s="121">
        <v>44652</v>
      </c>
      <c r="C2960" s="3255" t="s">
        <v>23</v>
      </c>
      <c r="D2960" s="3255"/>
      <c r="E2960" s="4348"/>
      <c r="F2960" s="4349"/>
      <c r="G2960" s="4348"/>
      <c r="H2960" s="4349"/>
      <c r="I2960" s="3068"/>
      <c r="J2960" s="3258"/>
      <c r="K2960" s="3258"/>
      <c r="L2960" s="3258"/>
      <c r="M2960" s="3258"/>
      <c r="N2960" s="3258"/>
      <c r="O2960" s="79">
        <v>0</v>
      </c>
    </row>
    <row r="2961" spans="1:15" s="161" customFormat="1" ht="21" customHeight="1" outlineLevel="1">
      <c r="A2961" s="3257"/>
      <c r="B2961" s="121"/>
      <c r="C2961" s="3068"/>
      <c r="D2961" s="3259"/>
      <c r="E2961" s="4348"/>
      <c r="F2961" s="4349"/>
      <c r="G2961" s="4348"/>
      <c r="H2961" s="4349"/>
      <c r="I2961" s="92"/>
      <c r="J2961" s="3258"/>
      <c r="K2961" s="3068"/>
      <c r="L2961" s="3068"/>
      <c r="M2961" s="3068"/>
      <c r="N2961" s="3258"/>
      <c r="O2961" s="79"/>
    </row>
    <row r="2962" spans="1:15" s="161" customFormat="1" ht="21" customHeight="1" outlineLevel="1">
      <c r="A2962" s="3257"/>
      <c r="B2962" s="121"/>
      <c r="C2962" s="3068"/>
      <c r="D2962" s="3259"/>
      <c r="E2962" s="3247"/>
      <c r="F2962" s="3248"/>
      <c r="G2962" s="3247"/>
      <c r="H2962" s="3248"/>
      <c r="I2962" s="92"/>
      <c r="J2962" s="3258"/>
      <c r="K2962" s="3068"/>
      <c r="L2962" s="3068"/>
      <c r="M2962" s="3068"/>
      <c r="N2962" s="3258"/>
      <c r="O2962" s="79"/>
    </row>
    <row r="2963" spans="1:15" s="161" customFormat="1" ht="21" customHeight="1">
      <c r="A2963" s="3257"/>
      <c r="B2963" s="121"/>
      <c r="C2963" s="3258"/>
      <c r="D2963" s="990">
        <f>SUM(D2960:D2961)</f>
        <v>0</v>
      </c>
      <c r="E2963" s="3249"/>
      <c r="F2963" s="3250"/>
      <c r="G2963" s="4350"/>
      <c r="H2963" s="4351"/>
      <c r="I2963" s="3258"/>
      <c r="J2963" s="3258"/>
      <c r="K2963" s="430">
        <f>SUM(K2960:K2962)</f>
        <v>0</v>
      </c>
      <c r="L2963" s="3258"/>
      <c r="M2963" s="3258"/>
      <c r="N2963" s="3258"/>
      <c r="O2963" s="79"/>
    </row>
    <row r="2964" spans="1:15" s="43" customFormat="1" ht="21" customHeight="1">
      <c r="A2964" s="54"/>
      <c r="B2964" s="122"/>
      <c r="C2964" s="3261"/>
      <c r="D2964" s="111"/>
      <c r="E2964" s="111"/>
      <c r="F2964" s="111"/>
      <c r="G2964" s="111"/>
      <c r="H2964" s="111"/>
      <c r="I2964" s="3261"/>
      <c r="J2964" s="3261"/>
      <c r="K2964" s="2642"/>
      <c r="L2964" s="3261"/>
      <c r="M2964" s="3261"/>
      <c r="N2964" s="3261"/>
      <c r="O2964" s="194"/>
    </row>
    <row r="2965" spans="1:15" s="72" customFormat="1" ht="21" customHeight="1" thickBot="1">
      <c r="A2965" s="77" t="s">
        <v>2</v>
      </c>
      <c r="B2965" s="66"/>
      <c r="C2965" s="67" t="s">
        <v>3</v>
      </c>
      <c r="D2965" s="4323" t="s">
        <v>2085</v>
      </c>
      <c r="E2965" s="4323"/>
      <c r="F2965" s="4323"/>
      <c r="G2965" s="4323"/>
      <c r="H2965" s="4323"/>
      <c r="I2965" s="4323"/>
      <c r="J2965" s="4323"/>
      <c r="K2965" s="4323"/>
      <c r="L2965" s="4323"/>
      <c r="M2965" s="4323"/>
      <c r="N2965" s="4323"/>
      <c r="O2965" s="4323"/>
    </row>
    <row r="2966" spans="1:15" s="72" customFormat="1" ht="21" customHeight="1">
      <c r="A2966" s="4324" t="s">
        <v>10</v>
      </c>
      <c r="B2966" s="4362" t="s">
        <v>11</v>
      </c>
      <c r="C2966" s="4329" t="s">
        <v>23</v>
      </c>
      <c r="D2966" s="4331" t="s">
        <v>12</v>
      </c>
      <c r="E2966" s="4332"/>
      <c r="F2966" s="4332"/>
      <c r="G2966" s="4332"/>
      <c r="H2966" s="4332"/>
      <c r="I2966" s="4332"/>
      <c r="J2966" s="4333"/>
      <c r="K2966" s="4334" t="s">
        <v>13</v>
      </c>
      <c r="L2966" s="4335"/>
      <c r="M2966" s="4335"/>
      <c r="N2966" s="4335"/>
      <c r="O2966" s="4336"/>
    </row>
    <row r="2967" spans="1:15" s="72" customFormat="1" ht="21" customHeight="1">
      <c r="A2967" s="4325"/>
      <c r="B2967" s="4328"/>
      <c r="C2967" s="4330"/>
      <c r="D2967" s="4337" t="s">
        <v>14</v>
      </c>
      <c r="E2967" s="4338"/>
      <c r="F2967" s="4338"/>
      <c r="G2967" s="4338"/>
      <c r="H2967" s="4339"/>
      <c r="I2967" s="4340" t="s">
        <v>15</v>
      </c>
      <c r="J2967" s="4340"/>
      <c r="K2967" s="4340" t="s">
        <v>16</v>
      </c>
      <c r="L2967" s="4340" t="s">
        <v>17</v>
      </c>
      <c r="M2967" s="4340" t="s">
        <v>18</v>
      </c>
      <c r="N2967" s="4340"/>
      <c r="O2967" s="4342" t="s">
        <v>19</v>
      </c>
    </row>
    <row r="2968" spans="1:15" s="161" customFormat="1" ht="21" customHeight="1">
      <c r="A2968" s="4326"/>
      <c r="B2968" s="4354"/>
      <c r="C2968" s="4341"/>
      <c r="D2968" s="3256" t="s">
        <v>16</v>
      </c>
      <c r="E2968" s="4358" t="s">
        <v>20</v>
      </c>
      <c r="F2968" s="4359"/>
      <c r="G2968" s="4358" t="s">
        <v>21</v>
      </c>
      <c r="H2968" s="4359"/>
      <c r="I2968" s="4341"/>
      <c r="J2968" s="4341"/>
      <c r="K2968" s="4341"/>
      <c r="L2968" s="4341"/>
      <c r="M2968" s="4341"/>
      <c r="N2968" s="4341"/>
      <c r="O2968" s="4363"/>
    </row>
    <row r="2969" spans="1:15" s="161" customFormat="1" ht="21" customHeight="1" outlineLevel="1">
      <c r="A2969" s="3257">
        <v>1</v>
      </c>
      <c r="B2969" s="121">
        <v>44652</v>
      </c>
      <c r="C2969" s="3255" t="s">
        <v>23</v>
      </c>
      <c r="D2969" s="3255"/>
      <c r="E2969" s="4348"/>
      <c r="F2969" s="4349"/>
      <c r="G2969" s="4348"/>
      <c r="H2969" s="4349"/>
      <c r="I2969" s="3068"/>
      <c r="J2969" s="3258"/>
      <c r="K2969" s="3258"/>
      <c r="L2969" s="3258"/>
      <c r="M2969" s="3258"/>
      <c r="N2969" s="3258"/>
      <c r="O2969" s="79">
        <v>0</v>
      </c>
    </row>
    <row r="2970" spans="1:15" s="161" customFormat="1" ht="21" customHeight="1" outlineLevel="1">
      <c r="A2970" s="3257"/>
      <c r="B2970" s="121"/>
      <c r="C2970" s="3068"/>
      <c r="D2970" s="3259"/>
      <c r="E2970" s="4348"/>
      <c r="F2970" s="4349"/>
      <c r="G2970" s="4348"/>
      <c r="H2970" s="4349"/>
      <c r="I2970" s="92"/>
      <c r="J2970" s="3258"/>
      <c r="K2970" s="3068"/>
      <c r="L2970" s="3068"/>
      <c r="M2970" s="3068"/>
      <c r="N2970" s="3258"/>
      <c r="O2970" s="79"/>
    </row>
    <row r="2971" spans="1:15" s="161" customFormat="1" ht="21" customHeight="1" outlineLevel="1">
      <c r="A2971" s="3257"/>
      <c r="B2971" s="121"/>
      <c r="C2971" s="3068"/>
      <c r="D2971" s="3259"/>
      <c r="E2971" s="3247"/>
      <c r="F2971" s="3248"/>
      <c r="G2971" s="3247"/>
      <c r="H2971" s="3248"/>
      <c r="I2971" s="92"/>
      <c r="J2971" s="3258"/>
      <c r="K2971" s="3068"/>
      <c r="L2971" s="3068"/>
      <c r="M2971" s="3068"/>
      <c r="N2971" s="3258"/>
      <c r="O2971" s="79"/>
    </row>
    <row r="2972" spans="1:15" s="161" customFormat="1" ht="21" customHeight="1">
      <c r="A2972" s="3257"/>
      <c r="B2972" s="121"/>
      <c r="C2972" s="3258"/>
      <c r="D2972" s="990">
        <f>SUM(D2969:D2970)</f>
        <v>0</v>
      </c>
      <c r="E2972" s="3249"/>
      <c r="F2972" s="3250"/>
      <c r="G2972" s="4350"/>
      <c r="H2972" s="4351"/>
      <c r="I2972" s="3258"/>
      <c r="J2972" s="3258"/>
      <c r="K2972" s="430">
        <f>SUM(K2969:K2970)</f>
        <v>0</v>
      </c>
      <c r="L2972" s="3258"/>
      <c r="M2972" s="3258"/>
      <c r="N2972" s="3258"/>
      <c r="O2972" s="79"/>
    </row>
    <row r="2973" spans="1:15" s="43" customFormat="1" ht="21" customHeight="1">
      <c r="A2973" s="92"/>
      <c r="B2973" s="122"/>
      <c r="C2973" s="3261"/>
      <c r="D2973" s="3261"/>
      <c r="E2973" s="3261"/>
      <c r="F2973" s="3261"/>
      <c r="G2973" s="3261"/>
      <c r="H2973" s="3261"/>
      <c r="I2973" s="3261"/>
      <c r="J2973" s="3261"/>
      <c r="K2973" s="2642"/>
      <c r="L2973" s="3261"/>
      <c r="M2973" s="3261"/>
      <c r="N2973" s="3261"/>
      <c r="O2973" s="82"/>
    </row>
    <row r="2974" spans="1:15" s="72" customFormat="1" ht="21" customHeight="1" thickBot="1">
      <c r="A2974" s="77" t="s">
        <v>2</v>
      </c>
      <c r="B2974" s="66"/>
      <c r="C2974" s="67" t="s">
        <v>3</v>
      </c>
      <c r="D2974" s="4323" t="s">
        <v>2515</v>
      </c>
      <c r="E2974" s="4323"/>
      <c r="F2974" s="4323"/>
      <c r="G2974" s="4323"/>
      <c r="H2974" s="4323"/>
      <c r="I2974" s="4323"/>
      <c r="J2974" s="4323"/>
      <c r="K2974" s="4323"/>
      <c r="L2974" s="4323"/>
      <c r="M2974" s="4323"/>
      <c r="N2974" s="4323"/>
      <c r="O2974" s="4323"/>
    </row>
    <row r="2975" spans="1:15" s="72" customFormat="1" ht="21" customHeight="1">
      <c r="A2975" s="4324" t="s">
        <v>10</v>
      </c>
      <c r="B2975" s="4362" t="s">
        <v>11</v>
      </c>
      <c r="C2975" s="4329" t="s">
        <v>23</v>
      </c>
      <c r="D2975" s="4331" t="s">
        <v>12</v>
      </c>
      <c r="E2975" s="4332"/>
      <c r="F2975" s="4332"/>
      <c r="G2975" s="4332"/>
      <c r="H2975" s="4332"/>
      <c r="I2975" s="4332"/>
      <c r="J2975" s="4333"/>
      <c r="K2975" s="4334" t="s">
        <v>13</v>
      </c>
      <c r="L2975" s="4335"/>
      <c r="M2975" s="4335"/>
      <c r="N2975" s="4335"/>
      <c r="O2975" s="4336"/>
    </row>
    <row r="2976" spans="1:15" s="72" customFormat="1" ht="21" customHeight="1">
      <c r="A2976" s="4325"/>
      <c r="B2976" s="4328"/>
      <c r="C2976" s="4330"/>
      <c r="D2976" s="4337" t="s">
        <v>14</v>
      </c>
      <c r="E2976" s="4338"/>
      <c r="F2976" s="4338"/>
      <c r="G2976" s="4338"/>
      <c r="H2976" s="4339"/>
      <c r="I2976" s="4340" t="s">
        <v>15</v>
      </c>
      <c r="J2976" s="4340"/>
      <c r="K2976" s="4340" t="s">
        <v>16</v>
      </c>
      <c r="L2976" s="4340" t="s">
        <v>17</v>
      </c>
      <c r="M2976" s="4340" t="s">
        <v>18</v>
      </c>
      <c r="N2976" s="4340"/>
      <c r="O2976" s="4342" t="s">
        <v>19</v>
      </c>
    </row>
    <row r="2977" spans="1:15" s="161" customFormat="1" ht="21" customHeight="1">
      <c r="A2977" s="4326"/>
      <c r="B2977" s="4354"/>
      <c r="C2977" s="4341"/>
      <c r="D2977" s="3256" t="s">
        <v>16</v>
      </c>
      <c r="E2977" s="4358" t="s">
        <v>20</v>
      </c>
      <c r="F2977" s="4359"/>
      <c r="G2977" s="4358" t="s">
        <v>21</v>
      </c>
      <c r="H2977" s="4359"/>
      <c r="I2977" s="4341"/>
      <c r="J2977" s="4341"/>
      <c r="K2977" s="4341"/>
      <c r="L2977" s="4341"/>
      <c r="M2977" s="4341"/>
      <c r="N2977" s="4341"/>
      <c r="O2977" s="4363"/>
    </row>
    <row r="2978" spans="1:15" s="161" customFormat="1" ht="21" customHeight="1" outlineLevel="1">
      <c r="A2978" s="3257">
        <v>1</v>
      </c>
      <c r="B2978" s="121">
        <v>44682</v>
      </c>
      <c r="C2978" s="3255" t="s">
        <v>23</v>
      </c>
      <c r="D2978" s="3255"/>
      <c r="E2978" s="4348"/>
      <c r="F2978" s="4349"/>
      <c r="G2978" s="4348"/>
      <c r="H2978" s="4349"/>
      <c r="I2978" s="3068"/>
      <c r="J2978" s="3258"/>
      <c r="K2978" s="3258"/>
      <c r="L2978" s="3258"/>
      <c r="M2978" s="3258"/>
      <c r="N2978" s="3258"/>
      <c r="O2978" s="79">
        <v>10</v>
      </c>
    </row>
    <row r="2979" spans="1:15" s="161" customFormat="1" ht="21" customHeight="1" outlineLevel="1">
      <c r="A2979" s="3682"/>
      <c r="B2979" s="121"/>
      <c r="C2979" s="3685"/>
      <c r="D2979" s="3681"/>
      <c r="E2979" s="3678"/>
      <c r="F2979" s="3679"/>
      <c r="G2979" s="3678"/>
      <c r="H2979" s="3679"/>
      <c r="I2979" s="92"/>
      <c r="J2979" s="3684"/>
      <c r="K2979" s="3685"/>
      <c r="L2979" s="3685"/>
      <c r="M2979" s="3685"/>
      <c r="N2979" s="3684"/>
      <c r="O2979" s="79"/>
    </row>
    <row r="2980" spans="1:15" s="161" customFormat="1" ht="21" customHeight="1" outlineLevel="1">
      <c r="A2980" s="3830"/>
      <c r="B2980" s="121"/>
      <c r="C2980" s="3842"/>
      <c r="D2980" s="3841"/>
      <c r="E2980" s="3831"/>
      <c r="F2980" s="3832"/>
      <c r="G2980" s="3831"/>
      <c r="H2980" s="3832"/>
      <c r="I2980" s="92"/>
      <c r="J2980" s="3840"/>
      <c r="K2980" s="3842"/>
      <c r="L2980" s="3842"/>
      <c r="M2980" s="3842"/>
      <c r="N2980" s="3840"/>
      <c r="O2980" s="79"/>
    </row>
    <row r="2981" spans="1:15" s="161" customFormat="1" ht="21" customHeight="1" outlineLevel="1">
      <c r="A2981" s="3830"/>
      <c r="B2981" s="121"/>
      <c r="C2981" s="3842"/>
      <c r="D2981" s="3841"/>
      <c r="E2981" s="3831"/>
      <c r="F2981" s="3832"/>
      <c r="G2981" s="3831"/>
      <c r="H2981" s="3832"/>
      <c r="I2981" s="92"/>
      <c r="J2981" s="3840"/>
      <c r="K2981" s="3842"/>
      <c r="L2981" s="3842"/>
      <c r="M2981" s="3842"/>
      <c r="N2981" s="3840"/>
      <c r="O2981" s="79"/>
    </row>
    <row r="2982" spans="1:15" s="161" customFormat="1" ht="21" customHeight="1">
      <c r="A2982" s="3257"/>
      <c r="B2982" s="121"/>
      <c r="C2982" s="3258"/>
      <c r="D2982" s="990">
        <f>SUM(D2978:D2978)</f>
        <v>0</v>
      </c>
      <c r="E2982" s="3249"/>
      <c r="F2982" s="3250"/>
      <c r="G2982" s="4350"/>
      <c r="H2982" s="4351"/>
      <c r="I2982" s="3258"/>
      <c r="J2982" s="3258"/>
      <c r="K2982" s="430">
        <f>SUM(K2978:K2981)</f>
        <v>0</v>
      </c>
      <c r="L2982" s="3258"/>
      <c r="M2982" s="3258"/>
      <c r="N2982" s="3258"/>
      <c r="O2982" s="79"/>
    </row>
    <row r="2983" spans="1:15" s="43" customFormat="1" ht="21" customHeight="1">
      <c r="A2983" s="92"/>
      <c r="B2983" s="122"/>
      <c r="C2983" s="3261"/>
      <c r="D2983" s="3261"/>
      <c r="E2983" s="3261"/>
      <c r="F2983" s="3261"/>
      <c r="G2983" s="3261"/>
      <c r="H2983" s="3261"/>
      <c r="I2983" s="3261"/>
      <c r="J2983" s="3261"/>
      <c r="K2983" s="2642"/>
      <c r="L2983" s="3261"/>
      <c r="M2983" s="3261"/>
      <c r="N2983" s="3261"/>
      <c r="O2983" s="82"/>
    </row>
    <row r="2984" spans="1:15" s="72" customFormat="1" ht="21" customHeight="1" thickBot="1">
      <c r="A2984" s="77" t="s">
        <v>2</v>
      </c>
      <c r="B2984" s="66"/>
      <c r="C2984" s="67" t="s">
        <v>3</v>
      </c>
      <c r="D2984" s="4323" t="s">
        <v>2143</v>
      </c>
      <c r="E2984" s="4323"/>
      <c r="F2984" s="4323"/>
      <c r="G2984" s="4323"/>
      <c r="H2984" s="4323"/>
      <c r="I2984" s="4323"/>
      <c r="J2984" s="4323"/>
      <c r="K2984" s="4323"/>
      <c r="L2984" s="4323"/>
      <c r="M2984" s="4323"/>
      <c r="N2984" s="4323"/>
      <c r="O2984" s="4323"/>
    </row>
    <row r="2985" spans="1:15" s="72" customFormat="1" ht="21" customHeight="1">
      <c r="A2985" s="4324" t="s">
        <v>10</v>
      </c>
      <c r="B2985" s="4362" t="s">
        <v>11</v>
      </c>
      <c r="C2985" s="4329" t="s">
        <v>23</v>
      </c>
      <c r="D2985" s="4331" t="s">
        <v>12</v>
      </c>
      <c r="E2985" s="4332"/>
      <c r="F2985" s="4332"/>
      <c r="G2985" s="4332"/>
      <c r="H2985" s="4332"/>
      <c r="I2985" s="4332"/>
      <c r="J2985" s="4333"/>
      <c r="K2985" s="4334" t="s">
        <v>13</v>
      </c>
      <c r="L2985" s="4335"/>
      <c r="M2985" s="4335"/>
      <c r="N2985" s="4335"/>
      <c r="O2985" s="4336"/>
    </row>
    <row r="2986" spans="1:15" s="72" customFormat="1" ht="21" customHeight="1">
      <c r="A2986" s="4325"/>
      <c r="B2986" s="4328"/>
      <c r="C2986" s="4330"/>
      <c r="D2986" s="4337" t="s">
        <v>14</v>
      </c>
      <c r="E2986" s="4338"/>
      <c r="F2986" s="4338"/>
      <c r="G2986" s="4338"/>
      <c r="H2986" s="4339"/>
      <c r="I2986" s="4340" t="s">
        <v>15</v>
      </c>
      <c r="J2986" s="4340"/>
      <c r="K2986" s="4340" t="s">
        <v>16</v>
      </c>
      <c r="L2986" s="4340" t="s">
        <v>17</v>
      </c>
      <c r="M2986" s="4340" t="s">
        <v>18</v>
      </c>
      <c r="N2986" s="4340"/>
      <c r="O2986" s="4342" t="s">
        <v>19</v>
      </c>
    </row>
    <row r="2987" spans="1:15" s="161" customFormat="1" ht="21" customHeight="1">
      <c r="A2987" s="4326"/>
      <c r="B2987" s="4354"/>
      <c r="C2987" s="4341"/>
      <c r="D2987" s="3331" t="s">
        <v>16</v>
      </c>
      <c r="E2987" s="4358" t="s">
        <v>20</v>
      </c>
      <c r="F2987" s="4359"/>
      <c r="G2987" s="4358" t="s">
        <v>21</v>
      </c>
      <c r="H2987" s="4359"/>
      <c r="I2987" s="4341"/>
      <c r="J2987" s="4341"/>
      <c r="K2987" s="4341"/>
      <c r="L2987" s="4341"/>
      <c r="M2987" s="4341"/>
      <c r="N2987" s="4341"/>
      <c r="O2987" s="4363"/>
    </row>
    <row r="2988" spans="1:15" s="161" customFormat="1" ht="21" customHeight="1" outlineLevel="1">
      <c r="A2988" s="3332">
        <v>1</v>
      </c>
      <c r="B2988" s="121">
        <v>44652</v>
      </c>
      <c r="C2988" s="3334" t="s">
        <v>23</v>
      </c>
      <c r="D2988" s="3334"/>
      <c r="E2988" s="4348"/>
      <c r="F2988" s="4349"/>
      <c r="G2988" s="4348"/>
      <c r="H2988" s="4349"/>
      <c r="I2988" s="3068"/>
      <c r="J2988" s="3338"/>
      <c r="K2988" s="3338"/>
      <c r="L2988" s="3338"/>
      <c r="M2988" s="3338"/>
      <c r="N2988" s="3338"/>
      <c r="O2988" s="79">
        <v>0</v>
      </c>
    </row>
    <row r="2989" spans="1:15" s="161" customFormat="1" ht="21" customHeight="1" outlineLevel="1">
      <c r="A2989" s="3332"/>
      <c r="B2989" s="121"/>
      <c r="C2989" s="3068"/>
      <c r="D2989" s="3335"/>
      <c r="E2989" s="4348"/>
      <c r="F2989" s="4349"/>
      <c r="G2989" s="4348"/>
      <c r="H2989" s="4349"/>
      <c r="I2989" s="92"/>
      <c r="J2989" s="3338"/>
      <c r="K2989" s="3068"/>
      <c r="L2989" s="3068"/>
      <c r="M2989" s="3068"/>
      <c r="N2989" s="3338"/>
      <c r="O2989" s="79"/>
    </row>
    <row r="2990" spans="1:15" s="161" customFormat="1" ht="21" customHeight="1" outlineLevel="1">
      <c r="A2990" s="3332"/>
      <c r="B2990" s="121"/>
      <c r="C2990" s="3068"/>
      <c r="D2990" s="3335"/>
      <c r="E2990" s="3325"/>
      <c r="F2990" s="3326"/>
      <c r="G2990" s="3325"/>
      <c r="H2990" s="3326"/>
      <c r="I2990" s="92"/>
      <c r="J2990" s="3338"/>
      <c r="K2990" s="3068"/>
      <c r="L2990" s="3068"/>
      <c r="M2990" s="3068"/>
      <c r="N2990" s="3338"/>
      <c r="O2990" s="79"/>
    </row>
    <row r="2991" spans="1:15" s="161" customFormat="1" ht="21" customHeight="1">
      <c r="A2991" s="3332"/>
      <c r="B2991" s="121"/>
      <c r="C2991" s="3338"/>
      <c r="D2991" s="990">
        <f>SUM(D2988:D2989)</f>
        <v>0</v>
      </c>
      <c r="E2991" s="3327"/>
      <c r="F2991" s="3328"/>
      <c r="G2991" s="4350"/>
      <c r="H2991" s="4351"/>
      <c r="I2991" s="3338"/>
      <c r="J2991" s="3338"/>
      <c r="K2991" s="430">
        <f>SUM(K2988:K2990)</f>
        <v>0</v>
      </c>
      <c r="L2991" s="3338"/>
      <c r="M2991" s="3338"/>
      <c r="N2991" s="3338"/>
      <c r="O2991" s="79"/>
    </row>
    <row r="2992" spans="1:15" s="43" customFormat="1" ht="21" customHeight="1">
      <c r="A2992" s="92"/>
      <c r="B2992" s="122"/>
      <c r="C2992" s="3336"/>
      <c r="D2992" s="3336"/>
      <c r="E2992" s="3336"/>
      <c r="F2992" s="3336"/>
      <c r="G2992" s="3336"/>
      <c r="H2992" s="3336"/>
      <c r="I2992" s="3336"/>
      <c r="J2992" s="3336"/>
      <c r="K2992" s="2642"/>
      <c r="L2992" s="3336"/>
      <c r="M2992" s="3336"/>
      <c r="N2992" s="3336"/>
      <c r="O2992" s="82"/>
    </row>
    <row r="2993" spans="1:15" s="72" customFormat="1" ht="21" customHeight="1" thickBot="1">
      <c r="A2993" s="77" t="s">
        <v>2</v>
      </c>
      <c r="B2993" s="66"/>
      <c r="C2993" s="67" t="s">
        <v>3</v>
      </c>
      <c r="D2993" s="4323" t="s">
        <v>2215</v>
      </c>
      <c r="E2993" s="4323"/>
      <c r="F2993" s="4323"/>
      <c r="G2993" s="4323"/>
      <c r="H2993" s="4323"/>
      <c r="I2993" s="4323"/>
      <c r="J2993" s="4323"/>
      <c r="K2993" s="4323"/>
      <c r="L2993" s="4323"/>
      <c r="M2993" s="4323"/>
      <c r="N2993" s="4323"/>
      <c r="O2993" s="4323"/>
    </row>
    <row r="2994" spans="1:15" s="72" customFormat="1" ht="21" customHeight="1">
      <c r="A2994" s="4324" t="s">
        <v>10</v>
      </c>
      <c r="B2994" s="4362" t="s">
        <v>11</v>
      </c>
      <c r="C2994" s="4329" t="s">
        <v>23</v>
      </c>
      <c r="D2994" s="4331" t="s">
        <v>12</v>
      </c>
      <c r="E2994" s="4332"/>
      <c r="F2994" s="4332"/>
      <c r="G2994" s="4332"/>
      <c r="H2994" s="4332"/>
      <c r="I2994" s="4332"/>
      <c r="J2994" s="4333"/>
      <c r="K2994" s="4334" t="s">
        <v>13</v>
      </c>
      <c r="L2994" s="4335"/>
      <c r="M2994" s="4335"/>
      <c r="N2994" s="4335"/>
      <c r="O2994" s="4336"/>
    </row>
    <row r="2995" spans="1:15" s="72" customFormat="1" ht="21" customHeight="1">
      <c r="A2995" s="4325"/>
      <c r="B2995" s="4328"/>
      <c r="C2995" s="4330"/>
      <c r="D2995" s="4337" t="s">
        <v>14</v>
      </c>
      <c r="E2995" s="4338"/>
      <c r="F2995" s="4338"/>
      <c r="G2995" s="4338"/>
      <c r="H2995" s="4339"/>
      <c r="I2995" s="4340" t="s">
        <v>15</v>
      </c>
      <c r="J2995" s="4340"/>
      <c r="K2995" s="4340" t="s">
        <v>16</v>
      </c>
      <c r="L2995" s="4340" t="s">
        <v>17</v>
      </c>
      <c r="M2995" s="4340" t="s">
        <v>18</v>
      </c>
      <c r="N2995" s="4340"/>
      <c r="O2995" s="4342" t="s">
        <v>19</v>
      </c>
    </row>
    <row r="2996" spans="1:15" s="161" customFormat="1" ht="21" customHeight="1">
      <c r="A2996" s="4326"/>
      <c r="B2996" s="4354"/>
      <c r="C2996" s="4341"/>
      <c r="D2996" s="3366" t="s">
        <v>16</v>
      </c>
      <c r="E2996" s="4358" t="s">
        <v>20</v>
      </c>
      <c r="F2996" s="4359"/>
      <c r="G2996" s="4358" t="s">
        <v>21</v>
      </c>
      <c r="H2996" s="4359"/>
      <c r="I2996" s="4341"/>
      <c r="J2996" s="4341"/>
      <c r="K2996" s="4341"/>
      <c r="L2996" s="4341"/>
      <c r="M2996" s="4341"/>
      <c r="N2996" s="4341"/>
      <c r="O2996" s="4363"/>
    </row>
    <row r="2997" spans="1:15" s="161" customFormat="1" ht="21" customHeight="1" outlineLevel="1">
      <c r="A2997" s="3369">
        <v>1</v>
      </c>
      <c r="B2997" s="121">
        <v>44682</v>
      </c>
      <c r="C2997" s="3368" t="s">
        <v>23</v>
      </c>
      <c r="D2997" s="3368"/>
      <c r="E2997" s="4348" t="s">
        <v>2989</v>
      </c>
      <c r="F2997" s="4349"/>
      <c r="G2997" s="4348" t="s">
        <v>2990</v>
      </c>
      <c r="H2997" s="4349"/>
      <c r="I2997" s="4232" t="s">
        <v>1446</v>
      </c>
      <c r="J2997" s="3370"/>
      <c r="K2997" s="3370"/>
      <c r="L2997" s="3370"/>
      <c r="M2997" s="3370"/>
      <c r="N2997" s="3370"/>
      <c r="O2997" s="79">
        <v>25</v>
      </c>
    </row>
    <row r="2998" spans="1:15" s="161" customFormat="1" ht="21" customHeight="1" outlineLevel="1">
      <c r="A2998" s="3369"/>
      <c r="B2998" s="121"/>
      <c r="C2998" s="3375"/>
      <c r="D2998" s="3367"/>
      <c r="E2998" s="4348"/>
      <c r="F2998" s="4349"/>
      <c r="G2998" s="4348"/>
      <c r="H2998" s="4349"/>
      <c r="I2998" s="92"/>
      <c r="J2998" s="3370"/>
      <c r="K2998" s="3375"/>
      <c r="L2998" s="3375"/>
      <c r="M2998" s="3375"/>
      <c r="N2998" s="3370"/>
      <c r="O2998" s="79"/>
    </row>
    <row r="2999" spans="1:15" s="161" customFormat="1" ht="21" customHeight="1" outlineLevel="1">
      <c r="A2999" s="3369"/>
      <c r="B2999" s="121"/>
      <c r="C2999" s="3375"/>
      <c r="D2999" s="3367"/>
      <c r="E2999" s="3360"/>
      <c r="F2999" s="3361"/>
      <c r="G2999" s="3360"/>
      <c r="H2999" s="3361"/>
      <c r="I2999" s="92"/>
      <c r="J2999" s="3370"/>
      <c r="K2999" s="3375"/>
      <c r="L2999" s="3375"/>
      <c r="M2999" s="3375"/>
      <c r="N2999" s="3370"/>
      <c r="O2999" s="79"/>
    </row>
    <row r="3000" spans="1:15" s="161" customFormat="1" ht="21" customHeight="1">
      <c r="A3000" s="3369"/>
      <c r="B3000" s="121"/>
      <c r="C3000" s="3370"/>
      <c r="D3000" s="990">
        <f>SUM(D2997:D2999)</f>
        <v>0</v>
      </c>
      <c r="E3000" s="3364"/>
      <c r="F3000" s="3365"/>
      <c r="G3000" s="4350"/>
      <c r="H3000" s="4351"/>
      <c r="I3000" s="3370"/>
      <c r="J3000" s="3370"/>
      <c r="K3000" s="430">
        <f>SUM(K2997:K2999)</f>
        <v>0</v>
      </c>
      <c r="L3000" s="3370"/>
      <c r="M3000" s="3370"/>
      <c r="N3000" s="3370"/>
      <c r="O3000" s="79"/>
    </row>
    <row r="3001" spans="1:15" s="43" customFormat="1" ht="21" customHeight="1">
      <c r="A3001" s="92"/>
      <c r="B3001" s="122"/>
      <c r="C3001" s="3372"/>
      <c r="D3001" s="3372"/>
      <c r="E3001" s="3372"/>
      <c r="F3001" s="3372"/>
      <c r="G3001" s="3372"/>
      <c r="H3001" s="3372"/>
      <c r="I3001" s="3372"/>
      <c r="J3001" s="3372"/>
      <c r="K3001" s="2642"/>
      <c r="L3001" s="3372"/>
      <c r="M3001" s="3372"/>
      <c r="N3001" s="3372"/>
      <c r="O3001" s="82"/>
    </row>
    <row r="3002" spans="1:15" s="72" customFormat="1" ht="21" customHeight="1" thickBot="1">
      <c r="A3002" s="77" t="s">
        <v>2</v>
      </c>
      <c r="B3002" s="66"/>
      <c r="C3002" s="67" t="s">
        <v>3</v>
      </c>
      <c r="D3002" s="4323" t="s">
        <v>2216</v>
      </c>
      <c r="E3002" s="4323"/>
      <c r="F3002" s="4323"/>
      <c r="G3002" s="4323"/>
      <c r="H3002" s="4323"/>
      <c r="I3002" s="4323"/>
      <c r="J3002" s="4323"/>
      <c r="K3002" s="4323"/>
      <c r="L3002" s="4323"/>
      <c r="M3002" s="4323"/>
      <c r="N3002" s="4323"/>
      <c r="O3002" s="4323"/>
    </row>
    <row r="3003" spans="1:15" s="72" customFormat="1" ht="21" customHeight="1">
      <c r="A3003" s="4324" t="s">
        <v>10</v>
      </c>
      <c r="B3003" s="4362" t="s">
        <v>11</v>
      </c>
      <c r="C3003" s="4329" t="s">
        <v>23</v>
      </c>
      <c r="D3003" s="4331" t="s">
        <v>12</v>
      </c>
      <c r="E3003" s="4332"/>
      <c r="F3003" s="4332"/>
      <c r="G3003" s="4332"/>
      <c r="H3003" s="4332"/>
      <c r="I3003" s="4332"/>
      <c r="J3003" s="4333"/>
      <c r="K3003" s="4334" t="s">
        <v>13</v>
      </c>
      <c r="L3003" s="4335"/>
      <c r="M3003" s="4335"/>
      <c r="N3003" s="4335"/>
      <c r="O3003" s="4336"/>
    </row>
    <row r="3004" spans="1:15" s="72" customFormat="1" ht="21" customHeight="1">
      <c r="A3004" s="4325"/>
      <c r="B3004" s="4328"/>
      <c r="C3004" s="4330"/>
      <c r="D3004" s="4337" t="s">
        <v>14</v>
      </c>
      <c r="E3004" s="4338"/>
      <c r="F3004" s="4338"/>
      <c r="G3004" s="4338"/>
      <c r="H3004" s="4339"/>
      <c r="I3004" s="4340" t="s">
        <v>15</v>
      </c>
      <c r="J3004" s="4340"/>
      <c r="K3004" s="4340" t="s">
        <v>16</v>
      </c>
      <c r="L3004" s="4340" t="s">
        <v>17</v>
      </c>
      <c r="M3004" s="4340" t="s">
        <v>18</v>
      </c>
      <c r="N3004" s="4340"/>
      <c r="O3004" s="4342" t="s">
        <v>19</v>
      </c>
    </row>
    <row r="3005" spans="1:15" s="161" customFormat="1" ht="21" customHeight="1">
      <c r="A3005" s="4326"/>
      <c r="B3005" s="4354"/>
      <c r="C3005" s="4341"/>
      <c r="D3005" s="3366" t="s">
        <v>16</v>
      </c>
      <c r="E3005" s="4358" t="s">
        <v>20</v>
      </c>
      <c r="F3005" s="4359"/>
      <c r="G3005" s="4358" t="s">
        <v>21</v>
      </c>
      <c r="H3005" s="4359"/>
      <c r="I3005" s="4341"/>
      <c r="J3005" s="4341"/>
      <c r="K3005" s="4341"/>
      <c r="L3005" s="4341"/>
      <c r="M3005" s="4341"/>
      <c r="N3005" s="4341"/>
      <c r="O3005" s="4363"/>
    </row>
    <row r="3006" spans="1:15" s="161" customFormat="1" ht="21" customHeight="1" outlineLevel="1">
      <c r="A3006" s="3369">
        <v>1</v>
      </c>
      <c r="B3006" s="121">
        <v>44682</v>
      </c>
      <c r="C3006" s="3368" t="s">
        <v>23</v>
      </c>
      <c r="D3006" s="3368"/>
      <c r="E3006" s="4348" t="s">
        <v>2989</v>
      </c>
      <c r="F3006" s="4349"/>
      <c r="G3006" s="4348" t="s">
        <v>2990</v>
      </c>
      <c r="H3006" s="4349"/>
      <c r="I3006" s="4232" t="s">
        <v>1446</v>
      </c>
      <c r="J3006" s="3370"/>
      <c r="K3006" s="3370"/>
      <c r="L3006" s="3370"/>
      <c r="M3006" s="3370"/>
      <c r="N3006" s="3370"/>
      <c r="O3006" s="79">
        <v>10</v>
      </c>
    </row>
    <row r="3007" spans="1:15" s="161" customFormat="1" ht="21" customHeight="1" outlineLevel="1">
      <c r="A3007" s="3369"/>
      <c r="B3007" s="121"/>
      <c r="C3007" s="3375"/>
      <c r="D3007" s="3367"/>
      <c r="E3007" s="4348"/>
      <c r="F3007" s="4349"/>
      <c r="G3007" s="4348"/>
      <c r="H3007" s="4349"/>
      <c r="I3007" s="92"/>
      <c r="J3007" s="3370"/>
      <c r="K3007" s="3375"/>
      <c r="L3007" s="3375"/>
      <c r="M3007" s="3375"/>
      <c r="N3007" s="3370"/>
      <c r="O3007" s="79"/>
    </row>
    <row r="3008" spans="1:15" s="161" customFormat="1" ht="21" customHeight="1" outlineLevel="1">
      <c r="A3008" s="3369"/>
      <c r="B3008" s="121"/>
      <c r="C3008" s="3375"/>
      <c r="D3008" s="3367"/>
      <c r="E3008" s="3360"/>
      <c r="F3008" s="3361"/>
      <c r="G3008" s="3360"/>
      <c r="H3008" s="3361"/>
      <c r="I3008" s="92"/>
      <c r="J3008" s="3370"/>
      <c r="K3008" s="3375"/>
      <c r="L3008" s="3375"/>
      <c r="M3008" s="3375"/>
      <c r="N3008" s="3370"/>
      <c r="O3008" s="79"/>
    </row>
    <row r="3009" spans="1:15" s="161" customFormat="1" ht="21" customHeight="1">
      <c r="A3009" s="3369"/>
      <c r="B3009" s="121"/>
      <c r="C3009" s="3370"/>
      <c r="D3009" s="990">
        <f>SUM(D3006:D3008)</f>
        <v>0</v>
      </c>
      <c r="E3009" s="3364"/>
      <c r="F3009" s="3365"/>
      <c r="G3009" s="4350"/>
      <c r="H3009" s="4351"/>
      <c r="I3009" s="3370"/>
      <c r="J3009" s="3370"/>
      <c r="K3009" s="430">
        <f>SUM(K3006:K3008)</f>
        <v>0</v>
      </c>
      <c r="L3009" s="3370"/>
      <c r="M3009" s="3370"/>
      <c r="N3009" s="3370"/>
      <c r="O3009" s="79"/>
    </row>
    <row r="3010" spans="1:15" s="43" customFormat="1" ht="21" customHeight="1">
      <c r="A3010" s="92"/>
      <c r="B3010" s="122"/>
      <c r="C3010" s="3372"/>
      <c r="D3010" s="3372"/>
      <c r="E3010" s="3372"/>
      <c r="F3010" s="3372"/>
      <c r="G3010" s="3372"/>
      <c r="H3010" s="3372"/>
      <c r="I3010" s="3372"/>
      <c r="J3010" s="3372"/>
      <c r="K3010" s="2642"/>
      <c r="L3010" s="3372"/>
      <c r="M3010" s="3372"/>
      <c r="N3010" s="3372"/>
      <c r="O3010" s="82"/>
    </row>
    <row r="3011" spans="1:15" s="72" customFormat="1" ht="21" customHeight="1" thickBot="1">
      <c r="A3011" s="77" t="s">
        <v>2</v>
      </c>
      <c r="B3011" s="66"/>
      <c r="C3011" s="67" t="s">
        <v>3</v>
      </c>
      <c r="D3011" s="4323" t="s">
        <v>2735</v>
      </c>
      <c r="E3011" s="4323"/>
      <c r="F3011" s="4323"/>
      <c r="G3011" s="4323"/>
      <c r="H3011" s="4323"/>
      <c r="I3011" s="4323"/>
      <c r="J3011" s="4323"/>
      <c r="K3011" s="4323"/>
      <c r="L3011" s="4323"/>
      <c r="M3011" s="4323"/>
      <c r="N3011" s="4323"/>
      <c r="O3011" s="4323"/>
    </row>
    <row r="3012" spans="1:15" s="72" customFormat="1" ht="21" customHeight="1">
      <c r="A3012" s="4324" t="s">
        <v>10</v>
      </c>
      <c r="B3012" s="4362" t="s">
        <v>11</v>
      </c>
      <c r="C3012" s="4329" t="s">
        <v>23</v>
      </c>
      <c r="D3012" s="4331" t="s">
        <v>12</v>
      </c>
      <c r="E3012" s="4332"/>
      <c r="F3012" s="4332"/>
      <c r="G3012" s="4332"/>
      <c r="H3012" s="4332"/>
      <c r="I3012" s="4332"/>
      <c r="J3012" s="4333"/>
      <c r="K3012" s="4334" t="s">
        <v>13</v>
      </c>
      <c r="L3012" s="4335"/>
      <c r="M3012" s="4335"/>
      <c r="N3012" s="4335"/>
      <c r="O3012" s="4336"/>
    </row>
    <row r="3013" spans="1:15" s="72" customFormat="1" ht="21" customHeight="1">
      <c r="A3013" s="4325"/>
      <c r="B3013" s="4328"/>
      <c r="C3013" s="4330"/>
      <c r="D3013" s="4337" t="s">
        <v>14</v>
      </c>
      <c r="E3013" s="4338"/>
      <c r="F3013" s="4338"/>
      <c r="G3013" s="4338"/>
      <c r="H3013" s="4339"/>
      <c r="I3013" s="4340" t="s">
        <v>15</v>
      </c>
      <c r="J3013" s="4340"/>
      <c r="K3013" s="4340" t="s">
        <v>16</v>
      </c>
      <c r="L3013" s="4340" t="s">
        <v>17</v>
      </c>
      <c r="M3013" s="4340" t="s">
        <v>18</v>
      </c>
      <c r="N3013" s="4340"/>
      <c r="O3013" s="4342" t="s">
        <v>19</v>
      </c>
    </row>
    <row r="3014" spans="1:15" s="161" customFormat="1" ht="21" customHeight="1">
      <c r="A3014" s="4326"/>
      <c r="B3014" s="4354"/>
      <c r="C3014" s="4341"/>
      <c r="D3014" s="3366" t="s">
        <v>16</v>
      </c>
      <c r="E3014" s="4358" t="s">
        <v>20</v>
      </c>
      <c r="F3014" s="4359"/>
      <c r="G3014" s="4358" t="s">
        <v>21</v>
      </c>
      <c r="H3014" s="4359"/>
      <c r="I3014" s="4341"/>
      <c r="J3014" s="4341"/>
      <c r="K3014" s="4341"/>
      <c r="L3014" s="4341"/>
      <c r="M3014" s="4341"/>
      <c r="N3014" s="4341"/>
      <c r="O3014" s="4363"/>
    </row>
    <row r="3015" spans="1:15" s="161" customFormat="1" ht="21" customHeight="1" outlineLevel="1">
      <c r="A3015" s="3369">
        <v>1</v>
      </c>
      <c r="B3015" s="121">
        <v>44682</v>
      </c>
      <c r="C3015" s="3368" t="s">
        <v>23</v>
      </c>
      <c r="D3015" s="3368"/>
      <c r="E3015" s="4348" t="s">
        <v>2989</v>
      </c>
      <c r="F3015" s="4349"/>
      <c r="G3015" s="4348" t="s">
        <v>2990</v>
      </c>
      <c r="H3015" s="4349"/>
      <c r="I3015" s="4232" t="s">
        <v>1446</v>
      </c>
      <c r="J3015" s="3370"/>
      <c r="K3015" s="3370"/>
      <c r="L3015" s="3370"/>
      <c r="M3015" s="3370"/>
      <c r="N3015" s="3370"/>
      <c r="O3015" s="79">
        <v>4</v>
      </c>
    </row>
    <row r="3016" spans="1:15" s="161" customFormat="1" ht="21" customHeight="1" outlineLevel="1">
      <c r="A3016" s="4022"/>
      <c r="B3016" s="121"/>
      <c r="C3016" s="4028"/>
      <c r="D3016" s="4026"/>
      <c r="E3016" s="4019"/>
      <c r="F3016" s="4020"/>
      <c r="G3016" s="4019"/>
      <c r="H3016" s="4020"/>
      <c r="I3016" s="92"/>
      <c r="J3016" s="4025"/>
      <c r="K3016" s="4028"/>
      <c r="L3016" s="4028"/>
      <c r="M3016" s="4028"/>
      <c r="N3016" s="4025"/>
      <c r="O3016" s="79"/>
    </row>
    <row r="3017" spans="1:15" s="161" customFormat="1" ht="21" customHeight="1" outlineLevel="1">
      <c r="A3017" s="4079"/>
      <c r="B3017" s="121"/>
      <c r="C3017" s="4083"/>
      <c r="D3017" s="4081"/>
      <c r="E3017" s="4074"/>
      <c r="F3017" s="4075"/>
      <c r="G3017" s="4074"/>
      <c r="H3017" s="4075"/>
      <c r="I3017" s="92"/>
      <c r="J3017" s="4080"/>
      <c r="K3017" s="4083"/>
      <c r="L3017" s="4083"/>
      <c r="M3017" s="4083"/>
      <c r="N3017" s="4080"/>
      <c r="O3017" s="79"/>
    </row>
    <row r="3018" spans="1:15" s="161" customFormat="1" ht="21" customHeight="1">
      <c r="A3018" s="3369"/>
      <c r="B3018" s="121"/>
      <c r="C3018" s="3370"/>
      <c r="D3018" s="990">
        <f>SUM(D3015:D3015)</f>
        <v>0</v>
      </c>
      <c r="E3018" s="3364"/>
      <c r="F3018" s="3365"/>
      <c r="G3018" s="4350"/>
      <c r="H3018" s="4351"/>
      <c r="I3018" s="3370"/>
      <c r="J3018" s="3370"/>
      <c r="K3018" s="430">
        <f>SUM(K3015:K3017)</f>
        <v>0</v>
      </c>
      <c r="L3018" s="3370"/>
      <c r="M3018" s="3370"/>
      <c r="N3018" s="3370"/>
      <c r="O3018" s="79"/>
    </row>
    <row r="3019" spans="1:15" s="43" customFormat="1" ht="21" customHeight="1">
      <c r="A3019" s="92"/>
      <c r="B3019" s="122"/>
      <c r="C3019" s="3372"/>
      <c r="D3019" s="3372"/>
      <c r="E3019" s="3372"/>
      <c r="F3019" s="3372"/>
      <c r="G3019" s="3372"/>
      <c r="H3019" s="3372"/>
      <c r="I3019" s="3372"/>
      <c r="J3019" s="3372"/>
      <c r="K3019" s="2642"/>
      <c r="L3019" s="3372"/>
      <c r="M3019" s="3372"/>
      <c r="N3019" s="3372"/>
      <c r="O3019" s="82"/>
    </row>
    <row r="3020" spans="1:15" s="72" customFormat="1" ht="21" customHeight="1" thickBot="1">
      <c r="A3020" s="77" t="s">
        <v>2</v>
      </c>
      <c r="B3020" s="66"/>
      <c r="C3020" s="67" t="s">
        <v>3</v>
      </c>
      <c r="D3020" s="4323" t="s">
        <v>2217</v>
      </c>
      <c r="E3020" s="4323"/>
      <c r="F3020" s="4323"/>
      <c r="G3020" s="4323"/>
      <c r="H3020" s="4323"/>
      <c r="I3020" s="4323"/>
      <c r="J3020" s="4323"/>
      <c r="K3020" s="4323"/>
      <c r="L3020" s="4323"/>
      <c r="M3020" s="4323"/>
      <c r="N3020" s="4323"/>
      <c r="O3020" s="4323"/>
    </row>
    <row r="3021" spans="1:15" s="72" customFormat="1" ht="21" customHeight="1">
      <c r="A3021" s="4324" t="s">
        <v>10</v>
      </c>
      <c r="B3021" s="4362" t="s">
        <v>11</v>
      </c>
      <c r="C3021" s="4329" t="s">
        <v>23</v>
      </c>
      <c r="D3021" s="4331" t="s">
        <v>12</v>
      </c>
      <c r="E3021" s="4332"/>
      <c r="F3021" s="4332"/>
      <c r="G3021" s="4332"/>
      <c r="H3021" s="4332"/>
      <c r="I3021" s="4332"/>
      <c r="J3021" s="4333"/>
      <c r="K3021" s="4334" t="s">
        <v>13</v>
      </c>
      <c r="L3021" s="4335"/>
      <c r="M3021" s="4335"/>
      <c r="N3021" s="4335"/>
      <c r="O3021" s="4336"/>
    </row>
    <row r="3022" spans="1:15" s="72" customFormat="1" ht="21" customHeight="1">
      <c r="A3022" s="4325"/>
      <c r="B3022" s="4328"/>
      <c r="C3022" s="4330"/>
      <c r="D3022" s="4337" t="s">
        <v>14</v>
      </c>
      <c r="E3022" s="4338"/>
      <c r="F3022" s="4338"/>
      <c r="G3022" s="4338"/>
      <c r="H3022" s="4339"/>
      <c r="I3022" s="4340" t="s">
        <v>15</v>
      </c>
      <c r="J3022" s="4340"/>
      <c r="K3022" s="4340" t="s">
        <v>16</v>
      </c>
      <c r="L3022" s="4340" t="s">
        <v>17</v>
      </c>
      <c r="M3022" s="4340" t="s">
        <v>18</v>
      </c>
      <c r="N3022" s="4340"/>
      <c r="O3022" s="4342" t="s">
        <v>19</v>
      </c>
    </row>
    <row r="3023" spans="1:15" s="161" customFormat="1" ht="21" customHeight="1">
      <c r="A3023" s="4326"/>
      <c r="B3023" s="4354"/>
      <c r="C3023" s="4341"/>
      <c r="D3023" s="3366" t="s">
        <v>16</v>
      </c>
      <c r="E3023" s="4358" t="s">
        <v>20</v>
      </c>
      <c r="F3023" s="4359"/>
      <c r="G3023" s="4358" t="s">
        <v>21</v>
      </c>
      <c r="H3023" s="4359"/>
      <c r="I3023" s="4341"/>
      <c r="J3023" s="4341"/>
      <c r="K3023" s="4341"/>
      <c r="L3023" s="4341"/>
      <c r="M3023" s="4341"/>
      <c r="N3023" s="4341"/>
      <c r="O3023" s="4363"/>
    </row>
    <row r="3024" spans="1:15" s="161" customFormat="1" ht="21" customHeight="1" outlineLevel="1">
      <c r="A3024" s="3369">
        <v>1</v>
      </c>
      <c r="B3024" s="121">
        <v>44682</v>
      </c>
      <c r="C3024" s="3368" t="s">
        <v>23</v>
      </c>
      <c r="D3024" s="3368"/>
      <c r="E3024" s="4348" t="s">
        <v>2989</v>
      </c>
      <c r="F3024" s="4349"/>
      <c r="G3024" s="4348" t="s">
        <v>2990</v>
      </c>
      <c r="H3024" s="4349"/>
      <c r="I3024" s="4232" t="s">
        <v>1446</v>
      </c>
      <c r="J3024" s="3370"/>
      <c r="K3024" s="3370"/>
      <c r="L3024" s="3370"/>
      <c r="M3024" s="3370"/>
      <c r="N3024" s="3370"/>
      <c r="O3024" s="79">
        <v>17</v>
      </c>
    </row>
    <row r="3025" spans="1:15" s="161" customFormat="1" ht="21" customHeight="1" outlineLevel="1">
      <c r="A3025" s="3369">
        <v>2</v>
      </c>
      <c r="B3025" s="121">
        <v>44683</v>
      </c>
      <c r="C3025" s="3375" t="s">
        <v>23</v>
      </c>
      <c r="D3025" s="3367"/>
      <c r="E3025" s="4348"/>
      <c r="F3025" s="4349"/>
      <c r="G3025" s="4348"/>
      <c r="H3025" s="4349"/>
      <c r="I3025" s="92"/>
      <c r="J3025" s="3370"/>
      <c r="K3025" s="3375"/>
      <c r="L3025" s="3375"/>
      <c r="M3025" s="3375"/>
      <c r="N3025" s="3370"/>
      <c r="O3025" s="79"/>
    </row>
    <row r="3026" spans="1:15" s="161" customFormat="1" ht="21" customHeight="1" outlineLevel="1">
      <c r="A3026" s="3369"/>
      <c r="B3026" s="121"/>
      <c r="C3026" s="3375"/>
      <c r="D3026" s="3367"/>
      <c r="E3026" s="3360"/>
      <c r="F3026" s="3361"/>
      <c r="G3026" s="3360"/>
      <c r="H3026" s="3361"/>
      <c r="I3026" s="92"/>
      <c r="J3026" s="3370"/>
      <c r="K3026" s="3375"/>
      <c r="L3026" s="3375"/>
      <c r="M3026" s="3375"/>
      <c r="N3026" s="3370"/>
      <c r="O3026" s="79"/>
    </row>
    <row r="3027" spans="1:15" s="161" customFormat="1" ht="21" customHeight="1">
      <c r="A3027" s="3369"/>
      <c r="B3027" s="121"/>
      <c r="C3027" s="3370"/>
      <c r="D3027" s="990">
        <f>SUM(D3024:D3025)</f>
        <v>0</v>
      </c>
      <c r="E3027" s="3364"/>
      <c r="F3027" s="3365"/>
      <c r="G3027" s="4350"/>
      <c r="H3027" s="4351"/>
      <c r="I3027" s="3370"/>
      <c r="J3027" s="3370"/>
      <c r="K3027" s="430">
        <f>SUM(K3024:K3026)</f>
        <v>0</v>
      </c>
      <c r="L3027" s="3370"/>
      <c r="M3027" s="3370"/>
      <c r="N3027" s="3370"/>
      <c r="O3027" s="79"/>
    </row>
    <row r="3028" spans="1:15" s="43" customFormat="1" ht="21" customHeight="1">
      <c r="A3028" s="92"/>
      <c r="B3028" s="122"/>
      <c r="C3028" s="3372"/>
      <c r="D3028" s="3372"/>
      <c r="E3028" s="3372"/>
      <c r="F3028" s="3372"/>
      <c r="G3028" s="3372"/>
      <c r="H3028" s="3372"/>
      <c r="I3028" s="3372"/>
      <c r="J3028" s="3372"/>
      <c r="K3028" s="2642"/>
      <c r="L3028" s="3372"/>
      <c r="M3028" s="3372"/>
      <c r="N3028" s="3372"/>
      <c r="O3028" s="82"/>
    </row>
    <row r="3029" spans="1:15" s="72" customFormat="1" ht="21" customHeight="1" thickBot="1">
      <c r="A3029" s="77" t="s">
        <v>2</v>
      </c>
      <c r="B3029" s="66"/>
      <c r="C3029" s="67" t="s">
        <v>3</v>
      </c>
      <c r="D3029" s="4323" t="s">
        <v>2218</v>
      </c>
      <c r="E3029" s="4323"/>
      <c r="F3029" s="4323"/>
      <c r="G3029" s="4323"/>
      <c r="H3029" s="4323"/>
      <c r="I3029" s="4323"/>
      <c r="J3029" s="4323"/>
      <c r="K3029" s="4323"/>
      <c r="L3029" s="4323"/>
      <c r="M3029" s="4323"/>
      <c r="N3029" s="4323"/>
      <c r="O3029" s="4323"/>
    </row>
    <row r="3030" spans="1:15" s="72" customFormat="1" ht="21" customHeight="1">
      <c r="A3030" s="4324" t="s">
        <v>10</v>
      </c>
      <c r="B3030" s="4362" t="s">
        <v>11</v>
      </c>
      <c r="C3030" s="4329" t="s">
        <v>23</v>
      </c>
      <c r="D3030" s="4331" t="s">
        <v>12</v>
      </c>
      <c r="E3030" s="4332"/>
      <c r="F3030" s="4332"/>
      <c r="G3030" s="4332"/>
      <c r="H3030" s="4332"/>
      <c r="I3030" s="4332"/>
      <c r="J3030" s="4333"/>
      <c r="K3030" s="4334" t="s">
        <v>13</v>
      </c>
      <c r="L3030" s="4335"/>
      <c r="M3030" s="4335"/>
      <c r="N3030" s="4335"/>
      <c r="O3030" s="4336"/>
    </row>
    <row r="3031" spans="1:15" s="72" customFormat="1" ht="21" customHeight="1">
      <c r="A3031" s="4325"/>
      <c r="B3031" s="4328"/>
      <c r="C3031" s="4330"/>
      <c r="D3031" s="4337" t="s">
        <v>14</v>
      </c>
      <c r="E3031" s="4338"/>
      <c r="F3031" s="4338"/>
      <c r="G3031" s="4338"/>
      <c r="H3031" s="4339"/>
      <c r="I3031" s="4340" t="s">
        <v>15</v>
      </c>
      <c r="J3031" s="4340"/>
      <c r="K3031" s="4340" t="s">
        <v>16</v>
      </c>
      <c r="L3031" s="4340" t="s">
        <v>17</v>
      </c>
      <c r="M3031" s="4340" t="s">
        <v>18</v>
      </c>
      <c r="N3031" s="4340"/>
      <c r="O3031" s="4342" t="s">
        <v>19</v>
      </c>
    </row>
    <row r="3032" spans="1:15" s="161" customFormat="1" ht="21" customHeight="1">
      <c r="A3032" s="4326"/>
      <c r="B3032" s="4354"/>
      <c r="C3032" s="4341"/>
      <c r="D3032" s="3366" t="s">
        <v>16</v>
      </c>
      <c r="E3032" s="4358" t="s">
        <v>20</v>
      </c>
      <c r="F3032" s="4359"/>
      <c r="G3032" s="4358" t="s">
        <v>21</v>
      </c>
      <c r="H3032" s="4359"/>
      <c r="I3032" s="4341"/>
      <c r="J3032" s="4341"/>
      <c r="K3032" s="4341"/>
      <c r="L3032" s="4341"/>
      <c r="M3032" s="4341"/>
      <c r="N3032" s="4341"/>
      <c r="O3032" s="4363"/>
    </row>
    <row r="3033" spans="1:15" s="161" customFormat="1" ht="21" customHeight="1" outlineLevel="1">
      <c r="A3033" s="3369">
        <v>1</v>
      </c>
      <c r="B3033" s="121">
        <v>44652</v>
      </c>
      <c r="C3033" s="3368" t="s">
        <v>23</v>
      </c>
      <c r="D3033" s="3368"/>
      <c r="E3033" s="4348" t="s">
        <v>2989</v>
      </c>
      <c r="F3033" s="4349"/>
      <c r="G3033" s="4348" t="s">
        <v>2990</v>
      </c>
      <c r="H3033" s="4349"/>
      <c r="I3033" s="4232" t="s">
        <v>1446</v>
      </c>
      <c r="J3033" s="3370"/>
      <c r="K3033" s="3370"/>
      <c r="L3033" s="3370"/>
      <c r="M3033" s="3370"/>
      <c r="N3033" s="3370"/>
      <c r="O3033" s="79">
        <v>89</v>
      </c>
    </row>
    <row r="3034" spans="1:15" s="161" customFormat="1" ht="21" customHeight="1" outlineLevel="1">
      <c r="A3034" s="3369"/>
      <c r="B3034" s="121"/>
      <c r="C3034" s="3375"/>
      <c r="D3034" s="3367"/>
      <c r="E3034" s="4348"/>
      <c r="F3034" s="4349"/>
      <c r="G3034" s="4348"/>
      <c r="H3034" s="4349"/>
      <c r="I3034" s="92"/>
      <c r="J3034" s="3370"/>
      <c r="K3034" s="3375"/>
      <c r="L3034" s="3375"/>
      <c r="M3034" s="3375"/>
      <c r="N3034" s="3370"/>
      <c r="O3034" s="79"/>
    </row>
    <row r="3035" spans="1:15" s="161" customFormat="1" ht="21" customHeight="1" outlineLevel="1">
      <c r="A3035" s="3369"/>
      <c r="B3035" s="121"/>
      <c r="C3035" s="3375"/>
      <c r="D3035" s="3367"/>
      <c r="E3035" s="3360"/>
      <c r="F3035" s="3361"/>
      <c r="G3035" s="3360"/>
      <c r="H3035" s="3361"/>
      <c r="I3035" s="92"/>
      <c r="J3035" s="3370"/>
      <c r="K3035" s="3375"/>
      <c r="L3035" s="3375"/>
      <c r="M3035" s="3375"/>
      <c r="N3035" s="3370"/>
      <c r="O3035" s="79"/>
    </row>
    <row r="3036" spans="1:15" s="161" customFormat="1" ht="21" customHeight="1">
      <c r="A3036" s="3369"/>
      <c r="B3036" s="121"/>
      <c r="C3036" s="3370"/>
      <c r="D3036" s="990">
        <f>SUM(D3033:D3034)</f>
        <v>0</v>
      </c>
      <c r="E3036" s="3364"/>
      <c r="F3036" s="3365"/>
      <c r="G3036" s="4350"/>
      <c r="H3036" s="4351"/>
      <c r="I3036" s="3370"/>
      <c r="J3036" s="3370"/>
      <c r="K3036" s="430">
        <f>SUM(K3033:K3035)</f>
        <v>0</v>
      </c>
      <c r="L3036" s="3370"/>
      <c r="M3036" s="3370"/>
      <c r="N3036" s="3370"/>
      <c r="O3036" s="79"/>
    </row>
    <row r="3037" spans="1:15" s="43" customFormat="1" ht="21" customHeight="1">
      <c r="A3037" s="92"/>
      <c r="B3037" s="122"/>
      <c r="C3037" s="3372"/>
      <c r="D3037" s="3372"/>
      <c r="E3037" s="3372"/>
      <c r="F3037" s="3372"/>
      <c r="G3037" s="3372"/>
      <c r="H3037" s="3372"/>
      <c r="I3037" s="3372"/>
      <c r="J3037" s="3372"/>
      <c r="K3037" s="2642"/>
      <c r="L3037" s="3372"/>
      <c r="M3037" s="3372"/>
      <c r="N3037" s="3372"/>
      <c r="O3037" s="82"/>
    </row>
    <row r="3038" spans="1:15" s="72" customFormat="1" ht="21" customHeight="1" thickBot="1">
      <c r="A3038" s="77" t="s">
        <v>2</v>
      </c>
      <c r="B3038" s="66"/>
      <c r="C3038" s="67" t="s">
        <v>3</v>
      </c>
      <c r="D3038" s="4323" t="s">
        <v>2219</v>
      </c>
      <c r="E3038" s="4323"/>
      <c r="F3038" s="4323"/>
      <c r="G3038" s="4323"/>
      <c r="H3038" s="4323"/>
      <c r="I3038" s="4323"/>
      <c r="J3038" s="4323"/>
      <c r="K3038" s="4323"/>
      <c r="L3038" s="4323"/>
      <c r="M3038" s="4323"/>
      <c r="N3038" s="4323"/>
      <c r="O3038" s="4323"/>
    </row>
    <row r="3039" spans="1:15" s="72" customFormat="1" ht="21" customHeight="1">
      <c r="A3039" s="4324" t="s">
        <v>10</v>
      </c>
      <c r="B3039" s="4362" t="s">
        <v>11</v>
      </c>
      <c r="C3039" s="4329" t="s">
        <v>23</v>
      </c>
      <c r="D3039" s="4331" t="s">
        <v>12</v>
      </c>
      <c r="E3039" s="4332"/>
      <c r="F3039" s="4332"/>
      <c r="G3039" s="4332"/>
      <c r="H3039" s="4332"/>
      <c r="I3039" s="4332"/>
      <c r="J3039" s="4333"/>
      <c r="K3039" s="4334" t="s">
        <v>13</v>
      </c>
      <c r="L3039" s="4335"/>
      <c r="M3039" s="4335"/>
      <c r="N3039" s="4335"/>
      <c r="O3039" s="4336"/>
    </row>
    <row r="3040" spans="1:15" s="72" customFormat="1" ht="21" customHeight="1">
      <c r="A3040" s="4325"/>
      <c r="B3040" s="4328"/>
      <c r="C3040" s="4330"/>
      <c r="D3040" s="4337" t="s">
        <v>14</v>
      </c>
      <c r="E3040" s="4338"/>
      <c r="F3040" s="4338"/>
      <c r="G3040" s="4338"/>
      <c r="H3040" s="4339"/>
      <c r="I3040" s="4340" t="s">
        <v>15</v>
      </c>
      <c r="J3040" s="4340"/>
      <c r="K3040" s="4340" t="s">
        <v>16</v>
      </c>
      <c r="L3040" s="4340" t="s">
        <v>17</v>
      </c>
      <c r="M3040" s="4340" t="s">
        <v>18</v>
      </c>
      <c r="N3040" s="4340"/>
      <c r="O3040" s="4342" t="s">
        <v>19</v>
      </c>
    </row>
    <row r="3041" spans="1:15" s="161" customFormat="1" ht="21" customHeight="1">
      <c r="A3041" s="4326"/>
      <c r="B3041" s="4354"/>
      <c r="C3041" s="4341"/>
      <c r="D3041" s="3366" t="s">
        <v>16</v>
      </c>
      <c r="E3041" s="4358" t="s">
        <v>20</v>
      </c>
      <c r="F3041" s="4359"/>
      <c r="G3041" s="4358" t="s">
        <v>21</v>
      </c>
      <c r="H3041" s="4359"/>
      <c r="I3041" s="4341"/>
      <c r="J3041" s="4341"/>
      <c r="K3041" s="4341"/>
      <c r="L3041" s="4341"/>
      <c r="M3041" s="4341"/>
      <c r="N3041" s="4341"/>
      <c r="O3041" s="4363"/>
    </row>
    <row r="3042" spans="1:15" s="161" customFormat="1" ht="21" customHeight="1" outlineLevel="1">
      <c r="A3042" s="3369">
        <v>1</v>
      </c>
      <c r="B3042" s="121">
        <v>44652</v>
      </c>
      <c r="C3042" s="3368" t="s">
        <v>23</v>
      </c>
      <c r="D3042" s="3368"/>
      <c r="E3042" s="4348" t="s">
        <v>2989</v>
      </c>
      <c r="F3042" s="4349"/>
      <c r="G3042" s="4348" t="s">
        <v>2990</v>
      </c>
      <c r="H3042" s="4349"/>
      <c r="I3042" s="4232" t="s">
        <v>1446</v>
      </c>
      <c r="J3042" s="3370"/>
      <c r="K3042" s="3370"/>
      <c r="L3042" s="3370"/>
      <c r="M3042" s="3370"/>
      <c r="N3042" s="3370"/>
      <c r="O3042" s="79">
        <v>14</v>
      </c>
    </row>
    <row r="3043" spans="1:15" s="161" customFormat="1" ht="21" customHeight="1" outlineLevel="1">
      <c r="A3043" s="3369"/>
      <c r="B3043" s="121"/>
      <c r="C3043" s="3375"/>
      <c r="D3043" s="3367"/>
      <c r="E3043" s="4348"/>
      <c r="F3043" s="4349"/>
      <c r="G3043" s="4348"/>
      <c r="H3043" s="4349"/>
      <c r="I3043" s="92"/>
      <c r="J3043" s="3370"/>
      <c r="K3043" s="3375"/>
      <c r="L3043" s="3375"/>
      <c r="M3043" s="3375"/>
      <c r="N3043" s="3370"/>
      <c r="O3043" s="79"/>
    </row>
    <row r="3044" spans="1:15" s="161" customFormat="1" ht="21" customHeight="1" outlineLevel="1">
      <c r="A3044" s="3369"/>
      <c r="B3044" s="121"/>
      <c r="C3044" s="3375"/>
      <c r="D3044" s="3367"/>
      <c r="E3044" s="3360"/>
      <c r="F3044" s="3361"/>
      <c r="G3044" s="3360"/>
      <c r="H3044" s="3361"/>
      <c r="I3044" s="92"/>
      <c r="J3044" s="3370"/>
      <c r="K3044" s="3375"/>
      <c r="L3044" s="3375"/>
      <c r="M3044" s="3375"/>
      <c r="N3044" s="3370"/>
      <c r="O3044" s="79"/>
    </row>
    <row r="3045" spans="1:15" s="161" customFormat="1" ht="21" customHeight="1">
      <c r="A3045" s="3369"/>
      <c r="B3045" s="121"/>
      <c r="C3045" s="3370"/>
      <c r="D3045" s="990">
        <f>SUM(D3042:D3043)</f>
        <v>0</v>
      </c>
      <c r="E3045" s="3364"/>
      <c r="F3045" s="3365"/>
      <c r="G3045" s="4350"/>
      <c r="H3045" s="4351"/>
      <c r="I3045" s="3370"/>
      <c r="J3045" s="3370"/>
      <c r="K3045" s="430">
        <f>SUM(K3042:K3044)</f>
        <v>0</v>
      </c>
      <c r="L3045" s="3370"/>
      <c r="M3045" s="3370"/>
      <c r="N3045" s="3370"/>
      <c r="O3045" s="79"/>
    </row>
    <row r="3046" spans="1:15" s="43" customFormat="1" ht="21" customHeight="1">
      <c r="A3046" s="92"/>
      <c r="B3046" s="122"/>
      <c r="C3046" s="3372"/>
      <c r="D3046" s="3372"/>
      <c r="E3046" s="3372"/>
      <c r="F3046" s="3372"/>
      <c r="G3046" s="3372"/>
      <c r="H3046" s="3372"/>
      <c r="I3046" s="3372"/>
      <c r="J3046" s="3372"/>
      <c r="K3046" s="2642"/>
      <c r="L3046" s="3372"/>
      <c r="M3046" s="3372"/>
      <c r="N3046" s="3372"/>
      <c r="O3046" s="82"/>
    </row>
    <row r="3047" spans="1:15" s="72" customFormat="1" ht="21" customHeight="1" thickBot="1">
      <c r="A3047" s="77" t="s">
        <v>2</v>
      </c>
      <c r="B3047" s="66"/>
      <c r="C3047" s="67" t="s">
        <v>3</v>
      </c>
      <c r="D3047" s="4323" t="s">
        <v>2220</v>
      </c>
      <c r="E3047" s="4323"/>
      <c r="F3047" s="4323"/>
      <c r="G3047" s="4323"/>
      <c r="H3047" s="4323"/>
      <c r="I3047" s="4323"/>
      <c r="J3047" s="4323"/>
      <c r="K3047" s="4323"/>
      <c r="L3047" s="4323"/>
      <c r="M3047" s="4323"/>
      <c r="N3047" s="4323"/>
      <c r="O3047" s="4323"/>
    </row>
    <row r="3048" spans="1:15" s="72" customFormat="1" ht="21" customHeight="1">
      <c r="A3048" s="4324" t="s">
        <v>10</v>
      </c>
      <c r="B3048" s="4362" t="s">
        <v>11</v>
      </c>
      <c r="C3048" s="4329" t="s">
        <v>23</v>
      </c>
      <c r="D3048" s="4331" t="s">
        <v>12</v>
      </c>
      <c r="E3048" s="4332"/>
      <c r="F3048" s="4332"/>
      <c r="G3048" s="4332"/>
      <c r="H3048" s="4332"/>
      <c r="I3048" s="4332"/>
      <c r="J3048" s="4333"/>
      <c r="K3048" s="4334" t="s">
        <v>13</v>
      </c>
      <c r="L3048" s="4335"/>
      <c r="M3048" s="4335"/>
      <c r="N3048" s="4335"/>
      <c r="O3048" s="4336"/>
    </row>
    <row r="3049" spans="1:15" s="72" customFormat="1" ht="21" customHeight="1">
      <c r="A3049" s="4325"/>
      <c r="B3049" s="4328"/>
      <c r="C3049" s="4330"/>
      <c r="D3049" s="4337" t="s">
        <v>14</v>
      </c>
      <c r="E3049" s="4338"/>
      <c r="F3049" s="4338"/>
      <c r="G3049" s="4338"/>
      <c r="H3049" s="4339"/>
      <c r="I3049" s="4340" t="s">
        <v>15</v>
      </c>
      <c r="J3049" s="4340"/>
      <c r="K3049" s="4340" t="s">
        <v>16</v>
      </c>
      <c r="L3049" s="4340" t="s">
        <v>17</v>
      </c>
      <c r="M3049" s="4340" t="s">
        <v>18</v>
      </c>
      <c r="N3049" s="4340"/>
      <c r="O3049" s="4342" t="s">
        <v>19</v>
      </c>
    </row>
    <row r="3050" spans="1:15" s="161" customFormat="1" ht="21" customHeight="1">
      <c r="A3050" s="4326"/>
      <c r="B3050" s="4354"/>
      <c r="C3050" s="4341"/>
      <c r="D3050" s="3366" t="s">
        <v>16</v>
      </c>
      <c r="E3050" s="4358" t="s">
        <v>20</v>
      </c>
      <c r="F3050" s="4359"/>
      <c r="G3050" s="4358" t="s">
        <v>21</v>
      </c>
      <c r="H3050" s="4359"/>
      <c r="I3050" s="4341"/>
      <c r="J3050" s="4341"/>
      <c r="K3050" s="4341"/>
      <c r="L3050" s="4341"/>
      <c r="M3050" s="4341"/>
      <c r="N3050" s="4341"/>
      <c r="O3050" s="4363"/>
    </row>
    <row r="3051" spans="1:15" s="161" customFormat="1" ht="21" customHeight="1" outlineLevel="1">
      <c r="A3051" s="3369">
        <v>1</v>
      </c>
      <c r="B3051" s="121">
        <v>44682</v>
      </c>
      <c r="C3051" s="3368" t="s">
        <v>23</v>
      </c>
      <c r="D3051" s="3368"/>
      <c r="E3051" s="4348" t="s">
        <v>2989</v>
      </c>
      <c r="F3051" s="4349"/>
      <c r="G3051" s="4348" t="s">
        <v>2990</v>
      </c>
      <c r="H3051" s="4349"/>
      <c r="I3051" s="4232" t="s">
        <v>1446</v>
      </c>
      <c r="J3051" s="3370"/>
      <c r="K3051" s="3370"/>
      <c r="L3051" s="3370"/>
      <c r="M3051" s="3370"/>
      <c r="N3051" s="3370"/>
      <c r="O3051" s="79">
        <v>125</v>
      </c>
    </row>
    <row r="3052" spans="1:15" s="161" customFormat="1" ht="21" customHeight="1" outlineLevel="1">
      <c r="A3052" s="4102"/>
      <c r="B3052" s="121"/>
      <c r="C3052" s="4112"/>
      <c r="D3052" s="4110"/>
      <c r="E3052" s="4103"/>
      <c r="F3052" s="4104"/>
      <c r="G3052" s="4103"/>
      <c r="H3052" s="4104"/>
      <c r="I3052" s="92"/>
      <c r="J3052" s="4109"/>
      <c r="K3052" s="4112"/>
      <c r="L3052" s="4112"/>
      <c r="M3052" s="4112"/>
      <c r="N3052" s="4109"/>
      <c r="O3052" s="79"/>
    </row>
    <row r="3053" spans="1:15" s="161" customFormat="1" ht="21" customHeight="1" outlineLevel="1">
      <c r="A3053" s="4144"/>
      <c r="B3053" s="121"/>
      <c r="C3053" s="4150"/>
      <c r="D3053" s="4146"/>
      <c r="E3053" s="4139"/>
      <c r="F3053" s="4140"/>
      <c r="G3053" s="4139"/>
      <c r="H3053" s="4140"/>
      <c r="I3053" s="92"/>
      <c r="J3053" s="4149"/>
      <c r="K3053" s="4150"/>
      <c r="L3053" s="4150"/>
      <c r="M3053" s="4150"/>
      <c r="N3053" s="4149"/>
      <c r="O3053" s="79"/>
    </row>
    <row r="3054" spans="1:15" s="161" customFormat="1" ht="21" customHeight="1">
      <c r="A3054" s="3369"/>
      <c r="B3054" s="121"/>
      <c r="C3054" s="3370"/>
      <c r="D3054" s="990">
        <f>SUM(D3051:D3051)</f>
        <v>0</v>
      </c>
      <c r="E3054" s="3364"/>
      <c r="F3054" s="3365"/>
      <c r="G3054" s="4350"/>
      <c r="H3054" s="4351"/>
      <c r="I3054" s="3370"/>
      <c r="J3054" s="3370"/>
      <c r="K3054" s="430">
        <f>SUM(K3051:K3053)</f>
        <v>0</v>
      </c>
      <c r="L3054" s="3370"/>
      <c r="M3054" s="3370"/>
      <c r="N3054" s="3370"/>
      <c r="O3054" s="79"/>
    </row>
    <row r="3055" spans="1:15" s="43" customFormat="1" ht="21" customHeight="1">
      <c r="A3055" s="92"/>
      <c r="B3055" s="122"/>
      <c r="C3055" s="3372"/>
      <c r="D3055" s="3372"/>
      <c r="E3055" s="3372"/>
      <c r="F3055" s="3372"/>
      <c r="G3055" s="3372"/>
      <c r="H3055" s="3372"/>
      <c r="I3055" s="3372"/>
      <c r="J3055" s="3372"/>
      <c r="K3055" s="2642"/>
      <c r="L3055" s="3372"/>
      <c r="M3055" s="3372"/>
      <c r="N3055" s="3372"/>
      <c r="O3055" s="82"/>
    </row>
    <row r="3056" spans="1:15" s="72" customFormat="1" ht="21" customHeight="1" thickBot="1">
      <c r="A3056" s="77" t="s">
        <v>2</v>
      </c>
      <c r="B3056" s="66"/>
      <c r="C3056" s="67" t="s">
        <v>3</v>
      </c>
      <c r="D3056" s="4323" t="s">
        <v>2221</v>
      </c>
      <c r="E3056" s="4323"/>
      <c r="F3056" s="4323"/>
      <c r="G3056" s="4323"/>
      <c r="H3056" s="4323"/>
      <c r="I3056" s="4323"/>
      <c r="J3056" s="4323"/>
      <c r="K3056" s="4323"/>
      <c r="L3056" s="4323"/>
      <c r="M3056" s="4323"/>
      <c r="N3056" s="4323"/>
      <c r="O3056" s="4323"/>
    </row>
    <row r="3057" spans="1:15" s="72" customFormat="1" ht="21" customHeight="1">
      <c r="A3057" s="4324" t="s">
        <v>10</v>
      </c>
      <c r="B3057" s="4362" t="s">
        <v>11</v>
      </c>
      <c r="C3057" s="4329" t="s">
        <v>23</v>
      </c>
      <c r="D3057" s="4331" t="s">
        <v>12</v>
      </c>
      <c r="E3057" s="4332"/>
      <c r="F3057" s="4332"/>
      <c r="G3057" s="4332"/>
      <c r="H3057" s="4332"/>
      <c r="I3057" s="4332"/>
      <c r="J3057" s="4333"/>
      <c r="K3057" s="4334" t="s">
        <v>13</v>
      </c>
      <c r="L3057" s="4335"/>
      <c r="M3057" s="4335"/>
      <c r="N3057" s="4335"/>
      <c r="O3057" s="4336"/>
    </row>
    <row r="3058" spans="1:15" s="72" customFormat="1" ht="21" customHeight="1">
      <c r="A3058" s="4325"/>
      <c r="B3058" s="4328"/>
      <c r="C3058" s="4330"/>
      <c r="D3058" s="4337" t="s">
        <v>14</v>
      </c>
      <c r="E3058" s="4338"/>
      <c r="F3058" s="4338"/>
      <c r="G3058" s="4338"/>
      <c r="H3058" s="4339"/>
      <c r="I3058" s="4340" t="s">
        <v>15</v>
      </c>
      <c r="J3058" s="4340"/>
      <c r="K3058" s="4340" t="s">
        <v>16</v>
      </c>
      <c r="L3058" s="4340" t="s">
        <v>17</v>
      </c>
      <c r="M3058" s="4340" t="s">
        <v>18</v>
      </c>
      <c r="N3058" s="4340"/>
      <c r="O3058" s="4342" t="s">
        <v>19</v>
      </c>
    </row>
    <row r="3059" spans="1:15" s="161" customFormat="1" ht="21" customHeight="1">
      <c r="A3059" s="4326"/>
      <c r="B3059" s="4354"/>
      <c r="C3059" s="4341"/>
      <c r="D3059" s="3366" t="s">
        <v>16</v>
      </c>
      <c r="E3059" s="4358" t="s">
        <v>20</v>
      </c>
      <c r="F3059" s="4359"/>
      <c r="G3059" s="4358" t="s">
        <v>21</v>
      </c>
      <c r="H3059" s="4359"/>
      <c r="I3059" s="4341"/>
      <c r="J3059" s="4341"/>
      <c r="K3059" s="4341"/>
      <c r="L3059" s="4341"/>
      <c r="M3059" s="4341"/>
      <c r="N3059" s="4341"/>
      <c r="O3059" s="4363"/>
    </row>
    <row r="3060" spans="1:15" s="161" customFormat="1" ht="21" customHeight="1" outlineLevel="1">
      <c r="A3060" s="3369">
        <v>1</v>
      </c>
      <c r="B3060" s="121">
        <v>44652</v>
      </c>
      <c r="C3060" s="3368" t="s">
        <v>23</v>
      </c>
      <c r="D3060" s="3368"/>
      <c r="E3060" s="4348" t="s">
        <v>2989</v>
      </c>
      <c r="F3060" s="4349"/>
      <c r="G3060" s="4348" t="s">
        <v>2990</v>
      </c>
      <c r="H3060" s="4349"/>
      <c r="I3060" s="4232" t="s">
        <v>1446</v>
      </c>
      <c r="J3060" s="3370"/>
      <c r="K3060" s="3370"/>
      <c r="L3060" s="3370"/>
      <c r="M3060" s="3370"/>
      <c r="N3060" s="3370"/>
      <c r="O3060" s="79">
        <v>0</v>
      </c>
    </row>
    <row r="3061" spans="1:15" s="161" customFormat="1" ht="21" customHeight="1" outlineLevel="1">
      <c r="A3061" s="3778"/>
      <c r="B3061" s="121"/>
      <c r="C3061" s="3784"/>
      <c r="D3061" s="3777"/>
      <c r="E3061" s="3770"/>
      <c r="F3061" s="3771"/>
      <c r="G3061" s="3770"/>
      <c r="H3061" s="3771"/>
      <c r="I3061" s="92"/>
      <c r="J3061" s="3782"/>
      <c r="K3061" s="3784"/>
      <c r="L3061" s="3784"/>
      <c r="M3061" s="3784"/>
      <c r="N3061" s="3782"/>
      <c r="O3061" s="79"/>
    </row>
    <row r="3062" spans="1:15" s="161" customFormat="1" ht="21" customHeight="1">
      <c r="A3062" s="3369"/>
      <c r="B3062" s="121"/>
      <c r="C3062" s="3370"/>
      <c r="D3062" s="990">
        <f>SUM(D3060:D3060)</f>
        <v>0</v>
      </c>
      <c r="E3062" s="3364"/>
      <c r="F3062" s="3365"/>
      <c r="G3062" s="4350"/>
      <c r="H3062" s="4351"/>
      <c r="I3062" s="3370"/>
      <c r="J3062" s="3370"/>
      <c r="K3062" s="430">
        <f>SUM(K3060:K3061)</f>
        <v>0</v>
      </c>
      <c r="L3062" s="3370"/>
      <c r="M3062" s="3370"/>
      <c r="N3062" s="3370"/>
      <c r="O3062" s="79"/>
    </row>
    <row r="3063" spans="1:15" s="43" customFormat="1" ht="21" customHeight="1">
      <c r="A3063" s="92"/>
      <c r="B3063" s="122"/>
      <c r="C3063" s="3372"/>
      <c r="D3063" s="3372"/>
      <c r="E3063" s="3372"/>
      <c r="F3063" s="3372"/>
      <c r="G3063" s="3372"/>
      <c r="H3063" s="3372"/>
      <c r="I3063" s="3372"/>
      <c r="J3063" s="3372"/>
      <c r="K3063" s="2642"/>
      <c r="L3063" s="3372"/>
      <c r="M3063" s="3372"/>
      <c r="N3063" s="3372"/>
      <c r="O3063" s="82"/>
    </row>
    <row r="3064" spans="1:15" s="72" customFormat="1" ht="21" customHeight="1" thickBot="1">
      <c r="A3064" s="77" t="s">
        <v>2</v>
      </c>
      <c r="B3064" s="66"/>
      <c r="C3064" s="67" t="s">
        <v>3</v>
      </c>
      <c r="D3064" s="4323" t="s">
        <v>2222</v>
      </c>
      <c r="E3064" s="4323"/>
      <c r="F3064" s="4323"/>
      <c r="G3064" s="4323"/>
      <c r="H3064" s="4323"/>
      <c r="I3064" s="4323"/>
      <c r="J3064" s="4323"/>
      <c r="K3064" s="4323"/>
      <c r="L3064" s="4323"/>
      <c r="M3064" s="4323"/>
      <c r="N3064" s="4323"/>
      <c r="O3064" s="4323"/>
    </row>
    <row r="3065" spans="1:15" s="72" customFormat="1" ht="21" customHeight="1">
      <c r="A3065" s="4324" t="s">
        <v>10</v>
      </c>
      <c r="B3065" s="4362" t="s">
        <v>11</v>
      </c>
      <c r="C3065" s="4329" t="s">
        <v>23</v>
      </c>
      <c r="D3065" s="4331" t="s">
        <v>12</v>
      </c>
      <c r="E3065" s="4332"/>
      <c r="F3065" s="4332"/>
      <c r="G3065" s="4332"/>
      <c r="H3065" s="4332"/>
      <c r="I3065" s="4332"/>
      <c r="J3065" s="4333"/>
      <c r="K3065" s="4334" t="s">
        <v>13</v>
      </c>
      <c r="L3065" s="4335"/>
      <c r="M3065" s="4335"/>
      <c r="N3065" s="4335"/>
      <c r="O3065" s="4336"/>
    </row>
    <row r="3066" spans="1:15" s="72" customFormat="1" ht="21" customHeight="1">
      <c r="A3066" s="4325"/>
      <c r="B3066" s="4328"/>
      <c r="C3066" s="4330"/>
      <c r="D3066" s="4337" t="s">
        <v>14</v>
      </c>
      <c r="E3066" s="4338"/>
      <c r="F3066" s="4338"/>
      <c r="G3066" s="4338"/>
      <c r="H3066" s="4339"/>
      <c r="I3066" s="4340" t="s">
        <v>15</v>
      </c>
      <c r="J3066" s="4340"/>
      <c r="K3066" s="4340" t="s">
        <v>16</v>
      </c>
      <c r="L3066" s="4340" t="s">
        <v>17</v>
      </c>
      <c r="M3066" s="4340" t="s">
        <v>18</v>
      </c>
      <c r="N3066" s="4340"/>
      <c r="O3066" s="4342" t="s">
        <v>19</v>
      </c>
    </row>
    <row r="3067" spans="1:15" s="161" customFormat="1" ht="21" customHeight="1">
      <c r="A3067" s="4326"/>
      <c r="B3067" s="4354"/>
      <c r="C3067" s="4341"/>
      <c r="D3067" s="3366" t="s">
        <v>16</v>
      </c>
      <c r="E3067" s="4358" t="s">
        <v>20</v>
      </c>
      <c r="F3067" s="4359"/>
      <c r="G3067" s="4358" t="s">
        <v>21</v>
      </c>
      <c r="H3067" s="4359"/>
      <c r="I3067" s="4341"/>
      <c r="J3067" s="4341"/>
      <c r="K3067" s="4341"/>
      <c r="L3067" s="4341"/>
      <c r="M3067" s="4341"/>
      <c r="N3067" s="4341"/>
      <c r="O3067" s="4363"/>
    </row>
    <row r="3068" spans="1:15" s="161" customFormat="1" ht="21" customHeight="1" outlineLevel="1">
      <c r="A3068" s="3369">
        <v>1</v>
      </c>
      <c r="B3068" s="121">
        <v>44652</v>
      </c>
      <c r="C3068" s="3368" t="s">
        <v>23</v>
      </c>
      <c r="D3068" s="3368"/>
      <c r="E3068" s="4348" t="s">
        <v>2989</v>
      </c>
      <c r="F3068" s="4349"/>
      <c r="G3068" s="4348" t="s">
        <v>2990</v>
      </c>
      <c r="H3068" s="4349"/>
      <c r="I3068" s="4232" t="s">
        <v>1446</v>
      </c>
      <c r="J3068" s="3370"/>
      <c r="K3068" s="3370"/>
      <c r="L3068" s="3370"/>
      <c r="M3068" s="3370"/>
      <c r="N3068" s="3370"/>
      <c r="O3068" s="79">
        <v>11</v>
      </c>
    </row>
    <row r="3069" spans="1:15" s="161" customFormat="1" ht="21" customHeight="1" outlineLevel="1">
      <c r="A3069" s="3369"/>
      <c r="B3069" s="121"/>
      <c r="C3069" s="3375"/>
      <c r="D3069" s="3367"/>
      <c r="E3069" s="4348"/>
      <c r="F3069" s="4349"/>
      <c r="G3069" s="4348"/>
      <c r="H3069" s="4349"/>
      <c r="I3069" s="92"/>
      <c r="J3069" s="3370"/>
      <c r="K3069" s="3375"/>
      <c r="L3069" s="3375"/>
      <c r="M3069" s="3375"/>
      <c r="N3069" s="3370"/>
      <c r="O3069" s="79"/>
    </row>
    <row r="3070" spans="1:15" s="161" customFormat="1" ht="21" customHeight="1" outlineLevel="1">
      <c r="A3070" s="3369"/>
      <c r="B3070" s="121"/>
      <c r="C3070" s="3375"/>
      <c r="D3070" s="3367"/>
      <c r="E3070" s="3360"/>
      <c r="F3070" s="3361"/>
      <c r="G3070" s="3360"/>
      <c r="H3070" s="3361"/>
      <c r="I3070" s="92"/>
      <c r="J3070" s="3370"/>
      <c r="K3070" s="3375"/>
      <c r="L3070" s="3375"/>
      <c r="M3070" s="3375"/>
      <c r="N3070" s="3370"/>
      <c r="O3070" s="79"/>
    </row>
    <row r="3071" spans="1:15" s="161" customFormat="1" ht="21" customHeight="1">
      <c r="A3071" s="3369"/>
      <c r="B3071" s="121"/>
      <c r="C3071" s="3370"/>
      <c r="D3071" s="990">
        <f>SUM(D3068:D3069)</f>
        <v>0</v>
      </c>
      <c r="E3071" s="3364"/>
      <c r="F3071" s="3365"/>
      <c r="G3071" s="4350"/>
      <c r="H3071" s="4351"/>
      <c r="I3071" s="3370"/>
      <c r="J3071" s="3370"/>
      <c r="K3071" s="430">
        <f>SUM(K3068:K3070)</f>
        <v>0</v>
      </c>
      <c r="L3071" s="3370"/>
      <c r="M3071" s="3370"/>
      <c r="N3071" s="3370"/>
      <c r="O3071" s="79"/>
    </row>
    <row r="3072" spans="1:15" s="43" customFormat="1" ht="21" customHeight="1">
      <c r="A3072" s="92"/>
      <c r="B3072" s="122"/>
      <c r="C3072" s="3372"/>
      <c r="D3072" s="3372"/>
      <c r="E3072" s="3372"/>
      <c r="F3072" s="3372"/>
      <c r="G3072" s="3372"/>
      <c r="H3072" s="3372"/>
      <c r="I3072" s="3372"/>
      <c r="J3072" s="3372"/>
      <c r="K3072" s="2642"/>
      <c r="L3072" s="3372"/>
      <c r="M3072" s="3372"/>
      <c r="N3072" s="3372"/>
      <c r="O3072" s="82"/>
    </row>
    <row r="3073" spans="1:15" s="72" customFormat="1" ht="21" customHeight="1" thickBot="1">
      <c r="A3073" s="77" t="s">
        <v>2</v>
      </c>
      <c r="B3073" s="66"/>
      <c r="C3073" s="67" t="s">
        <v>3</v>
      </c>
      <c r="D3073" s="4323" t="s">
        <v>2223</v>
      </c>
      <c r="E3073" s="4323"/>
      <c r="F3073" s="4323"/>
      <c r="G3073" s="4323"/>
      <c r="H3073" s="4323"/>
      <c r="I3073" s="4323"/>
      <c r="J3073" s="4323"/>
      <c r="K3073" s="4323"/>
      <c r="L3073" s="4323"/>
      <c r="M3073" s="4323"/>
      <c r="N3073" s="4323"/>
      <c r="O3073" s="4323"/>
    </row>
    <row r="3074" spans="1:15" s="72" customFormat="1" ht="21" customHeight="1">
      <c r="A3074" s="4324" t="s">
        <v>10</v>
      </c>
      <c r="B3074" s="4362" t="s">
        <v>11</v>
      </c>
      <c r="C3074" s="4329" t="s">
        <v>23</v>
      </c>
      <c r="D3074" s="4331" t="s">
        <v>12</v>
      </c>
      <c r="E3074" s="4332"/>
      <c r="F3074" s="4332"/>
      <c r="G3074" s="4332"/>
      <c r="H3074" s="4332"/>
      <c r="I3074" s="4332"/>
      <c r="J3074" s="4333"/>
      <c r="K3074" s="4334" t="s">
        <v>13</v>
      </c>
      <c r="L3074" s="4335"/>
      <c r="M3074" s="4335"/>
      <c r="N3074" s="4335"/>
      <c r="O3074" s="4336"/>
    </row>
    <row r="3075" spans="1:15" s="72" customFormat="1" ht="21" customHeight="1">
      <c r="A3075" s="4325"/>
      <c r="B3075" s="4328"/>
      <c r="C3075" s="4330"/>
      <c r="D3075" s="4337" t="s">
        <v>14</v>
      </c>
      <c r="E3075" s="4338"/>
      <c r="F3075" s="4338"/>
      <c r="G3075" s="4338"/>
      <c r="H3075" s="4339"/>
      <c r="I3075" s="4340" t="s">
        <v>15</v>
      </c>
      <c r="J3075" s="4340"/>
      <c r="K3075" s="4340" t="s">
        <v>16</v>
      </c>
      <c r="L3075" s="4340" t="s">
        <v>17</v>
      </c>
      <c r="M3075" s="4340" t="s">
        <v>18</v>
      </c>
      <c r="N3075" s="4340"/>
      <c r="O3075" s="4342" t="s">
        <v>19</v>
      </c>
    </row>
    <row r="3076" spans="1:15" s="161" customFormat="1" ht="21" customHeight="1">
      <c r="A3076" s="4326"/>
      <c r="B3076" s="4354"/>
      <c r="C3076" s="4341"/>
      <c r="D3076" s="3366" t="s">
        <v>16</v>
      </c>
      <c r="E3076" s="4358" t="s">
        <v>20</v>
      </c>
      <c r="F3076" s="4359"/>
      <c r="G3076" s="4358" t="s">
        <v>21</v>
      </c>
      <c r="H3076" s="4359"/>
      <c r="I3076" s="4341"/>
      <c r="J3076" s="4341"/>
      <c r="K3076" s="4341"/>
      <c r="L3076" s="4341"/>
      <c r="M3076" s="4341"/>
      <c r="N3076" s="4341"/>
      <c r="O3076" s="4363"/>
    </row>
    <row r="3077" spans="1:15" s="161" customFormat="1" ht="21" customHeight="1" outlineLevel="1">
      <c r="A3077" s="3369">
        <v>1</v>
      </c>
      <c r="B3077" s="121">
        <v>44682</v>
      </c>
      <c r="C3077" s="3368" t="s">
        <v>23</v>
      </c>
      <c r="D3077" s="3368"/>
      <c r="E3077" s="4348" t="s">
        <v>2989</v>
      </c>
      <c r="F3077" s="4349"/>
      <c r="G3077" s="4348" t="s">
        <v>2990</v>
      </c>
      <c r="H3077" s="4349"/>
      <c r="I3077" s="4232" t="s">
        <v>1446</v>
      </c>
      <c r="J3077" s="3370"/>
      <c r="K3077" s="3370"/>
      <c r="L3077" s="3370"/>
      <c r="M3077" s="3370"/>
      <c r="N3077" s="3370"/>
      <c r="O3077" s="79">
        <v>13</v>
      </c>
    </row>
    <row r="3078" spans="1:15" s="161" customFormat="1" ht="21" customHeight="1" outlineLevel="1">
      <c r="A3078" s="3369"/>
      <c r="B3078" s="121"/>
      <c r="C3078" s="3375"/>
      <c r="D3078" s="3367"/>
      <c r="E3078" s="4348"/>
      <c r="F3078" s="4349"/>
      <c r="G3078" s="4348"/>
      <c r="H3078" s="4349"/>
      <c r="I3078" s="92"/>
      <c r="J3078" s="3370"/>
      <c r="K3078" s="3375"/>
      <c r="L3078" s="3375"/>
      <c r="M3078" s="3375"/>
      <c r="N3078" s="3370"/>
      <c r="O3078" s="79"/>
    </row>
    <row r="3079" spans="1:15" s="161" customFormat="1" ht="21" customHeight="1" outlineLevel="1">
      <c r="A3079" s="3369"/>
      <c r="B3079" s="121"/>
      <c r="C3079" s="3375"/>
      <c r="D3079" s="3367"/>
      <c r="E3079" s="3360"/>
      <c r="F3079" s="3361"/>
      <c r="G3079" s="3360"/>
      <c r="H3079" s="3361"/>
      <c r="I3079" s="92"/>
      <c r="J3079" s="3370"/>
      <c r="K3079" s="3375"/>
      <c r="L3079" s="3375"/>
      <c r="M3079" s="3375"/>
      <c r="N3079" s="3370"/>
      <c r="O3079" s="79"/>
    </row>
    <row r="3080" spans="1:15" s="161" customFormat="1" ht="21" customHeight="1">
      <c r="A3080" s="3369"/>
      <c r="B3080" s="121"/>
      <c r="C3080" s="3370"/>
      <c r="D3080" s="990">
        <f>SUM(D3077:D3078)</f>
        <v>0</v>
      </c>
      <c r="E3080" s="3364"/>
      <c r="F3080" s="3365"/>
      <c r="G3080" s="4350"/>
      <c r="H3080" s="4351"/>
      <c r="I3080" s="3370"/>
      <c r="J3080" s="3370"/>
      <c r="K3080" s="430">
        <f>SUM(K3077:K3079)</f>
        <v>0</v>
      </c>
      <c r="L3080" s="3370"/>
      <c r="M3080" s="3370"/>
      <c r="N3080" s="3370"/>
      <c r="O3080" s="79"/>
    </row>
    <row r="3081" spans="1:15" s="43" customFormat="1" ht="21" customHeight="1">
      <c r="A3081" s="92"/>
      <c r="B3081" s="122"/>
      <c r="C3081" s="3372"/>
      <c r="D3081" s="3372"/>
      <c r="E3081" s="3372"/>
      <c r="F3081" s="3372"/>
      <c r="G3081" s="3372"/>
      <c r="H3081" s="3372"/>
      <c r="I3081" s="3372"/>
      <c r="J3081" s="3372"/>
      <c r="K3081" s="2642"/>
      <c r="L3081" s="3372"/>
      <c r="M3081" s="3372"/>
      <c r="N3081" s="3372"/>
      <c r="O3081" s="82"/>
    </row>
    <row r="3082" spans="1:15" s="72" customFormat="1" ht="21" customHeight="1" thickBot="1">
      <c r="A3082" s="77" t="s">
        <v>2</v>
      </c>
      <c r="B3082" s="66"/>
      <c r="C3082" s="67" t="s">
        <v>3</v>
      </c>
      <c r="D3082" s="4323" t="s">
        <v>2224</v>
      </c>
      <c r="E3082" s="4323"/>
      <c r="F3082" s="4323"/>
      <c r="G3082" s="4323"/>
      <c r="H3082" s="4323"/>
      <c r="I3082" s="4323"/>
      <c r="J3082" s="4323"/>
      <c r="K3082" s="4323"/>
      <c r="L3082" s="4323"/>
      <c r="M3082" s="4323"/>
      <c r="N3082" s="4323"/>
      <c r="O3082" s="4323"/>
    </row>
    <row r="3083" spans="1:15" s="72" customFormat="1" ht="21" customHeight="1">
      <c r="A3083" s="4324" t="s">
        <v>10</v>
      </c>
      <c r="B3083" s="4362" t="s">
        <v>11</v>
      </c>
      <c r="C3083" s="4329" t="s">
        <v>23</v>
      </c>
      <c r="D3083" s="4331" t="s">
        <v>12</v>
      </c>
      <c r="E3083" s="4332"/>
      <c r="F3083" s="4332"/>
      <c r="G3083" s="4332"/>
      <c r="H3083" s="4332"/>
      <c r="I3083" s="4332"/>
      <c r="J3083" s="4333"/>
      <c r="K3083" s="4334" t="s">
        <v>13</v>
      </c>
      <c r="L3083" s="4335"/>
      <c r="M3083" s="4335"/>
      <c r="N3083" s="4335"/>
      <c r="O3083" s="4336"/>
    </row>
    <row r="3084" spans="1:15" s="72" customFormat="1" ht="21" customHeight="1">
      <c r="A3084" s="4325"/>
      <c r="B3084" s="4328"/>
      <c r="C3084" s="4330"/>
      <c r="D3084" s="4337" t="s">
        <v>14</v>
      </c>
      <c r="E3084" s="4338"/>
      <c r="F3084" s="4338"/>
      <c r="G3084" s="4338"/>
      <c r="H3084" s="4339"/>
      <c r="I3084" s="4340" t="s">
        <v>15</v>
      </c>
      <c r="J3084" s="4340"/>
      <c r="K3084" s="4340" t="s">
        <v>16</v>
      </c>
      <c r="L3084" s="4340" t="s">
        <v>17</v>
      </c>
      <c r="M3084" s="4340" t="s">
        <v>18</v>
      </c>
      <c r="N3084" s="4340"/>
      <c r="O3084" s="4342" t="s">
        <v>19</v>
      </c>
    </row>
    <row r="3085" spans="1:15" s="161" customFormat="1" ht="21" customHeight="1">
      <c r="A3085" s="4326"/>
      <c r="B3085" s="4354"/>
      <c r="C3085" s="4341"/>
      <c r="D3085" s="3366" t="s">
        <v>16</v>
      </c>
      <c r="E3085" s="4358" t="s">
        <v>20</v>
      </c>
      <c r="F3085" s="4359"/>
      <c r="G3085" s="4358" t="s">
        <v>21</v>
      </c>
      <c r="H3085" s="4359"/>
      <c r="I3085" s="4341"/>
      <c r="J3085" s="4341"/>
      <c r="K3085" s="4341"/>
      <c r="L3085" s="4341"/>
      <c r="M3085" s="4341"/>
      <c r="N3085" s="4341"/>
      <c r="O3085" s="4363"/>
    </row>
    <row r="3086" spans="1:15" s="161" customFormat="1" ht="21" customHeight="1" outlineLevel="1">
      <c r="A3086" s="3369">
        <v>1</v>
      </c>
      <c r="B3086" s="121">
        <v>44682</v>
      </c>
      <c r="C3086" s="3368" t="s">
        <v>23</v>
      </c>
      <c r="D3086" s="3368"/>
      <c r="E3086" s="4348" t="s">
        <v>2989</v>
      </c>
      <c r="F3086" s="4349"/>
      <c r="G3086" s="4348" t="s">
        <v>2990</v>
      </c>
      <c r="H3086" s="4349"/>
      <c r="I3086" s="3375" t="s">
        <v>1446</v>
      </c>
      <c r="J3086" s="3370"/>
      <c r="K3086" s="3370"/>
      <c r="L3086" s="4232" t="s">
        <v>57</v>
      </c>
      <c r="M3086" s="3370"/>
      <c r="N3086" s="3370"/>
      <c r="O3086" s="79">
        <v>3</v>
      </c>
    </row>
    <row r="3087" spans="1:15" s="161" customFormat="1" ht="21" customHeight="1" outlineLevel="1">
      <c r="A3087" s="3369">
        <v>2</v>
      </c>
      <c r="B3087" s="121">
        <v>44686</v>
      </c>
      <c r="C3087" s="3375" t="s">
        <v>23</v>
      </c>
      <c r="D3087" s="3367"/>
      <c r="E3087" s="4348"/>
      <c r="F3087" s="4349"/>
      <c r="G3087" s="4348"/>
      <c r="H3087" s="4349"/>
      <c r="I3087" s="92"/>
      <c r="J3087" s="3370"/>
      <c r="K3087" s="3375">
        <v>3</v>
      </c>
      <c r="L3087" s="3375" t="s">
        <v>2988</v>
      </c>
      <c r="M3087" s="3375" t="s">
        <v>1370</v>
      </c>
      <c r="N3087" s="3370"/>
      <c r="O3087" s="79">
        <f>+O3086-K3087</f>
        <v>0</v>
      </c>
    </row>
    <row r="3088" spans="1:15" s="161" customFormat="1" ht="21" customHeight="1" outlineLevel="1">
      <c r="A3088" s="3369"/>
      <c r="B3088" s="121"/>
      <c r="C3088" s="3375"/>
      <c r="D3088" s="3367"/>
      <c r="E3088" s="3360"/>
      <c r="F3088" s="3361"/>
      <c r="G3088" s="3360"/>
      <c r="H3088" s="3361"/>
      <c r="I3088" s="92"/>
      <c r="J3088" s="3370"/>
      <c r="K3088" s="3375"/>
      <c r="L3088" s="3375"/>
      <c r="M3088" s="3375"/>
      <c r="N3088" s="3370"/>
      <c r="O3088" s="79"/>
    </row>
    <row r="3089" spans="1:15" s="161" customFormat="1" ht="21" customHeight="1">
      <c r="A3089" s="3369"/>
      <c r="B3089" s="121"/>
      <c r="C3089" s="3370"/>
      <c r="D3089" s="990">
        <f>SUM(D3086:D3087)</f>
        <v>0</v>
      </c>
      <c r="E3089" s="3364"/>
      <c r="F3089" s="3365"/>
      <c r="G3089" s="4350"/>
      <c r="H3089" s="4351"/>
      <c r="I3089" s="3370"/>
      <c r="J3089" s="3370"/>
      <c r="K3089" s="430">
        <f>SUM(K3086:K3088)</f>
        <v>3</v>
      </c>
      <c r="L3089" s="3370"/>
      <c r="M3089" s="3370"/>
      <c r="N3089" s="3370"/>
      <c r="O3089" s="79"/>
    </row>
    <row r="3090" spans="1:15" s="43" customFormat="1" ht="21" customHeight="1">
      <c r="A3090" s="92"/>
      <c r="B3090" s="122"/>
      <c r="C3090" s="3372"/>
      <c r="D3090" s="3372"/>
      <c r="E3090" s="3372"/>
      <c r="F3090" s="3372"/>
      <c r="G3090" s="3372"/>
      <c r="H3090" s="3372"/>
      <c r="I3090" s="3372"/>
      <c r="J3090" s="3372"/>
      <c r="K3090" s="2642"/>
      <c r="L3090" s="3372"/>
      <c r="M3090" s="3372"/>
      <c r="N3090" s="3372"/>
      <c r="O3090" s="82"/>
    </row>
    <row r="3091" spans="1:15" s="72" customFormat="1" ht="21" customHeight="1" thickBot="1">
      <c r="A3091" s="77" t="s">
        <v>2</v>
      </c>
      <c r="B3091" s="66"/>
      <c r="C3091" s="67" t="s">
        <v>3</v>
      </c>
      <c r="D3091" s="4323" t="s">
        <v>2225</v>
      </c>
      <c r="E3091" s="4323"/>
      <c r="F3091" s="4323"/>
      <c r="G3091" s="4323"/>
      <c r="H3091" s="4323"/>
      <c r="I3091" s="4323"/>
      <c r="J3091" s="4323"/>
      <c r="K3091" s="4323"/>
      <c r="L3091" s="4323"/>
      <c r="M3091" s="4323"/>
      <c r="N3091" s="4323"/>
      <c r="O3091" s="4323"/>
    </row>
    <row r="3092" spans="1:15" s="72" customFormat="1" ht="21" customHeight="1">
      <c r="A3092" s="4324" t="s">
        <v>10</v>
      </c>
      <c r="B3092" s="4362" t="s">
        <v>11</v>
      </c>
      <c r="C3092" s="4329" t="s">
        <v>23</v>
      </c>
      <c r="D3092" s="4331" t="s">
        <v>12</v>
      </c>
      <c r="E3092" s="4332"/>
      <c r="F3092" s="4332"/>
      <c r="G3092" s="4332"/>
      <c r="H3092" s="4332"/>
      <c r="I3092" s="4332"/>
      <c r="J3092" s="4333"/>
      <c r="K3092" s="4334" t="s">
        <v>13</v>
      </c>
      <c r="L3092" s="4335"/>
      <c r="M3092" s="4335"/>
      <c r="N3092" s="4335"/>
      <c r="O3092" s="4336"/>
    </row>
    <row r="3093" spans="1:15" s="72" customFormat="1" ht="21" customHeight="1">
      <c r="A3093" s="4325"/>
      <c r="B3093" s="4328"/>
      <c r="C3093" s="4330"/>
      <c r="D3093" s="4337" t="s">
        <v>14</v>
      </c>
      <c r="E3093" s="4338"/>
      <c r="F3093" s="4338"/>
      <c r="G3093" s="4338"/>
      <c r="H3093" s="4339"/>
      <c r="I3093" s="4340" t="s">
        <v>15</v>
      </c>
      <c r="J3093" s="4340"/>
      <c r="K3093" s="4340" t="s">
        <v>16</v>
      </c>
      <c r="L3093" s="4340" t="s">
        <v>17</v>
      </c>
      <c r="M3093" s="4340" t="s">
        <v>18</v>
      </c>
      <c r="N3093" s="4340"/>
      <c r="O3093" s="4342" t="s">
        <v>19</v>
      </c>
    </row>
    <row r="3094" spans="1:15" s="161" customFormat="1" ht="21" customHeight="1">
      <c r="A3094" s="4326"/>
      <c r="B3094" s="4354"/>
      <c r="C3094" s="4341"/>
      <c r="D3094" s="3366" t="s">
        <v>16</v>
      </c>
      <c r="E3094" s="4358" t="s">
        <v>20</v>
      </c>
      <c r="F3094" s="4359"/>
      <c r="G3094" s="4358" t="s">
        <v>21</v>
      </c>
      <c r="H3094" s="4359"/>
      <c r="I3094" s="4341"/>
      <c r="J3094" s="4341"/>
      <c r="K3094" s="4341"/>
      <c r="L3094" s="4341"/>
      <c r="M3094" s="4341"/>
      <c r="N3094" s="4341"/>
      <c r="O3094" s="4363"/>
    </row>
    <row r="3095" spans="1:15" s="161" customFormat="1" ht="21" customHeight="1" outlineLevel="1">
      <c r="A3095" s="3369">
        <v>1</v>
      </c>
      <c r="B3095" s="121">
        <v>44652</v>
      </c>
      <c r="C3095" s="3368" t="s">
        <v>23</v>
      </c>
      <c r="D3095" s="3368"/>
      <c r="E3095" s="4348" t="s">
        <v>2989</v>
      </c>
      <c r="F3095" s="4349"/>
      <c r="G3095" s="4348" t="s">
        <v>2990</v>
      </c>
      <c r="H3095" s="4349"/>
      <c r="I3095" s="4232" t="s">
        <v>1446</v>
      </c>
      <c r="J3095" s="3370"/>
      <c r="K3095" s="3370"/>
      <c r="L3095" s="3370"/>
      <c r="M3095" s="3370"/>
      <c r="N3095" s="3370"/>
      <c r="O3095" s="79">
        <v>34</v>
      </c>
    </row>
    <row r="3096" spans="1:15" s="161" customFormat="1" ht="21" customHeight="1" outlineLevel="1">
      <c r="A3096" s="3369"/>
      <c r="B3096" s="121"/>
      <c r="C3096" s="3375"/>
      <c r="D3096" s="3367"/>
      <c r="E3096" s="4348"/>
      <c r="F3096" s="4349"/>
      <c r="G3096" s="4348"/>
      <c r="H3096" s="4349"/>
      <c r="I3096" s="92"/>
      <c r="J3096" s="3370"/>
      <c r="K3096" s="3375"/>
      <c r="L3096" s="3375"/>
      <c r="M3096" s="3375"/>
      <c r="N3096" s="3370"/>
      <c r="O3096" s="79"/>
    </row>
    <row r="3097" spans="1:15" s="161" customFormat="1" ht="21" customHeight="1" outlineLevel="1">
      <c r="A3097" s="3369"/>
      <c r="B3097" s="121"/>
      <c r="C3097" s="3375"/>
      <c r="D3097" s="3367"/>
      <c r="E3097" s="3360"/>
      <c r="F3097" s="3361"/>
      <c r="G3097" s="3360"/>
      <c r="H3097" s="3361"/>
      <c r="I3097" s="92"/>
      <c r="J3097" s="3370"/>
      <c r="K3097" s="3375"/>
      <c r="L3097" s="3375"/>
      <c r="M3097" s="3375"/>
      <c r="N3097" s="3370"/>
      <c r="O3097" s="79"/>
    </row>
    <row r="3098" spans="1:15" s="161" customFormat="1" ht="21" customHeight="1">
      <c r="A3098" s="3369"/>
      <c r="B3098" s="121"/>
      <c r="C3098" s="3370"/>
      <c r="D3098" s="990">
        <f>SUM(D3095:D3096)</f>
        <v>0</v>
      </c>
      <c r="E3098" s="3364"/>
      <c r="F3098" s="3365"/>
      <c r="G3098" s="4350"/>
      <c r="H3098" s="4351"/>
      <c r="I3098" s="3370"/>
      <c r="J3098" s="3370"/>
      <c r="K3098" s="430">
        <f>SUM(K3095:K3097)</f>
        <v>0</v>
      </c>
      <c r="L3098" s="3370"/>
      <c r="M3098" s="3370"/>
      <c r="N3098" s="3370"/>
      <c r="O3098" s="79"/>
    </row>
    <row r="3099" spans="1:15" s="43" customFormat="1" ht="21" customHeight="1">
      <c r="A3099" s="92"/>
      <c r="B3099" s="122"/>
      <c r="C3099" s="3372"/>
      <c r="D3099" s="3372"/>
      <c r="E3099" s="3372"/>
      <c r="F3099" s="3372"/>
      <c r="G3099" s="3372"/>
      <c r="H3099" s="3372"/>
      <c r="I3099" s="3372"/>
      <c r="J3099" s="3372"/>
      <c r="K3099" s="2642"/>
      <c r="L3099" s="3372"/>
      <c r="M3099" s="3372"/>
      <c r="N3099" s="3372"/>
      <c r="O3099" s="82"/>
    </row>
    <row r="3100" spans="1:15" s="72" customFormat="1" ht="21" customHeight="1" thickBot="1">
      <c r="A3100" s="77" t="s">
        <v>2</v>
      </c>
      <c r="B3100" s="66"/>
      <c r="C3100" s="67" t="s">
        <v>3</v>
      </c>
      <c r="D3100" s="4323" t="s">
        <v>2587</v>
      </c>
      <c r="E3100" s="4323"/>
      <c r="F3100" s="4323"/>
      <c r="G3100" s="4323"/>
      <c r="H3100" s="4323"/>
      <c r="I3100" s="4323"/>
      <c r="J3100" s="4323"/>
      <c r="K3100" s="4323"/>
      <c r="L3100" s="4323"/>
      <c r="M3100" s="4323"/>
      <c r="N3100" s="4323"/>
      <c r="O3100" s="4323"/>
    </row>
    <row r="3101" spans="1:15" s="72" customFormat="1" ht="21" customHeight="1">
      <c r="A3101" s="4324" t="s">
        <v>10</v>
      </c>
      <c r="B3101" s="4362" t="s">
        <v>11</v>
      </c>
      <c r="C3101" s="4329" t="s">
        <v>23</v>
      </c>
      <c r="D3101" s="4331" t="s">
        <v>12</v>
      </c>
      <c r="E3101" s="4332"/>
      <c r="F3101" s="4332"/>
      <c r="G3101" s="4332"/>
      <c r="H3101" s="4332"/>
      <c r="I3101" s="4332"/>
      <c r="J3101" s="4333"/>
      <c r="K3101" s="4334" t="s">
        <v>13</v>
      </c>
      <c r="L3101" s="4335"/>
      <c r="M3101" s="4335"/>
      <c r="N3101" s="4335"/>
      <c r="O3101" s="4336"/>
    </row>
    <row r="3102" spans="1:15" s="72" customFormat="1" ht="21" customHeight="1">
      <c r="A3102" s="4325"/>
      <c r="B3102" s="4328"/>
      <c r="C3102" s="4330"/>
      <c r="D3102" s="4337" t="s">
        <v>14</v>
      </c>
      <c r="E3102" s="4338"/>
      <c r="F3102" s="4338"/>
      <c r="G3102" s="4338"/>
      <c r="H3102" s="4339"/>
      <c r="I3102" s="4340" t="s">
        <v>15</v>
      </c>
      <c r="J3102" s="4340"/>
      <c r="K3102" s="4340" t="s">
        <v>16</v>
      </c>
      <c r="L3102" s="4340" t="s">
        <v>17</v>
      </c>
      <c r="M3102" s="4340" t="s">
        <v>18</v>
      </c>
      <c r="N3102" s="4340"/>
      <c r="O3102" s="4342" t="s">
        <v>19</v>
      </c>
    </row>
    <row r="3103" spans="1:15" s="161" customFormat="1" ht="21" customHeight="1">
      <c r="A3103" s="4326"/>
      <c r="B3103" s="4354"/>
      <c r="C3103" s="4341"/>
      <c r="D3103" s="3366" t="s">
        <v>16</v>
      </c>
      <c r="E3103" s="4358" t="s">
        <v>20</v>
      </c>
      <c r="F3103" s="4359"/>
      <c r="G3103" s="4358" t="s">
        <v>21</v>
      </c>
      <c r="H3103" s="4359"/>
      <c r="I3103" s="4341"/>
      <c r="J3103" s="4341"/>
      <c r="K3103" s="4341"/>
      <c r="L3103" s="4341"/>
      <c r="M3103" s="4341"/>
      <c r="N3103" s="4341"/>
      <c r="O3103" s="4363"/>
    </row>
    <row r="3104" spans="1:15" s="161" customFormat="1" ht="21" customHeight="1" outlineLevel="1">
      <c r="A3104" s="3369">
        <v>1</v>
      </c>
      <c r="B3104" s="121">
        <v>44682</v>
      </c>
      <c r="C3104" s="3368" t="s">
        <v>23</v>
      </c>
      <c r="D3104" s="3368"/>
      <c r="E3104" s="4348"/>
      <c r="F3104" s="4349"/>
      <c r="G3104" s="4348"/>
      <c r="H3104" s="4349"/>
      <c r="I3104" s="3375"/>
      <c r="J3104" s="3370"/>
      <c r="K3104" s="3370"/>
      <c r="L3104" s="3370"/>
      <c r="M3104" s="3370"/>
      <c r="N3104" s="3370"/>
      <c r="O3104" s="79">
        <v>145</v>
      </c>
    </row>
    <row r="3105" spans="1:15" s="161" customFormat="1" ht="21" customHeight="1" outlineLevel="1">
      <c r="A3105" s="3369">
        <v>2</v>
      </c>
      <c r="B3105" s="121">
        <v>44656</v>
      </c>
      <c r="C3105" s="3375" t="s">
        <v>23</v>
      </c>
      <c r="D3105" s="3367"/>
      <c r="E3105" s="4348"/>
      <c r="F3105" s="4349"/>
      <c r="G3105" s="4348"/>
      <c r="H3105" s="4349"/>
      <c r="I3105" s="92"/>
      <c r="J3105" s="3370"/>
      <c r="K3105" s="3375">
        <v>8</v>
      </c>
      <c r="L3105" s="3375" t="s">
        <v>2576</v>
      </c>
      <c r="M3105" s="3375" t="s">
        <v>1370</v>
      </c>
      <c r="N3105" s="3370"/>
      <c r="O3105" s="79">
        <f>+O3104-K3105</f>
        <v>137</v>
      </c>
    </row>
    <row r="3106" spans="1:15" s="161" customFormat="1" ht="21" customHeight="1" outlineLevel="1">
      <c r="A3106" s="3369"/>
      <c r="B3106" s="121"/>
      <c r="C3106" s="3375"/>
      <c r="D3106" s="3367"/>
      <c r="E3106" s="3360"/>
      <c r="F3106" s="3361"/>
      <c r="G3106" s="3360"/>
      <c r="H3106" s="3361"/>
      <c r="I3106" s="92"/>
      <c r="J3106" s="3370"/>
      <c r="K3106" s="3375"/>
      <c r="L3106" s="3375"/>
      <c r="M3106" s="3375"/>
      <c r="N3106" s="3370"/>
      <c r="O3106" s="79"/>
    </row>
    <row r="3107" spans="1:15" s="161" customFormat="1" ht="21" customHeight="1">
      <c r="A3107" s="3369"/>
      <c r="B3107" s="121"/>
      <c r="C3107" s="3370"/>
      <c r="D3107" s="990">
        <f>SUM(D3104:D3105)</f>
        <v>0</v>
      </c>
      <c r="E3107" s="3364"/>
      <c r="F3107" s="3365"/>
      <c r="G3107" s="4350"/>
      <c r="H3107" s="4351"/>
      <c r="I3107" s="3370"/>
      <c r="J3107" s="3370"/>
      <c r="K3107" s="430">
        <f>SUM(K3104:K3106)</f>
        <v>8</v>
      </c>
      <c r="L3107" s="3370"/>
      <c r="M3107" s="3370"/>
      <c r="N3107" s="3370"/>
      <c r="O3107" s="79"/>
    </row>
    <row r="3108" spans="1:15" s="43" customFormat="1" ht="21" customHeight="1">
      <c r="A3108" s="92"/>
      <c r="B3108" s="122"/>
      <c r="C3108" s="3372"/>
      <c r="D3108" s="3372"/>
      <c r="E3108" s="3372"/>
      <c r="F3108" s="3372"/>
      <c r="G3108" s="3372"/>
      <c r="H3108" s="3372"/>
      <c r="I3108" s="3372"/>
      <c r="J3108" s="3372"/>
      <c r="K3108" s="2642"/>
      <c r="L3108" s="3372"/>
      <c r="M3108" s="3372"/>
      <c r="N3108" s="3372"/>
      <c r="O3108" s="82"/>
    </row>
    <row r="3109" spans="1:15" s="72" customFormat="1" ht="21" customHeight="1" thickBot="1">
      <c r="A3109" s="77" t="s">
        <v>2</v>
      </c>
      <c r="B3109" s="66"/>
      <c r="C3109" s="67" t="s">
        <v>3</v>
      </c>
      <c r="D3109" s="4323" t="s">
        <v>2933</v>
      </c>
      <c r="E3109" s="4323"/>
      <c r="F3109" s="4323"/>
      <c r="G3109" s="4323"/>
      <c r="H3109" s="4323"/>
      <c r="I3109" s="4323"/>
      <c r="J3109" s="4323"/>
      <c r="K3109" s="4323"/>
      <c r="L3109" s="4323"/>
      <c r="M3109" s="4323"/>
      <c r="N3109" s="4323"/>
      <c r="O3109" s="4323"/>
    </row>
    <row r="3110" spans="1:15" s="72" customFormat="1" ht="21" customHeight="1">
      <c r="A3110" s="4324" t="s">
        <v>10</v>
      </c>
      <c r="B3110" s="4362" t="s">
        <v>11</v>
      </c>
      <c r="C3110" s="4329" t="s">
        <v>23</v>
      </c>
      <c r="D3110" s="4331" t="s">
        <v>12</v>
      </c>
      <c r="E3110" s="4332"/>
      <c r="F3110" s="4332"/>
      <c r="G3110" s="4332"/>
      <c r="H3110" s="4332"/>
      <c r="I3110" s="4332"/>
      <c r="J3110" s="4333"/>
      <c r="K3110" s="4334" t="s">
        <v>13</v>
      </c>
      <c r="L3110" s="4335"/>
      <c r="M3110" s="4335"/>
      <c r="N3110" s="4335"/>
      <c r="O3110" s="4336"/>
    </row>
    <row r="3111" spans="1:15" s="72" customFormat="1" ht="21" customHeight="1">
      <c r="A3111" s="4325"/>
      <c r="B3111" s="4328"/>
      <c r="C3111" s="4330"/>
      <c r="D3111" s="4337" t="s">
        <v>14</v>
      </c>
      <c r="E3111" s="4338"/>
      <c r="F3111" s="4338"/>
      <c r="G3111" s="4338"/>
      <c r="H3111" s="4339"/>
      <c r="I3111" s="4340" t="s">
        <v>15</v>
      </c>
      <c r="J3111" s="4340"/>
      <c r="K3111" s="4340" t="s">
        <v>16</v>
      </c>
      <c r="L3111" s="4340" t="s">
        <v>17</v>
      </c>
      <c r="M3111" s="4340" t="s">
        <v>18</v>
      </c>
      <c r="N3111" s="4340"/>
      <c r="O3111" s="4342" t="s">
        <v>19</v>
      </c>
    </row>
    <row r="3112" spans="1:15" s="161" customFormat="1" ht="21" customHeight="1">
      <c r="A3112" s="4326"/>
      <c r="B3112" s="4354"/>
      <c r="C3112" s="4341"/>
      <c r="D3112" s="3366" t="s">
        <v>16</v>
      </c>
      <c r="E3112" s="4358" t="s">
        <v>20</v>
      </c>
      <c r="F3112" s="4359"/>
      <c r="G3112" s="4358" t="s">
        <v>21</v>
      </c>
      <c r="H3112" s="4359"/>
      <c r="I3112" s="4341"/>
      <c r="J3112" s="4341"/>
      <c r="K3112" s="4341"/>
      <c r="L3112" s="4341"/>
      <c r="M3112" s="4341"/>
      <c r="N3112" s="4341"/>
      <c r="O3112" s="4363"/>
    </row>
    <row r="3113" spans="1:15" s="161" customFormat="1" ht="21" customHeight="1" outlineLevel="1">
      <c r="A3113" s="3369">
        <v>1</v>
      </c>
      <c r="B3113" s="121">
        <v>44682</v>
      </c>
      <c r="C3113" s="3368" t="s">
        <v>23</v>
      </c>
      <c r="D3113" s="3368"/>
      <c r="E3113" s="4348" t="s">
        <v>2989</v>
      </c>
      <c r="F3113" s="4349"/>
      <c r="G3113" s="4348" t="s">
        <v>2990</v>
      </c>
      <c r="H3113" s="4349"/>
      <c r="I3113" s="4232" t="s">
        <v>1446</v>
      </c>
      <c r="J3113" s="3370"/>
      <c r="K3113" s="3370"/>
      <c r="L3113" s="3370"/>
      <c r="M3113" s="3370"/>
      <c r="N3113" s="3370"/>
      <c r="O3113" s="79">
        <v>69</v>
      </c>
    </row>
    <row r="3114" spans="1:15" s="161" customFormat="1" ht="21" customHeight="1" outlineLevel="1">
      <c r="A3114" s="3369">
        <v>2</v>
      </c>
      <c r="B3114" s="121">
        <v>44683</v>
      </c>
      <c r="C3114" s="3375" t="s">
        <v>23</v>
      </c>
      <c r="D3114" s="3367"/>
      <c r="E3114" s="4348"/>
      <c r="F3114" s="4349"/>
      <c r="G3114" s="4348"/>
      <c r="H3114" s="4349"/>
      <c r="I3114" s="92"/>
      <c r="J3114" s="3370"/>
      <c r="K3114" s="3375">
        <v>4</v>
      </c>
      <c r="L3114" s="3375" t="s">
        <v>2012</v>
      </c>
      <c r="M3114" s="3375" t="s">
        <v>1370</v>
      </c>
      <c r="N3114" s="3370"/>
      <c r="O3114" s="79">
        <f>+O3113-K3114</f>
        <v>65</v>
      </c>
    </row>
    <row r="3115" spans="1:15" s="161" customFormat="1" ht="21" customHeight="1" outlineLevel="1">
      <c r="A3115" s="3369"/>
      <c r="B3115" s="121"/>
      <c r="C3115" s="3375"/>
      <c r="D3115" s="3367"/>
      <c r="E3115" s="3360"/>
      <c r="F3115" s="3361"/>
      <c r="G3115" s="3360"/>
      <c r="H3115" s="3361"/>
      <c r="I3115" s="92"/>
      <c r="J3115" s="3370"/>
      <c r="K3115" s="3375"/>
      <c r="L3115" s="3375"/>
      <c r="M3115" s="3375"/>
      <c r="N3115" s="3370"/>
      <c r="O3115" s="79"/>
    </row>
    <row r="3116" spans="1:15" s="161" customFormat="1" ht="21" customHeight="1">
      <c r="A3116" s="3369"/>
      <c r="B3116" s="121"/>
      <c r="C3116" s="3370"/>
      <c r="D3116" s="990">
        <f>SUM(D3113:D3114)</f>
        <v>0</v>
      </c>
      <c r="E3116" s="3364"/>
      <c r="F3116" s="3365"/>
      <c r="G3116" s="4350"/>
      <c r="H3116" s="4351"/>
      <c r="I3116" s="3370"/>
      <c r="J3116" s="3370"/>
      <c r="K3116" s="430">
        <f>SUM(K3113:K3115)</f>
        <v>4</v>
      </c>
      <c r="L3116" s="3370"/>
      <c r="M3116" s="3370"/>
      <c r="N3116" s="3370"/>
      <c r="O3116" s="79"/>
    </row>
    <row r="3117" spans="1:15" s="43" customFormat="1" ht="21" customHeight="1">
      <c r="A3117" s="92"/>
      <c r="B3117" s="122"/>
      <c r="C3117" s="3372"/>
      <c r="D3117" s="3372"/>
      <c r="E3117" s="3372"/>
      <c r="F3117" s="3372"/>
      <c r="G3117" s="3372"/>
      <c r="H3117" s="3372"/>
      <c r="I3117" s="3372"/>
      <c r="J3117" s="3372"/>
      <c r="K3117" s="2642"/>
      <c r="L3117" s="3372"/>
      <c r="M3117" s="3372"/>
      <c r="N3117" s="3372"/>
      <c r="O3117" s="82"/>
    </row>
    <row r="3118" spans="1:15" s="72" customFormat="1" ht="21" customHeight="1" thickBot="1">
      <c r="A3118" s="77" t="s">
        <v>2</v>
      </c>
      <c r="B3118" s="66"/>
      <c r="C3118" s="67" t="s">
        <v>3</v>
      </c>
      <c r="D3118" s="4323" t="s">
        <v>2226</v>
      </c>
      <c r="E3118" s="4323"/>
      <c r="F3118" s="4323"/>
      <c r="G3118" s="4323"/>
      <c r="H3118" s="4323"/>
      <c r="I3118" s="4323"/>
      <c r="J3118" s="4323"/>
      <c r="K3118" s="4323"/>
      <c r="L3118" s="4323"/>
      <c r="M3118" s="4323"/>
      <c r="N3118" s="4323"/>
      <c r="O3118" s="4323"/>
    </row>
    <row r="3119" spans="1:15" s="72" customFormat="1" ht="21" customHeight="1">
      <c r="A3119" s="4324" t="s">
        <v>10</v>
      </c>
      <c r="B3119" s="4362" t="s">
        <v>11</v>
      </c>
      <c r="C3119" s="4329" t="s">
        <v>23</v>
      </c>
      <c r="D3119" s="4331" t="s">
        <v>12</v>
      </c>
      <c r="E3119" s="4332"/>
      <c r="F3119" s="4332"/>
      <c r="G3119" s="4332"/>
      <c r="H3119" s="4332"/>
      <c r="I3119" s="4332"/>
      <c r="J3119" s="4333"/>
      <c r="K3119" s="4334" t="s">
        <v>13</v>
      </c>
      <c r="L3119" s="4335"/>
      <c r="M3119" s="4335"/>
      <c r="N3119" s="4335"/>
      <c r="O3119" s="4336"/>
    </row>
    <row r="3120" spans="1:15" s="72" customFormat="1" ht="21" customHeight="1">
      <c r="A3120" s="4325"/>
      <c r="B3120" s="4328"/>
      <c r="C3120" s="4330"/>
      <c r="D3120" s="4337" t="s">
        <v>14</v>
      </c>
      <c r="E3120" s="4338"/>
      <c r="F3120" s="4338"/>
      <c r="G3120" s="4338"/>
      <c r="H3120" s="4339"/>
      <c r="I3120" s="4340" t="s">
        <v>15</v>
      </c>
      <c r="J3120" s="4340"/>
      <c r="K3120" s="4340" t="s">
        <v>16</v>
      </c>
      <c r="L3120" s="4340" t="s">
        <v>17</v>
      </c>
      <c r="M3120" s="4340" t="s">
        <v>18</v>
      </c>
      <c r="N3120" s="4340"/>
      <c r="O3120" s="4342" t="s">
        <v>19</v>
      </c>
    </row>
    <row r="3121" spans="1:15" s="161" customFormat="1" ht="21" customHeight="1">
      <c r="A3121" s="4326"/>
      <c r="B3121" s="4354"/>
      <c r="C3121" s="4341"/>
      <c r="D3121" s="3384" t="s">
        <v>16</v>
      </c>
      <c r="E3121" s="4358" t="s">
        <v>20</v>
      </c>
      <c r="F3121" s="4359"/>
      <c r="G3121" s="4358" t="s">
        <v>21</v>
      </c>
      <c r="H3121" s="4359"/>
      <c r="I3121" s="4341"/>
      <c r="J3121" s="4341"/>
      <c r="K3121" s="4341"/>
      <c r="L3121" s="4341"/>
      <c r="M3121" s="4341"/>
      <c r="N3121" s="4341"/>
      <c r="O3121" s="4363"/>
    </row>
    <row r="3122" spans="1:15" s="161" customFormat="1" ht="21" customHeight="1" outlineLevel="1">
      <c r="A3122" s="3385">
        <v>1</v>
      </c>
      <c r="B3122" s="121">
        <v>44652</v>
      </c>
      <c r="C3122" s="3387" t="s">
        <v>23</v>
      </c>
      <c r="D3122" s="3387"/>
      <c r="E3122" s="4348"/>
      <c r="F3122" s="4349"/>
      <c r="G3122" s="4348"/>
      <c r="H3122" s="4349"/>
      <c r="I3122" s="3390"/>
      <c r="J3122" s="3389"/>
      <c r="K3122" s="3389"/>
      <c r="L3122" s="3389"/>
      <c r="M3122" s="3389"/>
      <c r="N3122" s="3389"/>
      <c r="O3122" s="79">
        <v>0</v>
      </c>
    </row>
    <row r="3123" spans="1:15" s="161" customFormat="1" ht="21" customHeight="1" outlineLevel="1">
      <c r="A3123" s="3385"/>
      <c r="B3123" s="121"/>
      <c r="C3123" s="3390"/>
      <c r="D3123" s="3388"/>
      <c r="E3123" s="3376"/>
      <c r="F3123" s="3377"/>
      <c r="G3123" s="3376"/>
      <c r="H3123" s="3377"/>
      <c r="I3123" s="92"/>
      <c r="J3123" s="3389"/>
      <c r="K3123" s="3390"/>
      <c r="L3123" s="3390"/>
      <c r="M3123" s="3390"/>
      <c r="N3123" s="3389"/>
      <c r="O3123" s="79"/>
    </row>
    <row r="3124" spans="1:15" s="161" customFormat="1" ht="21" customHeight="1">
      <c r="A3124" s="3385"/>
      <c r="B3124" s="121"/>
      <c r="C3124" s="3389"/>
      <c r="D3124" s="990">
        <f>SUM(D3122:D3122)</f>
        <v>0</v>
      </c>
      <c r="E3124" s="3382"/>
      <c r="F3124" s="3383"/>
      <c r="G3124" s="4350"/>
      <c r="H3124" s="4351"/>
      <c r="I3124" s="3389"/>
      <c r="J3124" s="3389"/>
      <c r="K3124" s="430">
        <f>SUM(K3122:K3123)</f>
        <v>0</v>
      </c>
      <c r="L3124" s="3389"/>
      <c r="M3124" s="3389"/>
      <c r="N3124" s="3389"/>
      <c r="O3124" s="79"/>
    </row>
    <row r="3125" spans="1:15" s="43" customFormat="1" ht="21" customHeight="1">
      <c r="A3125" s="92"/>
      <c r="B3125" s="122"/>
      <c r="C3125" s="3419"/>
      <c r="D3125" s="3419"/>
      <c r="E3125" s="3419"/>
      <c r="F3125" s="3419"/>
      <c r="G3125" s="3419"/>
      <c r="H3125" s="3419"/>
      <c r="I3125" s="3419"/>
      <c r="J3125" s="3419"/>
      <c r="K3125" s="2642"/>
      <c r="L3125" s="3419"/>
      <c r="M3125" s="3419"/>
      <c r="N3125" s="3419"/>
      <c r="O3125" s="82"/>
    </row>
    <row r="3126" spans="1:15" s="72" customFormat="1" ht="21" customHeight="1" thickBot="1">
      <c r="A3126" s="77" t="s">
        <v>2</v>
      </c>
      <c r="B3126" s="66"/>
      <c r="C3126" s="67" t="s">
        <v>3</v>
      </c>
      <c r="D3126" s="4323" t="s">
        <v>2341</v>
      </c>
      <c r="E3126" s="4323"/>
      <c r="F3126" s="4323"/>
      <c r="G3126" s="4323"/>
      <c r="H3126" s="4323"/>
      <c r="I3126" s="4323"/>
      <c r="J3126" s="4323"/>
      <c r="K3126" s="4323"/>
      <c r="L3126" s="4323"/>
      <c r="M3126" s="4323"/>
      <c r="N3126" s="4323"/>
      <c r="O3126" s="4323"/>
    </row>
    <row r="3127" spans="1:15" s="72" customFormat="1" ht="21" customHeight="1">
      <c r="A3127" s="4324" t="s">
        <v>10</v>
      </c>
      <c r="B3127" s="4362" t="s">
        <v>11</v>
      </c>
      <c r="C3127" s="4329" t="s">
        <v>23</v>
      </c>
      <c r="D3127" s="4331" t="s">
        <v>12</v>
      </c>
      <c r="E3127" s="4332"/>
      <c r="F3127" s="4332"/>
      <c r="G3127" s="4332"/>
      <c r="H3127" s="4332"/>
      <c r="I3127" s="4332"/>
      <c r="J3127" s="4333"/>
      <c r="K3127" s="4334" t="s">
        <v>13</v>
      </c>
      <c r="L3127" s="4335"/>
      <c r="M3127" s="4335"/>
      <c r="N3127" s="4335"/>
      <c r="O3127" s="4336"/>
    </row>
    <row r="3128" spans="1:15" s="72" customFormat="1" ht="21" customHeight="1">
      <c r="A3128" s="4325"/>
      <c r="B3128" s="4328"/>
      <c r="C3128" s="4330"/>
      <c r="D3128" s="4337" t="s">
        <v>14</v>
      </c>
      <c r="E3128" s="4338"/>
      <c r="F3128" s="4338"/>
      <c r="G3128" s="4338"/>
      <c r="H3128" s="4339"/>
      <c r="I3128" s="4340" t="s">
        <v>15</v>
      </c>
      <c r="J3128" s="4340"/>
      <c r="K3128" s="4340" t="s">
        <v>16</v>
      </c>
      <c r="L3128" s="4340" t="s">
        <v>17</v>
      </c>
      <c r="M3128" s="4340" t="s">
        <v>18</v>
      </c>
      <c r="N3128" s="4340"/>
      <c r="O3128" s="4342" t="s">
        <v>19</v>
      </c>
    </row>
    <row r="3129" spans="1:15" s="161" customFormat="1" ht="21" customHeight="1">
      <c r="A3129" s="4326"/>
      <c r="B3129" s="4354"/>
      <c r="C3129" s="4341"/>
      <c r="D3129" s="3450" t="s">
        <v>16</v>
      </c>
      <c r="E3129" s="4358" t="s">
        <v>20</v>
      </c>
      <c r="F3129" s="4359"/>
      <c r="G3129" s="4358" t="s">
        <v>21</v>
      </c>
      <c r="H3129" s="4359"/>
      <c r="I3129" s="4341"/>
      <c r="J3129" s="4341"/>
      <c r="K3129" s="4341"/>
      <c r="L3129" s="4341"/>
      <c r="M3129" s="4341"/>
      <c r="N3129" s="4341"/>
      <c r="O3129" s="4363"/>
    </row>
    <row r="3130" spans="1:15" s="161" customFormat="1" ht="21" customHeight="1" outlineLevel="1">
      <c r="A3130" s="3452">
        <v>1</v>
      </c>
      <c r="B3130" s="121">
        <v>44682</v>
      </c>
      <c r="C3130" s="3451" t="s">
        <v>23</v>
      </c>
      <c r="D3130" s="3451"/>
      <c r="E3130" s="4348"/>
      <c r="F3130" s="4349"/>
      <c r="G3130" s="4348"/>
      <c r="H3130" s="4349"/>
      <c r="I3130" s="3456"/>
      <c r="J3130" s="3455"/>
      <c r="K3130" s="3455"/>
      <c r="L3130" s="3455"/>
      <c r="M3130" s="3455"/>
      <c r="N3130" s="3455"/>
      <c r="O3130" s="79">
        <v>0</v>
      </c>
    </row>
    <row r="3131" spans="1:15" s="161" customFormat="1" ht="21" customHeight="1" outlineLevel="1">
      <c r="A3131" s="3452"/>
      <c r="B3131" s="121"/>
      <c r="C3131" s="3456"/>
      <c r="D3131" s="3454"/>
      <c r="E3131" s="4348"/>
      <c r="F3131" s="4349"/>
      <c r="G3131" s="4348"/>
      <c r="H3131" s="4349"/>
      <c r="I3131" s="92"/>
      <c r="J3131" s="3455"/>
      <c r="K3131" s="3456"/>
      <c r="L3131" s="3456"/>
      <c r="M3131" s="3456"/>
      <c r="N3131" s="3455"/>
      <c r="O3131" s="79"/>
    </row>
    <row r="3132" spans="1:15" s="161" customFormat="1" ht="21" customHeight="1" outlineLevel="1">
      <c r="A3132" s="3452"/>
      <c r="B3132" s="121"/>
      <c r="C3132" s="3456"/>
      <c r="D3132" s="3454"/>
      <c r="E3132" s="3446"/>
      <c r="F3132" s="3447"/>
      <c r="G3132" s="3446"/>
      <c r="H3132" s="3447"/>
      <c r="I3132" s="92"/>
      <c r="J3132" s="3455"/>
      <c r="K3132" s="3456"/>
      <c r="L3132" s="3456"/>
      <c r="M3132" s="3456"/>
      <c r="N3132" s="3455"/>
      <c r="O3132" s="79"/>
    </row>
    <row r="3133" spans="1:15" s="161" customFormat="1" ht="21" customHeight="1">
      <c r="A3133" s="3452"/>
      <c r="B3133" s="121"/>
      <c r="C3133" s="3455"/>
      <c r="D3133" s="990">
        <f>SUM(D3130:D3131)</f>
        <v>0</v>
      </c>
      <c r="E3133" s="3448"/>
      <c r="F3133" s="3449"/>
      <c r="G3133" s="4350"/>
      <c r="H3133" s="4351"/>
      <c r="I3133" s="3455"/>
      <c r="J3133" s="3455"/>
      <c r="K3133" s="430">
        <f>SUM(K3130:K3132)</f>
        <v>0</v>
      </c>
      <c r="L3133" s="3455"/>
      <c r="M3133" s="3455"/>
      <c r="N3133" s="3455"/>
      <c r="O3133" s="79"/>
    </row>
    <row r="3134" spans="1:15" s="43" customFormat="1" ht="21" customHeight="1">
      <c r="A3134" s="92"/>
      <c r="B3134" s="122"/>
      <c r="C3134" s="3453"/>
      <c r="D3134" s="3453"/>
      <c r="E3134" s="3453"/>
      <c r="F3134" s="3453"/>
      <c r="G3134" s="3453"/>
      <c r="H3134" s="3453"/>
      <c r="I3134" s="3453"/>
      <c r="J3134" s="3453"/>
      <c r="K3134" s="2642"/>
      <c r="L3134" s="3453"/>
      <c r="M3134" s="3453"/>
      <c r="N3134" s="3453"/>
      <c r="O3134" s="82"/>
    </row>
    <row r="3135" spans="1:15" s="72" customFormat="1" ht="21" customHeight="1" thickBot="1">
      <c r="A3135" s="77" t="s">
        <v>2</v>
      </c>
      <c r="B3135" s="66"/>
      <c r="C3135" s="67" t="s">
        <v>3</v>
      </c>
      <c r="D3135" s="4323" t="s">
        <v>2342</v>
      </c>
      <c r="E3135" s="4323"/>
      <c r="F3135" s="4323"/>
      <c r="G3135" s="4323"/>
      <c r="H3135" s="4323"/>
      <c r="I3135" s="4323"/>
      <c r="J3135" s="4323"/>
      <c r="K3135" s="4323"/>
      <c r="L3135" s="4323"/>
      <c r="M3135" s="4323"/>
      <c r="N3135" s="4323"/>
      <c r="O3135" s="4323"/>
    </row>
    <row r="3136" spans="1:15" s="72" customFormat="1" ht="21" customHeight="1">
      <c r="A3136" s="4324" t="s">
        <v>10</v>
      </c>
      <c r="B3136" s="4362" t="s">
        <v>11</v>
      </c>
      <c r="C3136" s="4329" t="s">
        <v>23</v>
      </c>
      <c r="D3136" s="4331" t="s">
        <v>12</v>
      </c>
      <c r="E3136" s="4332"/>
      <c r="F3136" s="4332"/>
      <c r="G3136" s="4332"/>
      <c r="H3136" s="4332"/>
      <c r="I3136" s="4332"/>
      <c r="J3136" s="4333"/>
      <c r="K3136" s="4334" t="s">
        <v>13</v>
      </c>
      <c r="L3136" s="4335"/>
      <c r="M3136" s="4335"/>
      <c r="N3136" s="4335"/>
      <c r="O3136" s="4336"/>
    </row>
    <row r="3137" spans="1:15" s="72" customFormat="1" ht="21" customHeight="1">
      <c r="A3137" s="4325"/>
      <c r="B3137" s="4328"/>
      <c r="C3137" s="4330"/>
      <c r="D3137" s="4337" t="s">
        <v>14</v>
      </c>
      <c r="E3137" s="4338"/>
      <c r="F3137" s="4338"/>
      <c r="G3137" s="4338"/>
      <c r="H3137" s="4339"/>
      <c r="I3137" s="4340" t="s">
        <v>15</v>
      </c>
      <c r="J3137" s="4340"/>
      <c r="K3137" s="4340" t="s">
        <v>16</v>
      </c>
      <c r="L3137" s="4340" t="s">
        <v>17</v>
      </c>
      <c r="M3137" s="4340" t="s">
        <v>18</v>
      </c>
      <c r="N3137" s="4340"/>
      <c r="O3137" s="4342" t="s">
        <v>19</v>
      </c>
    </row>
    <row r="3138" spans="1:15" s="161" customFormat="1" ht="21" customHeight="1">
      <c r="A3138" s="4326"/>
      <c r="B3138" s="4354"/>
      <c r="C3138" s="4341"/>
      <c r="D3138" s="3450" t="s">
        <v>16</v>
      </c>
      <c r="E3138" s="4358" t="s">
        <v>20</v>
      </c>
      <c r="F3138" s="4359"/>
      <c r="G3138" s="4358" t="s">
        <v>21</v>
      </c>
      <c r="H3138" s="4359"/>
      <c r="I3138" s="4341"/>
      <c r="J3138" s="4341"/>
      <c r="K3138" s="4341"/>
      <c r="L3138" s="4341"/>
      <c r="M3138" s="4341"/>
      <c r="N3138" s="4341"/>
      <c r="O3138" s="4363"/>
    </row>
    <row r="3139" spans="1:15" s="161" customFormat="1" ht="21" customHeight="1" outlineLevel="1">
      <c r="A3139" s="3452">
        <v>1</v>
      </c>
      <c r="B3139" s="121">
        <v>44652</v>
      </c>
      <c r="C3139" s="3451" t="s">
        <v>23</v>
      </c>
      <c r="D3139" s="3451"/>
      <c r="E3139" s="4348"/>
      <c r="F3139" s="4349"/>
      <c r="G3139" s="4348"/>
      <c r="H3139" s="4349"/>
      <c r="I3139" s="3456"/>
      <c r="J3139" s="3455"/>
      <c r="K3139" s="3455"/>
      <c r="L3139" s="3455"/>
      <c r="M3139" s="3455"/>
      <c r="N3139" s="3455"/>
      <c r="O3139" s="79">
        <v>0</v>
      </c>
    </row>
    <row r="3140" spans="1:15" s="161" customFormat="1" ht="21" customHeight="1" outlineLevel="1">
      <c r="A3140" s="3452"/>
      <c r="B3140" s="121"/>
      <c r="C3140" s="3456"/>
      <c r="D3140" s="3454"/>
      <c r="E3140" s="4348"/>
      <c r="F3140" s="4349"/>
      <c r="G3140" s="4348"/>
      <c r="H3140" s="4349"/>
      <c r="I3140" s="92"/>
      <c r="J3140" s="3455"/>
      <c r="K3140" s="3456"/>
      <c r="L3140" s="3456"/>
      <c r="M3140" s="3456"/>
      <c r="N3140" s="3455"/>
      <c r="O3140" s="79"/>
    </row>
    <row r="3141" spans="1:15" s="161" customFormat="1" ht="21" customHeight="1" outlineLevel="1">
      <c r="A3141" s="3452"/>
      <c r="B3141" s="121"/>
      <c r="C3141" s="3456"/>
      <c r="D3141" s="3454"/>
      <c r="E3141" s="3446"/>
      <c r="F3141" s="3447"/>
      <c r="G3141" s="3446"/>
      <c r="H3141" s="3447"/>
      <c r="I3141" s="92"/>
      <c r="J3141" s="3455"/>
      <c r="K3141" s="3456"/>
      <c r="L3141" s="3456"/>
      <c r="M3141" s="3456"/>
      <c r="N3141" s="3455"/>
      <c r="O3141" s="79"/>
    </row>
    <row r="3142" spans="1:15" s="161" customFormat="1" ht="21" customHeight="1">
      <c r="A3142" s="3452"/>
      <c r="B3142" s="121"/>
      <c r="C3142" s="3455"/>
      <c r="D3142" s="990">
        <f>SUM(D3139:D3140)</f>
        <v>0</v>
      </c>
      <c r="E3142" s="3448"/>
      <c r="F3142" s="3449"/>
      <c r="G3142" s="4350"/>
      <c r="H3142" s="4351"/>
      <c r="I3142" s="3455"/>
      <c r="J3142" s="3455"/>
      <c r="K3142" s="430">
        <f>SUM(K3139:K3141)</f>
        <v>0</v>
      </c>
      <c r="L3142" s="3455"/>
      <c r="M3142" s="3455"/>
      <c r="N3142" s="3455"/>
      <c r="O3142" s="79"/>
    </row>
    <row r="3143" spans="1:15" s="43" customFormat="1" ht="21" customHeight="1">
      <c r="A3143" s="92"/>
      <c r="B3143" s="122"/>
      <c r="C3143" s="3453"/>
      <c r="D3143" s="3453"/>
      <c r="E3143" s="3453"/>
      <c r="F3143" s="3453"/>
      <c r="G3143" s="3453"/>
      <c r="H3143" s="3453"/>
      <c r="I3143" s="3453"/>
      <c r="J3143" s="3453"/>
      <c r="K3143" s="2642"/>
      <c r="L3143" s="3453"/>
      <c r="M3143" s="3453"/>
      <c r="N3143" s="3453"/>
      <c r="O3143" s="82"/>
    </row>
    <row r="3144" spans="1:15" s="72" customFormat="1" ht="21" customHeight="1" thickBot="1">
      <c r="A3144" s="77" t="s">
        <v>2</v>
      </c>
      <c r="B3144" s="66"/>
      <c r="C3144" s="67" t="s">
        <v>3</v>
      </c>
      <c r="D3144" s="4323" t="s">
        <v>2345</v>
      </c>
      <c r="E3144" s="4323"/>
      <c r="F3144" s="4323"/>
      <c r="G3144" s="4323"/>
      <c r="H3144" s="4323"/>
      <c r="I3144" s="4323"/>
      <c r="J3144" s="4323"/>
      <c r="K3144" s="4323"/>
      <c r="L3144" s="4323"/>
      <c r="M3144" s="4323"/>
      <c r="N3144" s="4323"/>
      <c r="O3144" s="4323"/>
    </row>
    <row r="3145" spans="1:15" s="72" customFormat="1" ht="21" customHeight="1">
      <c r="A3145" s="4324" t="s">
        <v>10</v>
      </c>
      <c r="B3145" s="4362" t="s">
        <v>11</v>
      </c>
      <c r="C3145" s="4329" t="s">
        <v>23</v>
      </c>
      <c r="D3145" s="4331" t="s">
        <v>12</v>
      </c>
      <c r="E3145" s="4332"/>
      <c r="F3145" s="4332"/>
      <c r="G3145" s="4332"/>
      <c r="H3145" s="4332"/>
      <c r="I3145" s="4332"/>
      <c r="J3145" s="4333"/>
      <c r="K3145" s="4334" t="s">
        <v>13</v>
      </c>
      <c r="L3145" s="4335"/>
      <c r="M3145" s="4335"/>
      <c r="N3145" s="4335"/>
      <c r="O3145" s="4336"/>
    </row>
    <row r="3146" spans="1:15" s="72" customFormat="1" ht="21" customHeight="1">
      <c r="A3146" s="4325"/>
      <c r="B3146" s="4328"/>
      <c r="C3146" s="4330"/>
      <c r="D3146" s="4337" t="s">
        <v>14</v>
      </c>
      <c r="E3146" s="4338"/>
      <c r="F3146" s="4338"/>
      <c r="G3146" s="4338"/>
      <c r="H3146" s="4339"/>
      <c r="I3146" s="4340" t="s">
        <v>15</v>
      </c>
      <c r="J3146" s="4340"/>
      <c r="K3146" s="4340" t="s">
        <v>16</v>
      </c>
      <c r="L3146" s="4340" t="s">
        <v>17</v>
      </c>
      <c r="M3146" s="4340" t="s">
        <v>18</v>
      </c>
      <c r="N3146" s="4340"/>
      <c r="O3146" s="4342" t="s">
        <v>19</v>
      </c>
    </row>
    <row r="3147" spans="1:15" s="161" customFormat="1" ht="21" customHeight="1">
      <c r="A3147" s="4326"/>
      <c r="B3147" s="4354"/>
      <c r="C3147" s="4341"/>
      <c r="D3147" s="3450" t="s">
        <v>16</v>
      </c>
      <c r="E3147" s="4358" t="s">
        <v>20</v>
      </c>
      <c r="F3147" s="4359"/>
      <c r="G3147" s="4358" t="s">
        <v>21</v>
      </c>
      <c r="H3147" s="4359"/>
      <c r="I3147" s="4341"/>
      <c r="J3147" s="4341"/>
      <c r="K3147" s="4341"/>
      <c r="L3147" s="4341"/>
      <c r="M3147" s="4341"/>
      <c r="N3147" s="4341"/>
      <c r="O3147" s="4363"/>
    </row>
    <row r="3148" spans="1:15" s="161" customFormat="1" ht="21" customHeight="1" outlineLevel="1">
      <c r="A3148" s="3452">
        <v>1</v>
      </c>
      <c r="B3148" s="121">
        <v>44682</v>
      </c>
      <c r="C3148" s="3451" t="s">
        <v>2737</v>
      </c>
      <c r="D3148" s="3451"/>
      <c r="E3148" s="4348"/>
      <c r="F3148" s="4349"/>
      <c r="G3148" s="4348"/>
      <c r="H3148" s="4349"/>
      <c r="I3148" s="3456"/>
      <c r="J3148" s="3455"/>
      <c r="K3148" s="3455"/>
      <c r="L3148" s="3455"/>
      <c r="M3148" s="3455"/>
      <c r="N3148" s="3455"/>
      <c r="O3148" s="79">
        <v>96</v>
      </c>
    </row>
    <row r="3149" spans="1:15" s="161" customFormat="1" ht="21" customHeight="1" outlineLevel="1">
      <c r="A3149" s="3452"/>
      <c r="B3149" s="121"/>
      <c r="C3149" s="3456"/>
      <c r="D3149" s="3454"/>
      <c r="E3149" s="4348"/>
      <c r="F3149" s="4349"/>
      <c r="G3149" s="4348"/>
      <c r="H3149" s="4349"/>
      <c r="I3149" s="92"/>
      <c r="J3149" s="3455"/>
      <c r="K3149" s="3456"/>
      <c r="L3149" s="3456"/>
      <c r="M3149" s="3456"/>
      <c r="N3149" s="3455"/>
      <c r="O3149" s="79"/>
    </row>
    <row r="3150" spans="1:15" s="161" customFormat="1" ht="21" customHeight="1" outlineLevel="1">
      <c r="A3150" s="3452"/>
      <c r="B3150" s="121"/>
      <c r="C3150" s="3456"/>
      <c r="D3150" s="3454"/>
      <c r="E3150" s="3446"/>
      <c r="F3150" s="3447"/>
      <c r="G3150" s="3446"/>
      <c r="H3150" s="3447"/>
      <c r="I3150" s="92"/>
      <c r="J3150" s="3455"/>
      <c r="K3150" s="3456"/>
      <c r="L3150" s="3456"/>
      <c r="M3150" s="3456"/>
      <c r="N3150" s="3455"/>
      <c r="O3150" s="79"/>
    </row>
    <row r="3151" spans="1:15" s="161" customFormat="1" ht="21" customHeight="1">
      <c r="A3151" s="3452"/>
      <c r="B3151" s="121"/>
      <c r="C3151" s="3455"/>
      <c r="D3151" s="990">
        <f>SUM(D3148:D3149)</f>
        <v>0</v>
      </c>
      <c r="E3151" s="3448"/>
      <c r="F3151" s="3449"/>
      <c r="G3151" s="4350"/>
      <c r="H3151" s="4351"/>
      <c r="I3151" s="3455"/>
      <c r="J3151" s="3455"/>
      <c r="K3151" s="430">
        <f>SUM(K3148:K3150)</f>
        <v>0</v>
      </c>
      <c r="L3151" s="3455"/>
      <c r="M3151" s="3455"/>
      <c r="N3151" s="3455"/>
      <c r="O3151" s="79"/>
    </row>
    <row r="3152" spans="1:15" s="43" customFormat="1" ht="21" customHeight="1">
      <c r="A3152" s="92"/>
      <c r="B3152" s="122"/>
      <c r="C3152" s="3453"/>
      <c r="D3152" s="3453"/>
      <c r="E3152" s="3453"/>
      <c r="F3152" s="3453"/>
      <c r="G3152" s="3453"/>
      <c r="H3152" s="3453"/>
      <c r="I3152" s="3453"/>
      <c r="J3152" s="3453"/>
      <c r="K3152" s="2642"/>
      <c r="L3152" s="3453"/>
      <c r="M3152" s="3453"/>
      <c r="N3152" s="3453"/>
      <c r="O3152" s="82"/>
    </row>
    <row r="3153" spans="1:15" s="72" customFormat="1" ht="21" customHeight="1" thickBot="1">
      <c r="A3153" s="77" t="s">
        <v>2</v>
      </c>
      <c r="B3153" s="66"/>
      <c r="C3153" s="67" t="s">
        <v>3</v>
      </c>
      <c r="D3153" s="4323" t="s">
        <v>2349</v>
      </c>
      <c r="E3153" s="4323"/>
      <c r="F3153" s="4323"/>
      <c r="G3153" s="4323"/>
      <c r="H3153" s="4323"/>
      <c r="I3153" s="4323"/>
      <c r="J3153" s="4323"/>
      <c r="K3153" s="4323"/>
      <c r="L3153" s="4323"/>
      <c r="M3153" s="4323"/>
      <c r="N3153" s="4323"/>
      <c r="O3153" s="4323"/>
    </row>
    <row r="3154" spans="1:15" s="72" customFormat="1" ht="21" customHeight="1">
      <c r="A3154" s="4324" t="s">
        <v>10</v>
      </c>
      <c r="B3154" s="4362" t="s">
        <v>11</v>
      </c>
      <c r="C3154" s="4329" t="s">
        <v>23</v>
      </c>
      <c r="D3154" s="4331" t="s">
        <v>12</v>
      </c>
      <c r="E3154" s="4332"/>
      <c r="F3154" s="4332"/>
      <c r="G3154" s="4332"/>
      <c r="H3154" s="4332"/>
      <c r="I3154" s="4332"/>
      <c r="J3154" s="4333"/>
      <c r="K3154" s="4334" t="s">
        <v>13</v>
      </c>
      <c r="L3154" s="4335"/>
      <c r="M3154" s="4335"/>
      <c r="N3154" s="4335"/>
      <c r="O3154" s="4336"/>
    </row>
    <row r="3155" spans="1:15" s="72" customFormat="1" ht="21" customHeight="1">
      <c r="A3155" s="4325"/>
      <c r="B3155" s="4328"/>
      <c r="C3155" s="4330"/>
      <c r="D3155" s="4337" t="s">
        <v>14</v>
      </c>
      <c r="E3155" s="4338"/>
      <c r="F3155" s="4338"/>
      <c r="G3155" s="4338"/>
      <c r="H3155" s="4339"/>
      <c r="I3155" s="4340" t="s">
        <v>15</v>
      </c>
      <c r="J3155" s="4340"/>
      <c r="K3155" s="4340" t="s">
        <v>16</v>
      </c>
      <c r="L3155" s="4340" t="s">
        <v>17</v>
      </c>
      <c r="M3155" s="4340" t="s">
        <v>18</v>
      </c>
      <c r="N3155" s="4340"/>
      <c r="O3155" s="4342" t="s">
        <v>19</v>
      </c>
    </row>
    <row r="3156" spans="1:15" s="161" customFormat="1" ht="21" customHeight="1">
      <c r="A3156" s="4326"/>
      <c r="B3156" s="4354"/>
      <c r="C3156" s="4341"/>
      <c r="D3156" s="3450" t="s">
        <v>16</v>
      </c>
      <c r="E3156" s="4358" t="s">
        <v>20</v>
      </c>
      <c r="F3156" s="4359"/>
      <c r="G3156" s="4358" t="s">
        <v>21</v>
      </c>
      <c r="H3156" s="4359"/>
      <c r="I3156" s="4341"/>
      <c r="J3156" s="4341"/>
      <c r="K3156" s="4341"/>
      <c r="L3156" s="4341"/>
      <c r="M3156" s="4341"/>
      <c r="N3156" s="4341"/>
      <c r="O3156" s="4363"/>
    </row>
    <row r="3157" spans="1:15" s="161" customFormat="1" ht="21" customHeight="1" outlineLevel="1">
      <c r="A3157" s="3452">
        <v>1</v>
      </c>
      <c r="B3157" s="121">
        <v>44652</v>
      </c>
      <c r="C3157" s="3451" t="s">
        <v>23</v>
      </c>
      <c r="D3157" s="3451"/>
      <c r="E3157" s="4348"/>
      <c r="F3157" s="4349"/>
      <c r="G3157" s="4348"/>
      <c r="H3157" s="4349"/>
      <c r="I3157" s="3456"/>
      <c r="J3157" s="3455"/>
      <c r="K3157" s="3455"/>
      <c r="L3157" s="3455"/>
      <c r="M3157" s="3455"/>
      <c r="N3157" s="3455"/>
      <c r="O3157" s="79">
        <v>0</v>
      </c>
    </row>
    <row r="3158" spans="1:15" s="161" customFormat="1" ht="21" customHeight="1" outlineLevel="1">
      <c r="A3158" s="3452"/>
      <c r="B3158" s="121"/>
      <c r="C3158" s="3456"/>
      <c r="D3158" s="3454"/>
      <c r="E3158" s="4348"/>
      <c r="F3158" s="4349"/>
      <c r="G3158" s="4348"/>
      <c r="H3158" s="4349"/>
      <c r="I3158" s="92"/>
      <c r="J3158" s="3455"/>
      <c r="K3158" s="3456"/>
      <c r="L3158" s="3456"/>
      <c r="M3158" s="3456"/>
      <c r="N3158" s="3455"/>
      <c r="O3158" s="79"/>
    </row>
    <row r="3159" spans="1:15" s="161" customFormat="1" ht="21" customHeight="1" outlineLevel="1">
      <c r="A3159" s="3452"/>
      <c r="B3159" s="121"/>
      <c r="C3159" s="3456"/>
      <c r="D3159" s="3454"/>
      <c r="E3159" s="3446"/>
      <c r="F3159" s="3447"/>
      <c r="G3159" s="3446"/>
      <c r="H3159" s="3447"/>
      <c r="I3159" s="92"/>
      <c r="J3159" s="3455"/>
      <c r="K3159" s="3456"/>
      <c r="L3159" s="3456"/>
      <c r="M3159" s="3456"/>
      <c r="N3159" s="3455"/>
      <c r="O3159" s="79"/>
    </row>
    <row r="3160" spans="1:15" s="161" customFormat="1" ht="21" customHeight="1">
      <c r="A3160" s="3452"/>
      <c r="B3160" s="121"/>
      <c r="C3160" s="3455"/>
      <c r="D3160" s="990">
        <f>SUM(D3157:D3158)</f>
        <v>0</v>
      </c>
      <c r="E3160" s="3448"/>
      <c r="F3160" s="3449"/>
      <c r="G3160" s="4350"/>
      <c r="H3160" s="4351"/>
      <c r="I3160" s="3455"/>
      <c r="J3160" s="3455"/>
      <c r="K3160" s="430">
        <f>SUM(K3157:K3159)</f>
        <v>0</v>
      </c>
      <c r="L3160" s="3455"/>
      <c r="M3160" s="3455"/>
      <c r="N3160" s="3455"/>
      <c r="O3160" s="79"/>
    </row>
    <row r="3161" spans="1:15" s="43" customFormat="1" ht="21" customHeight="1">
      <c r="A3161" s="54"/>
      <c r="B3161" s="122"/>
      <c r="C3161" s="3453"/>
      <c r="D3161" s="111"/>
      <c r="E3161" s="111"/>
      <c r="F3161" s="111"/>
      <c r="G3161" s="111"/>
      <c r="H3161" s="111"/>
      <c r="I3161" s="3453"/>
      <c r="J3161" s="3453"/>
      <c r="K3161" s="2642"/>
      <c r="L3161" s="3453"/>
      <c r="M3161" s="3453"/>
      <c r="N3161" s="3453"/>
      <c r="O3161" s="194"/>
    </row>
    <row r="3162" spans="1:15" s="72" customFormat="1" ht="21" customHeight="1" thickBot="1">
      <c r="A3162" s="77" t="s">
        <v>2</v>
      </c>
      <c r="B3162" s="66"/>
      <c r="C3162" s="67" t="s">
        <v>3</v>
      </c>
      <c r="D3162" s="4323" t="s">
        <v>2346</v>
      </c>
      <c r="E3162" s="4323"/>
      <c r="F3162" s="4323"/>
      <c r="G3162" s="4323"/>
      <c r="H3162" s="4323"/>
      <c r="I3162" s="4323"/>
      <c r="J3162" s="4323"/>
      <c r="K3162" s="4323"/>
      <c r="L3162" s="4323"/>
      <c r="M3162" s="4323"/>
      <c r="N3162" s="4323"/>
      <c r="O3162" s="4323"/>
    </row>
    <row r="3163" spans="1:15" s="72" customFormat="1" ht="21" customHeight="1">
      <c r="A3163" s="4324" t="s">
        <v>10</v>
      </c>
      <c r="B3163" s="4362" t="s">
        <v>11</v>
      </c>
      <c r="C3163" s="4329" t="s">
        <v>23</v>
      </c>
      <c r="D3163" s="4331" t="s">
        <v>12</v>
      </c>
      <c r="E3163" s="4332"/>
      <c r="F3163" s="4332"/>
      <c r="G3163" s="4332"/>
      <c r="H3163" s="4332"/>
      <c r="I3163" s="4332"/>
      <c r="J3163" s="4333"/>
      <c r="K3163" s="4334" t="s">
        <v>13</v>
      </c>
      <c r="L3163" s="4335"/>
      <c r="M3163" s="4335"/>
      <c r="N3163" s="4335"/>
      <c r="O3163" s="4336"/>
    </row>
    <row r="3164" spans="1:15" s="72" customFormat="1" ht="21" customHeight="1">
      <c r="A3164" s="4325"/>
      <c r="B3164" s="4328"/>
      <c r="C3164" s="4330"/>
      <c r="D3164" s="4337" t="s">
        <v>14</v>
      </c>
      <c r="E3164" s="4338"/>
      <c r="F3164" s="4338"/>
      <c r="G3164" s="4338"/>
      <c r="H3164" s="4339"/>
      <c r="I3164" s="4340" t="s">
        <v>15</v>
      </c>
      <c r="J3164" s="4340"/>
      <c r="K3164" s="4340" t="s">
        <v>16</v>
      </c>
      <c r="L3164" s="4340" t="s">
        <v>17</v>
      </c>
      <c r="M3164" s="4340" t="s">
        <v>18</v>
      </c>
      <c r="N3164" s="4340"/>
      <c r="O3164" s="4342" t="s">
        <v>19</v>
      </c>
    </row>
    <row r="3165" spans="1:15" s="161" customFormat="1" ht="21" customHeight="1">
      <c r="A3165" s="4326"/>
      <c r="B3165" s="4354"/>
      <c r="C3165" s="4341"/>
      <c r="D3165" s="3450" t="s">
        <v>16</v>
      </c>
      <c r="E3165" s="4358" t="s">
        <v>20</v>
      </c>
      <c r="F3165" s="4359"/>
      <c r="G3165" s="4358" t="s">
        <v>21</v>
      </c>
      <c r="H3165" s="4359"/>
      <c r="I3165" s="4341"/>
      <c r="J3165" s="4341"/>
      <c r="K3165" s="4341"/>
      <c r="L3165" s="4341"/>
      <c r="M3165" s="4341"/>
      <c r="N3165" s="4341"/>
      <c r="O3165" s="4363"/>
    </row>
    <row r="3166" spans="1:15" s="161" customFormat="1" ht="21" customHeight="1" outlineLevel="1">
      <c r="A3166" s="3452">
        <v>1</v>
      </c>
      <c r="B3166" s="121">
        <v>44652</v>
      </c>
      <c r="C3166" s="3451" t="s">
        <v>635</v>
      </c>
      <c r="D3166" s="3451"/>
      <c r="E3166" s="4348"/>
      <c r="F3166" s="4349"/>
      <c r="G3166" s="4348"/>
      <c r="H3166" s="4349"/>
      <c r="I3166" s="3456"/>
      <c r="J3166" s="3455"/>
      <c r="K3166" s="3455"/>
      <c r="L3166" s="3455"/>
      <c r="M3166" s="3455"/>
      <c r="N3166" s="3455"/>
      <c r="O3166" s="79">
        <v>0</v>
      </c>
    </row>
    <row r="3167" spans="1:15" s="161" customFormat="1" ht="21" customHeight="1" outlineLevel="1">
      <c r="A3167" s="3452"/>
      <c r="B3167" s="121"/>
      <c r="C3167" s="3456"/>
      <c r="D3167" s="3454"/>
      <c r="E3167" s="4348"/>
      <c r="F3167" s="4349"/>
      <c r="G3167" s="4348"/>
      <c r="H3167" s="4349"/>
      <c r="I3167" s="92"/>
      <c r="J3167" s="3455"/>
      <c r="K3167" s="3456"/>
      <c r="L3167" s="3456"/>
      <c r="M3167" s="3456"/>
      <c r="N3167" s="3455"/>
      <c r="O3167" s="79"/>
    </row>
    <row r="3168" spans="1:15" s="161" customFormat="1" ht="21" customHeight="1" outlineLevel="1">
      <c r="A3168" s="3452"/>
      <c r="B3168" s="121"/>
      <c r="C3168" s="3456"/>
      <c r="D3168" s="3454"/>
      <c r="E3168" s="3446"/>
      <c r="F3168" s="3447"/>
      <c r="G3168" s="3446"/>
      <c r="H3168" s="3447"/>
      <c r="I3168" s="92"/>
      <c r="J3168" s="3455"/>
      <c r="K3168" s="3456"/>
      <c r="L3168" s="3456"/>
      <c r="M3168" s="3456"/>
      <c r="N3168" s="3455"/>
      <c r="O3168" s="79"/>
    </row>
    <row r="3169" spans="1:15" s="161" customFormat="1" ht="21" customHeight="1" outlineLevel="1">
      <c r="A3169" s="3614"/>
      <c r="B3169" s="121"/>
      <c r="C3169" s="3618"/>
      <c r="D3169" s="3616"/>
      <c r="E3169" s="3611"/>
      <c r="F3169" s="3612"/>
      <c r="G3169" s="3611"/>
      <c r="H3169" s="3612"/>
      <c r="I3169" s="92"/>
      <c r="J3169" s="3617"/>
      <c r="K3169" s="3618"/>
      <c r="L3169" s="3618"/>
      <c r="M3169" s="3618"/>
      <c r="N3169" s="3617"/>
      <c r="O3169" s="79"/>
    </row>
    <row r="3170" spans="1:15" s="161" customFormat="1" ht="21" customHeight="1">
      <c r="A3170" s="3452"/>
      <c r="B3170" s="121"/>
      <c r="C3170" s="3455"/>
      <c r="D3170" s="990">
        <f>SUM(D3166:D3167)</f>
        <v>0</v>
      </c>
      <c r="E3170" s="3448"/>
      <c r="F3170" s="3449"/>
      <c r="G3170" s="4350"/>
      <c r="H3170" s="4351"/>
      <c r="I3170" s="3455"/>
      <c r="J3170" s="3455"/>
      <c r="K3170" s="430">
        <f>SUM(K3166:K3169)</f>
        <v>0</v>
      </c>
      <c r="L3170" s="3455"/>
      <c r="M3170" s="3455"/>
      <c r="N3170" s="3455"/>
      <c r="O3170" s="79"/>
    </row>
    <row r="3171" spans="1:15" s="43" customFormat="1" ht="21" customHeight="1">
      <c r="A3171" s="92"/>
      <c r="B3171" s="122"/>
      <c r="C3171" s="3453"/>
      <c r="D3171" s="3453"/>
      <c r="E3171" s="3453"/>
      <c r="F3171" s="3453"/>
      <c r="G3171" s="3453"/>
      <c r="H3171" s="3453"/>
      <c r="I3171" s="3453"/>
      <c r="J3171" s="3453"/>
      <c r="K3171" s="2642"/>
      <c r="L3171" s="3453"/>
      <c r="M3171" s="3453"/>
      <c r="N3171" s="3453"/>
      <c r="O3171" s="82"/>
    </row>
    <row r="3172" spans="1:15" s="72" customFormat="1" ht="21" customHeight="1" thickBot="1">
      <c r="A3172" s="77" t="s">
        <v>2</v>
      </c>
      <c r="B3172" s="66"/>
      <c r="C3172" s="67" t="s">
        <v>3</v>
      </c>
      <c r="D3172" s="4323" t="s">
        <v>2444</v>
      </c>
      <c r="E3172" s="4323"/>
      <c r="F3172" s="4323"/>
      <c r="G3172" s="4323"/>
      <c r="H3172" s="4323"/>
      <c r="I3172" s="4323"/>
      <c r="J3172" s="4323"/>
      <c r="K3172" s="4323"/>
      <c r="L3172" s="4323"/>
      <c r="M3172" s="4323"/>
      <c r="N3172" s="4323"/>
      <c r="O3172" s="4323"/>
    </row>
    <row r="3173" spans="1:15" s="72" customFormat="1" ht="21" customHeight="1">
      <c r="A3173" s="4324" t="s">
        <v>10</v>
      </c>
      <c r="B3173" s="4362" t="s">
        <v>11</v>
      </c>
      <c r="C3173" s="4329" t="s">
        <v>23</v>
      </c>
      <c r="D3173" s="4331" t="s">
        <v>12</v>
      </c>
      <c r="E3173" s="4332"/>
      <c r="F3173" s="4332"/>
      <c r="G3173" s="4332"/>
      <c r="H3173" s="4332"/>
      <c r="I3173" s="4332"/>
      <c r="J3173" s="4333"/>
      <c r="K3173" s="4334" t="s">
        <v>13</v>
      </c>
      <c r="L3173" s="4335"/>
      <c r="M3173" s="4335"/>
      <c r="N3173" s="4335"/>
      <c r="O3173" s="4336"/>
    </row>
    <row r="3174" spans="1:15" s="72" customFormat="1" ht="21" customHeight="1">
      <c r="A3174" s="4325"/>
      <c r="B3174" s="4328"/>
      <c r="C3174" s="4330"/>
      <c r="D3174" s="4337" t="s">
        <v>14</v>
      </c>
      <c r="E3174" s="4338"/>
      <c r="F3174" s="4338"/>
      <c r="G3174" s="4338"/>
      <c r="H3174" s="4339"/>
      <c r="I3174" s="4340" t="s">
        <v>15</v>
      </c>
      <c r="J3174" s="4340"/>
      <c r="K3174" s="4340" t="s">
        <v>16</v>
      </c>
      <c r="L3174" s="4340" t="s">
        <v>17</v>
      </c>
      <c r="M3174" s="4340" t="s">
        <v>18</v>
      </c>
      <c r="N3174" s="4340"/>
      <c r="O3174" s="4342" t="s">
        <v>19</v>
      </c>
    </row>
    <row r="3175" spans="1:15" s="161" customFormat="1" ht="21" customHeight="1">
      <c r="A3175" s="4326"/>
      <c r="B3175" s="4354"/>
      <c r="C3175" s="4341"/>
      <c r="D3175" s="3515" t="s">
        <v>16</v>
      </c>
      <c r="E3175" s="4358" t="s">
        <v>20</v>
      </c>
      <c r="F3175" s="4359"/>
      <c r="G3175" s="4358" t="s">
        <v>21</v>
      </c>
      <c r="H3175" s="4359"/>
      <c r="I3175" s="4341"/>
      <c r="J3175" s="4341"/>
      <c r="K3175" s="4341"/>
      <c r="L3175" s="4341"/>
      <c r="M3175" s="4341"/>
      <c r="N3175" s="4341"/>
      <c r="O3175" s="4363"/>
    </row>
    <row r="3176" spans="1:15" s="161" customFormat="1" ht="21" customHeight="1" outlineLevel="1">
      <c r="A3176" s="3517">
        <v>1</v>
      </c>
      <c r="B3176" s="121">
        <v>44652</v>
      </c>
      <c r="C3176" s="3514" t="s">
        <v>23</v>
      </c>
      <c r="D3176" s="3514"/>
      <c r="E3176" s="4348"/>
      <c r="F3176" s="4349"/>
      <c r="G3176" s="4348"/>
      <c r="H3176" s="4349"/>
      <c r="I3176" s="3521"/>
      <c r="J3176" s="3518"/>
      <c r="K3176" s="3518"/>
      <c r="L3176" s="3518"/>
      <c r="M3176" s="3518"/>
      <c r="N3176" s="3518"/>
      <c r="O3176" s="79">
        <v>6</v>
      </c>
    </row>
    <row r="3177" spans="1:15" s="161" customFormat="1" ht="21" customHeight="1" outlineLevel="1">
      <c r="A3177" s="3517"/>
      <c r="B3177" s="121"/>
      <c r="C3177" s="3521"/>
      <c r="D3177" s="3516"/>
      <c r="E3177" s="4348"/>
      <c r="F3177" s="4349"/>
      <c r="G3177" s="4348"/>
      <c r="H3177" s="4349"/>
      <c r="I3177" s="92"/>
      <c r="J3177" s="3518"/>
      <c r="K3177" s="3521"/>
      <c r="L3177" s="3521"/>
      <c r="M3177" s="3521"/>
      <c r="N3177" s="3518"/>
      <c r="O3177" s="79"/>
    </row>
    <row r="3178" spans="1:15" s="161" customFormat="1" ht="21" customHeight="1" outlineLevel="1">
      <c r="A3178" s="3517"/>
      <c r="B3178" s="121"/>
      <c r="C3178" s="3521"/>
      <c r="D3178" s="3516"/>
      <c r="E3178" s="3506"/>
      <c r="F3178" s="3507"/>
      <c r="G3178" s="3506"/>
      <c r="H3178" s="3507"/>
      <c r="I3178" s="92"/>
      <c r="J3178" s="3518"/>
      <c r="K3178" s="3521"/>
      <c r="L3178" s="3521"/>
      <c r="M3178" s="3521"/>
      <c r="N3178" s="3518"/>
      <c r="O3178" s="79"/>
    </row>
    <row r="3179" spans="1:15" s="161" customFormat="1" ht="21" customHeight="1">
      <c r="A3179" s="3517"/>
      <c r="B3179" s="121"/>
      <c r="C3179" s="3518"/>
      <c r="D3179" s="990">
        <f>SUM(D3176:D3177)</f>
        <v>0</v>
      </c>
      <c r="E3179" s="3508"/>
      <c r="F3179" s="3509"/>
      <c r="G3179" s="4350"/>
      <c r="H3179" s="4351"/>
      <c r="I3179" s="3518"/>
      <c r="J3179" s="3518"/>
      <c r="K3179" s="430">
        <f>SUM(K3176:K3178)</f>
        <v>0</v>
      </c>
      <c r="L3179" s="3518"/>
      <c r="M3179" s="3518"/>
      <c r="N3179" s="3518"/>
      <c r="O3179" s="79"/>
    </row>
    <row r="3180" spans="1:15" s="43" customFormat="1" ht="21" customHeight="1">
      <c r="A3180" s="92"/>
      <c r="B3180" s="122"/>
      <c r="C3180" s="3520"/>
      <c r="D3180" s="3520"/>
      <c r="E3180" s="3520"/>
      <c r="F3180" s="3520"/>
      <c r="G3180" s="3520"/>
      <c r="H3180" s="3520"/>
      <c r="I3180" s="3520"/>
      <c r="J3180" s="3520"/>
      <c r="K3180" s="2642"/>
      <c r="L3180" s="3520"/>
      <c r="M3180" s="3520"/>
      <c r="N3180" s="3520"/>
      <c r="O3180" s="82"/>
    </row>
    <row r="3181" spans="1:15" s="72" customFormat="1" ht="21" customHeight="1" thickBot="1">
      <c r="A3181" s="77" t="s">
        <v>2</v>
      </c>
      <c r="B3181" s="66"/>
      <c r="C3181" s="67" t="s">
        <v>3</v>
      </c>
      <c r="D3181" s="4323" t="s">
        <v>2446</v>
      </c>
      <c r="E3181" s="4323"/>
      <c r="F3181" s="4323"/>
      <c r="G3181" s="4323"/>
      <c r="H3181" s="4323"/>
      <c r="I3181" s="4323"/>
      <c r="J3181" s="4323"/>
      <c r="K3181" s="4323"/>
      <c r="L3181" s="4323"/>
      <c r="M3181" s="4323"/>
      <c r="N3181" s="4323"/>
      <c r="O3181" s="4323"/>
    </row>
    <row r="3182" spans="1:15" s="72" customFormat="1" ht="21" customHeight="1">
      <c r="A3182" s="4324" t="s">
        <v>10</v>
      </c>
      <c r="B3182" s="4362" t="s">
        <v>11</v>
      </c>
      <c r="C3182" s="4329" t="s">
        <v>23</v>
      </c>
      <c r="D3182" s="4331" t="s">
        <v>12</v>
      </c>
      <c r="E3182" s="4332"/>
      <c r="F3182" s="4332"/>
      <c r="G3182" s="4332"/>
      <c r="H3182" s="4332"/>
      <c r="I3182" s="4332"/>
      <c r="J3182" s="4333"/>
      <c r="K3182" s="4334" t="s">
        <v>13</v>
      </c>
      <c r="L3182" s="4335"/>
      <c r="M3182" s="4335"/>
      <c r="N3182" s="4335"/>
      <c r="O3182" s="4336"/>
    </row>
    <row r="3183" spans="1:15" s="72" customFormat="1" ht="21" customHeight="1">
      <c r="A3183" s="4325"/>
      <c r="B3183" s="4328"/>
      <c r="C3183" s="4330"/>
      <c r="D3183" s="4337" t="s">
        <v>14</v>
      </c>
      <c r="E3183" s="4338"/>
      <c r="F3183" s="4338"/>
      <c r="G3183" s="4338"/>
      <c r="H3183" s="4339"/>
      <c r="I3183" s="4340" t="s">
        <v>15</v>
      </c>
      <c r="J3183" s="4340"/>
      <c r="K3183" s="4340" t="s">
        <v>16</v>
      </c>
      <c r="L3183" s="4340" t="s">
        <v>17</v>
      </c>
      <c r="M3183" s="4340" t="s">
        <v>18</v>
      </c>
      <c r="N3183" s="4340"/>
      <c r="O3183" s="4342" t="s">
        <v>19</v>
      </c>
    </row>
    <row r="3184" spans="1:15" s="161" customFormat="1" ht="21" customHeight="1">
      <c r="A3184" s="4326"/>
      <c r="B3184" s="4354"/>
      <c r="C3184" s="4341"/>
      <c r="D3184" s="3515" t="s">
        <v>16</v>
      </c>
      <c r="E3184" s="4358" t="s">
        <v>20</v>
      </c>
      <c r="F3184" s="4359"/>
      <c r="G3184" s="4358" t="s">
        <v>21</v>
      </c>
      <c r="H3184" s="4359"/>
      <c r="I3184" s="4341"/>
      <c r="J3184" s="4341"/>
      <c r="K3184" s="4341"/>
      <c r="L3184" s="4341"/>
      <c r="M3184" s="4341"/>
      <c r="N3184" s="4341"/>
      <c r="O3184" s="4363"/>
    </row>
    <row r="3185" spans="1:15" s="161" customFormat="1" ht="21" customHeight="1" outlineLevel="1">
      <c r="A3185" s="3517">
        <v>1</v>
      </c>
      <c r="B3185" s="121">
        <v>44682</v>
      </c>
      <c r="C3185" s="3514" t="s">
        <v>23</v>
      </c>
      <c r="D3185" s="3514"/>
      <c r="E3185" s="4348"/>
      <c r="F3185" s="4349"/>
      <c r="G3185" s="4348"/>
      <c r="H3185" s="4349"/>
      <c r="I3185" s="3521"/>
      <c r="J3185" s="3518"/>
      <c r="K3185" s="3518"/>
      <c r="L3185" s="3518"/>
      <c r="M3185" s="3518"/>
      <c r="N3185" s="3518"/>
      <c r="O3185" s="79">
        <v>0</v>
      </c>
    </row>
    <row r="3186" spans="1:15" s="161" customFormat="1" ht="21" customHeight="1" outlineLevel="1">
      <c r="A3186" s="3517">
        <v>2</v>
      </c>
      <c r="B3186" s="121">
        <v>44625</v>
      </c>
      <c r="C3186" s="3521" t="s">
        <v>23</v>
      </c>
      <c r="D3186" s="3516">
        <v>40</v>
      </c>
      <c r="E3186" s="4348" t="s">
        <v>2441</v>
      </c>
      <c r="F3186" s="4349"/>
      <c r="G3186" s="4348" t="s">
        <v>2442</v>
      </c>
      <c r="H3186" s="4349"/>
      <c r="I3186" s="92" t="s">
        <v>1446</v>
      </c>
      <c r="J3186" s="3518"/>
      <c r="K3186" s="3521"/>
      <c r="L3186" s="3521"/>
      <c r="M3186" s="3521"/>
      <c r="N3186" s="3518"/>
      <c r="O3186" s="79">
        <v>40</v>
      </c>
    </row>
    <row r="3187" spans="1:15" s="161" customFormat="1" ht="21" customHeight="1" outlineLevel="1">
      <c r="A3187" s="3517">
        <v>3</v>
      </c>
      <c r="B3187" s="121">
        <v>44627</v>
      </c>
      <c r="C3187" s="3521" t="s">
        <v>23</v>
      </c>
      <c r="D3187" s="3516"/>
      <c r="E3187" s="3506"/>
      <c r="F3187" s="3507"/>
      <c r="G3187" s="3506"/>
      <c r="H3187" s="3507"/>
      <c r="I3187" s="92"/>
      <c r="J3187" s="3518"/>
      <c r="K3187" s="3521">
        <v>10</v>
      </c>
      <c r="L3187" s="3521" t="s">
        <v>1519</v>
      </c>
      <c r="M3187" s="3521" t="s">
        <v>1394</v>
      </c>
      <c r="N3187" s="3518"/>
      <c r="O3187" s="79">
        <f>+O3186-K3187</f>
        <v>30</v>
      </c>
    </row>
    <row r="3188" spans="1:15" s="161" customFormat="1" ht="21" customHeight="1" outlineLevel="1">
      <c r="A3188" s="3544">
        <v>4</v>
      </c>
      <c r="B3188" s="121">
        <v>44628</v>
      </c>
      <c r="C3188" s="3550" t="s">
        <v>23</v>
      </c>
      <c r="D3188" s="3548"/>
      <c r="E3188" s="3539"/>
      <c r="F3188" s="3540"/>
      <c r="G3188" s="3539"/>
      <c r="H3188" s="3540"/>
      <c r="I3188" s="92"/>
      <c r="J3188" s="3549"/>
      <c r="K3188" s="3550">
        <v>10</v>
      </c>
      <c r="L3188" s="3550" t="s">
        <v>1519</v>
      </c>
      <c r="M3188" s="3550" t="s">
        <v>1394</v>
      </c>
      <c r="N3188" s="3549"/>
      <c r="O3188" s="79">
        <f>+O3187-K3188</f>
        <v>20</v>
      </c>
    </row>
    <row r="3189" spans="1:15" s="161" customFormat="1" ht="21" customHeight="1" outlineLevel="1">
      <c r="A3189" s="3614">
        <v>5</v>
      </c>
      <c r="B3189" s="121">
        <v>44634</v>
      </c>
      <c r="C3189" s="3618" t="s">
        <v>23</v>
      </c>
      <c r="D3189" s="3616"/>
      <c r="E3189" s="3611"/>
      <c r="F3189" s="3612"/>
      <c r="G3189" s="3611"/>
      <c r="H3189" s="3612"/>
      <c r="I3189" s="92"/>
      <c r="J3189" s="3617"/>
      <c r="K3189" s="3618">
        <v>20</v>
      </c>
      <c r="L3189" s="3618" t="s">
        <v>1519</v>
      </c>
      <c r="M3189" s="3618" t="s">
        <v>1394</v>
      </c>
      <c r="N3189" s="3617"/>
      <c r="O3189" s="79">
        <f>+O3188-K3189</f>
        <v>0</v>
      </c>
    </row>
    <row r="3190" spans="1:15" s="161" customFormat="1" ht="21" customHeight="1">
      <c r="A3190" s="3517"/>
      <c r="B3190" s="121"/>
      <c r="C3190" s="3518"/>
      <c r="D3190" s="990">
        <f>SUM(D3185:D3186)</f>
        <v>40</v>
      </c>
      <c r="E3190" s="3508"/>
      <c r="F3190" s="3509"/>
      <c r="G3190" s="4350"/>
      <c r="H3190" s="4351"/>
      <c r="I3190" s="3518"/>
      <c r="J3190" s="3518"/>
      <c r="K3190" s="430">
        <f>SUM(K3185:K3189)</f>
        <v>40</v>
      </c>
      <c r="L3190" s="3518"/>
      <c r="M3190" s="3518"/>
      <c r="N3190" s="3518"/>
      <c r="O3190" s="79"/>
    </row>
    <row r="3191" spans="1:15" s="43" customFormat="1" ht="21" customHeight="1">
      <c r="A3191" s="92"/>
      <c r="B3191" s="122"/>
      <c r="C3191" s="3522"/>
      <c r="D3191" s="3522"/>
      <c r="E3191" s="3522"/>
      <c r="F3191" s="3522"/>
      <c r="G3191" s="3522"/>
      <c r="H3191" s="3522"/>
      <c r="I3191" s="3522"/>
      <c r="J3191" s="3522"/>
      <c r="K3191" s="2642"/>
      <c r="L3191" s="3522"/>
      <c r="M3191" s="3522"/>
      <c r="N3191" s="3522"/>
      <c r="O3191" s="82"/>
    </row>
    <row r="3192" spans="1:15" s="72" customFormat="1" ht="21" customHeight="1" thickBot="1">
      <c r="A3192" s="77" t="s">
        <v>2</v>
      </c>
      <c r="B3192" s="66"/>
      <c r="C3192" s="67" t="s">
        <v>3</v>
      </c>
      <c r="D3192" s="4323" t="s">
        <v>2510</v>
      </c>
      <c r="E3192" s="4323"/>
      <c r="F3192" s="4323"/>
      <c r="G3192" s="4323"/>
      <c r="H3192" s="4323"/>
      <c r="I3192" s="4323"/>
      <c r="J3192" s="4323"/>
      <c r="K3192" s="4323"/>
      <c r="L3192" s="4323"/>
      <c r="M3192" s="4323"/>
      <c r="N3192" s="4323"/>
      <c r="O3192" s="4323"/>
    </row>
    <row r="3193" spans="1:15" s="72" customFormat="1" ht="21" customHeight="1">
      <c r="A3193" s="4324" t="s">
        <v>10</v>
      </c>
      <c r="B3193" s="4362" t="s">
        <v>11</v>
      </c>
      <c r="C3193" s="4329" t="s">
        <v>23</v>
      </c>
      <c r="D3193" s="4331" t="s">
        <v>12</v>
      </c>
      <c r="E3193" s="4332"/>
      <c r="F3193" s="4332"/>
      <c r="G3193" s="4332"/>
      <c r="H3193" s="4332"/>
      <c r="I3193" s="4332"/>
      <c r="J3193" s="4333"/>
      <c r="K3193" s="4334" t="s">
        <v>13</v>
      </c>
      <c r="L3193" s="4335"/>
      <c r="M3193" s="4335"/>
      <c r="N3193" s="4335"/>
      <c r="O3193" s="4336"/>
    </row>
    <row r="3194" spans="1:15" s="72" customFormat="1" ht="21" customHeight="1">
      <c r="A3194" s="4325"/>
      <c r="B3194" s="4328"/>
      <c r="C3194" s="4330"/>
      <c r="D3194" s="4337" t="s">
        <v>14</v>
      </c>
      <c r="E3194" s="4338"/>
      <c r="F3194" s="4338"/>
      <c r="G3194" s="4338"/>
      <c r="H3194" s="4339"/>
      <c r="I3194" s="4340" t="s">
        <v>15</v>
      </c>
      <c r="J3194" s="4340"/>
      <c r="K3194" s="4340" t="s">
        <v>16</v>
      </c>
      <c r="L3194" s="4340" t="s">
        <v>17</v>
      </c>
      <c r="M3194" s="4340" t="s">
        <v>18</v>
      </c>
      <c r="N3194" s="4340"/>
      <c r="O3194" s="4342" t="s">
        <v>19</v>
      </c>
    </row>
    <row r="3195" spans="1:15" s="161" customFormat="1" ht="21" customHeight="1">
      <c r="A3195" s="4326"/>
      <c r="B3195" s="4354"/>
      <c r="C3195" s="4341"/>
      <c r="D3195" s="3560" t="s">
        <v>16</v>
      </c>
      <c r="E3195" s="4358" t="s">
        <v>20</v>
      </c>
      <c r="F3195" s="4359"/>
      <c r="G3195" s="4358" t="s">
        <v>21</v>
      </c>
      <c r="H3195" s="4359"/>
      <c r="I3195" s="4341"/>
      <c r="J3195" s="4341"/>
      <c r="K3195" s="4341"/>
      <c r="L3195" s="4341"/>
      <c r="M3195" s="4341"/>
      <c r="N3195" s="4341"/>
      <c r="O3195" s="4363"/>
    </row>
    <row r="3196" spans="1:15" s="161" customFormat="1" ht="21" customHeight="1" outlineLevel="1">
      <c r="A3196" s="3562">
        <v>1</v>
      </c>
      <c r="B3196" s="121">
        <v>44652</v>
      </c>
      <c r="C3196" s="3559" t="s">
        <v>108</v>
      </c>
      <c r="D3196" s="3559"/>
      <c r="E3196" s="4348"/>
      <c r="F3196" s="4349"/>
      <c r="G3196" s="4348"/>
      <c r="H3196" s="4349"/>
      <c r="I3196" s="3566"/>
      <c r="J3196" s="3564"/>
      <c r="K3196" s="3564"/>
      <c r="L3196" s="3564"/>
      <c r="M3196" s="3564"/>
      <c r="N3196" s="3564"/>
      <c r="O3196" s="79">
        <v>5</v>
      </c>
    </row>
    <row r="3197" spans="1:15" s="161" customFormat="1" ht="21" customHeight="1" outlineLevel="1">
      <c r="A3197" s="3562"/>
      <c r="B3197" s="121"/>
      <c r="C3197" s="3566"/>
      <c r="D3197" s="3561"/>
      <c r="E3197" s="4348"/>
      <c r="F3197" s="4349"/>
      <c r="G3197" s="4348"/>
      <c r="H3197" s="4349"/>
      <c r="I3197" s="92"/>
      <c r="J3197" s="3564"/>
      <c r="K3197" s="3566"/>
      <c r="L3197" s="3566"/>
      <c r="M3197" s="3566"/>
      <c r="N3197" s="3564"/>
      <c r="O3197" s="79"/>
    </row>
    <row r="3198" spans="1:15" s="161" customFormat="1" ht="21" customHeight="1" outlineLevel="1">
      <c r="A3198" s="3562"/>
      <c r="B3198" s="121"/>
      <c r="C3198" s="3566"/>
      <c r="D3198" s="3561"/>
      <c r="E3198" s="3555"/>
      <c r="F3198" s="3556"/>
      <c r="G3198" s="3555"/>
      <c r="H3198" s="3556"/>
      <c r="I3198" s="92"/>
      <c r="J3198" s="3564"/>
      <c r="K3198" s="3566"/>
      <c r="L3198" s="3566"/>
      <c r="M3198" s="3566"/>
      <c r="N3198" s="3564"/>
      <c r="O3198" s="79"/>
    </row>
    <row r="3199" spans="1:15" s="161" customFormat="1" ht="21" customHeight="1" outlineLevel="1">
      <c r="A3199" s="3562"/>
      <c r="B3199" s="121"/>
      <c r="C3199" s="3566"/>
      <c r="D3199" s="3561"/>
      <c r="E3199" s="3555"/>
      <c r="F3199" s="3556"/>
      <c r="G3199" s="3555"/>
      <c r="H3199" s="3556"/>
      <c r="I3199" s="92"/>
      <c r="J3199" s="3564"/>
      <c r="K3199" s="3566"/>
      <c r="L3199" s="3566"/>
      <c r="M3199" s="3566"/>
      <c r="N3199" s="3564"/>
      <c r="O3199" s="79"/>
    </row>
    <row r="3200" spans="1:15" s="161" customFormat="1" ht="21" customHeight="1">
      <c r="A3200" s="3562"/>
      <c r="B3200" s="121"/>
      <c r="C3200" s="3564"/>
      <c r="D3200" s="990">
        <f>SUM(D3196:D3197)</f>
        <v>0</v>
      </c>
      <c r="E3200" s="3557"/>
      <c r="F3200" s="3558"/>
      <c r="G3200" s="4350"/>
      <c r="H3200" s="4351"/>
      <c r="I3200" s="3564"/>
      <c r="J3200" s="3564"/>
      <c r="K3200" s="430">
        <f>SUM(K3196:K3199)</f>
        <v>0</v>
      </c>
      <c r="L3200" s="3564"/>
      <c r="M3200" s="3564"/>
      <c r="N3200" s="3564"/>
      <c r="O3200" s="79"/>
    </row>
    <row r="3201" spans="1:15" s="43" customFormat="1" ht="21" customHeight="1">
      <c r="A3201" s="92"/>
      <c r="B3201" s="122"/>
      <c r="C3201" s="3565"/>
      <c r="D3201" s="3565"/>
      <c r="E3201" s="3565"/>
      <c r="F3201" s="3565"/>
      <c r="G3201" s="3565"/>
      <c r="H3201" s="3565"/>
      <c r="I3201" s="3565"/>
      <c r="J3201" s="3565"/>
      <c r="K3201" s="2642"/>
      <c r="L3201" s="3565"/>
      <c r="M3201" s="3565"/>
      <c r="N3201" s="3565"/>
      <c r="O3201" s="82"/>
    </row>
    <row r="3202" spans="1:15" s="72" customFormat="1" ht="21" customHeight="1" thickBot="1">
      <c r="A3202" s="77" t="s">
        <v>2</v>
      </c>
      <c r="B3202" s="66"/>
      <c r="C3202" s="67" t="s">
        <v>3</v>
      </c>
      <c r="D3202" s="4323" t="s">
        <v>2512</v>
      </c>
      <c r="E3202" s="4323"/>
      <c r="F3202" s="4323"/>
      <c r="G3202" s="4323"/>
      <c r="H3202" s="4323"/>
      <c r="I3202" s="4323"/>
      <c r="J3202" s="4323"/>
      <c r="K3202" s="4323"/>
      <c r="L3202" s="4323"/>
      <c r="M3202" s="4323"/>
      <c r="N3202" s="4323"/>
      <c r="O3202" s="4323"/>
    </row>
    <row r="3203" spans="1:15" s="72" customFormat="1" ht="21" customHeight="1">
      <c r="A3203" s="4324" t="s">
        <v>10</v>
      </c>
      <c r="B3203" s="4362" t="s">
        <v>11</v>
      </c>
      <c r="C3203" s="4329" t="s">
        <v>23</v>
      </c>
      <c r="D3203" s="4331" t="s">
        <v>12</v>
      </c>
      <c r="E3203" s="4332"/>
      <c r="F3203" s="4332"/>
      <c r="G3203" s="4332"/>
      <c r="H3203" s="4332"/>
      <c r="I3203" s="4332"/>
      <c r="J3203" s="4333"/>
      <c r="K3203" s="4334" t="s">
        <v>13</v>
      </c>
      <c r="L3203" s="4335"/>
      <c r="M3203" s="4335"/>
      <c r="N3203" s="4335"/>
      <c r="O3203" s="4336"/>
    </row>
    <row r="3204" spans="1:15" s="72" customFormat="1" ht="21" customHeight="1">
      <c r="A3204" s="4325"/>
      <c r="B3204" s="4328"/>
      <c r="C3204" s="4330"/>
      <c r="D3204" s="4337" t="s">
        <v>14</v>
      </c>
      <c r="E3204" s="4338"/>
      <c r="F3204" s="4338"/>
      <c r="G3204" s="4338"/>
      <c r="H3204" s="4339"/>
      <c r="I3204" s="4340" t="s">
        <v>15</v>
      </c>
      <c r="J3204" s="4340"/>
      <c r="K3204" s="4340" t="s">
        <v>16</v>
      </c>
      <c r="L3204" s="4340" t="s">
        <v>17</v>
      </c>
      <c r="M3204" s="4340" t="s">
        <v>18</v>
      </c>
      <c r="N3204" s="4340"/>
      <c r="O3204" s="4342" t="s">
        <v>19</v>
      </c>
    </row>
    <row r="3205" spans="1:15" s="161" customFormat="1" ht="21" customHeight="1">
      <c r="A3205" s="4326"/>
      <c r="B3205" s="4354"/>
      <c r="C3205" s="4341"/>
      <c r="D3205" s="3560" t="s">
        <v>16</v>
      </c>
      <c r="E3205" s="4358" t="s">
        <v>20</v>
      </c>
      <c r="F3205" s="4359"/>
      <c r="G3205" s="4358" t="s">
        <v>21</v>
      </c>
      <c r="H3205" s="4359"/>
      <c r="I3205" s="4341"/>
      <c r="J3205" s="4341"/>
      <c r="K3205" s="4341"/>
      <c r="L3205" s="4341"/>
      <c r="M3205" s="4341"/>
      <c r="N3205" s="4341"/>
      <c r="O3205" s="4363"/>
    </row>
    <row r="3206" spans="1:15" s="161" customFormat="1" ht="21" customHeight="1" outlineLevel="1">
      <c r="A3206" s="3562">
        <v>1</v>
      </c>
      <c r="B3206" s="121">
        <v>44652</v>
      </c>
      <c r="C3206" s="3559" t="s">
        <v>287</v>
      </c>
      <c r="D3206" s="3559"/>
      <c r="E3206" s="4348"/>
      <c r="F3206" s="4349"/>
      <c r="G3206" s="4348"/>
      <c r="H3206" s="4349"/>
      <c r="I3206" s="3566"/>
      <c r="J3206" s="3564"/>
      <c r="K3206" s="3564"/>
      <c r="L3206" s="3564"/>
      <c r="M3206" s="3564"/>
      <c r="N3206" s="3564"/>
      <c r="O3206" s="79">
        <v>70</v>
      </c>
    </row>
    <row r="3207" spans="1:15" s="161" customFormat="1" ht="21" customHeight="1" outlineLevel="1">
      <c r="A3207" s="3562"/>
      <c r="B3207" s="121"/>
      <c r="C3207" s="3566"/>
      <c r="D3207" s="3561"/>
      <c r="E3207" s="4348"/>
      <c r="F3207" s="4349"/>
      <c r="G3207" s="4348"/>
      <c r="H3207" s="4349"/>
      <c r="I3207" s="92"/>
      <c r="J3207" s="3564"/>
      <c r="K3207" s="3566"/>
      <c r="L3207" s="3566"/>
      <c r="M3207" s="3566"/>
      <c r="N3207" s="3564"/>
      <c r="O3207" s="79"/>
    </row>
    <row r="3208" spans="1:15" s="161" customFormat="1" ht="21" customHeight="1" outlineLevel="1">
      <c r="A3208" s="3562"/>
      <c r="B3208" s="121"/>
      <c r="C3208" s="3566"/>
      <c r="D3208" s="3561"/>
      <c r="E3208" s="3555"/>
      <c r="F3208" s="3556"/>
      <c r="G3208" s="3555"/>
      <c r="H3208" s="3556"/>
      <c r="I3208" s="92"/>
      <c r="J3208" s="3564"/>
      <c r="K3208" s="3566"/>
      <c r="L3208" s="3566"/>
      <c r="M3208" s="3566"/>
      <c r="N3208" s="3564"/>
      <c r="O3208" s="79"/>
    </row>
    <row r="3209" spans="1:15" s="161" customFormat="1" ht="21" customHeight="1" outlineLevel="1">
      <c r="A3209" s="3562"/>
      <c r="B3209" s="121"/>
      <c r="C3209" s="3566"/>
      <c r="D3209" s="3561"/>
      <c r="E3209" s="3555"/>
      <c r="F3209" s="3556"/>
      <c r="G3209" s="3555"/>
      <c r="H3209" s="3556"/>
      <c r="I3209" s="92"/>
      <c r="J3209" s="3564"/>
      <c r="K3209" s="3566"/>
      <c r="L3209" s="3566"/>
      <c r="M3209" s="3566"/>
      <c r="N3209" s="3564"/>
      <c r="O3209" s="79"/>
    </row>
    <row r="3210" spans="1:15" s="161" customFormat="1" ht="21" customHeight="1">
      <c r="A3210" s="3562"/>
      <c r="B3210" s="121"/>
      <c r="C3210" s="3564"/>
      <c r="D3210" s="990">
        <f>SUM(D3206:D3207)</f>
        <v>0</v>
      </c>
      <c r="E3210" s="3557"/>
      <c r="F3210" s="3558"/>
      <c r="G3210" s="4350"/>
      <c r="H3210" s="4351"/>
      <c r="I3210" s="3564"/>
      <c r="J3210" s="3564"/>
      <c r="K3210" s="430">
        <f>SUM(K3206:K3209)</f>
        <v>0</v>
      </c>
      <c r="L3210" s="3564"/>
      <c r="M3210" s="3564"/>
      <c r="N3210" s="3564"/>
      <c r="O3210" s="79"/>
    </row>
    <row r="3211" spans="1:15" s="43" customFormat="1" ht="21" customHeight="1">
      <c r="A3211" s="92"/>
      <c r="B3211" s="122"/>
      <c r="C3211" s="3565"/>
      <c r="D3211" s="3565"/>
      <c r="E3211" s="3565"/>
      <c r="F3211" s="3565"/>
      <c r="G3211" s="3565"/>
      <c r="H3211" s="3565"/>
      <c r="I3211" s="3565"/>
      <c r="J3211" s="3565"/>
      <c r="K3211" s="2642"/>
      <c r="L3211" s="3565"/>
      <c r="M3211" s="3565"/>
      <c r="N3211" s="3565"/>
      <c r="O3211" s="82"/>
    </row>
    <row r="3212" spans="1:15" s="72" customFormat="1" ht="21" customHeight="1" thickBot="1">
      <c r="A3212" s="77" t="s">
        <v>2</v>
      </c>
      <c r="B3212" s="66"/>
      <c r="C3212" s="67" t="s">
        <v>3</v>
      </c>
      <c r="D3212" s="4323" t="s">
        <v>2589</v>
      </c>
      <c r="E3212" s="4323"/>
      <c r="F3212" s="4323"/>
      <c r="G3212" s="4323"/>
      <c r="H3212" s="4323"/>
      <c r="I3212" s="4323"/>
      <c r="J3212" s="4323"/>
      <c r="K3212" s="4323"/>
      <c r="L3212" s="4323"/>
      <c r="M3212" s="4323"/>
      <c r="N3212" s="4323"/>
      <c r="O3212" s="4323"/>
    </row>
    <row r="3213" spans="1:15" s="72" customFormat="1" ht="21" customHeight="1">
      <c r="A3213" s="4324" t="s">
        <v>10</v>
      </c>
      <c r="B3213" s="4362" t="s">
        <v>11</v>
      </c>
      <c r="C3213" s="4329" t="s">
        <v>23</v>
      </c>
      <c r="D3213" s="4331" t="s">
        <v>12</v>
      </c>
      <c r="E3213" s="4332"/>
      <c r="F3213" s="4332"/>
      <c r="G3213" s="4332"/>
      <c r="H3213" s="4332"/>
      <c r="I3213" s="4332"/>
      <c r="J3213" s="4333"/>
      <c r="K3213" s="4334" t="s">
        <v>13</v>
      </c>
      <c r="L3213" s="4335"/>
      <c r="M3213" s="4335"/>
      <c r="N3213" s="4335"/>
      <c r="O3213" s="4336"/>
    </row>
    <row r="3214" spans="1:15" s="72" customFormat="1" ht="21" customHeight="1">
      <c r="A3214" s="4325"/>
      <c r="B3214" s="4328"/>
      <c r="C3214" s="4330"/>
      <c r="D3214" s="4337" t="s">
        <v>14</v>
      </c>
      <c r="E3214" s="4338"/>
      <c r="F3214" s="4338"/>
      <c r="G3214" s="4338"/>
      <c r="H3214" s="4339"/>
      <c r="I3214" s="4340" t="s">
        <v>15</v>
      </c>
      <c r="J3214" s="4340"/>
      <c r="K3214" s="4340" t="s">
        <v>16</v>
      </c>
      <c r="L3214" s="4340" t="s">
        <v>17</v>
      </c>
      <c r="M3214" s="4340" t="s">
        <v>18</v>
      </c>
      <c r="N3214" s="4340"/>
      <c r="O3214" s="4342" t="s">
        <v>19</v>
      </c>
    </row>
    <row r="3215" spans="1:15" s="161" customFormat="1" ht="21" customHeight="1">
      <c r="A3215" s="4326"/>
      <c r="B3215" s="4354"/>
      <c r="C3215" s="4341"/>
      <c r="D3215" s="3560" t="s">
        <v>16</v>
      </c>
      <c r="E3215" s="4358" t="s">
        <v>20</v>
      </c>
      <c r="F3215" s="4359"/>
      <c r="G3215" s="4358" t="s">
        <v>21</v>
      </c>
      <c r="H3215" s="4359"/>
      <c r="I3215" s="4341"/>
      <c r="J3215" s="4341"/>
      <c r="K3215" s="4341"/>
      <c r="L3215" s="4341"/>
      <c r="M3215" s="4341"/>
      <c r="N3215" s="4341"/>
      <c r="O3215" s="4363"/>
    </row>
    <row r="3216" spans="1:15" s="161" customFormat="1" ht="21" customHeight="1" outlineLevel="1">
      <c r="A3216" s="3562">
        <v>1</v>
      </c>
      <c r="B3216" s="121">
        <v>44652</v>
      </c>
      <c r="C3216" s="3559" t="s">
        <v>44</v>
      </c>
      <c r="D3216" s="3559"/>
      <c r="E3216" s="4348"/>
      <c r="F3216" s="4349"/>
      <c r="G3216" s="4348"/>
      <c r="H3216" s="4349"/>
      <c r="I3216" s="3566"/>
      <c r="J3216" s="3564"/>
      <c r="K3216" s="3564"/>
      <c r="L3216" s="3564"/>
      <c r="M3216" s="3564"/>
      <c r="N3216" s="3564"/>
      <c r="O3216" s="79">
        <v>8</v>
      </c>
    </row>
    <row r="3217" spans="1:15" s="161" customFormat="1" ht="21" customHeight="1" outlineLevel="1">
      <c r="A3217" s="3562"/>
      <c r="B3217" s="121"/>
      <c r="C3217" s="3566"/>
      <c r="D3217" s="3561"/>
      <c r="E3217" s="4348"/>
      <c r="F3217" s="4349"/>
      <c r="G3217" s="4348"/>
      <c r="H3217" s="4349"/>
      <c r="I3217" s="92"/>
      <c r="J3217" s="3564"/>
      <c r="K3217" s="3566"/>
      <c r="L3217" s="3566"/>
      <c r="M3217" s="3566"/>
      <c r="N3217" s="3564"/>
      <c r="O3217" s="79"/>
    </row>
    <row r="3218" spans="1:15" s="161" customFormat="1" ht="21" customHeight="1" outlineLevel="1">
      <c r="A3218" s="3562"/>
      <c r="B3218" s="121"/>
      <c r="C3218" s="3566"/>
      <c r="D3218" s="3561"/>
      <c r="E3218" s="3555"/>
      <c r="F3218" s="3556"/>
      <c r="G3218" s="3555"/>
      <c r="H3218" s="3556"/>
      <c r="I3218" s="92"/>
      <c r="J3218" s="3564"/>
      <c r="K3218" s="3566"/>
      <c r="L3218" s="3566"/>
      <c r="M3218" s="3566"/>
      <c r="N3218" s="3564"/>
      <c r="O3218" s="79"/>
    </row>
    <row r="3219" spans="1:15" s="161" customFormat="1" ht="21" customHeight="1" outlineLevel="1">
      <c r="A3219" s="3562"/>
      <c r="B3219" s="121"/>
      <c r="C3219" s="3566"/>
      <c r="D3219" s="3561"/>
      <c r="E3219" s="3555"/>
      <c r="F3219" s="3556"/>
      <c r="G3219" s="3555"/>
      <c r="H3219" s="3556"/>
      <c r="I3219" s="92"/>
      <c r="J3219" s="3564"/>
      <c r="K3219" s="3566"/>
      <c r="L3219" s="3566"/>
      <c r="M3219" s="3566"/>
      <c r="N3219" s="3564"/>
      <c r="O3219" s="79"/>
    </row>
    <row r="3220" spans="1:15" s="161" customFormat="1" ht="21" customHeight="1">
      <c r="A3220" s="3562"/>
      <c r="B3220" s="121"/>
      <c r="C3220" s="3564"/>
      <c r="D3220" s="990">
        <f>SUM(D3216:D3217)</f>
        <v>0</v>
      </c>
      <c r="E3220" s="3557"/>
      <c r="F3220" s="3558"/>
      <c r="G3220" s="4350"/>
      <c r="H3220" s="4351"/>
      <c r="I3220" s="3564"/>
      <c r="J3220" s="3564"/>
      <c r="K3220" s="430">
        <f>SUM(K3216:K3219)</f>
        <v>0</v>
      </c>
      <c r="L3220" s="3564"/>
      <c r="M3220" s="3564"/>
      <c r="N3220" s="3564"/>
      <c r="O3220" s="79"/>
    </row>
    <row r="3221" spans="1:15" s="43" customFormat="1" ht="21" customHeight="1">
      <c r="A3221" s="92"/>
      <c r="B3221" s="122"/>
      <c r="C3221" s="3565"/>
      <c r="D3221" s="3565"/>
      <c r="E3221" s="3565"/>
      <c r="F3221" s="3565"/>
      <c r="G3221" s="3565"/>
      <c r="H3221" s="3565"/>
      <c r="I3221" s="3565"/>
      <c r="J3221" s="3565"/>
      <c r="K3221" s="2642"/>
      <c r="L3221" s="3565"/>
      <c r="M3221" s="3565"/>
      <c r="N3221" s="3565"/>
      <c r="O3221" s="82"/>
    </row>
    <row r="3222" spans="1:15" s="72" customFormat="1" ht="21" customHeight="1" thickBot="1">
      <c r="A3222" s="77" t="s">
        <v>2</v>
      </c>
      <c r="B3222" s="66"/>
      <c r="C3222" s="67" t="s">
        <v>3</v>
      </c>
      <c r="D3222" s="4323" t="s">
        <v>2536</v>
      </c>
      <c r="E3222" s="4323"/>
      <c r="F3222" s="4323"/>
      <c r="G3222" s="4323"/>
      <c r="H3222" s="4323"/>
      <c r="I3222" s="4323"/>
      <c r="J3222" s="4323"/>
      <c r="K3222" s="4323"/>
      <c r="L3222" s="4323"/>
      <c r="M3222" s="4323"/>
      <c r="N3222" s="4323"/>
      <c r="O3222" s="4323"/>
    </row>
    <row r="3223" spans="1:15" s="72" customFormat="1" ht="21" customHeight="1">
      <c r="A3223" s="4324" t="s">
        <v>10</v>
      </c>
      <c r="B3223" s="4362" t="s">
        <v>11</v>
      </c>
      <c r="C3223" s="4329" t="s">
        <v>23</v>
      </c>
      <c r="D3223" s="4331" t="s">
        <v>12</v>
      </c>
      <c r="E3223" s="4332"/>
      <c r="F3223" s="4332"/>
      <c r="G3223" s="4332"/>
      <c r="H3223" s="4332"/>
      <c r="I3223" s="4332"/>
      <c r="J3223" s="4333"/>
      <c r="K3223" s="4334" t="s">
        <v>13</v>
      </c>
      <c r="L3223" s="4335"/>
      <c r="M3223" s="4335"/>
      <c r="N3223" s="4335"/>
      <c r="O3223" s="4336"/>
    </row>
    <row r="3224" spans="1:15" s="72" customFormat="1" ht="21" customHeight="1">
      <c r="A3224" s="4325"/>
      <c r="B3224" s="4328"/>
      <c r="C3224" s="4330"/>
      <c r="D3224" s="4337" t="s">
        <v>14</v>
      </c>
      <c r="E3224" s="4338"/>
      <c r="F3224" s="4338"/>
      <c r="G3224" s="4338"/>
      <c r="H3224" s="4339"/>
      <c r="I3224" s="4340" t="s">
        <v>15</v>
      </c>
      <c r="J3224" s="4340"/>
      <c r="K3224" s="4340" t="s">
        <v>16</v>
      </c>
      <c r="L3224" s="4340" t="s">
        <v>17</v>
      </c>
      <c r="M3224" s="4340" t="s">
        <v>18</v>
      </c>
      <c r="N3224" s="4340"/>
      <c r="O3224" s="4342" t="s">
        <v>19</v>
      </c>
    </row>
    <row r="3225" spans="1:15" s="161" customFormat="1" ht="21" customHeight="1">
      <c r="A3225" s="4326"/>
      <c r="B3225" s="4354"/>
      <c r="C3225" s="4341"/>
      <c r="D3225" s="3628" t="s">
        <v>16</v>
      </c>
      <c r="E3225" s="4358" t="s">
        <v>20</v>
      </c>
      <c r="F3225" s="4359"/>
      <c r="G3225" s="4358" t="s">
        <v>21</v>
      </c>
      <c r="H3225" s="4359"/>
      <c r="I3225" s="4341"/>
      <c r="J3225" s="4341"/>
      <c r="K3225" s="4341"/>
      <c r="L3225" s="4341"/>
      <c r="M3225" s="4341"/>
      <c r="N3225" s="4341"/>
      <c r="O3225" s="4363"/>
    </row>
    <row r="3226" spans="1:15" s="161" customFormat="1" ht="21" customHeight="1" outlineLevel="1">
      <c r="A3226" s="3630">
        <v>1</v>
      </c>
      <c r="B3226" s="121">
        <v>44652</v>
      </c>
      <c r="C3226" s="3627" t="s">
        <v>23</v>
      </c>
      <c r="D3226" s="3627"/>
      <c r="E3226" s="4348"/>
      <c r="F3226" s="4349"/>
      <c r="G3226" s="4348"/>
      <c r="H3226" s="4349"/>
      <c r="I3226" s="3634"/>
      <c r="J3226" s="3632"/>
      <c r="K3226" s="3632"/>
      <c r="L3226" s="3632"/>
      <c r="M3226" s="3632"/>
      <c r="N3226" s="3632"/>
      <c r="O3226" s="79">
        <v>6</v>
      </c>
    </row>
    <row r="3227" spans="1:15" s="161" customFormat="1" ht="21" customHeight="1" outlineLevel="1">
      <c r="A3227" s="3630"/>
      <c r="B3227" s="121"/>
      <c r="C3227" s="3634"/>
      <c r="D3227" s="3629"/>
      <c r="E3227" s="4348"/>
      <c r="F3227" s="4349"/>
      <c r="G3227" s="4348"/>
      <c r="H3227" s="4349"/>
      <c r="I3227" s="92"/>
      <c r="J3227" s="3632"/>
      <c r="K3227" s="3634"/>
      <c r="L3227" s="3634"/>
      <c r="M3227" s="3634"/>
      <c r="N3227" s="3632"/>
      <c r="O3227" s="79"/>
    </row>
    <row r="3228" spans="1:15" s="161" customFormat="1" ht="21" customHeight="1" outlineLevel="1">
      <c r="A3228" s="3630"/>
      <c r="B3228" s="121"/>
      <c r="C3228" s="3641"/>
      <c r="D3228" s="3629"/>
      <c r="E3228" s="3619"/>
      <c r="F3228" s="3620"/>
      <c r="G3228" s="3619"/>
      <c r="H3228" s="3620"/>
      <c r="I3228" s="92"/>
      <c r="J3228" s="3632"/>
      <c r="K3228" s="3634"/>
      <c r="L3228" s="3634"/>
      <c r="M3228" s="3634"/>
      <c r="N3228" s="3632"/>
      <c r="O3228" s="79"/>
    </row>
    <row r="3229" spans="1:15" s="161" customFormat="1" ht="21" customHeight="1" outlineLevel="1">
      <c r="A3229" s="3630"/>
      <c r="B3229" s="121"/>
      <c r="C3229" s="3634"/>
      <c r="D3229" s="3629"/>
      <c r="E3229" s="3619"/>
      <c r="F3229" s="3620"/>
      <c r="G3229" s="3619"/>
      <c r="H3229" s="3620"/>
      <c r="I3229" s="92"/>
      <c r="J3229" s="3632"/>
      <c r="K3229" s="3634"/>
      <c r="L3229" s="3634"/>
      <c r="M3229" s="3634"/>
      <c r="N3229" s="3632"/>
      <c r="O3229" s="79"/>
    </row>
    <row r="3230" spans="1:15" s="161" customFormat="1" ht="21" customHeight="1">
      <c r="A3230" s="3630"/>
      <c r="B3230" s="121"/>
      <c r="C3230" s="3632"/>
      <c r="D3230" s="990">
        <f>SUM(D3226:D3227)</f>
        <v>0</v>
      </c>
      <c r="E3230" s="3621"/>
      <c r="F3230" s="3622"/>
      <c r="G3230" s="4350"/>
      <c r="H3230" s="4351"/>
      <c r="I3230" s="3632"/>
      <c r="J3230" s="3632"/>
      <c r="K3230" s="430">
        <f>SUM(K3226:K3229)</f>
        <v>0</v>
      </c>
      <c r="L3230" s="3632"/>
      <c r="M3230" s="3632"/>
      <c r="N3230" s="3632"/>
      <c r="O3230" s="79"/>
    </row>
    <row r="3231" spans="1:15" s="43" customFormat="1" ht="21" customHeight="1">
      <c r="A3231" s="92"/>
      <c r="B3231" s="122"/>
      <c r="C3231" s="3633"/>
      <c r="D3231" s="3633"/>
      <c r="E3231" s="3633"/>
      <c r="F3231" s="3633"/>
      <c r="G3231" s="3633"/>
      <c r="H3231" s="3633"/>
      <c r="I3231" s="3633"/>
      <c r="J3231" s="3633"/>
      <c r="K3231" s="2642"/>
      <c r="L3231" s="3633"/>
      <c r="M3231" s="3633"/>
      <c r="N3231" s="3633"/>
      <c r="O3231" s="82"/>
    </row>
    <row r="3232" spans="1:15" s="72" customFormat="1" ht="21" customHeight="1" thickBot="1">
      <c r="A3232" s="77" t="s">
        <v>2</v>
      </c>
      <c r="B3232" s="66"/>
      <c r="C3232" s="67" t="s">
        <v>3</v>
      </c>
      <c r="D3232" s="4323" t="s">
        <v>2537</v>
      </c>
      <c r="E3232" s="4323"/>
      <c r="F3232" s="4323"/>
      <c r="G3232" s="4323"/>
      <c r="H3232" s="4323"/>
      <c r="I3232" s="4323"/>
      <c r="J3232" s="4323"/>
      <c r="K3232" s="4323"/>
      <c r="L3232" s="4323"/>
      <c r="M3232" s="4323"/>
      <c r="N3232" s="4323"/>
      <c r="O3232" s="4323"/>
    </row>
    <row r="3233" spans="1:15" s="72" customFormat="1" ht="21" customHeight="1">
      <c r="A3233" s="4324" t="s">
        <v>10</v>
      </c>
      <c r="B3233" s="4362" t="s">
        <v>11</v>
      </c>
      <c r="C3233" s="4329" t="s">
        <v>23</v>
      </c>
      <c r="D3233" s="4331" t="s">
        <v>12</v>
      </c>
      <c r="E3233" s="4332"/>
      <c r="F3233" s="4332"/>
      <c r="G3233" s="4332"/>
      <c r="H3233" s="4332"/>
      <c r="I3233" s="4332"/>
      <c r="J3233" s="4333"/>
      <c r="K3233" s="4334" t="s">
        <v>13</v>
      </c>
      <c r="L3233" s="4335"/>
      <c r="M3233" s="4335"/>
      <c r="N3233" s="4335"/>
      <c r="O3233" s="4336"/>
    </row>
    <row r="3234" spans="1:15" s="72" customFormat="1" ht="21" customHeight="1">
      <c r="A3234" s="4325"/>
      <c r="B3234" s="4328"/>
      <c r="C3234" s="4330"/>
      <c r="D3234" s="4337" t="s">
        <v>14</v>
      </c>
      <c r="E3234" s="4338"/>
      <c r="F3234" s="4338"/>
      <c r="G3234" s="4338"/>
      <c r="H3234" s="4339"/>
      <c r="I3234" s="4340" t="s">
        <v>15</v>
      </c>
      <c r="J3234" s="4340"/>
      <c r="K3234" s="4340" t="s">
        <v>16</v>
      </c>
      <c r="L3234" s="4340" t="s">
        <v>17</v>
      </c>
      <c r="M3234" s="4340" t="s">
        <v>18</v>
      </c>
      <c r="N3234" s="4340"/>
      <c r="O3234" s="4342" t="s">
        <v>19</v>
      </c>
    </row>
    <row r="3235" spans="1:15" s="161" customFormat="1" ht="21" customHeight="1">
      <c r="A3235" s="4326"/>
      <c r="B3235" s="4354"/>
      <c r="C3235" s="4341"/>
      <c r="D3235" s="3628" t="s">
        <v>16</v>
      </c>
      <c r="E3235" s="4358" t="s">
        <v>20</v>
      </c>
      <c r="F3235" s="4359"/>
      <c r="G3235" s="4358" t="s">
        <v>21</v>
      </c>
      <c r="H3235" s="4359"/>
      <c r="I3235" s="4341"/>
      <c r="J3235" s="4341"/>
      <c r="K3235" s="4341"/>
      <c r="L3235" s="4341"/>
      <c r="M3235" s="4341"/>
      <c r="N3235" s="4341"/>
      <c r="O3235" s="4363"/>
    </row>
    <row r="3236" spans="1:15" s="161" customFormat="1" ht="21" customHeight="1" outlineLevel="1">
      <c r="A3236" s="3630">
        <v>1</v>
      </c>
      <c r="B3236" s="121">
        <v>44652</v>
      </c>
      <c r="C3236" s="3641" t="s">
        <v>23</v>
      </c>
      <c r="D3236" s="3627"/>
      <c r="E3236" s="4348"/>
      <c r="F3236" s="4349"/>
      <c r="G3236" s="4348"/>
      <c r="H3236" s="4349"/>
      <c r="I3236" s="3634"/>
      <c r="J3236" s="3632"/>
      <c r="K3236" s="3632"/>
      <c r="L3236" s="3632"/>
      <c r="M3236" s="3632"/>
      <c r="N3236" s="3632"/>
      <c r="O3236" s="79">
        <v>6</v>
      </c>
    </row>
    <row r="3237" spans="1:15" s="161" customFormat="1" ht="21" customHeight="1" outlineLevel="1">
      <c r="A3237" s="3630"/>
      <c r="B3237" s="121"/>
      <c r="C3237" s="3634"/>
      <c r="D3237" s="3629"/>
      <c r="E3237" s="3619"/>
      <c r="F3237" s="3620"/>
      <c r="G3237" s="3619"/>
      <c r="H3237" s="3620"/>
      <c r="I3237" s="92"/>
      <c r="J3237" s="3632"/>
      <c r="K3237" s="3634"/>
      <c r="L3237" s="3634"/>
      <c r="M3237" s="3634"/>
      <c r="N3237" s="3632"/>
      <c r="O3237" s="79"/>
    </row>
    <row r="3238" spans="1:15" s="161" customFormat="1" ht="21" customHeight="1" outlineLevel="1">
      <c r="A3238" s="3722"/>
      <c r="B3238" s="121"/>
      <c r="C3238" s="3729"/>
      <c r="D3238" s="3725"/>
      <c r="E3238" s="3714"/>
      <c r="F3238" s="3715"/>
      <c r="G3238" s="3714"/>
      <c r="H3238" s="3715"/>
      <c r="I3238" s="92"/>
      <c r="J3238" s="3727"/>
      <c r="K3238" s="3729"/>
      <c r="L3238" s="3729"/>
      <c r="M3238" s="3729"/>
      <c r="N3238" s="3727"/>
      <c r="O3238" s="79"/>
    </row>
    <row r="3239" spans="1:15" s="161" customFormat="1" ht="21" customHeight="1">
      <c r="A3239" s="3630"/>
      <c r="B3239" s="121"/>
      <c r="C3239" s="3632"/>
      <c r="D3239" s="990">
        <f>SUM(D3236:D3236)</f>
        <v>0</v>
      </c>
      <c r="E3239" s="3621"/>
      <c r="F3239" s="3622"/>
      <c r="G3239" s="4350"/>
      <c r="H3239" s="4351"/>
      <c r="I3239" s="3632"/>
      <c r="J3239" s="3632"/>
      <c r="K3239" s="430">
        <f>SUM(K3236:K3238)</f>
        <v>0</v>
      </c>
      <c r="L3239" s="3632"/>
      <c r="M3239" s="3632"/>
      <c r="N3239" s="3632"/>
      <c r="O3239" s="79"/>
    </row>
    <row r="3240" spans="1:15" s="43" customFormat="1" ht="21" customHeight="1">
      <c r="A3240" s="92"/>
      <c r="B3240" s="122"/>
      <c r="C3240" s="3633"/>
      <c r="D3240" s="3633"/>
      <c r="E3240" s="3633"/>
      <c r="F3240" s="3633"/>
      <c r="G3240" s="3633"/>
      <c r="H3240" s="3633"/>
      <c r="I3240" s="3633"/>
      <c r="J3240" s="3633"/>
      <c r="K3240" s="2642"/>
      <c r="L3240" s="3633"/>
      <c r="M3240" s="3633"/>
      <c r="N3240" s="3633"/>
      <c r="O3240" s="82"/>
    </row>
    <row r="3241" spans="1:15" s="72" customFormat="1" ht="21" customHeight="1" thickBot="1">
      <c r="A3241" s="77" t="s">
        <v>2</v>
      </c>
      <c r="B3241" s="66"/>
      <c r="C3241" s="67" t="s">
        <v>3</v>
      </c>
      <c r="D3241" s="4323" t="s">
        <v>2558</v>
      </c>
      <c r="E3241" s="4323"/>
      <c r="F3241" s="4323"/>
      <c r="G3241" s="4323"/>
      <c r="H3241" s="4323"/>
      <c r="I3241" s="4323"/>
      <c r="J3241" s="4323"/>
      <c r="K3241" s="4323"/>
      <c r="L3241" s="4323"/>
      <c r="M3241" s="4323"/>
      <c r="N3241" s="4323"/>
      <c r="O3241" s="4323"/>
    </row>
    <row r="3242" spans="1:15" s="72" customFormat="1" ht="21" customHeight="1">
      <c r="A3242" s="4324" t="s">
        <v>10</v>
      </c>
      <c r="B3242" s="4362" t="s">
        <v>11</v>
      </c>
      <c r="C3242" s="4329" t="s">
        <v>23</v>
      </c>
      <c r="D3242" s="4331" t="s">
        <v>12</v>
      </c>
      <c r="E3242" s="4332"/>
      <c r="F3242" s="4332"/>
      <c r="G3242" s="4332"/>
      <c r="H3242" s="4332"/>
      <c r="I3242" s="4332"/>
      <c r="J3242" s="4333"/>
      <c r="K3242" s="4334" t="s">
        <v>13</v>
      </c>
      <c r="L3242" s="4335"/>
      <c r="M3242" s="4335"/>
      <c r="N3242" s="4335"/>
      <c r="O3242" s="4336"/>
    </row>
    <row r="3243" spans="1:15" s="72" customFormat="1" ht="21" customHeight="1">
      <c r="A3243" s="4325"/>
      <c r="B3243" s="4328"/>
      <c r="C3243" s="4330"/>
      <c r="D3243" s="4337" t="s">
        <v>14</v>
      </c>
      <c r="E3243" s="4338"/>
      <c r="F3243" s="4338"/>
      <c r="G3243" s="4338"/>
      <c r="H3243" s="4339"/>
      <c r="I3243" s="4340" t="s">
        <v>15</v>
      </c>
      <c r="J3243" s="4340"/>
      <c r="K3243" s="4340" t="s">
        <v>16</v>
      </c>
      <c r="L3243" s="4340" t="s">
        <v>17</v>
      </c>
      <c r="M3243" s="4340" t="s">
        <v>18</v>
      </c>
      <c r="N3243" s="4340"/>
      <c r="O3243" s="4342" t="s">
        <v>19</v>
      </c>
    </row>
    <row r="3244" spans="1:15" s="161" customFormat="1" ht="21" customHeight="1">
      <c r="A3244" s="4326"/>
      <c r="B3244" s="4354"/>
      <c r="C3244" s="4341"/>
      <c r="D3244" s="3694" t="s">
        <v>16</v>
      </c>
      <c r="E3244" s="4358" t="s">
        <v>20</v>
      </c>
      <c r="F3244" s="4359"/>
      <c r="G3244" s="4358" t="s">
        <v>21</v>
      </c>
      <c r="H3244" s="4359"/>
      <c r="I3244" s="4341"/>
      <c r="J3244" s="4341"/>
      <c r="K3244" s="4341"/>
      <c r="L3244" s="4341"/>
      <c r="M3244" s="4341"/>
      <c r="N3244" s="4341"/>
      <c r="O3244" s="4363"/>
    </row>
    <row r="3245" spans="1:15" s="161" customFormat="1" ht="21" customHeight="1" outlineLevel="1">
      <c r="A3245" s="3696">
        <v>1</v>
      </c>
      <c r="B3245" s="121">
        <v>44652</v>
      </c>
      <c r="C3245" s="3695" t="s">
        <v>23</v>
      </c>
      <c r="D3245" s="3695"/>
      <c r="E3245" s="4348"/>
      <c r="F3245" s="4349"/>
      <c r="G3245" s="4348"/>
      <c r="H3245" s="4349"/>
      <c r="I3245" s="3703"/>
      <c r="J3245" s="3701"/>
      <c r="K3245" s="3701"/>
      <c r="L3245" s="3701"/>
      <c r="M3245" s="3701"/>
      <c r="N3245" s="3701"/>
      <c r="O3245" s="79">
        <v>9</v>
      </c>
    </row>
    <row r="3246" spans="1:15" s="161" customFormat="1" ht="21" customHeight="1" outlineLevel="1">
      <c r="A3246" s="3696"/>
      <c r="B3246" s="121"/>
      <c r="C3246" s="3703"/>
      <c r="D3246" s="3699"/>
      <c r="E3246" s="3688"/>
      <c r="F3246" s="3689"/>
      <c r="G3246" s="3688"/>
      <c r="H3246" s="3689"/>
      <c r="I3246" s="92"/>
      <c r="J3246" s="3701"/>
      <c r="K3246" s="3703"/>
      <c r="L3246" s="3703"/>
      <c r="M3246" s="3703"/>
      <c r="N3246" s="3701"/>
      <c r="O3246" s="79"/>
    </row>
    <row r="3247" spans="1:15" s="161" customFormat="1" ht="21" customHeight="1">
      <c r="A3247" s="3696"/>
      <c r="B3247" s="121"/>
      <c r="C3247" s="3701"/>
      <c r="D3247" s="990">
        <f>SUM(D3245:D3245)</f>
        <v>0</v>
      </c>
      <c r="E3247" s="3692"/>
      <c r="F3247" s="3693"/>
      <c r="G3247" s="4350"/>
      <c r="H3247" s="4351"/>
      <c r="I3247" s="3701"/>
      <c r="J3247" s="3701"/>
      <c r="K3247" s="430">
        <f>SUM(K3245:K3246)</f>
        <v>0</v>
      </c>
      <c r="L3247" s="3701"/>
      <c r="M3247" s="3701"/>
      <c r="N3247" s="3701"/>
      <c r="O3247" s="79"/>
    </row>
    <row r="3248" spans="1:15" s="43" customFormat="1" ht="21" customHeight="1">
      <c r="A3248" s="92"/>
      <c r="B3248" s="122"/>
      <c r="C3248" s="3698"/>
      <c r="D3248" s="3698"/>
      <c r="E3248" s="3698"/>
      <c r="F3248" s="3698"/>
      <c r="G3248" s="3698"/>
      <c r="H3248" s="3698"/>
      <c r="I3248" s="3698"/>
      <c r="J3248" s="3698"/>
      <c r="K3248" s="2642"/>
      <c r="L3248" s="3698"/>
      <c r="M3248" s="3698"/>
      <c r="N3248" s="3698"/>
      <c r="O3248" s="82"/>
    </row>
    <row r="3249" spans="1:15" s="72" customFormat="1" ht="21" customHeight="1" thickBot="1">
      <c r="A3249" s="77" t="s">
        <v>2</v>
      </c>
      <c r="B3249" s="66"/>
      <c r="C3249" s="67" t="s">
        <v>3</v>
      </c>
      <c r="D3249" s="4323" t="s">
        <v>2560</v>
      </c>
      <c r="E3249" s="4323"/>
      <c r="F3249" s="4323"/>
      <c r="G3249" s="4323"/>
      <c r="H3249" s="4323"/>
      <c r="I3249" s="4323"/>
      <c r="J3249" s="4323"/>
      <c r="K3249" s="4323"/>
      <c r="L3249" s="4323"/>
      <c r="M3249" s="4323"/>
      <c r="N3249" s="4323"/>
      <c r="O3249" s="4323"/>
    </row>
    <row r="3250" spans="1:15" s="72" customFormat="1" ht="21" customHeight="1">
      <c r="A3250" s="4324" t="s">
        <v>10</v>
      </c>
      <c r="B3250" s="4362" t="s">
        <v>11</v>
      </c>
      <c r="C3250" s="4329" t="s">
        <v>23</v>
      </c>
      <c r="D3250" s="4331" t="s">
        <v>12</v>
      </c>
      <c r="E3250" s="4332"/>
      <c r="F3250" s="4332"/>
      <c r="G3250" s="4332"/>
      <c r="H3250" s="4332"/>
      <c r="I3250" s="4332"/>
      <c r="J3250" s="4333"/>
      <c r="K3250" s="4334" t="s">
        <v>13</v>
      </c>
      <c r="L3250" s="4335"/>
      <c r="M3250" s="4335"/>
      <c r="N3250" s="4335"/>
      <c r="O3250" s="4336"/>
    </row>
    <row r="3251" spans="1:15" s="72" customFormat="1" ht="21" customHeight="1">
      <c r="A3251" s="4325"/>
      <c r="B3251" s="4328"/>
      <c r="C3251" s="4330"/>
      <c r="D3251" s="4337" t="s">
        <v>14</v>
      </c>
      <c r="E3251" s="4338"/>
      <c r="F3251" s="4338"/>
      <c r="G3251" s="4338"/>
      <c r="H3251" s="4339"/>
      <c r="I3251" s="4340" t="s">
        <v>15</v>
      </c>
      <c r="J3251" s="4340"/>
      <c r="K3251" s="4340" t="s">
        <v>16</v>
      </c>
      <c r="L3251" s="4340" t="s">
        <v>17</v>
      </c>
      <c r="M3251" s="4340" t="s">
        <v>18</v>
      </c>
      <c r="N3251" s="4340"/>
      <c r="O3251" s="4342" t="s">
        <v>19</v>
      </c>
    </row>
    <row r="3252" spans="1:15" s="161" customFormat="1" ht="21" customHeight="1">
      <c r="A3252" s="4326"/>
      <c r="B3252" s="4354"/>
      <c r="C3252" s="4341"/>
      <c r="D3252" s="3694" t="s">
        <v>16</v>
      </c>
      <c r="E3252" s="4358" t="s">
        <v>20</v>
      </c>
      <c r="F3252" s="4359"/>
      <c r="G3252" s="4358" t="s">
        <v>21</v>
      </c>
      <c r="H3252" s="4359"/>
      <c r="I3252" s="4341"/>
      <c r="J3252" s="4341"/>
      <c r="K3252" s="4341"/>
      <c r="L3252" s="4341"/>
      <c r="M3252" s="4341"/>
      <c r="N3252" s="4341"/>
      <c r="O3252" s="4363"/>
    </row>
    <row r="3253" spans="1:15" s="161" customFormat="1" ht="21" customHeight="1" outlineLevel="1">
      <c r="A3253" s="3696">
        <v>1</v>
      </c>
      <c r="B3253" s="121">
        <v>44652</v>
      </c>
      <c r="C3253" s="3695" t="s">
        <v>23</v>
      </c>
      <c r="D3253" s="3695"/>
      <c r="E3253" s="4348"/>
      <c r="F3253" s="4349"/>
      <c r="G3253" s="4348"/>
      <c r="H3253" s="4349"/>
      <c r="I3253" s="3703"/>
      <c r="J3253" s="3701"/>
      <c r="K3253" s="3701"/>
      <c r="L3253" s="3701"/>
      <c r="M3253" s="3701"/>
      <c r="N3253" s="3701"/>
      <c r="O3253" s="79">
        <v>5</v>
      </c>
    </row>
    <row r="3254" spans="1:15" s="161" customFormat="1" ht="21" customHeight="1" outlineLevel="1">
      <c r="A3254" s="3696"/>
      <c r="B3254" s="121"/>
      <c r="C3254" s="3703"/>
      <c r="D3254" s="3699"/>
      <c r="E3254" s="3688"/>
      <c r="F3254" s="3689"/>
      <c r="G3254" s="3688"/>
      <c r="H3254" s="3689"/>
      <c r="I3254" s="92"/>
      <c r="J3254" s="3701"/>
      <c r="K3254" s="3703"/>
      <c r="L3254" s="3703"/>
      <c r="M3254" s="3703"/>
      <c r="N3254" s="3701"/>
      <c r="O3254" s="79"/>
    </row>
    <row r="3255" spans="1:15" s="161" customFormat="1" ht="21" customHeight="1">
      <c r="A3255" s="3696"/>
      <c r="B3255" s="121"/>
      <c r="C3255" s="3701"/>
      <c r="D3255" s="990">
        <f>SUM(D3253:D3253)</f>
        <v>0</v>
      </c>
      <c r="E3255" s="3692"/>
      <c r="F3255" s="3693"/>
      <c r="G3255" s="4350"/>
      <c r="H3255" s="4351"/>
      <c r="I3255" s="3701"/>
      <c r="J3255" s="3701"/>
      <c r="K3255" s="430">
        <f>SUM(K3253:K3254)</f>
        <v>0</v>
      </c>
      <c r="L3255" s="3701"/>
      <c r="M3255" s="3701"/>
      <c r="N3255" s="3701"/>
      <c r="O3255" s="79"/>
    </row>
    <row r="3256" spans="1:15" s="43" customFormat="1" ht="21" customHeight="1">
      <c r="A3256" s="92"/>
      <c r="B3256" s="122"/>
      <c r="C3256" s="3698"/>
      <c r="D3256" s="3698"/>
      <c r="E3256" s="3698"/>
      <c r="F3256" s="3698"/>
      <c r="G3256" s="3698"/>
      <c r="H3256" s="3698"/>
      <c r="I3256" s="3698"/>
      <c r="J3256" s="3698"/>
      <c r="K3256" s="2642"/>
      <c r="L3256" s="3698"/>
      <c r="M3256" s="3698"/>
      <c r="N3256" s="3698"/>
      <c r="O3256" s="82"/>
    </row>
    <row r="3257" spans="1:15" s="72" customFormat="1" ht="21" customHeight="1" thickBot="1">
      <c r="A3257" s="77" t="s">
        <v>2</v>
      </c>
      <c r="B3257" s="66"/>
      <c r="C3257" s="67" t="s">
        <v>3</v>
      </c>
      <c r="D3257" s="4323" t="s">
        <v>2559</v>
      </c>
      <c r="E3257" s="4323"/>
      <c r="F3257" s="4323"/>
      <c r="G3257" s="4323"/>
      <c r="H3257" s="4323"/>
      <c r="I3257" s="4323"/>
      <c r="J3257" s="4323"/>
      <c r="K3257" s="4323"/>
      <c r="L3257" s="4323"/>
      <c r="M3257" s="4323"/>
      <c r="N3257" s="4323"/>
      <c r="O3257" s="4323"/>
    </row>
    <row r="3258" spans="1:15" s="72" customFormat="1" ht="21" customHeight="1">
      <c r="A3258" s="4324" t="s">
        <v>10</v>
      </c>
      <c r="B3258" s="4362" t="s">
        <v>11</v>
      </c>
      <c r="C3258" s="4329" t="s">
        <v>23</v>
      </c>
      <c r="D3258" s="4331" t="s">
        <v>12</v>
      </c>
      <c r="E3258" s="4332"/>
      <c r="F3258" s="4332"/>
      <c r="G3258" s="4332"/>
      <c r="H3258" s="4332"/>
      <c r="I3258" s="4332"/>
      <c r="J3258" s="4333"/>
      <c r="K3258" s="4334" t="s">
        <v>13</v>
      </c>
      <c r="L3258" s="4335"/>
      <c r="M3258" s="4335"/>
      <c r="N3258" s="4335"/>
      <c r="O3258" s="4336"/>
    </row>
    <row r="3259" spans="1:15" s="72" customFormat="1" ht="21" customHeight="1">
      <c r="A3259" s="4325"/>
      <c r="B3259" s="4328"/>
      <c r="C3259" s="4330"/>
      <c r="D3259" s="4337" t="s">
        <v>14</v>
      </c>
      <c r="E3259" s="4338"/>
      <c r="F3259" s="4338"/>
      <c r="G3259" s="4338"/>
      <c r="H3259" s="4339"/>
      <c r="I3259" s="4340" t="s">
        <v>15</v>
      </c>
      <c r="J3259" s="4340"/>
      <c r="K3259" s="4340" t="s">
        <v>16</v>
      </c>
      <c r="L3259" s="4340" t="s">
        <v>17</v>
      </c>
      <c r="M3259" s="4340" t="s">
        <v>18</v>
      </c>
      <c r="N3259" s="4340"/>
      <c r="O3259" s="4342" t="s">
        <v>19</v>
      </c>
    </row>
    <row r="3260" spans="1:15" s="161" customFormat="1" ht="21" customHeight="1">
      <c r="A3260" s="4326"/>
      <c r="B3260" s="4354"/>
      <c r="C3260" s="4341"/>
      <c r="D3260" s="3694" t="s">
        <v>16</v>
      </c>
      <c r="E3260" s="4358" t="s">
        <v>20</v>
      </c>
      <c r="F3260" s="4359"/>
      <c r="G3260" s="4358" t="s">
        <v>21</v>
      </c>
      <c r="H3260" s="4359"/>
      <c r="I3260" s="4341"/>
      <c r="J3260" s="4341"/>
      <c r="K3260" s="4341"/>
      <c r="L3260" s="4341"/>
      <c r="M3260" s="4341"/>
      <c r="N3260" s="4341"/>
      <c r="O3260" s="4363"/>
    </row>
    <row r="3261" spans="1:15" s="161" customFormat="1" ht="21" customHeight="1" outlineLevel="1">
      <c r="A3261" s="3696">
        <v>1</v>
      </c>
      <c r="B3261" s="121">
        <v>44682</v>
      </c>
      <c r="C3261" s="3695" t="s">
        <v>23</v>
      </c>
      <c r="D3261" s="3695"/>
      <c r="E3261" s="4348"/>
      <c r="F3261" s="4349"/>
      <c r="G3261" s="4348"/>
      <c r="H3261" s="4349"/>
      <c r="I3261" s="3703"/>
      <c r="J3261" s="3701"/>
      <c r="K3261" s="3701"/>
      <c r="L3261" s="3701"/>
      <c r="M3261" s="3701"/>
      <c r="N3261" s="3701"/>
      <c r="O3261" s="79">
        <v>0</v>
      </c>
    </row>
    <row r="3262" spans="1:15" s="161" customFormat="1" ht="21" customHeight="1" outlineLevel="1">
      <c r="A3262" s="3696"/>
      <c r="B3262" s="121"/>
      <c r="C3262" s="3703"/>
      <c r="D3262" s="3699"/>
      <c r="E3262" s="4348"/>
      <c r="F3262" s="4349"/>
      <c r="G3262" s="4348"/>
      <c r="H3262" s="4349"/>
      <c r="I3262" s="92"/>
      <c r="J3262" s="3701"/>
      <c r="K3262" s="3703"/>
      <c r="L3262" s="3703"/>
      <c r="M3262" s="3703"/>
      <c r="N3262" s="3701"/>
      <c r="O3262" s="79"/>
    </row>
    <row r="3263" spans="1:15" s="161" customFormat="1" ht="21" customHeight="1" outlineLevel="1">
      <c r="A3263" s="3696"/>
      <c r="B3263" s="121"/>
      <c r="C3263" s="3695"/>
      <c r="D3263" s="3699"/>
      <c r="E3263" s="3688"/>
      <c r="F3263" s="3689"/>
      <c r="G3263" s="3688"/>
      <c r="H3263" s="3689"/>
      <c r="I3263" s="92"/>
      <c r="J3263" s="3701"/>
      <c r="K3263" s="3703"/>
      <c r="L3263" s="3703"/>
      <c r="M3263" s="3703"/>
      <c r="N3263" s="3701"/>
      <c r="O3263" s="79"/>
    </row>
    <row r="3264" spans="1:15" s="161" customFormat="1" ht="21" customHeight="1" outlineLevel="1">
      <c r="A3264" s="3696"/>
      <c r="B3264" s="121"/>
      <c r="C3264" s="3703"/>
      <c r="D3264" s="3699"/>
      <c r="E3264" s="3688"/>
      <c r="F3264" s="3689"/>
      <c r="G3264" s="3688"/>
      <c r="H3264" s="3689"/>
      <c r="I3264" s="92"/>
      <c r="J3264" s="3701"/>
      <c r="K3264" s="3703"/>
      <c r="L3264" s="3703"/>
      <c r="M3264" s="3703"/>
      <c r="N3264" s="3701"/>
      <c r="O3264" s="79"/>
    </row>
    <row r="3265" spans="1:15" s="161" customFormat="1" ht="21" customHeight="1">
      <c r="A3265" s="3696"/>
      <c r="B3265" s="121"/>
      <c r="C3265" s="3701"/>
      <c r="D3265" s="990">
        <f>SUM(D3261:D3262)</f>
        <v>0</v>
      </c>
      <c r="E3265" s="3692"/>
      <c r="F3265" s="3693"/>
      <c r="G3265" s="4350"/>
      <c r="H3265" s="4351"/>
      <c r="I3265" s="3701"/>
      <c r="J3265" s="3701"/>
      <c r="K3265" s="430">
        <f>SUM(K3261:K3264)</f>
        <v>0</v>
      </c>
      <c r="L3265" s="3701"/>
      <c r="M3265" s="3701"/>
      <c r="N3265" s="3701"/>
      <c r="O3265" s="79"/>
    </row>
    <row r="3266" spans="1:15" s="43" customFormat="1" ht="21" customHeight="1">
      <c r="A3266" s="92"/>
      <c r="B3266" s="122"/>
      <c r="C3266" s="3698"/>
      <c r="D3266" s="3698"/>
      <c r="E3266" s="3698"/>
      <c r="F3266" s="3698"/>
      <c r="G3266" s="3698"/>
      <c r="H3266" s="3698"/>
      <c r="I3266" s="3698"/>
      <c r="J3266" s="3698"/>
      <c r="K3266" s="2642"/>
      <c r="L3266" s="3698"/>
      <c r="M3266" s="3698"/>
      <c r="N3266" s="3698"/>
      <c r="O3266" s="82"/>
    </row>
    <row r="3267" spans="1:15" s="72" customFormat="1" ht="21" customHeight="1" thickBot="1">
      <c r="A3267" s="77" t="s">
        <v>2</v>
      </c>
      <c r="B3267" s="66"/>
      <c r="C3267" s="67" t="s">
        <v>3</v>
      </c>
      <c r="D3267" s="4323" t="s">
        <v>2564</v>
      </c>
      <c r="E3267" s="4323"/>
      <c r="F3267" s="4323"/>
      <c r="G3267" s="4323"/>
      <c r="H3267" s="4323"/>
      <c r="I3267" s="4323"/>
      <c r="J3267" s="4323"/>
      <c r="K3267" s="4323"/>
      <c r="L3267" s="4323"/>
      <c r="M3267" s="4323"/>
      <c r="N3267" s="4323"/>
      <c r="O3267" s="4323"/>
    </row>
    <row r="3268" spans="1:15" s="72" customFormat="1" ht="21" customHeight="1">
      <c r="A3268" s="4324" t="s">
        <v>10</v>
      </c>
      <c r="B3268" s="4362" t="s">
        <v>11</v>
      </c>
      <c r="C3268" s="4329" t="s">
        <v>23</v>
      </c>
      <c r="D3268" s="4331" t="s">
        <v>12</v>
      </c>
      <c r="E3268" s="4332"/>
      <c r="F3268" s="4332"/>
      <c r="G3268" s="4332"/>
      <c r="H3268" s="4332"/>
      <c r="I3268" s="4332"/>
      <c r="J3268" s="4333"/>
      <c r="K3268" s="4334" t="s">
        <v>13</v>
      </c>
      <c r="L3268" s="4335"/>
      <c r="M3268" s="4335"/>
      <c r="N3268" s="4335"/>
      <c r="O3268" s="4336"/>
    </row>
    <row r="3269" spans="1:15" s="72" customFormat="1" ht="21" customHeight="1">
      <c r="A3269" s="4325"/>
      <c r="B3269" s="4328"/>
      <c r="C3269" s="4330"/>
      <c r="D3269" s="4337" t="s">
        <v>14</v>
      </c>
      <c r="E3269" s="4338"/>
      <c r="F3269" s="4338"/>
      <c r="G3269" s="4338"/>
      <c r="H3269" s="4339"/>
      <c r="I3269" s="4340" t="s">
        <v>15</v>
      </c>
      <c r="J3269" s="4340"/>
      <c r="K3269" s="4340" t="s">
        <v>16</v>
      </c>
      <c r="L3269" s="4340" t="s">
        <v>17</v>
      </c>
      <c r="M3269" s="4340" t="s">
        <v>18</v>
      </c>
      <c r="N3269" s="4340"/>
      <c r="O3269" s="4342" t="s">
        <v>19</v>
      </c>
    </row>
    <row r="3270" spans="1:15" s="161" customFormat="1" ht="21" customHeight="1">
      <c r="A3270" s="4326"/>
      <c r="B3270" s="4354"/>
      <c r="C3270" s="4341"/>
      <c r="D3270" s="3720" t="s">
        <v>16</v>
      </c>
      <c r="E3270" s="4358" t="s">
        <v>20</v>
      </c>
      <c r="F3270" s="4359"/>
      <c r="G3270" s="4358" t="s">
        <v>21</v>
      </c>
      <c r="H3270" s="4359"/>
      <c r="I3270" s="4341"/>
      <c r="J3270" s="4341"/>
      <c r="K3270" s="4341"/>
      <c r="L3270" s="4341"/>
      <c r="M3270" s="4341"/>
      <c r="N3270" s="4341"/>
      <c r="O3270" s="4363"/>
    </row>
    <row r="3271" spans="1:15" s="161" customFormat="1" ht="21" customHeight="1" outlineLevel="1">
      <c r="A3271" s="3722">
        <v>1</v>
      </c>
      <c r="B3271" s="121">
        <v>44682</v>
      </c>
      <c r="C3271" s="3721" t="s">
        <v>44</v>
      </c>
      <c r="D3271" s="3721"/>
      <c r="E3271" s="4348" t="s">
        <v>2561</v>
      </c>
      <c r="F3271" s="4349"/>
      <c r="G3271" s="4348" t="s">
        <v>2562</v>
      </c>
      <c r="H3271" s="4349"/>
      <c r="I3271" s="4253" t="s">
        <v>1446</v>
      </c>
      <c r="J3271" s="3727"/>
      <c r="K3271" s="3727"/>
      <c r="L3271" s="3727"/>
      <c r="M3271" s="3727"/>
      <c r="N3271" s="3727"/>
      <c r="O3271" s="79">
        <v>0</v>
      </c>
    </row>
    <row r="3272" spans="1:15" s="161" customFormat="1" ht="21" customHeight="1" outlineLevel="1">
      <c r="A3272" s="3722"/>
      <c r="B3272" s="121"/>
      <c r="C3272" s="3729"/>
      <c r="D3272" s="3725"/>
      <c r="E3272" s="4348"/>
      <c r="F3272" s="4349"/>
      <c r="G3272" s="4348"/>
      <c r="H3272" s="4349"/>
      <c r="I3272" s="3729"/>
      <c r="J3272" s="3727"/>
      <c r="K3272" s="3729"/>
      <c r="L3272" s="3729"/>
      <c r="M3272" s="3729"/>
      <c r="N3272" s="3727"/>
      <c r="O3272" s="79"/>
    </row>
    <row r="3273" spans="1:15" s="161" customFormat="1" ht="21" customHeight="1" outlineLevel="1">
      <c r="A3273" s="3722"/>
      <c r="B3273" s="121"/>
      <c r="C3273" s="3721"/>
      <c r="D3273" s="3725"/>
      <c r="E3273" s="3714"/>
      <c r="F3273" s="3715"/>
      <c r="G3273" s="3714"/>
      <c r="H3273" s="3715"/>
      <c r="I3273" s="92"/>
      <c r="J3273" s="3727"/>
      <c r="K3273" s="3729"/>
      <c r="L3273" s="3729"/>
      <c r="M3273" s="3729"/>
      <c r="N3273" s="3727"/>
      <c r="O3273" s="79"/>
    </row>
    <row r="3274" spans="1:15" s="161" customFormat="1" ht="21" customHeight="1" outlineLevel="1">
      <c r="A3274" s="3722"/>
      <c r="B3274" s="121"/>
      <c r="C3274" s="3729"/>
      <c r="D3274" s="3725"/>
      <c r="E3274" s="3714"/>
      <c r="F3274" s="3715"/>
      <c r="G3274" s="3714"/>
      <c r="H3274" s="3715"/>
      <c r="I3274" s="92"/>
      <c r="J3274" s="3727"/>
      <c r="K3274" s="3729"/>
      <c r="L3274" s="3729"/>
      <c r="M3274" s="3729"/>
      <c r="N3274" s="3727"/>
      <c r="O3274" s="79"/>
    </row>
    <row r="3275" spans="1:15" s="161" customFormat="1" ht="21" customHeight="1">
      <c r="A3275" s="3722"/>
      <c r="B3275" s="121"/>
      <c r="C3275" s="3727"/>
      <c r="D3275" s="990">
        <f>SUM(D3271:D3272)</f>
        <v>0</v>
      </c>
      <c r="E3275" s="3716"/>
      <c r="F3275" s="3717"/>
      <c r="G3275" s="4350"/>
      <c r="H3275" s="4351"/>
      <c r="I3275" s="3727"/>
      <c r="J3275" s="3727"/>
      <c r="K3275" s="430">
        <f>SUM(K3271:K3274)</f>
        <v>0</v>
      </c>
      <c r="L3275" s="3727"/>
      <c r="M3275" s="3727"/>
      <c r="N3275" s="3727"/>
      <c r="O3275" s="79"/>
    </row>
    <row r="3276" spans="1:15" s="43" customFormat="1" ht="21" customHeight="1">
      <c r="A3276" s="54"/>
      <c r="B3276" s="122"/>
      <c r="C3276" s="3724"/>
      <c r="D3276" s="111"/>
      <c r="E3276" s="111"/>
      <c r="F3276" s="111"/>
      <c r="G3276" s="111"/>
      <c r="H3276" s="111"/>
      <c r="I3276" s="3724"/>
      <c r="J3276" s="3724"/>
      <c r="K3276" s="2642"/>
      <c r="L3276" s="3724"/>
      <c r="M3276" s="3724"/>
      <c r="N3276" s="3724"/>
      <c r="O3276" s="194"/>
    </row>
    <row r="3277" spans="1:15" s="72" customFormat="1" ht="21" customHeight="1" thickBot="1">
      <c r="A3277" s="77" t="s">
        <v>2</v>
      </c>
      <c r="B3277" s="66"/>
      <c r="C3277" s="67" t="s">
        <v>3</v>
      </c>
      <c r="D3277" s="4323" t="s">
        <v>2566</v>
      </c>
      <c r="E3277" s="4323"/>
      <c r="F3277" s="4323"/>
      <c r="G3277" s="4323"/>
      <c r="H3277" s="4323"/>
      <c r="I3277" s="4323"/>
      <c r="J3277" s="4323"/>
      <c r="K3277" s="4323"/>
      <c r="L3277" s="4323"/>
      <c r="M3277" s="4323"/>
      <c r="N3277" s="4323"/>
      <c r="O3277" s="4323"/>
    </row>
    <row r="3278" spans="1:15" s="72" customFormat="1" ht="21" customHeight="1">
      <c r="A3278" s="4324" t="s">
        <v>10</v>
      </c>
      <c r="B3278" s="4362" t="s">
        <v>11</v>
      </c>
      <c r="C3278" s="4329" t="s">
        <v>23</v>
      </c>
      <c r="D3278" s="4331" t="s">
        <v>12</v>
      </c>
      <c r="E3278" s="4332"/>
      <c r="F3278" s="4332"/>
      <c r="G3278" s="4332"/>
      <c r="H3278" s="4332"/>
      <c r="I3278" s="4332"/>
      <c r="J3278" s="4333"/>
      <c r="K3278" s="4334" t="s">
        <v>13</v>
      </c>
      <c r="L3278" s="4335"/>
      <c r="M3278" s="4335"/>
      <c r="N3278" s="4335"/>
      <c r="O3278" s="4336"/>
    </row>
    <row r="3279" spans="1:15" s="72" customFormat="1" ht="21" customHeight="1">
      <c r="A3279" s="4325"/>
      <c r="B3279" s="4328"/>
      <c r="C3279" s="4330"/>
      <c r="D3279" s="4337" t="s">
        <v>14</v>
      </c>
      <c r="E3279" s="4338"/>
      <c r="F3279" s="4338"/>
      <c r="G3279" s="4338"/>
      <c r="H3279" s="4339"/>
      <c r="I3279" s="4340" t="s">
        <v>15</v>
      </c>
      <c r="J3279" s="4340"/>
      <c r="K3279" s="4340" t="s">
        <v>16</v>
      </c>
      <c r="L3279" s="4340" t="s">
        <v>17</v>
      </c>
      <c r="M3279" s="4340" t="s">
        <v>18</v>
      </c>
      <c r="N3279" s="4340"/>
      <c r="O3279" s="4342" t="s">
        <v>19</v>
      </c>
    </row>
    <row r="3280" spans="1:15" s="161" customFormat="1" ht="21" customHeight="1">
      <c r="A3280" s="4326"/>
      <c r="B3280" s="4354"/>
      <c r="C3280" s="4341"/>
      <c r="D3280" s="3720" t="s">
        <v>16</v>
      </c>
      <c r="E3280" s="4358" t="s">
        <v>20</v>
      </c>
      <c r="F3280" s="4359"/>
      <c r="G3280" s="4358" t="s">
        <v>21</v>
      </c>
      <c r="H3280" s="4359"/>
      <c r="I3280" s="4341"/>
      <c r="J3280" s="4341"/>
      <c r="K3280" s="4341"/>
      <c r="L3280" s="4341"/>
      <c r="M3280" s="4341"/>
      <c r="N3280" s="4341"/>
      <c r="O3280" s="4363"/>
    </row>
    <row r="3281" spans="1:15" s="161" customFormat="1" ht="21" customHeight="1" outlineLevel="1">
      <c r="A3281" s="3722">
        <v>1</v>
      </c>
      <c r="B3281" s="121">
        <v>44682</v>
      </c>
      <c r="C3281" s="3721" t="s">
        <v>23</v>
      </c>
      <c r="D3281" s="3721"/>
      <c r="E3281" s="4348" t="s">
        <v>2561</v>
      </c>
      <c r="F3281" s="4349"/>
      <c r="G3281" s="4348" t="s">
        <v>2562</v>
      </c>
      <c r="H3281" s="4349"/>
      <c r="I3281" s="4253" t="s">
        <v>1446</v>
      </c>
      <c r="J3281" s="3727"/>
      <c r="K3281" s="3727"/>
      <c r="L3281" s="3727"/>
      <c r="M3281" s="3727"/>
      <c r="N3281" s="3727"/>
      <c r="O3281" s="79">
        <v>0</v>
      </c>
    </row>
    <row r="3282" spans="1:15" s="161" customFormat="1" ht="21" customHeight="1" outlineLevel="1">
      <c r="A3282" s="3722"/>
      <c r="B3282" s="121"/>
      <c r="C3282" s="3729"/>
      <c r="D3282" s="3725"/>
      <c r="E3282" s="4348"/>
      <c r="F3282" s="4349"/>
      <c r="G3282" s="4348"/>
      <c r="H3282" s="4349"/>
      <c r="I3282" s="3729"/>
      <c r="J3282" s="3727"/>
      <c r="K3282" s="3729"/>
      <c r="L3282" s="3729"/>
      <c r="M3282" s="3729"/>
      <c r="N3282" s="3727"/>
      <c r="O3282" s="79"/>
    </row>
    <row r="3283" spans="1:15" s="161" customFormat="1" ht="21" customHeight="1" outlineLevel="1">
      <c r="A3283" s="3722"/>
      <c r="B3283" s="121"/>
      <c r="C3283" s="3721"/>
      <c r="D3283" s="3725"/>
      <c r="E3283" s="3714"/>
      <c r="F3283" s="3715"/>
      <c r="G3283" s="3714"/>
      <c r="H3283" s="3715"/>
      <c r="I3283" s="92"/>
      <c r="J3283" s="3727"/>
      <c r="K3283" s="3729"/>
      <c r="L3283" s="3729"/>
      <c r="M3283" s="3729"/>
      <c r="N3283" s="3727"/>
      <c r="O3283" s="79"/>
    </row>
    <row r="3284" spans="1:15" s="161" customFormat="1" ht="21" customHeight="1" outlineLevel="1">
      <c r="A3284" s="3722"/>
      <c r="B3284" s="121"/>
      <c r="C3284" s="3729"/>
      <c r="D3284" s="3725"/>
      <c r="E3284" s="3714"/>
      <c r="F3284" s="3715"/>
      <c r="G3284" s="3714"/>
      <c r="H3284" s="3715"/>
      <c r="I3284" s="92"/>
      <c r="J3284" s="3727"/>
      <c r="K3284" s="3729"/>
      <c r="L3284" s="3729"/>
      <c r="M3284" s="3729"/>
      <c r="N3284" s="3727"/>
      <c r="O3284" s="79"/>
    </row>
    <row r="3285" spans="1:15" s="161" customFormat="1" ht="21" customHeight="1">
      <c r="A3285" s="3722"/>
      <c r="B3285" s="121"/>
      <c r="C3285" s="3727"/>
      <c r="D3285" s="990">
        <f>SUM(D3281:D3282)</f>
        <v>0</v>
      </c>
      <c r="E3285" s="3716"/>
      <c r="F3285" s="3717"/>
      <c r="G3285" s="4350"/>
      <c r="H3285" s="4351"/>
      <c r="I3285" s="3727"/>
      <c r="J3285" s="3727"/>
      <c r="K3285" s="430">
        <f>SUM(K3281:K3284)</f>
        <v>0</v>
      </c>
      <c r="L3285" s="3727"/>
      <c r="M3285" s="3727"/>
      <c r="N3285" s="3727"/>
      <c r="O3285" s="79"/>
    </row>
    <row r="3286" spans="1:15" s="43" customFormat="1" ht="21" customHeight="1">
      <c r="A3286" s="54"/>
      <c r="B3286" s="122"/>
      <c r="C3286" s="3724"/>
      <c r="D3286" s="111"/>
      <c r="E3286" s="111"/>
      <c r="F3286" s="111"/>
      <c r="G3286" s="111"/>
      <c r="H3286" s="111"/>
      <c r="I3286" s="3724"/>
      <c r="J3286" s="3724"/>
      <c r="K3286" s="2642"/>
      <c r="L3286" s="3724"/>
      <c r="M3286" s="3724"/>
      <c r="N3286" s="3724"/>
      <c r="O3286" s="194"/>
    </row>
    <row r="3287" spans="1:15" s="72" customFormat="1" ht="21" customHeight="1" thickBot="1">
      <c r="A3287" s="77" t="s">
        <v>2</v>
      </c>
      <c r="B3287" s="66"/>
      <c r="C3287" s="67" t="s">
        <v>3</v>
      </c>
      <c r="D3287" s="4323" t="s">
        <v>2567</v>
      </c>
      <c r="E3287" s="4323"/>
      <c r="F3287" s="4323"/>
      <c r="G3287" s="4323"/>
      <c r="H3287" s="4323"/>
      <c r="I3287" s="4323"/>
      <c r="J3287" s="4323"/>
      <c r="K3287" s="4323"/>
      <c r="L3287" s="4323"/>
      <c r="M3287" s="4323"/>
      <c r="N3287" s="4323"/>
      <c r="O3287" s="4323"/>
    </row>
    <row r="3288" spans="1:15" s="72" customFormat="1" ht="21" customHeight="1">
      <c r="A3288" s="4324" t="s">
        <v>10</v>
      </c>
      <c r="B3288" s="4362" t="s">
        <v>11</v>
      </c>
      <c r="C3288" s="4329" t="s">
        <v>23</v>
      </c>
      <c r="D3288" s="4331" t="s">
        <v>12</v>
      </c>
      <c r="E3288" s="4332"/>
      <c r="F3288" s="4332"/>
      <c r="G3288" s="4332"/>
      <c r="H3288" s="4332"/>
      <c r="I3288" s="4332"/>
      <c r="J3288" s="4333"/>
      <c r="K3288" s="4334" t="s">
        <v>13</v>
      </c>
      <c r="L3288" s="4335"/>
      <c r="M3288" s="4335"/>
      <c r="N3288" s="4335"/>
      <c r="O3288" s="4336"/>
    </row>
    <row r="3289" spans="1:15" s="72" customFormat="1" ht="21" customHeight="1">
      <c r="A3289" s="4325"/>
      <c r="B3289" s="4328"/>
      <c r="C3289" s="4330"/>
      <c r="D3289" s="4337" t="s">
        <v>14</v>
      </c>
      <c r="E3289" s="4338"/>
      <c r="F3289" s="4338"/>
      <c r="G3289" s="4338"/>
      <c r="H3289" s="4339"/>
      <c r="I3289" s="4340" t="s">
        <v>15</v>
      </c>
      <c r="J3289" s="4340"/>
      <c r="K3289" s="4340" t="s">
        <v>16</v>
      </c>
      <c r="L3289" s="4340" t="s">
        <v>17</v>
      </c>
      <c r="M3289" s="4340" t="s">
        <v>18</v>
      </c>
      <c r="N3289" s="4340"/>
      <c r="O3289" s="4342" t="s">
        <v>19</v>
      </c>
    </row>
    <row r="3290" spans="1:15" s="161" customFormat="1" ht="21" customHeight="1">
      <c r="A3290" s="4326"/>
      <c r="B3290" s="4354"/>
      <c r="C3290" s="4341"/>
      <c r="D3290" s="3720" t="s">
        <v>16</v>
      </c>
      <c r="E3290" s="4358" t="s">
        <v>20</v>
      </c>
      <c r="F3290" s="4359"/>
      <c r="G3290" s="4358" t="s">
        <v>21</v>
      </c>
      <c r="H3290" s="4359"/>
      <c r="I3290" s="4341"/>
      <c r="J3290" s="4341"/>
      <c r="K3290" s="4341"/>
      <c r="L3290" s="4341"/>
      <c r="M3290" s="4341"/>
      <c r="N3290" s="4341"/>
      <c r="O3290" s="4363"/>
    </row>
    <row r="3291" spans="1:15" s="161" customFormat="1" ht="21" customHeight="1" outlineLevel="1">
      <c r="A3291" s="3722">
        <v>1</v>
      </c>
      <c r="B3291" s="121">
        <v>44682</v>
      </c>
      <c r="C3291" s="3721" t="s">
        <v>23</v>
      </c>
      <c r="D3291" s="3721"/>
      <c r="E3291" s="4348" t="s">
        <v>2561</v>
      </c>
      <c r="F3291" s="4349"/>
      <c r="G3291" s="4348" t="s">
        <v>2562</v>
      </c>
      <c r="H3291" s="4349"/>
      <c r="I3291" s="4253" t="s">
        <v>1446</v>
      </c>
      <c r="J3291" s="3727"/>
      <c r="K3291" s="3727"/>
      <c r="L3291" s="3727"/>
      <c r="M3291" s="3727"/>
      <c r="N3291" s="3727"/>
      <c r="O3291" s="79">
        <v>0</v>
      </c>
    </row>
    <row r="3292" spans="1:15" s="161" customFormat="1" ht="21" customHeight="1" outlineLevel="1">
      <c r="A3292" s="3722"/>
      <c r="B3292" s="121"/>
      <c r="C3292" s="3729"/>
      <c r="D3292" s="3725"/>
      <c r="E3292" s="4348"/>
      <c r="F3292" s="4349"/>
      <c r="G3292" s="4348"/>
      <c r="H3292" s="4349"/>
      <c r="I3292" s="3729"/>
      <c r="J3292" s="3727"/>
      <c r="K3292" s="3729"/>
      <c r="L3292" s="3729"/>
      <c r="M3292" s="3729"/>
      <c r="N3292" s="3727"/>
      <c r="O3292" s="79"/>
    </row>
    <row r="3293" spans="1:15" s="161" customFormat="1" ht="21" customHeight="1" outlineLevel="1">
      <c r="A3293" s="3722"/>
      <c r="B3293" s="121"/>
      <c r="C3293" s="3721"/>
      <c r="D3293" s="3725"/>
      <c r="E3293" s="3714"/>
      <c r="F3293" s="3715"/>
      <c r="G3293" s="3714"/>
      <c r="H3293" s="3715"/>
      <c r="I3293" s="92"/>
      <c r="J3293" s="3727"/>
      <c r="K3293" s="3729"/>
      <c r="L3293" s="3729"/>
      <c r="M3293" s="3729"/>
      <c r="N3293" s="3727"/>
      <c r="O3293" s="79"/>
    </row>
    <row r="3294" spans="1:15" s="161" customFormat="1" ht="21" customHeight="1" outlineLevel="1">
      <c r="A3294" s="3722"/>
      <c r="B3294" s="121"/>
      <c r="C3294" s="3729"/>
      <c r="D3294" s="3725"/>
      <c r="E3294" s="3714"/>
      <c r="F3294" s="3715"/>
      <c r="G3294" s="3714"/>
      <c r="H3294" s="3715"/>
      <c r="I3294" s="92"/>
      <c r="J3294" s="3727"/>
      <c r="K3294" s="3729"/>
      <c r="L3294" s="3729"/>
      <c r="M3294" s="3729"/>
      <c r="N3294" s="3727"/>
      <c r="O3294" s="79"/>
    </row>
    <row r="3295" spans="1:15" s="161" customFormat="1" ht="21" customHeight="1">
      <c r="A3295" s="3722"/>
      <c r="B3295" s="121"/>
      <c r="C3295" s="3727"/>
      <c r="D3295" s="990">
        <f>SUM(D3291:D3292)</f>
        <v>0</v>
      </c>
      <c r="E3295" s="3716"/>
      <c r="F3295" s="3717"/>
      <c r="G3295" s="4350"/>
      <c r="H3295" s="4351"/>
      <c r="I3295" s="3727"/>
      <c r="J3295" s="3727"/>
      <c r="K3295" s="430">
        <f>SUM(K3291:K3294)</f>
        <v>0</v>
      </c>
      <c r="L3295" s="3727"/>
      <c r="M3295" s="3727"/>
      <c r="N3295" s="3727"/>
      <c r="O3295" s="79"/>
    </row>
    <row r="3296" spans="1:15" s="43" customFormat="1" ht="21" customHeight="1">
      <c r="A3296" s="54"/>
      <c r="B3296" s="122"/>
      <c r="C3296" s="3724"/>
      <c r="D3296" s="111"/>
      <c r="E3296" s="111"/>
      <c r="F3296" s="111"/>
      <c r="G3296" s="111"/>
      <c r="H3296" s="111"/>
      <c r="I3296" s="3724"/>
      <c r="J3296" s="3724"/>
      <c r="K3296" s="2642"/>
      <c r="L3296" s="3724"/>
      <c r="M3296" s="3724"/>
      <c r="N3296" s="3724"/>
      <c r="O3296" s="194"/>
    </row>
    <row r="3297" spans="1:15" s="72" customFormat="1" ht="21" customHeight="1" thickBot="1">
      <c r="A3297" s="77" t="s">
        <v>2</v>
      </c>
      <c r="B3297" s="66"/>
      <c r="C3297" s="67" t="s">
        <v>3</v>
      </c>
      <c r="D3297" s="4323" t="s">
        <v>2568</v>
      </c>
      <c r="E3297" s="4323"/>
      <c r="F3297" s="4323"/>
      <c r="G3297" s="4323"/>
      <c r="H3297" s="4323"/>
      <c r="I3297" s="4323"/>
      <c r="J3297" s="4323"/>
      <c r="K3297" s="4323"/>
      <c r="L3297" s="4323"/>
      <c r="M3297" s="4323"/>
      <c r="N3297" s="4323"/>
      <c r="O3297" s="4323"/>
    </row>
    <row r="3298" spans="1:15" s="72" customFormat="1" ht="21" customHeight="1">
      <c r="A3298" s="4324" t="s">
        <v>10</v>
      </c>
      <c r="B3298" s="4362" t="s">
        <v>11</v>
      </c>
      <c r="C3298" s="4329" t="s">
        <v>23</v>
      </c>
      <c r="D3298" s="4331" t="s">
        <v>12</v>
      </c>
      <c r="E3298" s="4332"/>
      <c r="F3298" s="4332"/>
      <c r="G3298" s="4332"/>
      <c r="H3298" s="4332"/>
      <c r="I3298" s="4332"/>
      <c r="J3298" s="4333"/>
      <c r="K3298" s="4334" t="s">
        <v>13</v>
      </c>
      <c r="L3298" s="4335"/>
      <c r="M3298" s="4335"/>
      <c r="N3298" s="4335"/>
      <c r="O3298" s="4336"/>
    </row>
    <row r="3299" spans="1:15" s="72" customFormat="1" ht="21" customHeight="1">
      <c r="A3299" s="4325"/>
      <c r="B3299" s="4328"/>
      <c r="C3299" s="4330"/>
      <c r="D3299" s="4337" t="s">
        <v>14</v>
      </c>
      <c r="E3299" s="4338"/>
      <c r="F3299" s="4338"/>
      <c r="G3299" s="4338"/>
      <c r="H3299" s="4339"/>
      <c r="I3299" s="4340" t="s">
        <v>15</v>
      </c>
      <c r="J3299" s="4340"/>
      <c r="K3299" s="4340" t="s">
        <v>16</v>
      </c>
      <c r="L3299" s="4340" t="s">
        <v>17</v>
      </c>
      <c r="M3299" s="4340" t="s">
        <v>18</v>
      </c>
      <c r="N3299" s="4340"/>
      <c r="O3299" s="4342" t="s">
        <v>19</v>
      </c>
    </row>
    <row r="3300" spans="1:15" s="161" customFormat="1" ht="21" customHeight="1">
      <c r="A3300" s="4326"/>
      <c r="B3300" s="4354"/>
      <c r="C3300" s="4341"/>
      <c r="D3300" s="3720" t="s">
        <v>16</v>
      </c>
      <c r="E3300" s="4358" t="s">
        <v>20</v>
      </c>
      <c r="F3300" s="4359"/>
      <c r="G3300" s="4358" t="s">
        <v>21</v>
      </c>
      <c r="H3300" s="4359"/>
      <c r="I3300" s="4341"/>
      <c r="J3300" s="4341"/>
      <c r="K3300" s="4341"/>
      <c r="L3300" s="4341"/>
      <c r="M3300" s="4341"/>
      <c r="N3300" s="4341"/>
      <c r="O3300" s="4363"/>
    </row>
    <row r="3301" spans="1:15" s="161" customFormat="1" ht="21" customHeight="1" outlineLevel="1">
      <c r="A3301" s="3722">
        <v>1</v>
      </c>
      <c r="B3301" s="121">
        <v>44682</v>
      </c>
      <c r="C3301" s="3721" t="s">
        <v>23</v>
      </c>
      <c r="D3301" s="3721"/>
      <c r="E3301" s="4348" t="s">
        <v>2561</v>
      </c>
      <c r="F3301" s="4349"/>
      <c r="G3301" s="4348" t="s">
        <v>2562</v>
      </c>
      <c r="H3301" s="4349"/>
      <c r="I3301" s="4253" t="s">
        <v>1446</v>
      </c>
      <c r="J3301" s="3727"/>
      <c r="K3301" s="3727"/>
      <c r="L3301" s="3727"/>
      <c r="M3301" s="3727"/>
      <c r="N3301" s="3727"/>
      <c r="O3301" s="79">
        <v>0</v>
      </c>
    </row>
    <row r="3302" spans="1:15" s="161" customFormat="1" ht="21" customHeight="1" outlineLevel="1">
      <c r="A3302" s="3722"/>
      <c r="B3302" s="121"/>
      <c r="C3302" s="3729"/>
      <c r="D3302" s="3725"/>
      <c r="E3302" s="4348"/>
      <c r="F3302" s="4349"/>
      <c r="G3302" s="4348"/>
      <c r="H3302" s="4349"/>
      <c r="I3302" s="3729"/>
      <c r="J3302" s="3727"/>
      <c r="K3302" s="3729"/>
      <c r="L3302" s="3729"/>
      <c r="M3302" s="3729"/>
      <c r="N3302" s="3727"/>
      <c r="O3302" s="79"/>
    </row>
    <row r="3303" spans="1:15" s="161" customFormat="1" ht="21" customHeight="1" outlineLevel="1">
      <c r="A3303" s="3722"/>
      <c r="B3303" s="121"/>
      <c r="C3303" s="3721"/>
      <c r="D3303" s="3725"/>
      <c r="E3303" s="3714"/>
      <c r="F3303" s="3715"/>
      <c r="G3303" s="3714"/>
      <c r="H3303" s="3715"/>
      <c r="I3303" s="92"/>
      <c r="J3303" s="3727"/>
      <c r="K3303" s="3729"/>
      <c r="L3303" s="3729"/>
      <c r="M3303" s="3729"/>
      <c r="N3303" s="3727"/>
      <c r="O3303" s="79"/>
    </row>
    <row r="3304" spans="1:15" s="161" customFormat="1" ht="21" customHeight="1" outlineLevel="1">
      <c r="A3304" s="3722"/>
      <c r="B3304" s="121"/>
      <c r="C3304" s="3729"/>
      <c r="D3304" s="3725"/>
      <c r="E3304" s="3714"/>
      <c r="F3304" s="3715"/>
      <c r="G3304" s="3714"/>
      <c r="H3304" s="3715"/>
      <c r="I3304" s="92"/>
      <c r="J3304" s="3727"/>
      <c r="K3304" s="3729"/>
      <c r="L3304" s="3729"/>
      <c r="M3304" s="3729"/>
      <c r="N3304" s="3727"/>
      <c r="O3304" s="79"/>
    </row>
    <row r="3305" spans="1:15" s="161" customFormat="1" ht="21" customHeight="1">
      <c r="A3305" s="3722"/>
      <c r="B3305" s="121"/>
      <c r="C3305" s="3727"/>
      <c r="D3305" s="990">
        <f>SUM(D3301:D3302)</f>
        <v>0</v>
      </c>
      <c r="E3305" s="3716"/>
      <c r="F3305" s="3717"/>
      <c r="G3305" s="4350"/>
      <c r="H3305" s="4351"/>
      <c r="I3305" s="3727"/>
      <c r="J3305" s="3727"/>
      <c r="K3305" s="430">
        <f>SUM(K3301:K3304)</f>
        <v>0</v>
      </c>
      <c r="L3305" s="3727"/>
      <c r="M3305" s="3727"/>
      <c r="N3305" s="3727"/>
      <c r="O3305" s="79"/>
    </row>
    <row r="3306" spans="1:15" s="43" customFormat="1" ht="21" customHeight="1">
      <c r="A3306" s="54"/>
      <c r="B3306" s="122"/>
      <c r="C3306" s="3724"/>
      <c r="D3306" s="111"/>
      <c r="E3306" s="111"/>
      <c r="F3306" s="111"/>
      <c r="G3306" s="111"/>
      <c r="H3306" s="111"/>
      <c r="I3306" s="3724"/>
      <c r="J3306" s="3724"/>
      <c r="K3306" s="2642"/>
      <c r="L3306" s="3724"/>
      <c r="M3306" s="3724"/>
      <c r="N3306" s="3724"/>
      <c r="O3306" s="194"/>
    </row>
    <row r="3307" spans="1:15" s="72" customFormat="1" ht="21" customHeight="1" thickBot="1">
      <c r="A3307" s="77" t="s">
        <v>2</v>
      </c>
      <c r="B3307" s="66"/>
      <c r="C3307" s="67" t="s">
        <v>3</v>
      </c>
      <c r="D3307" s="4323" t="s">
        <v>2569</v>
      </c>
      <c r="E3307" s="4323"/>
      <c r="F3307" s="4323"/>
      <c r="G3307" s="4323"/>
      <c r="H3307" s="4323"/>
      <c r="I3307" s="4323"/>
      <c r="J3307" s="4323"/>
      <c r="K3307" s="4323"/>
      <c r="L3307" s="4323"/>
      <c r="M3307" s="4323"/>
      <c r="N3307" s="4323"/>
      <c r="O3307" s="4323"/>
    </row>
    <row r="3308" spans="1:15" s="72" customFormat="1" ht="21" customHeight="1">
      <c r="A3308" s="4324" t="s">
        <v>10</v>
      </c>
      <c r="B3308" s="4362" t="s">
        <v>11</v>
      </c>
      <c r="C3308" s="4329" t="s">
        <v>23</v>
      </c>
      <c r="D3308" s="4331" t="s">
        <v>12</v>
      </c>
      <c r="E3308" s="4332"/>
      <c r="F3308" s="4332"/>
      <c r="G3308" s="4332"/>
      <c r="H3308" s="4332"/>
      <c r="I3308" s="4332"/>
      <c r="J3308" s="4333"/>
      <c r="K3308" s="4334" t="s">
        <v>13</v>
      </c>
      <c r="L3308" s="4335"/>
      <c r="M3308" s="4335"/>
      <c r="N3308" s="4335"/>
      <c r="O3308" s="4336"/>
    </row>
    <row r="3309" spans="1:15" s="72" customFormat="1" ht="21" customHeight="1">
      <c r="A3309" s="4325"/>
      <c r="B3309" s="4328"/>
      <c r="C3309" s="4330"/>
      <c r="D3309" s="4337" t="s">
        <v>14</v>
      </c>
      <c r="E3309" s="4338"/>
      <c r="F3309" s="4338"/>
      <c r="G3309" s="4338"/>
      <c r="H3309" s="4339"/>
      <c r="I3309" s="4340" t="s">
        <v>15</v>
      </c>
      <c r="J3309" s="4340"/>
      <c r="K3309" s="4340" t="s">
        <v>16</v>
      </c>
      <c r="L3309" s="4340" t="s">
        <v>17</v>
      </c>
      <c r="M3309" s="4340" t="s">
        <v>18</v>
      </c>
      <c r="N3309" s="4340"/>
      <c r="O3309" s="4342" t="s">
        <v>19</v>
      </c>
    </row>
    <row r="3310" spans="1:15" s="161" customFormat="1" ht="21" customHeight="1">
      <c r="A3310" s="4326"/>
      <c r="B3310" s="4354"/>
      <c r="C3310" s="4341"/>
      <c r="D3310" s="3720" t="s">
        <v>16</v>
      </c>
      <c r="E3310" s="4358" t="s">
        <v>20</v>
      </c>
      <c r="F3310" s="4359"/>
      <c r="G3310" s="4358" t="s">
        <v>21</v>
      </c>
      <c r="H3310" s="4359"/>
      <c r="I3310" s="4341"/>
      <c r="J3310" s="4341"/>
      <c r="K3310" s="4341"/>
      <c r="L3310" s="4341"/>
      <c r="M3310" s="4341"/>
      <c r="N3310" s="4341"/>
      <c r="O3310" s="4363"/>
    </row>
    <row r="3311" spans="1:15" s="161" customFormat="1" ht="21" customHeight="1" outlineLevel="1">
      <c r="A3311" s="3722">
        <v>1</v>
      </c>
      <c r="B3311" s="121">
        <v>44682</v>
      </c>
      <c r="C3311" s="3721" t="s">
        <v>23</v>
      </c>
      <c r="D3311" s="3721"/>
      <c r="E3311" s="4348"/>
      <c r="F3311" s="4349"/>
      <c r="G3311" s="4348"/>
      <c r="H3311" s="4349"/>
      <c r="I3311" s="3729"/>
      <c r="J3311" s="3727"/>
      <c r="K3311" s="3727"/>
      <c r="L3311" s="3727"/>
      <c r="M3311" s="3727"/>
      <c r="N3311" s="3727"/>
      <c r="O3311" s="79">
        <v>0</v>
      </c>
    </row>
    <row r="3312" spans="1:15" s="161" customFormat="1" ht="21" customHeight="1" outlineLevel="1">
      <c r="A3312" s="3722">
        <v>2</v>
      </c>
      <c r="B3312" s="121">
        <v>44638</v>
      </c>
      <c r="C3312" s="3729" t="s">
        <v>23</v>
      </c>
      <c r="D3312" s="3725">
        <v>12</v>
      </c>
      <c r="E3312" s="4348" t="s">
        <v>2561</v>
      </c>
      <c r="F3312" s="4349"/>
      <c r="G3312" s="4348" t="s">
        <v>2562</v>
      </c>
      <c r="H3312" s="4349"/>
      <c r="I3312" s="3729" t="s">
        <v>1446</v>
      </c>
      <c r="J3312" s="3727"/>
      <c r="K3312" s="3729"/>
      <c r="L3312" s="3729"/>
      <c r="M3312" s="3729"/>
      <c r="N3312" s="3727"/>
      <c r="O3312" s="79">
        <v>12</v>
      </c>
    </row>
    <row r="3313" spans="1:15" s="161" customFormat="1" ht="21" customHeight="1" outlineLevel="1">
      <c r="A3313" s="3722">
        <v>3</v>
      </c>
      <c r="B3313" s="121">
        <v>44650</v>
      </c>
      <c r="C3313" s="3721" t="s">
        <v>23</v>
      </c>
      <c r="D3313" s="3725"/>
      <c r="E3313" s="3714"/>
      <c r="F3313" s="3715"/>
      <c r="G3313" s="3714"/>
      <c r="H3313" s="3715"/>
      <c r="I3313" s="92"/>
      <c r="J3313" s="3727"/>
      <c r="K3313" s="3729">
        <v>12</v>
      </c>
      <c r="L3313" s="3729" t="s">
        <v>2624</v>
      </c>
      <c r="M3313" s="3729" t="s">
        <v>2623</v>
      </c>
      <c r="N3313" s="3727"/>
      <c r="O3313" s="79">
        <v>0</v>
      </c>
    </row>
    <row r="3314" spans="1:15" s="161" customFormat="1" ht="21" customHeight="1" outlineLevel="1">
      <c r="A3314" s="3722"/>
      <c r="B3314" s="121"/>
      <c r="C3314" s="3729"/>
      <c r="D3314" s="3725"/>
      <c r="E3314" s="3714"/>
      <c r="F3314" s="3715"/>
      <c r="G3314" s="3714"/>
      <c r="H3314" s="3715"/>
      <c r="I3314" s="92"/>
      <c r="J3314" s="3727"/>
      <c r="K3314" s="3729"/>
      <c r="L3314" s="3729"/>
      <c r="M3314" s="3729"/>
      <c r="N3314" s="3727"/>
      <c r="O3314" s="79"/>
    </row>
    <row r="3315" spans="1:15" s="161" customFormat="1" ht="21" customHeight="1">
      <c r="A3315" s="3722"/>
      <c r="B3315" s="121"/>
      <c r="C3315" s="3727"/>
      <c r="D3315" s="990">
        <f>SUM(D3311:D3314)</f>
        <v>12</v>
      </c>
      <c r="E3315" s="3716"/>
      <c r="F3315" s="3717"/>
      <c r="G3315" s="4350"/>
      <c r="H3315" s="4351"/>
      <c r="I3315" s="3727"/>
      <c r="J3315" s="3727"/>
      <c r="K3315" s="430">
        <f>SUM(K3311:K3314)</f>
        <v>12</v>
      </c>
      <c r="L3315" s="3727"/>
      <c r="M3315" s="3727"/>
      <c r="N3315" s="3727"/>
      <c r="O3315" s="79"/>
    </row>
    <row r="3316" spans="1:15" s="43" customFormat="1" ht="21" customHeight="1">
      <c r="A3316" s="54"/>
      <c r="B3316" s="122"/>
      <c r="C3316" s="3724"/>
      <c r="D3316" s="111"/>
      <c r="E3316" s="111"/>
      <c r="F3316" s="111"/>
      <c r="G3316" s="111"/>
      <c r="H3316" s="111"/>
      <c r="I3316" s="3724"/>
      <c r="J3316" s="3724"/>
      <c r="K3316" s="2642"/>
      <c r="L3316" s="3724"/>
      <c r="M3316" s="3724"/>
      <c r="N3316" s="3724"/>
      <c r="O3316" s="194"/>
    </row>
    <row r="3317" spans="1:15" s="72" customFormat="1" ht="21" customHeight="1" thickBot="1">
      <c r="A3317" s="77" t="s">
        <v>2</v>
      </c>
      <c r="B3317" s="66"/>
      <c r="C3317" s="67" t="s">
        <v>3</v>
      </c>
      <c r="D3317" s="4323" t="s">
        <v>2570</v>
      </c>
      <c r="E3317" s="4323"/>
      <c r="F3317" s="4323"/>
      <c r="G3317" s="4323"/>
      <c r="H3317" s="4323"/>
      <c r="I3317" s="4323"/>
      <c r="J3317" s="4323"/>
      <c r="K3317" s="4323"/>
      <c r="L3317" s="4323"/>
      <c r="M3317" s="4323"/>
      <c r="N3317" s="4323"/>
      <c r="O3317" s="4323"/>
    </row>
    <row r="3318" spans="1:15" s="72" customFormat="1" ht="21" customHeight="1">
      <c r="A3318" s="4324" t="s">
        <v>10</v>
      </c>
      <c r="B3318" s="4362" t="s">
        <v>11</v>
      </c>
      <c r="C3318" s="4329" t="s">
        <v>23</v>
      </c>
      <c r="D3318" s="4331" t="s">
        <v>12</v>
      </c>
      <c r="E3318" s="4332"/>
      <c r="F3318" s="4332"/>
      <c r="G3318" s="4332"/>
      <c r="H3318" s="4332"/>
      <c r="I3318" s="4332"/>
      <c r="J3318" s="4333"/>
      <c r="K3318" s="4334" t="s">
        <v>13</v>
      </c>
      <c r="L3318" s="4335"/>
      <c r="M3318" s="4335"/>
      <c r="N3318" s="4335"/>
      <c r="O3318" s="4336"/>
    </row>
    <row r="3319" spans="1:15" s="72" customFormat="1" ht="21" customHeight="1">
      <c r="A3319" s="4325"/>
      <c r="B3319" s="4328"/>
      <c r="C3319" s="4330"/>
      <c r="D3319" s="4337" t="s">
        <v>14</v>
      </c>
      <c r="E3319" s="4338"/>
      <c r="F3319" s="4338"/>
      <c r="G3319" s="4338"/>
      <c r="H3319" s="4339"/>
      <c r="I3319" s="4340" t="s">
        <v>15</v>
      </c>
      <c r="J3319" s="4340"/>
      <c r="K3319" s="4340" t="s">
        <v>16</v>
      </c>
      <c r="L3319" s="4340" t="s">
        <v>17</v>
      </c>
      <c r="M3319" s="4340" t="s">
        <v>18</v>
      </c>
      <c r="N3319" s="4340"/>
      <c r="O3319" s="4342" t="s">
        <v>19</v>
      </c>
    </row>
    <row r="3320" spans="1:15" s="161" customFormat="1" ht="21" customHeight="1">
      <c r="A3320" s="4326"/>
      <c r="B3320" s="4354"/>
      <c r="C3320" s="4341"/>
      <c r="D3320" s="3720" t="s">
        <v>16</v>
      </c>
      <c r="E3320" s="4358" t="s">
        <v>20</v>
      </c>
      <c r="F3320" s="4359"/>
      <c r="G3320" s="4358" t="s">
        <v>21</v>
      </c>
      <c r="H3320" s="4359"/>
      <c r="I3320" s="4341"/>
      <c r="J3320" s="4341"/>
      <c r="K3320" s="4341"/>
      <c r="L3320" s="4341"/>
      <c r="M3320" s="4341"/>
      <c r="N3320" s="4341"/>
      <c r="O3320" s="4363"/>
    </row>
    <row r="3321" spans="1:15" s="161" customFormat="1" ht="21" customHeight="1" outlineLevel="1">
      <c r="A3321" s="3722">
        <v>1</v>
      </c>
      <c r="B3321" s="121">
        <v>44682</v>
      </c>
      <c r="C3321" s="3721" t="s">
        <v>23</v>
      </c>
      <c r="D3321" s="3721"/>
      <c r="E3321" s="4348" t="s">
        <v>2561</v>
      </c>
      <c r="F3321" s="4349"/>
      <c r="G3321" s="4348" t="s">
        <v>2562</v>
      </c>
      <c r="H3321" s="4349"/>
      <c r="I3321" s="4253" t="s">
        <v>1446</v>
      </c>
      <c r="J3321" s="3727"/>
      <c r="K3321" s="3727"/>
      <c r="L3321" s="3727"/>
      <c r="M3321" s="3727"/>
      <c r="N3321" s="3727"/>
      <c r="O3321" s="79">
        <v>0</v>
      </c>
    </row>
    <row r="3322" spans="1:15" s="161" customFormat="1" ht="21" customHeight="1" outlineLevel="1">
      <c r="A3322" s="3722"/>
      <c r="B3322" s="121"/>
      <c r="C3322" s="3729"/>
      <c r="D3322" s="3725"/>
      <c r="E3322" s="4348"/>
      <c r="F3322" s="4349"/>
      <c r="G3322" s="4348"/>
      <c r="H3322" s="4349"/>
      <c r="I3322" s="3729"/>
      <c r="J3322" s="3727"/>
      <c r="K3322" s="3729"/>
      <c r="L3322" s="3729"/>
      <c r="M3322" s="3729"/>
      <c r="N3322" s="3727"/>
      <c r="O3322" s="79"/>
    </row>
    <row r="3323" spans="1:15" s="161" customFormat="1" ht="21" customHeight="1" outlineLevel="1">
      <c r="A3323" s="3722"/>
      <c r="B3323" s="121"/>
      <c r="C3323" s="3721"/>
      <c r="D3323" s="3725"/>
      <c r="E3323" s="3714"/>
      <c r="F3323" s="3715"/>
      <c r="G3323" s="3714"/>
      <c r="H3323" s="3715"/>
      <c r="I3323" s="92"/>
      <c r="J3323" s="3727"/>
      <c r="K3323" s="3729"/>
      <c r="L3323" s="3729"/>
      <c r="M3323" s="3729"/>
      <c r="N3323" s="3727"/>
      <c r="O3323" s="79"/>
    </row>
    <row r="3324" spans="1:15" s="161" customFormat="1" ht="21" customHeight="1" outlineLevel="1">
      <c r="A3324" s="3722"/>
      <c r="B3324" s="121"/>
      <c r="C3324" s="3729"/>
      <c r="D3324" s="3725"/>
      <c r="E3324" s="3714"/>
      <c r="F3324" s="3715"/>
      <c r="G3324" s="3714"/>
      <c r="H3324" s="3715"/>
      <c r="I3324" s="92"/>
      <c r="J3324" s="3727"/>
      <c r="K3324" s="3729"/>
      <c r="L3324" s="3729"/>
      <c r="M3324" s="3729"/>
      <c r="N3324" s="3727"/>
      <c r="O3324" s="79"/>
    </row>
    <row r="3325" spans="1:15" s="161" customFormat="1" ht="21" customHeight="1">
      <c r="A3325" s="3722"/>
      <c r="B3325" s="121"/>
      <c r="C3325" s="3727"/>
      <c r="D3325" s="990">
        <f>SUM(D3321:D3322)</f>
        <v>0</v>
      </c>
      <c r="E3325" s="3716"/>
      <c r="F3325" s="3717"/>
      <c r="G3325" s="4350"/>
      <c r="H3325" s="4351"/>
      <c r="I3325" s="3727"/>
      <c r="J3325" s="3727"/>
      <c r="K3325" s="430">
        <f>SUM(K3321:K3324)</f>
        <v>0</v>
      </c>
      <c r="L3325" s="3727"/>
      <c r="M3325" s="3727"/>
      <c r="N3325" s="3727"/>
      <c r="O3325" s="79"/>
    </row>
    <row r="3326" spans="1:15" s="43" customFormat="1" ht="21" customHeight="1">
      <c r="A3326" s="92"/>
      <c r="B3326" s="122"/>
      <c r="C3326" s="3724"/>
      <c r="D3326" s="3724"/>
      <c r="E3326" s="3724"/>
      <c r="F3326" s="3724"/>
      <c r="G3326" s="3724"/>
      <c r="H3326" s="3724"/>
      <c r="I3326" s="3724"/>
      <c r="J3326" s="3724"/>
      <c r="K3326" s="2642"/>
      <c r="L3326" s="3724"/>
      <c r="M3326" s="3724"/>
      <c r="N3326" s="3724"/>
      <c r="O3326" s="82"/>
    </row>
    <row r="3327" spans="1:15" s="72" customFormat="1" ht="21" customHeight="1" thickBot="1">
      <c r="A3327" s="77" t="s">
        <v>2</v>
      </c>
      <c r="B3327" s="66"/>
      <c r="C3327" s="67" t="s">
        <v>3</v>
      </c>
      <c r="D3327" s="4323" t="s">
        <v>2580</v>
      </c>
      <c r="E3327" s="4323"/>
      <c r="F3327" s="4323"/>
      <c r="G3327" s="4323"/>
      <c r="H3327" s="4323"/>
      <c r="I3327" s="4323"/>
      <c r="J3327" s="4323"/>
      <c r="K3327" s="4323"/>
      <c r="L3327" s="4323"/>
      <c r="M3327" s="4323"/>
      <c r="N3327" s="4323"/>
      <c r="O3327" s="4323"/>
    </row>
    <row r="3328" spans="1:15" s="72" customFormat="1" ht="21" customHeight="1">
      <c r="A3328" s="4324" t="s">
        <v>10</v>
      </c>
      <c r="B3328" s="4362" t="s">
        <v>11</v>
      </c>
      <c r="C3328" s="4329" t="s">
        <v>23</v>
      </c>
      <c r="D3328" s="4331" t="s">
        <v>12</v>
      </c>
      <c r="E3328" s="4332"/>
      <c r="F3328" s="4332"/>
      <c r="G3328" s="4332"/>
      <c r="H3328" s="4332"/>
      <c r="I3328" s="4332"/>
      <c r="J3328" s="4333"/>
      <c r="K3328" s="4334" t="s">
        <v>13</v>
      </c>
      <c r="L3328" s="4335"/>
      <c r="M3328" s="4335"/>
      <c r="N3328" s="4335"/>
      <c r="O3328" s="4336"/>
    </row>
    <row r="3329" spans="1:15" s="72" customFormat="1" ht="21" customHeight="1">
      <c r="A3329" s="4325"/>
      <c r="B3329" s="4328"/>
      <c r="C3329" s="4330"/>
      <c r="D3329" s="4337" t="s">
        <v>14</v>
      </c>
      <c r="E3329" s="4338"/>
      <c r="F3329" s="4338"/>
      <c r="G3329" s="4338"/>
      <c r="H3329" s="4339"/>
      <c r="I3329" s="4340" t="s">
        <v>15</v>
      </c>
      <c r="J3329" s="4340"/>
      <c r="K3329" s="4340" t="s">
        <v>16</v>
      </c>
      <c r="L3329" s="4340" t="s">
        <v>17</v>
      </c>
      <c r="M3329" s="4340" t="s">
        <v>18</v>
      </c>
      <c r="N3329" s="4340"/>
      <c r="O3329" s="4342" t="s">
        <v>19</v>
      </c>
    </row>
    <row r="3330" spans="1:15" s="161" customFormat="1" ht="21" customHeight="1">
      <c r="A3330" s="4326"/>
      <c r="B3330" s="4354"/>
      <c r="C3330" s="4341"/>
      <c r="D3330" s="3720" t="s">
        <v>16</v>
      </c>
      <c r="E3330" s="4358" t="s">
        <v>20</v>
      </c>
      <c r="F3330" s="4359"/>
      <c r="G3330" s="4358" t="s">
        <v>21</v>
      </c>
      <c r="H3330" s="4359"/>
      <c r="I3330" s="4341"/>
      <c r="J3330" s="4341"/>
      <c r="K3330" s="4341"/>
      <c r="L3330" s="4341"/>
      <c r="M3330" s="4341"/>
      <c r="N3330" s="4341"/>
      <c r="O3330" s="4363"/>
    </row>
    <row r="3331" spans="1:15" s="161" customFormat="1" ht="21" customHeight="1" outlineLevel="1">
      <c r="A3331" s="3722">
        <v>1</v>
      </c>
      <c r="B3331" s="121">
        <v>44652</v>
      </c>
      <c r="C3331" s="3721" t="s">
        <v>23</v>
      </c>
      <c r="D3331" s="3721"/>
      <c r="E3331" s="4348"/>
      <c r="F3331" s="4349"/>
      <c r="G3331" s="4348"/>
      <c r="H3331" s="4349"/>
      <c r="I3331" s="3729"/>
      <c r="J3331" s="3727"/>
      <c r="K3331" s="3727"/>
      <c r="L3331" s="3727"/>
      <c r="M3331" s="3727"/>
      <c r="N3331" s="3727"/>
      <c r="O3331" s="79">
        <v>15</v>
      </c>
    </row>
    <row r="3332" spans="1:15" s="161" customFormat="1" ht="21" customHeight="1" outlineLevel="1">
      <c r="A3332" s="3722"/>
      <c r="B3332" s="121"/>
      <c r="C3332" s="3729"/>
      <c r="D3332" s="3725"/>
      <c r="E3332" s="3714"/>
      <c r="F3332" s="3715"/>
      <c r="G3332" s="3714"/>
      <c r="H3332" s="3715"/>
      <c r="I3332" s="92"/>
      <c r="J3332" s="3727"/>
      <c r="K3332" s="3729"/>
      <c r="L3332" s="3729"/>
      <c r="M3332" s="3729"/>
      <c r="N3332" s="3727"/>
      <c r="O3332" s="79"/>
    </row>
    <row r="3333" spans="1:15" s="161" customFormat="1" ht="21" customHeight="1">
      <c r="A3333" s="3722"/>
      <c r="B3333" s="121"/>
      <c r="C3333" s="3727"/>
      <c r="D3333" s="990">
        <f>SUM(D3331:D3331)</f>
        <v>0</v>
      </c>
      <c r="E3333" s="3716"/>
      <c r="F3333" s="3717"/>
      <c r="G3333" s="4350"/>
      <c r="H3333" s="4351"/>
      <c r="I3333" s="3727"/>
      <c r="J3333" s="3727"/>
      <c r="K3333" s="430">
        <f>SUM(K3331:K3332)</f>
        <v>0</v>
      </c>
      <c r="L3333" s="3727"/>
      <c r="M3333" s="3727"/>
      <c r="N3333" s="3727"/>
      <c r="O3333" s="79"/>
    </row>
    <row r="3334" spans="1:15" s="43" customFormat="1" ht="21" customHeight="1">
      <c r="A3334" s="54"/>
      <c r="B3334" s="122"/>
      <c r="C3334" s="3724"/>
      <c r="D3334" s="111"/>
      <c r="E3334" s="111"/>
      <c r="F3334" s="111"/>
      <c r="G3334" s="111"/>
      <c r="H3334" s="111"/>
      <c r="I3334" s="3724"/>
      <c r="J3334" s="3724"/>
      <c r="K3334" s="2642"/>
      <c r="L3334" s="3724"/>
      <c r="M3334" s="3724"/>
      <c r="N3334" s="3724"/>
      <c r="O3334" s="194"/>
    </row>
    <row r="3335" spans="1:15" s="72" customFormat="1" ht="21" customHeight="1" thickBot="1">
      <c r="A3335" s="77" t="s">
        <v>2</v>
      </c>
      <c r="B3335" s="66"/>
      <c r="C3335" s="67" t="s">
        <v>3</v>
      </c>
      <c r="D3335" s="4323" t="s">
        <v>2577</v>
      </c>
      <c r="E3335" s="4323"/>
      <c r="F3335" s="4323"/>
      <c r="G3335" s="4323"/>
      <c r="H3335" s="4323"/>
      <c r="I3335" s="4323"/>
      <c r="J3335" s="4323"/>
      <c r="K3335" s="4323"/>
      <c r="L3335" s="4323"/>
      <c r="M3335" s="4323"/>
      <c r="N3335" s="4323"/>
      <c r="O3335" s="4323"/>
    </row>
    <row r="3336" spans="1:15" s="72" customFormat="1" ht="21" customHeight="1">
      <c r="A3336" s="4324" t="s">
        <v>10</v>
      </c>
      <c r="B3336" s="4362" t="s">
        <v>11</v>
      </c>
      <c r="C3336" s="4329" t="s">
        <v>23</v>
      </c>
      <c r="D3336" s="4331" t="s">
        <v>12</v>
      </c>
      <c r="E3336" s="4332"/>
      <c r="F3336" s="4332"/>
      <c r="G3336" s="4332"/>
      <c r="H3336" s="4332"/>
      <c r="I3336" s="4332"/>
      <c r="J3336" s="4333"/>
      <c r="K3336" s="4334" t="s">
        <v>13</v>
      </c>
      <c r="L3336" s="4335"/>
      <c r="M3336" s="4335"/>
      <c r="N3336" s="4335"/>
      <c r="O3336" s="4336"/>
    </row>
    <row r="3337" spans="1:15" s="72" customFormat="1" ht="21" customHeight="1">
      <c r="A3337" s="4325"/>
      <c r="B3337" s="4328"/>
      <c r="C3337" s="4330"/>
      <c r="D3337" s="4337" t="s">
        <v>14</v>
      </c>
      <c r="E3337" s="4338"/>
      <c r="F3337" s="4338"/>
      <c r="G3337" s="4338"/>
      <c r="H3337" s="4339"/>
      <c r="I3337" s="4340" t="s">
        <v>15</v>
      </c>
      <c r="J3337" s="4340"/>
      <c r="K3337" s="4340" t="s">
        <v>16</v>
      </c>
      <c r="L3337" s="4340" t="s">
        <v>17</v>
      </c>
      <c r="M3337" s="4340" t="s">
        <v>18</v>
      </c>
      <c r="N3337" s="4340"/>
      <c r="O3337" s="4342" t="s">
        <v>19</v>
      </c>
    </row>
    <row r="3338" spans="1:15" s="161" customFormat="1" ht="21" customHeight="1">
      <c r="A3338" s="4326"/>
      <c r="B3338" s="4354"/>
      <c r="C3338" s="4341"/>
      <c r="D3338" s="3720" t="s">
        <v>16</v>
      </c>
      <c r="E3338" s="4358" t="s">
        <v>20</v>
      </c>
      <c r="F3338" s="4359"/>
      <c r="G3338" s="4358" t="s">
        <v>21</v>
      </c>
      <c r="H3338" s="4359"/>
      <c r="I3338" s="4341"/>
      <c r="J3338" s="4341"/>
      <c r="K3338" s="4341"/>
      <c r="L3338" s="4341"/>
      <c r="M3338" s="4341"/>
      <c r="N3338" s="4341"/>
      <c r="O3338" s="4363"/>
    </row>
    <row r="3339" spans="1:15" s="161" customFormat="1" ht="21" customHeight="1" outlineLevel="1">
      <c r="A3339" s="3722">
        <v>1</v>
      </c>
      <c r="B3339" s="121">
        <v>44652</v>
      </c>
      <c r="C3339" s="3721" t="s">
        <v>23</v>
      </c>
      <c r="D3339" s="3721"/>
      <c r="E3339" s="4348"/>
      <c r="F3339" s="4349"/>
      <c r="G3339" s="4348"/>
      <c r="H3339" s="4349"/>
      <c r="I3339" s="3729"/>
      <c r="J3339" s="3727"/>
      <c r="K3339" s="3727"/>
      <c r="L3339" s="3727"/>
      <c r="M3339" s="3727"/>
      <c r="N3339" s="3727"/>
      <c r="O3339" s="79">
        <v>4</v>
      </c>
    </row>
    <row r="3340" spans="1:15" s="161" customFormat="1" ht="21" customHeight="1" outlineLevel="1">
      <c r="A3340" s="3722"/>
      <c r="B3340" s="121"/>
      <c r="C3340" s="3729"/>
      <c r="D3340" s="3725"/>
      <c r="E3340" s="4348"/>
      <c r="F3340" s="4349"/>
      <c r="G3340" s="4348"/>
      <c r="H3340" s="4349"/>
      <c r="I3340" s="3729"/>
      <c r="J3340" s="3727"/>
      <c r="K3340" s="3729"/>
      <c r="L3340" s="3729"/>
      <c r="M3340" s="3729"/>
      <c r="N3340" s="3727"/>
      <c r="O3340" s="79"/>
    </row>
    <row r="3341" spans="1:15" s="161" customFormat="1" ht="21" customHeight="1" outlineLevel="1">
      <c r="A3341" s="3722"/>
      <c r="B3341" s="121"/>
      <c r="C3341" s="3721"/>
      <c r="D3341" s="3725"/>
      <c r="E3341" s="3714"/>
      <c r="F3341" s="3715"/>
      <c r="G3341" s="3714"/>
      <c r="H3341" s="3715"/>
      <c r="I3341" s="92"/>
      <c r="J3341" s="3727"/>
      <c r="K3341" s="3729"/>
      <c r="L3341" s="3729"/>
      <c r="M3341" s="3729"/>
      <c r="N3341" s="3727"/>
      <c r="O3341" s="79"/>
    </row>
    <row r="3342" spans="1:15" s="161" customFormat="1" ht="21" customHeight="1" outlineLevel="1">
      <c r="A3342" s="3722"/>
      <c r="B3342" s="121"/>
      <c r="C3342" s="3729"/>
      <c r="D3342" s="3725"/>
      <c r="E3342" s="3714"/>
      <c r="F3342" s="3715"/>
      <c r="G3342" s="3714"/>
      <c r="H3342" s="3715"/>
      <c r="I3342" s="92"/>
      <c r="J3342" s="3727"/>
      <c r="K3342" s="3729"/>
      <c r="L3342" s="3729"/>
      <c r="M3342" s="3729"/>
      <c r="N3342" s="3727"/>
      <c r="O3342" s="79"/>
    </row>
    <row r="3343" spans="1:15" s="161" customFormat="1" ht="21" customHeight="1">
      <c r="A3343" s="3722"/>
      <c r="B3343" s="121"/>
      <c r="C3343" s="3727"/>
      <c r="D3343" s="990">
        <f>SUM(D3339:D3340)</f>
        <v>0</v>
      </c>
      <c r="E3343" s="3716"/>
      <c r="F3343" s="3717"/>
      <c r="G3343" s="4350"/>
      <c r="H3343" s="4351"/>
      <c r="I3343" s="3727"/>
      <c r="J3343" s="3727"/>
      <c r="K3343" s="430">
        <f>SUM(K3339:K3342)</f>
        <v>0</v>
      </c>
      <c r="L3343" s="3727"/>
      <c r="M3343" s="3727"/>
      <c r="N3343" s="3727"/>
      <c r="O3343" s="79"/>
    </row>
    <row r="3344" spans="1:15" s="43" customFormat="1" ht="21" customHeight="1">
      <c r="A3344" s="92"/>
      <c r="B3344" s="122"/>
      <c r="C3344" s="3724"/>
      <c r="D3344" s="3724"/>
      <c r="E3344" s="3724"/>
      <c r="F3344" s="3724"/>
      <c r="G3344" s="3724"/>
      <c r="H3344" s="3724"/>
      <c r="I3344" s="3724"/>
      <c r="J3344" s="3724"/>
      <c r="K3344" s="2642"/>
      <c r="L3344" s="3724"/>
      <c r="M3344" s="3724"/>
      <c r="N3344" s="3724"/>
      <c r="O3344" s="82"/>
    </row>
    <row r="3345" spans="1:15" s="72" customFormat="1" ht="21" customHeight="1" thickBot="1">
      <c r="A3345" s="77" t="s">
        <v>2</v>
      </c>
      <c r="B3345" s="66"/>
      <c r="C3345" s="67" t="s">
        <v>3</v>
      </c>
      <c r="D3345" s="4323" t="s">
        <v>2578</v>
      </c>
      <c r="E3345" s="4323"/>
      <c r="F3345" s="4323"/>
      <c r="G3345" s="4323"/>
      <c r="H3345" s="4323"/>
      <c r="I3345" s="4323"/>
      <c r="J3345" s="4323"/>
      <c r="K3345" s="4323"/>
      <c r="L3345" s="4323"/>
      <c r="M3345" s="4323"/>
      <c r="N3345" s="4323"/>
      <c r="O3345" s="4323"/>
    </row>
    <row r="3346" spans="1:15" s="72" customFormat="1" ht="21" customHeight="1">
      <c r="A3346" s="4324" t="s">
        <v>10</v>
      </c>
      <c r="B3346" s="4362" t="s">
        <v>11</v>
      </c>
      <c r="C3346" s="4329" t="s">
        <v>23</v>
      </c>
      <c r="D3346" s="4331" t="s">
        <v>12</v>
      </c>
      <c r="E3346" s="4332"/>
      <c r="F3346" s="4332"/>
      <c r="G3346" s="4332"/>
      <c r="H3346" s="4332"/>
      <c r="I3346" s="4332"/>
      <c r="J3346" s="4333"/>
      <c r="K3346" s="4334" t="s">
        <v>13</v>
      </c>
      <c r="L3346" s="4335"/>
      <c r="M3346" s="4335"/>
      <c r="N3346" s="4335"/>
      <c r="O3346" s="4336"/>
    </row>
    <row r="3347" spans="1:15" s="72" customFormat="1" ht="21" customHeight="1">
      <c r="A3347" s="4325"/>
      <c r="B3347" s="4328"/>
      <c r="C3347" s="4330"/>
      <c r="D3347" s="4337" t="s">
        <v>14</v>
      </c>
      <c r="E3347" s="4338"/>
      <c r="F3347" s="4338"/>
      <c r="G3347" s="4338"/>
      <c r="H3347" s="4339"/>
      <c r="I3347" s="4340" t="s">
        <v>15</v>
      </c>
      <c r="J3347" s="4340"/>
      <c r="K3347" s="4340" t="s">
        <v>16</v>
      </c>
      <c r="L3347" s="4340" t="s">
        <v>17</v>
      </c>
      <c r="M3347" s="4340" t="s">
        <v>18</v>
      </c>
      <c r="N3347" s="4340"/>
      <c r="O3347" s="4342" t="s">
        <v>19</v>
      </c>
    </row>
    <row r="3348" spans="1:15" s="161" customFormat="1" ht="21" customHeight="1">
      <c r="A3348" s="4326"/>
      <c r="B3348" s="4354"/>
      <c r="C3348" s="4341"/>
      <c r="D3348" s="3720" t="s">
        <v>16</v>
      </c>
      <c r="E3348" s="4358" t="s">
        <v>20</v>
      </c>
      <c r="F3348" s="4359"/>
      <c r="G3348" s="4358" t="s">
        <v>21</v>
      </c>
      <c r="H3348" s="4359"/>
      <c r="I3348" s="4341"/>
      <c r="J3348" s="4341"/>
      <c r="K3348" s="4341"/>
      <c r="L3348" s="4341"/>
      <c r="M3348" s="4341"/>
      <c r="N3348" s="4341"/>
      <c r="O3348" s="4363"/>
    </row>
    <row r="3349" spans="1:15" s="161" customFormat="1" ht="21" customHeight="1" outlineLevel="1">
      <c r="A3349" s="3722">
        <v>1</v>
      </c>
      <c r="B3349" s="121">
        <v>44652</v>
      </c>
      <c r="C3349" s="3721" t="s">
        <v>23</v>
      </c>
      <c r="D3349" s="3721"/>
      <c r="E3349" s="4348"/>
      <c r="F3349" s="4349"/>
      <c r="G3349" s="4348"/>
      <c r="H3349" s="4349"/>
      <c r="I3349" s="3729"/>
      <c r="J3349" s="3727"/>
      <c r="K3349" s="3727"/>
      <c r="L3349" s="3727"/>
      <c r="M3349" s="3727"/>
      <c r="N3349" s="3727"/>
      <c r="O3349" s="79">
        <v>1</v>
      </c>
    </row>
    <row r="3350" spans="1:15" s="161" customFormat="1" ht="21" customHeight="1" outlineLevel="1">
      <c r="A3350" s="3722"/>
      <c r="B3350" s="121"/>
      <c r="C3350" s="3729"/>
      <c r="D3350" s="3725"/>
      <c r="E3350" s="3714"/>
      <c r="F3350" s="3715"/>
      <c r="G3350" s="3714"/>
      <c r="H3350" s="3715"/>
      <c r="I3350" s="92"/>
      <c r="J3350" s="3727"/>
      <c r="K3350" s="3729"/>
      <c r="L3350" s="3729"/>
      <c r="M3350" s="3729"/>
      <c r="N3350" s="3727"/>
      <c r="O3350" s="79"/>
    </row>
    <row r="3351" spans="1:15" s="161" customFormat="1" ht="21" customHeight="1">
      <c r="A3351" s="3722"/>
      <c r="B3351" s="121"/>
      <c r="C3351" s="3727"/>
      <c r="D3351" s="990">
        <f>SUM(D3349:D3349)</f>
        <v>0</v>
      </c>
      <c r="E3351" s="3716"/>
      <c r="F3351" s="3717"/>
      <c r="G3351" s="4350"/>
      <c r="H3351" s="4351"/>
      <c r="I3351" s="3727"/>
      <c r="J3351" s="3727"/>
      <c r="K3351" s="430">
        <f>SUM(K3349:K3350)</f>
        <v>0</v>
      </c>
      <c r="L3351" s="3727"/>
      <c r="M3351" s="3727"/>
      <c r="N3351" s="3727"/>
      <c r="O3351" s="79"/>
    </row>
    <row r="3352" spans="1:15" s="43" customFormat="1" ht="21" customHeight="1">
      <c r="A3352" s="54"/>
      <c r="B3352" s="122"/>
      <c r="C3352" s="3724"/>
      <c r="D3352" s="111"/>
      <c r="E3352" s="111"/>
      <c r="F3352" s="111"/>
      <c r="G3352" s="111"/>
      <c r="H3352" s="111"/>
      <c r="I3352" s="3724"/>
      <c r="J3352" s="3724"/>
      <c r="K3352" s="2642"/>
      <c r="L3352" s="3724"/>
      <c r="M3352" s="3724"/>
      <c r="N3352" s="3724"/>
      <c r="O3352" s="194"/>
    </row>
    <row r="3353" spans="1:15" s="43" customFormat="1" ht="21" customHeight="1">
      <c r="A3353" s="92"/>
      <c r="B3353" s="122"/>
      <c r="C3353" s="3724"/>
      <c r="D3353" s="3724"/>
      <c r="E3353" s="3724"/>
      <c r="F3353" s="3724"/>
      <c r="G3353" s="3724"/>
      <c r="H3353" s="3724"/>
      <c r="I3353" s="3724"/>
      <c r="J3353" s="3724"/>
      <c r="K3353" s="2642"/>
      <c r="L3353" s="3724"/>
      <c r="M3353" s="3724"/>
      <c r="N3353" s="3724"/>
      <c r="O3353" s="82"/>
    </row>
    <row r="3354" spans="1:15" s="203" customFormat="1" ht="39" customHeight="1">
      <c r="A3354" s="721"/>
      <c r="B3354" s="195"/>
      <c r="C3354" s="272" t="s">
        <v>207</v>
      </c>
      <c r="D3354" s="197"/>
      <c r="E3354" s="198"/>
      <c r="F3354" s="198"/>
      <c r="G3354" s="199"/>
      <c r="H3354" s="199"/>
      <c r="I3354" s="200"/>
      <c r="J3354" s="196"/>
      <c r="K3354" s="201"/>
      <c r="L3354" s="202"/>
      <c r="M3354" s="196"/>
      <c r="N3354" s="196"/>
      <c r="O3354" s="198"/>
    </row>
    <row r="3355" spans="1:15" s="161" customFormat="1" ht="21" customHeight="1">
      <c r="A3355" s="62"/>
      <c r="B3355" s="193"/>
      <c r="C3355" s="52"/>
      <c r="D3355" s="52"/>
      <c r="E3355" s="52"/>
      <c r="F3355" s="52"/>
      <c r="G3355" s="52"/>
      <c r="H3355" s="52"/>
      <c r="I3355" s="52"/>
      <c r="J3355" s="52"/>
      <c r="K3355" s="81"/>
      <c r="L3355" s="52"/>
      <c r="M3355" s="52"/>
      <c r="N3355" s="52"/>
      <c r="O3355" s="82"/>
    </row>
    <row r="3356" spans="1:15" s="72" customFormat="1" ht="21" customHeight="1" thickBot="1">
      <c r="A3356" s="77" t="s">
        <v>2</v>
      </c>
      <c r="B3356" s="66"/>
      <c r="C3356" s="67" t="s">
        <v>3</v>
      </c>
      <c r="D3356" s="4323" t="s">
        <v>2354</v>
      </c>
      <c r="E3356" s="4323"/>
      <c r="F3356" s="4323"/>
      <c r="G3356" s="4323"/>
      <c r="H3356" s="4323"/>
      <c r="I3356" s="4323"/>
      <c r="J3356" s="4323"/>
      <c r="K3356" s="4323"/>
      <c r="L3356" s="4323"/>
      <c r="M3356" s="4323"/>
      <c r="N3356" s="4323"/>
      <c r="O3356" s="4323"/>
    </row>
    <row r="3357" spans="1:15" s="72" customFormat="1" ht="21" customHeight="1">
      <c r="A3357" s="4324" t="s">
        <v>10</v>
      </c>
      <c r="B3357" s="4362" t="s">
        <v>11</v>
      </c>
      <c r="C3357" s="4329" t="s">
        <v>23</v>
      </c>
      <c r="D3357" s="4331" t="s">
        <v>12</v>
      </c>
      <c r="E3357" s="4332"/>
      <c r="F3357" s="4332"/>
      <c r="G3357" s="4332"/>
      <c r="H3357" s="4332"/>
      <c r="I3357" s="4332"/>
      <c r="J3357" s="4333"/>
      <c r="K3357" s="4334" t="s">
        <v>13</v>
      </c>
      <c r="L3357" s="4335"/>
      <c r="M3357" s="4335"/>
      <c r="N3357" s="4335"/>
      <c r="O3357" s="4336"/>
    </row>
    <row r="3358" spans="1:15" s="72" customFormat="1" ht="21" customHeight="1">
      <c r="A3358" s="4325"/>
      <c r="B3358" s="4328"/>
      <c r="C3358" s="4330"/>
      <c r="D3358" s="4337" t="s">
        <v>14</v>
      </c>
      <c r="E3358" s="4338"/>
      <c r="F3358" s="4338"/>
      <c r="G3358" s="4338"/>
      <c r="H3358" s="4339"/>
      <c r="I3358" s="4340" t="s">
        <v>15</v>
      </c>
      <c r="J3358" s="4340"/>
      <c r="K3358" s="4340" t="s">
        <v>16</v>
      </c>
      <c r="L3358" s="4340" t="s">
        <v>17</v>
      </c>
      <c r="M3358" s="4340" t="s">
        <v>18</v>
      </c>
      <c r="N3358" s="4340"/>
      <c r="O3358" s="4342" t="s">
        <v>19</v>
      </c>
    </row>
    <row r="3359" spans="1:15" s="161" customFormat="1" ht="21" customHeight="1">
      <c r="A3359" s="4326"/>
      <c r="B3359" s="4354"/>
      <c r="C3359" s="4341"/>
      <c r="D3359" s="1248" t="s">
        <v>16</v>
      </c>
      <c r="E3359" s="4358" t="s">
        <v>20</v>
      </c>
      <c r="F3359" s="4359"/>
      <c r="G3359" s="4358" t="s">
        <v>21</v>
      </c>
      <c r="H3359" s="4359"/>
      <c r="I3359" s="4341"/>
      <c r="J3359" s="4341"/>
      <c r="K3359" s="4341"/>
      <c r="L3359" s="4341"/>
      <c r="M3359" s="4341"/>
      <c r="N3359" s="4341"/>
      <c r="O3359" s="4363"/>
    </row>
    <row r="3360" spans="1:15" s="161" customFormat="1" ht="21" customHeight="1" outlineLevel="1">
      <c r="A3360" s="1247">
        <v>1</v>
      </c>
      <c r="B3360" s="121">
        <v>44682</v>
      </c>
      <c r="C3360" s="1300" t="s">
        <v>23</v>
      </c>
      <c r="D3360" s="1246"/>
      <c r="E3360" s="4348"/>
      <c r="F3360" s="4349"/>
      <c r="G3360" s="4348"/>
      <c r="H3360" s="4349"/>
      <c r="I3360" s="90"/>
      <c r="J3360" s="100"/>
      <c r="K3360" s="3472"/>
      <c r="L3360" s="3472"/>
      <c r="M3360" s="3472"/>
      <c r="N3360" s="100"/>
      <c r="O3360" s="79">
        <v>1</v>
      </c>
    </row>
    <row r="3361" spans="1:15" s="161" customFormat="1" ht="21" customHeight="1" outlineLevel="1">
      <c r="A3361" s="3385"/>
      <c r="B3361" s="121"/>
      <c r="C3361" s="3390"/>
      <c r="D3361" s="3388"/>
      <c r="E3361" s="3376"/>
      <c r="F3361" s="3377"/>
      <c r="G3361" s="3376"/>
      <c r="H3361" s="3377"/>
      <c r="I3361" s="92"/>
      <c r="J3361" s="3389"/>
      <c r="K3361" s="3390"/>
      <c r="L3361" s="3472"/>
      <c r="M3361" s="3390"/>
      <c r="N3361" s="3389"/>
      <c r="O3361" s="79"/>
    </row>
    <row r="3362" spans="1:15" s="161" customFormat="1" ht="21" customHeight="1" outlineLevel="1">
      <c r="A3362" s="3385"/>
      <c r="B3362" s="121"/>
      <c r="C3362" s="3390"/>
      <c r="D3362" s="3388"/>
      <c r="E3362" s="3376"/>
      <c r="F3362" s="3377"/>
      <c r="G3362" s="3376"/>
      <c r="H3362" s="3377"/>
      <c r="I3362" s="92"/>
      <c r="J3362" s="3389"/>
      <c r="K3362" s="3390"/>
      <c r="L3362" s="3472"/>
      <c r="M3362" s="3390"/>
      <c r="N3362" s="3389"/>
      <c r="O3362" s="79"/>
    </row>
    <row r="3363" spans="1:15" s="161" customFormat="1" ht="21" customHeight="1" outlineLevel="1">
      <c r="A3363" s="3385"/>
      <c r="B3363" s="121"/>
      <c r="C3363" s="3390"/>
      <c r="D3363" s="3388"/>
      <c r="E3363" s="3376"/>
      <c r="F3363" s="3377"/>
      <c r="G3363" s="3376"/>
      <c r="H3363" s="3377"/>
      <c r="I3363" s="92"/>
      <c r="J3363" s="3389"/>
      <c r="K3363" s="3390"/>
      <c r="L3363" s="3390"/>
      <c r="M3363" s="3390"/>
      <c r="N3363" s="3389"/>
      <c r="O3363" s="79"/>
    </row>
    <row r="3364" spans="1:15" s="161" customFormat="1" ht="21" customHeight="1" outlineLevel="1">
      <c r="A3364" s="3385"/>
      <c r="B3364" s="121"/>
      <c r="C3364" s="3390"/>
      <c r="D3364" s="3388"/>
      <c r="E3364" s="3376"/>
      <c r="F3364" s="3377"/>
      <c r="G3364" s="3376"/>
      <c r="H3364" s="3377"/>
      <c r="I3364" s="92"/>
      <c r="J3364" s="3389"/>
      <c r="K3364" s="3390"/>
      <c r="L3364" s="3390"/>
      <c r="M3364" s="3390"/>
      <c r="N3364" s="3389"/>
      <c r="O3364" s="79"/>
    </row>
    <row r="3365" spans="1:15" s="161" customFormat="1" ht="21" customHeight="1">
      <c r="A3365" s="1247"/>
      <c r="B3365" s="121"/>
      <c r="C3365" s="100"/>
      <c r="D3365" s="990">
        <f>SUM(D3360:D3360)</f>
        <v>0</v>
      </c>
      <c r="E3365" s="1243"/>
      <c r="F3365" s="1244"/>
      <c r="G3365" s="1243"/>
      <c r="H3365" s="1244"/>
      <c r="I3365" s="100"/>
      <c r="J3365" s="100"/>
      <c r="K3365" s="430">
        <f>SUM(K3360:K3364)</f>
        <v>0</v>
      </c>
      <c r="L3365" s="100"/>
      <c r="M3365" s="100"/>
      <c r="N3365" s="100"/>
      <c r="O3365" s="79"/>
    </row>
    <row r="3366" spans="1:15" s="72" customFormat="1" ht="21" customHeight="1">
      <c r="A3366" s="54"/>
      <c r="B3366" s="85"/>
      <c r="C3366" s="104"/>
      <c r="D3366" s="104"/>
      <c r="E3366" s="4418"/>
      <c r="F3366" s="4418"/>
      <c r="G3366" s="4418"/>
      <c r="H3366" s="4418"/>
      <c r="I3366" s="104"/>
      <c r="J3366" s="104"/>
      <c r="K3366" s="104"/>
      <c r="L3366" s="104"/>
      <c r="M3366" s="104"/>
      <c r="N3366" s="104"/>
      <c r="O3366" s="134"/>
    </row>
    <row r="3367" spans="1:15" s="161" customFormat="1" ht="21" customHeight="1" thickBot="1">
      <c r="A3367" s="77" t="s">
        <v>2</v>
      </c>
      <c r="B3367" s="66"/>
      <c r="C3367" s="67" t="s">
        <v>3</v>
      </c>
      <c r="D3367" s="4366" t="s">
        <v>500</v>
      </c>
      <c r="E3367" s="4366"/>
      <c r="F3367" s="4366"/>
      <c r="G3367" s="4366"/>
      <c r="H3367" s="4366"/>
      <c r="I3367" s="4366"/>
      <c r="J3367" s="4366"/>
      <c r="K3367" s="4366"/>
      <c r="L3367" s="4366"/>
      <c r="M3367" s="4366"/>
      <c r="N3367" s="4366"/>
      <c r="O3367" s="4366"/>
    </row>
    <row r="3368" spans="1:15" s="161" customFormat="1" ht="21" customHeight="1">
      <c r="A3368" s="4324" t="s">
        <v>10</v>
      </c>
      <c r="B3368" s="4362" t="s">
        <v>11</v>
      </c>
      <c r="C3368" s="4329" t="s">
        <v>23</v>
      </c>
      <c r="D3368" s="4331" t="s">
        <v>12</v>
      </c>
      <c r="E3368" s="4332"/>
      <c r="F3368" s="4332"/>
      <c r="G3368" s="4332"/>
      <c r="H3368" s="4332"/>
      <c r="I3368" s="4332"/>
      <c r="J3368" s="4333"/>
      <c r="K3368" s="4334" t="s">
        <v>13</v>
      </c>
      <c r="L3368" s="4335"/>
      <c r="M3368" s="4335"/>
      <c r="N3368" s="4335"/>
      <c r="O3368" s="4336"/>
    </row>
    <row r="3369" spans="1:15" s="161" customFormat="1" ht="21" customHeight="1">
      <c r="A3369" s="4325"/>
      <c r="B3369" s="4328"/>
      <c r="C3369" s="4330"/>
      <c r="D3369" s="4337" t="s">
        <v>14</v>
      </c>
      <c r="E3369" s="4338"/>
      <c r="F3369" s="4338"/>
      <c r="G3369" s="4338"/>
      <c r="H3369" s="4339"/>
      <c r="I3369" s="4340" t="s">
        <v>15</v>
      </c>
      <c r="J3369" s="4340"/>
      <c r="K3369" s="4340" t="s">
        <v>16</v>
      </c>
      <c r="L3369" s="4340" t="s">
        <v>17</v>
      </c>
      <c r="M3369" s="4340" t="s">
        <v>18</v>
      </c>
      <c r="N3369" s="4340"/>
      <c r="O3369" s="4342" t="s">
        <v>19</v>
      </c>
    </row>
    <row r="3370" spans="1:15" s="161" customFormat="1" ht="21" customHeight="1">
      <c r="A3370" s="4326"/>
      <c r="B3370" s="4354"/>
      <c r="C3370" s="4341"/>
      <c r="D3370" s="27" t="s">
        <v>16</v>
      </c>
      <c r="E3370" s="4358" t="s">
        <v>20</v>
      </c>
      <c r="F3370" s="4359"/>
      <c r="G3370" s="4358" t="s">
        <v>21</v>
      </c>
      <c r="H3370" s="4359"/>
      <c r="I3370" s="4341"/>
      <c r="J3370" s="4341"/>
      <c r="K3370" s="4341"/>
      <c r="L3370" s="4341"/>
      <c r="M3370" s="4341"/>
      <c r="N3370" s="4341"/>
      <c r="O3370" s="4363"/>
    </row>
    <row r="3371" spans="1:15" s="161" customFormat="1" ht="21" customHeight="1">
      <c r="A3371" s="746">
        <v>1</v>
      </c>
      <c r="B3371" s="121">
        <v>44562</v>
      </c>
      <c r="C3371" s="28" t="s">
        <v>23</v>
      </c>
      <c r="D3371" s="28"/>
      <c r="E3371" s="4348"/>
      <c r="F3371" s="4349"/>
      <c r="G3371" s="4348" t="s">
        <v>57</v>
      </c>
      <c r="H3371" s="4349"/>
      <c r="I3371" s="28" t="s">
        <v>1441</v>
      </c>
      <c r="J3371" s="28"/>
      <c r="K3371" s="28"/>
      <c r="L3371" s="28"/>
      <c r="M3371" s="28"/>
      <c r="N3371" s="28"/>
      <c r="O3371" s="7">
        <v>0</v>
      </c>
    </row>
    <row r="3372" spans="1:15" s="161" customFormat="1" ht="21" customHeight="1">
      <c r="A3372" s="1920"/>
      <c r="B3372" s="121"/>
      <c r="C3372" s="2301"/>
      <c r="D3372" s="2301"/>
      <c r="E3372" s="2299"/>
      <c r="F3372" s="2300"/>
      <c r="G3372" s="2299"/>
      <c r="H3372" s="2300"/>
      <c r="I3372" s="2301"/>
      <c r="J3372" s="2301"/>
      <c r="K3372" s="2301"/>
      <c r="L3372" s="2301"/>
      <c r="M3372" s="2301"/>
      <c r="N3372" s="2301"/>
      <c r="O3372" s="2302"/>
    </row>
    <row r="3373" spans="1:15" s="161" customFormat="1" ht="21" customHeight="1">
      <c r="A3373" s="1920"/>
      <c r="B3373" s="121"/>
      <c r="C3373" s="2377"/>
      <c r="D3373" s="2377"/>
      <c r="E3373" s="2373"/>
      <c r="F3373" s="2374"/>
      <c r="G3373" s="2373"/>
      <c r="H3373" s="2374"/>
      <c r="I3373" s="2377"/>
      <c r="J3373" s="2377"/>
      <c r="K3373" s="2377"/>
      <c r="L3373" s="2377"/>
      <c r="M3373" s="2377"/>
      <c r="N3373" s="2377"/>
      <c r="O3373" s="2378"/>
    </row>
    <row r="3374" spans="1:15" s="161" customFormat="1" ht="21" customHeight="1">
      <c r="A3374" s="99"/>
      <c r="B3374" s="121"/>
      <c r="C3374" s="730"/>
      <c r="D3374" s="700"/>
      <c r="E3374" s="4348"/>
      <c r="F3374" s="4349"/>
      <c r="G3374" s="4348"/>
      <c r="H3374" s="4349"/>
      <c r="I3374" s="730"/>
      <c r="J3374" s="730"/>
      <c r="K3374" s="432">
        <f>SUM(K3371:K3373)</f>
        <v>0</v>
      </c>
      <c r="L3374" s="730"/>
      <c r="M3374" s="730"/>
      <c r="N3374" s="730"/>
      <c r="O3374" s="729"/>
    </row>
    <row r="3375" spans="1:15" s="161" customFormat="1" ht="21" customHeight="1">
      <c r="A3375" s="62"/>
      <c r="B3375" s="122"/>
      <c r="C3375" s="52"/>
      <c r="D3375" s="109"/>
      <c r="E3375" s="56"/>
      <c r="F3375" s="56"/>
      <c r="G3375" s="55"/>
      <c r="H3375" s="55"/>
      <c r="I3375" s="142"/>
      <c r="J3375" s="55"/>
      <c r="K3375" s="58"/>
      <c r="L3375" s="59"/>
      <c r="M3375" s="55"/>
      <c r="N3375" s="55"/>
      <c r="O3375" s="56"/>
    </row>
    <row r="3376" spans="1:15" s="123" customFormat="1" ht="21" customHeight="1" thickBot="1">
      <c r="A3376" s="77" t="s">
        <v>2</v>
      </c>
      <c r="B3376" s="66"/>
      <c r="C3376" s="67" t="s">
        <v>3</v>
      </c>
      <c r="D3376" s="4323" t="s">
        <v>680</v>
      </c>
      <c r="E3376" s="4323"/>
      <c r="F3376" s="4323"/>
      <c r="G3376" s="4323"/>
      <c r="H3376" s="4323"/>
      <c r="I3376" s="4323"/>
      <c r="J3376" s="4323"/>
      <c r="K3376" s="4323"/>
      <c r="L3376" s="4323"/>
      <c r="M3376" s="4323"/>
      <c r="N3376" s="4323"/>
      <c r="O3376" s="4323"/>
    </row>
    <row r="3377" spans="1:15" s="72" customFormat="1" ht="21" customHeight="1">
      <c r="A3377" s="4425" t="s">
        <v>10</v>
      </c>
      <c r="B3377" s="4413" t="s">
        <v>11</v>
      </c>
      <c r="C3377" s="4416" t="s">
        <v>23</v>
      </c>
      <c r="D3377" s="4492" t="s">
        <v>12</v>
      </c>
      <c r="E3377" s="4493"/>
      <c r="F3377" s="4493"/>
      <c r="G3377" s="4493"/>
      <c r="H3377" s="4493"/>
      <c r="I3377" s="4493"/>
      <c r="J3377" s="4494"/>
      <c r="K3377" s="4489" t="s">
        <v>13</v>
      </c>
      <c r="L3377" s="4490"/>
      <c r="M3377" s="4490"/>
      <c r="N3377" s="4490"/>
      <c r="O3377" s="4491"/>
    </row>
    <row r="3378" spans="1:15" s="72" customFormat="1" ht="21" customHeight="1">
      <c r="A3378" s="4426"/>
      <c r="B3378" s="4414"/>
      <c r="C3378" s="4402"/>
      <c r="D3378" s="4419" t="s">
        <v>14</v>
      </c>
      <c r="E3378" s="4420"/>
      <c r="F3378" s="4420"/>
      <c r="G3378" s="4420"/>
      <c r="H3378" s="4421"/>
      <c r="I3378" s="4371" t="s">
        <v>15</v>
      </c>
      <c r="J3378" s="4371"/>
      <c r="K3378" s="4371" t="s">
        <v>16</v>
      </c>
      <c r="L3378" s="4371" t="s">
        <v>17</v>
      </c>
      <c r="M3378" s="4371" t="s">
        <v>18</v>
      </c>
      <c r="N3378" s="4371"/>
      <c r="O3378" s="4495" t="s">
        <v>19</v>
      </c>
    </row>
    <row r="3379" spans="1:15" s="72" customFormat="1" ht="21" customHeight="1">
      <c r="A3379" s="4427"/>
      <c r="B3379" s="4415"/>
      <c r="C3379" s="4372"/>
      <c r="D3379" s="1148" t="s">
        <v>16</v>
      </c>
      <c r="E3379" s="4388" t="s">
        <v>20</v>
      </c>
      <c r="F3379" s="4424"/>
      <c r="G3379" s="4388" t="s">
        <v>21</v>
      </c>
      <c r="H3379" s="4424"/>
      <c r="I3379" s="4372"/>
      <c r="J3379" s="4372"/>
      <c r="K3379" s="4372"/>
      <c r="L3379" s="4372"/>
      <c r="M3379" s="4372"/>
      <c r="N3379" s="4372"/>
      <c r="O3379" s="4496"/>
    </row>
    <row r="3380" spans="1:15" s="161" customFormat="1" ht="21" customHeight="1">
      <c r="A3380" s="1158">
        <v>1</v>
      </c>
      <c r="B3380" s="1159">
        <v>44562</v>
      </c>
      <c r="C3380" s="1160" t="s">
        <v>23</v>
      </c>
      <c r="D3380" s="1160"/>
      <c r="E3380" s="4439"/>
      <c r="F3380" s="4440"/>
      <c r="G3380" s="4439" t="s">
        <v>57</v>
      </c>
      <c r="H3380" s="4440"/>
      <c r="I3380" s="1160" t="s">
        <v>1441</v>
      </c>
      <c r="J3380" s="1160"/>
      <c r="K3380" s="1160"/>
      <c r="L3380" s="1160"/>
      <c r="M3380" s="1160"/>
      <c r="N3380" s="1160"/>
      <c r="O3380" s="1158">
        <v>0</v>
      </c>
    </row>
    <row r="3381" spans="1:15" s="161" customFormat="1" ht="21" customHeight="1">
      <c r="A3381" s="1158"/>
      <c r="B3381" s="1159"/>
      <c r="C3381" s="1160"/>
      <c r="D3381" s="1160"/>
      <c r="E3381" s="2481"/>
      <c r="F3381" s="2482"/>
      <c r="G3381" s="4403"/>
      <c r="H3381" s="4404"/>
      <c r="I3381" s="1160"/>
      <c r="J3381" s="1160"/>
      <c r="K3381" s="1160"/>
      <c r="L3381" s="1160"/>
      <c r="M3381" s="1160"/>
      <c r="N3381" s="1160"/>
      <c r="O3381" s="1158"/>
    </row>
    <row r="3382" spans="1:15" s="161" customFormat="1" ht="21" customHeight="1">
      <c r="A3382" s="1158"/>
      <c r="B3382" s="1159"/>
      <c r="C3382" s="1160"/>
      <c r="D3382" s="1160"/>
      <c r="E3382" s="2481"/>
      <c r="F3382" s="2482"/>
      <c r="G3382" s="3405"/>
      <c r="H3382" s="3406"/>
      <c r="I3382" s="1160"/>
      <c r="J3382" s="1160"/>
      <c r="K3382" s="1160"/>
      <c r="L3382" s="1160"/>
      <c r="M3382" s="1160"/>
      <c r="N3382" s="1160"/>
      <c r="O3382" s="1158"/>
    </row>
    <row r="3383" spans="1:15" s="161" customFormat="1" ht="21" customHeight="1">
      <c r="A3383" s="1158"/>
      <c r="B3383" s="1159"/>
      <c r="C3383" s="1160"/>
      <c r="D3383" s="1160"/>
      <c r="E3383" s="4439"/>
      <c r="F3383" s="4440"/>
      <c r="G3383" s="4439"/>
      <c r="H3383" s="4440"/>
      <c r="I3383" s="1160"/>
      <c r="J3383" s="1160"/>
      <c r="K3383" s="432">
        <f>SUM(K3380:K3382)</f>
        <v>0</v>
      </c>
      <c r="L3383" s="1160"/>
      <c r="M3383" s="1160"/>
      <c r="N3383" s="1160"/>
      <c r="O3383" s="1158"/>
    </row>
    <row r="3384" spans="1:15" s="123" customFormat="1" ht="21" customHeight="1">
      <c r="A3384" s="204"/>
      <c r="B3384" s="61"/>
      <c r="C3384" s="54"/>
      <c r="D3384" s="923"/>
      <c r="E3384" s="918"/>
      <c r="F3384" s="918"/>
      <c r="G3384" s="923"/>
      <c r="H3384" s="923"/>
      <c r="I3384" s="57"/>
      <c r="J3384" s="923"/>
      <c r="K3384" s="58"/>
      <c r="L3384" s="59"/>
      <c r="M3384" s="923"/>
      <c r="N3384" s="923"/>
      <c r="O3384" s="918"/>
    </row>
    <row r="3385" spans="1:15" s="72" customFormat="1" ht="21" customHeight="1" thickBot="1">
      <c r="A3385" s="77" t="s">
        <v>2</v>
      </c>
      <c r="B3385" s="66"/>
      <c r="C3385" s="67" t="s">
        <v>3</v>
      </c>
      <c r="D3385" s="4323" t="s">
        <v>537</v>
      </c>
      <c r="E3385" s="4323"/>
      <c r="F3385" s="4323"/>
      <c r="G3385" s="4323"/>
      <c r="H3385" s="4323"/>
      <c r="I3385" s="4323"/>
      <c r="J3385" s="4323"/>
      <c r="K3385" s="4323"/>
      <c r="L3385" s="4323"/>
      <c r="M3385" s="4323"/>
      <c r="N3385" s="4323"/>
      <c r="O3385" s="4323"/>
    </row>
    <row r="3386" spans="1:15" s="72" customFormat="1" ht="21" customHeight="1">
      <c r="A3386" s="4324" t="s">
        <v>10</v>
      </c>
      <c r="B3386" s="4362" t="s">
        <v>11</v>
      </c>
      <c r="C3386" s="4329" t="s">
        <v>23</v>
      </c>
      <c r="D3386" s="4331" t="s">
        <v>12</v>
      </c>
      <c r="E3386" s="4332"/>
      <c r="F3386" s="4332"/>
      <c r="G3386" s="4332"/>
      <c r="H3386" s="4332"/>
      <c r="I3386" s="4332"/>
      <c r="J3386" s="4333"/>
      <c r="K3386" s="4334" t="s">
        <v>13</v>
      </c>
      <c r="L3386" s="4335"/>
      <c r="M3386" s="4335"/>
      <c r="N3386" s="4335"/>
      <c r="O3386" s="4336"/>
    </row>
    <row r="3387" spans="1:15" s="72" customFormat="1" ht="21" customHeight="1">
      <c r="A3387" s="4325"/>
      <c r="B3387" s="4328"/>
      <c r="C3387" s="4330"/>
      <c r="D3387" s="4337" t="s">
        <v>14</v>
      </c>
      <c r="E3387" s="4338"/>
      <c r="F3387" s="4338"/>
      <c r="G3387" s="4338"/>
      <c r="H3387" s="4339"/>
      <c r="I3387" s="4340" t="s">
        <v>15</v>
      </c>
      <c r="J3387" s="4340"/>
      <c r="K3387" s="4340" t="s">
        <v>16</v>
      </c>
      <c r="L3387" s="4340" t="s">
        <v>17</v>
      </c>
      <c r="M3387" s="4340" t="s">
        <v>18</v>
      </c>
      <c r="N3387" s="4340"/>
      <c r="O3387" s="4342" t="s">
        <v>19</v>
      </c>
    </row>
    <row r="3388" spans="1:15" s="161" customFormat="1" ht="21" customHeight="1">
      <c r="A3388" s="4326"/>
      <c r="B3388" s="4354"/>
      <c r="C3388" s="4341"/>
      <c r="D3388" s="27" t="s">
        <v>16</v>
      </c>
      <c r="E3388" s="4358" t="s">
        <v>20</v>
      </c>
      <c r="F3388" s="4359"/>
      <c r="G3388" s="4358" t="s">
        <v>21</v>
      </c>
      <c r="H3388" s="4359"/>
      <c r="I3388" s="4341"/>
      <c r="J3388" s="4341"/>
      <c r="K3388" s="4341"/>
      <c r="L3388" s="4341"/>
      <c r="M3388" s="4341"/>
      <c r="N3388" s="4341"/>
      <c r="O3388" s="4363"/>
    </row>
    <row r="3389" spans="1:15" s="161" customFormat="1" ht="21" customHeight="1">
      <c r="A3389" s="7">
        <v>1</v>
      </c>
      <c r="B3389" s="121">
        <v>44562</v>
      </c>
      <c r="C3389" s="28" t="s">
        <v>23</v>
      </c>
      <c r="D3389" s="28"/>
      <c r="E3389" s="4348"/>
      <c r="F3389" s="4349"/>
      <c r="G3389" s="4348" t="s">
        <v>57</v>
      </c>
      <c r="H3389" s="4349"/>
      <c r="I3389" s="28" t="s">
        <v>1441</v>
      </c>
      <c r="J3389" s="28"/>
      <c r="K3389" s="28"/>
      <c r="L3389" s="28"/>
      <c r="M3389" s="28"/>
      <c r="N3389" s="28"/>
      <c r="O3389" s="7">
        <v>15</v>
      </c>
    </row>
    <row r="3390" spans="1:15" s="161" customFormat="1" ht="21" customHeight="1">
      <c r="A3390" s="685"/>
      <c r="B3390" s="121"/>
      <c r="C3390" s="684"/>
      <c r="D3390" s="684"/>
      <c r="E3390" s="4348"/>
      <c r="F3390" s="4349"/>
      <c r="G3390" s="4348"/>
      <c r="H3390" s="4349"/>
      <c r="I3390" s="684"/>
      <c r="J3390" s="684"/>
      <c r="K3390" s="432">
        <f>SUM(K3389:K3389)</f>
        <v>0</v>
      </c>
      <c r="L3390" s="684"/>
      <c r="M3390" s="684"/>
      <c r="N3390" s="684"/>
      <c r="O3390" s="685"/>
    </row>
    <row r="3391" spans="1:15" s="123" customFormat="1" ht="21" customHeight="1">
      <c r="A3391" s="204"/>
      <c r="B3391" s="61"/>
      <c r="C3391" s="54"/>
      <c r="D3391" s="55"/>
      <c r="E3391" s="56"/>
      <c r="F3391" s="56"/>
      <c r="G3391" s="55"/>
      <c r="H3391" s="55"/>
      <c r="I3391" s="57"/>
      <c r="J3391" s="55"/>
      <c r="K3391" s="58"/>
      <c r="L3391" s="59"/>
      <c r="M3391" s="55"/>
      <c r="N3391" s="55"/>
      <c r="O3391" s="56"/>
    </row>
    <row r="3392" spans="1:15" s="72" customFormat="1" ht="21" customHeight="1" thickBot="1">
      <c r="A3392" s="77" t="s">
        <v>2</v>
      </c>
      <c r="B3392" s="66"/>
      <c r="C3392" s="67" t="s">
        <v>3</v>
      </c>
      <c r="D3392" s="4323" t="s">
        <v>2211</v>
      </c>
      <c r="E3392" s="4323"/>
      <c r="F3392" s="4323"/>
      <c r="G3392" s="4323"/>
      <c r="H3392" s="4323"/>
      <c r="I3392" s="4323"/>
      <c r="J3392" s="4323"/>
      <c r="K3392" s="4323"/>
      <c r="L3392" s="4323"/>
      <c r="M3392" s="4323"/>
      <c r="N3392" s="4323"/>
      <c r="O3392" s="4323"/>
    </row>
    <row r="3393" spans="1:15" s="72" customFormat="1" ht="21" customHeight="1">
      <c r="A3393" s="4324" t="s">
        <v>10</v>
      </c>
      <c r="B3393" s="4362" t="s">
        <v>11</v>
      </c>
      <c r="C3393" s="4329" t="s">
        <v>23</v>
      </c>
      <c r="D3393" s="4331" t="s">
        <v>12</v>
      </c>
      <c r="E3393" s="4332"/>
      <c r="F3393" s="4332"/>
      <c r="G3393" s="4332"/>
      <c r="H3393" s="4332"/>
      <c r="I3393" s="4332"/>
      <c r="J3393" s="4333"/>
      <c r="K3393" s="4334" t="s">
        <v>13</v>
      </c>
      <c r="L3393" s="4335"/>
      <c r="M3393" s="4335"/>
      <c r="N3393" s="4335"/>
      <c r="O3393" s="4336"/>
    </row>
    <row r="3394" spans="1:15" s="72" customFormat="1" ht="21" customHeight="1">
      <c r="A3394" s="4325"/>
      <c r="B3394" s="4328"/>
      <c r="C3394" s="4330"/>
      <c r="D3394" s="4337" t="s">
        <v>14</v>
      </c>
      <c r="E3394" s="4338"/>
      <c r="F3394" s="4338"/>
      <c r="G3394" s="4338"/>
      <c r="H3394" s="4339"/>
      <c r="I3394" s="4340" t="s">
        <v>15</v>
      </c>
      <c r="J3394" s="4340"/>
      <c r="K3394" s="4340" t="s">
        <v>16</v>
      </c>
      <c r="L3394" s="4340" t="s">
        <v>17</v>
      </c>
      <c r="M3394" s="4340" t="s">
        <v>18</v>
      </c>
      <c r="N3394" s="4340"/>
      <c r="O3394" s="4342" t="s">
        <v>19</v>
      </c>
    </row>
    <row r="3395" spans="1:15" s="161" customFormat="1" ht="21" customHeight="1">
      <c r="A3395" s="4326"/>
      <c r="B3395" s="4354"/>
      <c r="C3395" s="4341"/>
      <c r="D3395" s="27" t="s">
        <v>16</v>
      </c>
      <c r="E3395" s="4358" t="s">
        <v>20</v>
      </c>
      <c r="F3395" s="4359"/>
      <c r="G3395" s="4358" t="s">
        <v>21</v>
      </c>
      <c r="H3395" s="4359"/>
      <c r="I3395" s="4341"/>
      <c r="J3395" s="4341"/>
      <c r="K3395" s="4341"/>
      <c r="L3395" s="4341"/>
      <c r="M3395" s="4341"/>
      <c r="N3395" s="4341"/>
      <c r="O3395" s="4363"/>
    </row>
    <row r="3396" spans="1:15" s="161" customFormat="1" ht="21" customHeight="1" outlineLevel="1">
      <c r="A3396" s="7">
        <v>1</v>
      </c>
      <c r="B3396" s="121">
        <v>44652</v>
      </c>
      <c r="C3396" s="28" t="s">
        <v>31</v>
      </c>
      <c r="D3396" s="11"/>
      <c r="E3396" s="4360"/>
      <c r="F3396" s="4361"/>
      <c r="G3396" s="4364" t="s">
        <v>57</v>
      </c>
      <c r="H3396" s="4365"/>
      <c r="I3396" s="28" t="s">
        <v>1441</v>
      </c>
      <c r="J3396" s="30"/>
      <c r="K3396" s="70"/>
      <c r="L3396" s="34"/>
      <c r="M3396" s="30"/>
      <c r="N3396" s="30"/>
      <c r="O3396" s="7">
        <v>0</v>
      </c>
    </row>
    <row r="3397" spans="1:15" s="161" customFormat="1" ht="21" customHeight="1" outlineLevel="1">
      <c r="A3397" s="1235"/>
      <c r="B3397" s="121"/>
      <c r="C3397" s="1229"/>
      <c r="D3397" s="11"/>
      <c r="E3397" s="4360"/>
      <c r="F3397" s="4361"/>
      <c r="G3397" s="4364"/>
      <c r="H3397" s="4365"/>
      <c r="I3397" s="1229"/>
      <c r="J3397" s="1230"/>
      <c r="K3397" s="70"/>
      <c r="L3397" s="34"/>
      <c r="M3397" s="1230"/>
      <c r="N3397" s="1230"/>
      <c r="O3397" s="1235"/>
    </row>
    <row r="3398" spans="1:15" s="161" customFormat="1" ht="21" customHeight="1" outlineLevel="1">
      <c r="A3398" s="3483"/>
      <c r="B3398" s="121"/>
      <c r="C3398" s="3480"/>
      <c r="D3398" s="11"/>
      <c r="E3398" s="3475"/>
      <c r="F3398" s="3476"/>
      <c r="G3398" s="3477"/>
      <c r="H3398" s="3478"/>
      <c r="I3398" s="3480"/>
      <c r="J3398" s="3482"/>
      <c r="K3398" s="70"/>
      <c r="L3398" s="34"/>
      <c r="M3398" s="3482"/>
      <c r="N3398" s="3482"/>
      <c r="O3398" s="3483"/>
    </row>
    <row r="3399" spans="1:15" s="161" customFormat="1" ht="21" customHeight="1">
      <c r="A3399" s="865"/>
      <c r="B3399" s="121"/>
      <c r="C3399" s="863"/>
      <c r="D3399" s="972">
        <f>SUM(D3396:D3397)</f>
        <v>0</v>
      </c>
      <c r="E3399" s="4360"/>
      <c r="F3399" s="4361"/>
      <c r="G3399" s="4364"/>
      <c r="H3399" s="4365"/>
      <c r="I3399" s="863"/>
      <c r="J3399" s="864"/>
      <c r="K3399" s="427">
        <f>SUM(K3396:K3397)</f>
        <v>0</v>
      </c>
      <c r="L3399" s="34"/>
      <c r="M3399" s="864"/>
      <c r="N3399" s="864"/>
      <c r="O3399" s="865"/>
    </row>
    <row r="3400" spans="1:15" s="123" customFormat="1" ht="21" customHeight="1">
      <c r="A3400" s="204"/>
      <c r="B3400" s="61"/>
      <c r="C3400" s="54"/>
      <c r="D3400" s="1234"/>
      <c r="E3400" s="1237"/>
      <c r="F3400" s="1237"/>
      <c r="G3400" s="1234"/>
      <c r="H3400" s="1234"/>
      <c r="I3400" s="57"/>
      <c r="J3400" s="1234"/>
      <c r="K3400" s="58"/>
      <c r="L3400" s="59"/>
      <c r="M3400" s="1234"/>
      <c r="N3400" s="1234"/>
      <c r="O3400" s="1237"/>
    </row>
    <row r="3401" spans="1:15" s="72" customFormat="1" ht="21" customHeight="1" thickBot="1">
      <c r="A3401" s="77" t="s">
        <v>2</v>
      </c>
      <c r="B3401" s="66"/>
      <c r="C3401" s="67" t="s">
        <v>3</v>
      </c>
      <c r="D3401" s="4323" t="s">
        <v>770</v>
      </c>
      <c r="E3401" s="4323"/>
      <c r="F3401" s="4323"/>
      <c r="G3401" s="4323"/>
      <c r="H3401" s="4323"/>
      <c r="I3401" s="4323"/>
      <c r="J3401" s="4323"/>
      <c r="K3401" s="4323"/>
      <c r="L3401" s="4323"/>
      <c r="M3401" s="4323"/>
      <c r="N3401" s="4323"/>
      <c r="O3401" s="4323"/>
    </row>
    <row r="3402" spans="1:15" s="72" customFormat="1" ht="21" customHeight="1">
      <c r="A3402" s="4324" t="s">
        <v>10</v>
      </c>
      <c r="B3402" s="4362" t="s">
        <v>11</v>
      </c>
      <c r="C3402" s="4329" t="s">
        <v>23</v>
      </c>
      <c r="D3402" s="4331" t="s">
        <v>12</v>
      </c>
      <c r="E3402" s="4332"/>
      <c r="F3402" s="4332"/>
      <c r="G3402" s="4332"/>
      <c r="H3402" s="4332"/>
      <c r="I3402" s="4332"/>
      <c r="J3402" s="4333"/>
      <c r="K3402" s="4334" t="s">
        <v>13</v>
      </c>
      <c r="L3402" s="4335"/>
      <c r="M3402" s="4335"/>
      <c r="N3402" s="4335"/>
      <c r="O3402" s="4336"/>
    </row>
    <row r="3403" spans="1:15" s="72" customFormat="1" ht="21" customHeight="1">
      <c r="A3403" s="4325"/>
      <c r="B3403" s="4328"/>
      <c r="C3403" s="4330"/>
      <c r="D3403" s="4337" t="s">
        <v>14</v>
      </c>
      <c r="E3403" s="4338"/>
      <c r="F3403" s="4338"/>
      <c r="G3403" s="4338"/>
      <c r="H3403" s="4339"/>
      <c r="I3403" s="4340" t="s">
        <v>15</v>
      </c>
      <c r="J3403" s="4340"/>
      <c r="K3403" s="4340" t="s">
        <v>16</v>
      </c>
      <c r="L3403" s="4340" t="s">
        <v>17</v>
      </c>
      <c r="M3403" s="4340" t="s">
        <v>18</v>
      </c>
      <c r="N3403" s="4340"/>
      <c r="O3403" s="4342" t="s">
        <v>19</v>
      </c>
    </row>
    <row r="3404" spans="1:15" s="161" customFormat="1" ht="21" customHeight="1">
      <c r="A3404" s="4326"/>
      <c r="B3404" s="4354"/>
      <c r="C3404" s="4341"/>
      <c r="D3404" s="1233" t="s">
        <v>16</v>
      </c>
      <c r="E3404" s="4358" t="s">
        <v>20</v>
      </c>
      <c r="F3404" s="4359"/>
      <c r="G3404" s="4358" t="s">
        <v>21</v>
      </c>
      <c r="H3404" s="4359"/>
      <c r="I3404" s="4341"/>
      <c r="J3404" s="4341"/>
      <c r="K3404" s="4341"/>
      <c r="L3404" s="4341"/>
      <c r="M3404" s="4341"/>
      <c r="N3404" s="4341"/>
      <c r="O3404" s="4363"/>
    </row>
    <row r="3405" spans="1:15" s="161" customFormat="1" ht="21" customHeight="1" outlineLevel="1">
      <c r="A3405" s="1235">
        <v>1</v>
      </c>
      <c r="B3405" s="121">
        <v>44652</v>
      </c>
      <c r="C3405" s="1229" t="s">
        <v>23</v>
      </c>
      <c r="D3405" s="11"/>
      <c r="E3405" s="4360"/>
      <c r="F3405" s="4361"/>
      <c r="G3405" s="4364"/>
      <c r="H3405" s="4365"/>
      <c r="I3405" s="1229" t="s">
        <v>1441</v>
      </c>
      <c r="J3405" s="1230"/>
      <c r="K3405" s="70"/>
      <c r="L3405" s="34"/>
      <c r="M3405" s="1230"/>
      <c r="N3405" s="1230"/>
      <c r="O3405" s="1235">
        <v>0</v>
      </c>
    </row>
    <row r="3406" spans="1:15" s="161" customFormat="1" ht="21" customHeight="1" outlineLevel="1">
      <c r="A3406" s="1235"/>
      <c r="B3406" s="121"/>
      <c r="C3406" s="1229"/>
      <c r="D3406" s="11"/>
      <c r="E3406" s="4360"/>
      <c r="F3406" s="4361"/>
      <c r="G3406" s="4364"/>
      <c r="H3406" s="4365"/>
      <c r="I3406" s="1229"/>
      <c r="J3406" s="1230"/>
      <c r="K3406" s="70"/>
      <c r="L3406" s="34"/>
      <c r="M3406" s="1230"/>
      <c r="N3406" s="1230"/>
      <c r="O3406" s="1235"/>
    </row>
    <row r="3407" spans="1:15" s="161" customFormat="1" ht="21" customHeight="1">
      <c r="A3407" s="1235"/>
      <c r="B3407" s="121"/>
      <c r="C3407" s="1229"/>
      <c r="D3407" s="972">
        <f>SUM(D3405:D3406)</f>
        <v>0</v>
      </c>
      <c r="E3407" s="4360"/>
      <c r="F3407" s="4361"/>
      <c r="G3407" s="4364"/>
      <c r="H3407" s="4365"/>
      <c r="I3407" s="1229"/>
      <c r="J3407" s="1230"/>
      <c r="K3407" s="427">
        <f>SUM(K3405:K3406)</f>
        <v>0</v>
      </c>
      <c r="L3407" s="34"/>
      <c r="M3407" s="1230"/>
      <c r="N3407" s="1230"/>
      <c r="O3407" s="1235"/>
    </row>
    <row r="3408" spans="1:15" s="72" customFormat="1" ht="21" customHeight="1">
      <c r="A3408" s="348"/>
      <c r="B3408" s="132"/>
      <c r="C3408" s="348"/>
      <c r="D3408" s="56"/>
      <c r="E3408" s="111"/>
      <c r="F3408" s="111"/>
      <c r="G3408" s="111"/>
      <c r="H3408" s="111"/>
      <c r="I3408" s="57"/>
      <c r="J3408" s="55"/>
      <c r="K3408" s="109"/>
      <c r="L3408" s="238"/>
      <c r="M3408" s="55"/>
      <c r="N3408" s="55"/>
      <c r="O3408" s="56"/>
    </row>
    <row r="3409" spans="1:15" s="72" customFormat="1" ht="21" customHeight="1" thickBot="1">
      <c r="A3409" s="77" t="s">
        <v>2</v>
      </c>
      <c r="B3409" s="66"/>
      <c r="C3409" s="67" t="s">
        <v>3</v>
      </c>
      <c r="D3409" s="4323" t="s">
        <v>2539</v>
      </c>
      <c r="E3409" s="4323"/>
      <c r="F3409" s="4323"/>
      <c r="G3409" s="4323"/>
      <c r="H3409" s="4323"/>
      <c r="I3409" s="4323"/>
      <c r="J3409" s="4323"/>
      <c r="K3409" s="4323"/>
      <c r="L3409" s="4323"/>
      <c r="M3409" s="4323"/>
      <c r="N3409" s="4323"/>
      <c r="O3409" s="4323"/>
    </row>
    <row r="3410" spans="1:15" s="15" customFormat="1" ht="21" customHeight="1">
      <c r="A3410" s="4324" t="s">
        <v>10</v>
      </c>
      <c r="B3410" s="4362" t="s">
        <v>11</v>
      </c>
      <c r="C3410" s="4329" t="s">
        <v>23</v>
      </c>
      <c r="D3410" s="4331" t="s">
        <v>12</v>
      </c>
      <c r="E3410" s="4332"/>
      <c r="F3410" s="4332"/>
      <c r="G3410" s="4332"/>
      <c r="H3410" s="4332"/>
      <c r="I3410" s="4332"/>
      <c r="J3410" s="4333"/>
      <c r="K3410" s="4334" t="s">
        <v>13</v>
      </c>
      <c r="L3410" s="4335"/>
      <c r="M3410" s="4335"/>
      <c r="N3410" s="4335"/>
      <c r="O3410" s="4336"/>
    </row>
    <row r="3411" spans="1:15" s="15" customFormat="1" ht="21" customHeight="1">
      <c r="A3411" s="4325"/>
      <c r="B3411" s="4328"/>
      <c r="C3411" s="4330"/>
      <c r="D3411" s="4337" t="s">
        <v>14</v>
      </c>
      <c r="E3411" s="4338"/>
      <c r="F3411" s="4338"/>
      <c r="G3411" s="4338"/>
      <c r="H3411" s="4339"/>
      <c r="I3411" s="4340" t="s">
        <v>15</v>
      </c>
      <c r="J3411" s="4340"/>
      <c r="K3411" s="4340" t="s">
        <v>16</v>
      </c>
      <c r="L3411" s="4340" t="s">
        <v>17</v>
      </c>
      <c r="M3411" s="4340" t="s">
        <v>18</v>
      </c>
      <c r="N3411" s="4340"/>
      <c r="O3411" s="4342" t="s">
        <v>19</v>
      </c>
    </row>
    <row r="3412" spans="1:15" s="123" customFormat="1" ht="21" customHeight="1">
      <c r="A3412" s="4326"/>
      <c r="B3412" s="4354"/>
      <c r="C3412" s="4341"/>
      <c r="D3412" s="27" t="s">
        <v>16</v>
      </c>
      <c r="E3412" s="4358" t="s">
        <v>20</v>
      </c>
      <c r="F3412" s="4359"/>
      <c r="G3412" s="4358" t="s">
        <v>21</v>
      </c>
      <c r="H3412" s="4359"/>
      <c r="I3412" s="4341"/>
      <c r="J3412" s="4341"/>
      <c r="K3412" s="4341"/>
      <c r="L3412" s="4341"/>
      <c r="M3412" s="4341"/>
      <c r="N3412" s="4341"/>
      <c r="O3412" s="4363"/>
    </row>
    <row r="3413" spans="1:15" s="72" customFormat="1" ht="21" customHeight="1" outlineLevel="1">
      <c r="A3413" s="28">
        <v>1</v>
      </c>
      <c r="B3413" s="131">
        <v>44682</v>
      </c>
      <c r="C3413" s="28" t="s">
        <v>23</v>
      </c>
      <c r="D3413" s="184"/>
      <c r="E3413" s="4360"/>
      <c r="F3413" s="4361"/>
      <c r="G3413" s="4364"/>
      <c r="H3413" s="4365"/>
      <c r="I3413" s="337" t="s">
        <v>1441</v>
      </c>
      <c r="J3413" s="30"/>
      <c r="K3413" s="11"/>
      <c r="L3413" s="28"/>
      <c r="M3413" s="30"/>
      <c r="N3413" s="30"/>
      <c r="O3413" s="7">
        <v>4</v>
      </c>
    </row>
    <row r="3414" spans="1:15" s="72" customFormat="1" ht="21" customHeight="1" outlineLevel="1">
      <c r="A3414" s="1753"/>
      <c r="B3414" s="131"/>
      <c r="C3414" s="1753"/>
      <c r="D3414" s="2192"/>
      <c r="E3414" s="4360"/>
      <c r="F3414" s="4361"/>
      <c r="G3414" s="4364"/>
      <c r="H3414" s="4365"/>
      <c r="I3414" s="31"/>
      <c r="J3414" s="1752"/>
      <c r="K3414" s="11"/>
      <c r="L3414" s="1753"/>
      <c r="M3414" s="1752"/>
      <c r="N3414" s="1752"/>
      <c r="O3414" s="1751"/>
    </row>
    <row r="3415" spans="1:15" s="72" customFormat="1" ht="21" customHeight="1" outlineLevel="1">
      <c r="A3415" s="3829"/>
      <c r="B3415" s="131"/>
      <c r="C3415" s="3829"/>
      <c r="D3415" s="3839"/>
      <c r="E3415" s="3835"/>
      <c r="F3415" s="3836"/>
      <c r="G3415" s="3833"/>
      <c r="H3415" s="3834"/>
      <c r="I3415" s="31"/>
      <c r="J3415" s="3830"/>
      <c r="K3415" s="11"/>
      <c r="L3415" s="3829"/>
      <c r="M3415" s="3830"/>
      <c r="N3415" s="3830"/>
      <c r="O3415" s="3839"/>
    </row>
    <row r="3416" spans="1:15" s="72" customFormat="1" ht="21" customHeight="1">
      <c r="A3416" s="347"/>
      <c r="B3416" s="131"/>
      <c r="C3416" s="347"/>
      <c r="D3416" s="2169">
        <f>SUM(D3413:D3414)</f>
        <v>0</v>
      </c>
      <c r="E3416" s="342"/>
      <c r="F3416" s="343"/>
      <c r="G3416" s="344"/>
      <c r="H3416" s="345"/>
      <c r="I3416" s="31"/>
      <c r="J3416" s="346"/>
      <c r="K3416" s="427">
        <f>SUM(K3413:K3415)</f>
        <v>0</v>
      </c>
      <c r="L3416" s="347"/>
      <c r="M3416" s="346"/>
      <c r="N3416" s="346"/>
      <c r="O3416" s="341"/>
    </row>
    <row r="3417" spans="1:15" s="72" customFormat="1" ht="21" customHeight="1">
      <c r="A3417" s="1238"/>
      <c r="B3417" s="132"/>
      <c r="C3417" s="1238"/>
      <c r="D3417" s="208"/>
      <c r="E3417" s="1237"/>
      <c r="F3417" s="1237"/>
      <c r="G3417" s="1234"/>
      <c r="H3417" s="1234"/>
      <c r="I3417" s="57"/>
      <c r="J3417" s="1234"/>
      <c r="K3417" s="109"/>
      <c r="L3417" s="238"/>
      <c r="M3417" s="1234"/>
      <c r="N3417" s="1234"/>
      <c r="O3417" s="1237"/>
    </row>
    <row r="3418" spans="1:15" s="72" customFormat="1" ht="21" customHeight="1" thickBot="1">
      <c r="A3418" s="77" t="s">
        <v>2</v>
      </c>
      <c r="B3418" s="66"/>
      <c r="C3418" s="67" t="s">
        <v>3</v>
      </c>
      <c r="D3418" s="4323" t="s">
        <v>762</v>
      </c>
      <c r="E3418" s="4323"/>
      <c r="F3418" s="4323"/>
      <c r="G3418" s="4323"/>
      <c r="H3418" s="4323"/>
      <c r="I3418" s="4323"/>
      <c r="J3418" s="4323"/>
      <c r="K3418" s="4323"/>
      <c r="L3418" s="4323"/>
      <c r="M3418" s="4323"/>
      <c r="N3418" s="4323"/>
      <c r="O3418" s="4323"/>
    </row>
    <row r="3419" spans="1:15" s="72" customFormat="1" ht="21" customHeight="1">
      <c r="A3419" s="4324" t="s">
        <v>10</v>
      </c>
      <c r="B3419" s="4362" t="s">
        <v>11</v>
      </c>
      <c r="C3419" s="4329" t="s">
        <v>23</v>
      </c>
      <c r="D3419" s="4331" t="s">
        <v>12</v>
      </c>
      <c r="E3419" s="4332"/>
      <c r="F3419" s="4332"/>
      <c r="G3419" s="4332"/>
      <c r="H3419" s="4332"/>
      <c r="I3419" s="4332"/>
      <c r="J3419" s="4333"/>
      <c r="K3419" s="4334" t="s">
        <v>13</v>
      </c>
      <c r="L3419" s="4335"/>
      <c r="M3419" s="4335"/>
      <c r="N3419" s="4335"/>
      <c r="O3419" s="4336"/>
    </row>
    <row r="3420" spans="1:15" s="72" customFormat="1" ht="21" customHeight="1">
      <c r="A3420" s="4325"/>
      <c r="B3420" s="4328"/>
      <c r="C3420" s="4330"/>
      <c r="D3420" s="4337" t="s">
        <v>14</v>
      </c>
      <c r="E3420" s="4338"/>
      <c r="F3420" s="4338"/>
      <c r="G3420" s="4338"/>
      <c r="H3420" s="4339"/>
      <c r="I3420" s="4340" t="s">
        <v>15</v>
      </c>
      <c r="J3420" s="4340"/>
      <c r="K3420" s="4340" t="s">
        <v>16</v>
      </c>
      <c r="L3420" s="4340" t="s">
        <v>17</v>
      </c>
      <c r="M3420" s="4340" t="s">
        <v>18</v>
      </c>
      <c r="N3420" s="4340"/>
      <c r="O3420" s="4342" t="s">
        <v>19</v>
      </c>
    </row>
    <row r="3421" spans="1:15" s="72" customFormat="1" ht="21" customHeight="1">
      <c r="A3421" s="4326"/>
      <c r="B3421" s="4354"/>
      <c r="C3421" s="4341"/>
      <c r="D3421" s="1233" t="s">
        <v>16</v>
      </c>
      <c r="E3421" s="4358" t="s">
        <v>20</v>
      </c>
      <c r="F3421" s="4359"/>
      <c r="G3421" s="4358" t="s">
        <v>21</v>
      </c>
      <c r="H3421" s="4359"/>
      <c r="I3421" s="4341"/>
      <c r="J3421" s="4341"/>
      <c r="K3421" s="4341"/>
      <c r="L3421" s="4341"/>
      <c r="M3421" s="4341"/>
      <c r="N3421" s="4341"/>
      <c r="O3421" s="4363"/>
    </row>
    <row r="3422" spans="1:15" s="72" customFormat="1" ht="21" customHeight="1" outlineLevel="1">
      <c r="A3422" s="1229">
        <v>1</v>
      </c>
      <c r="B3422" s="131">
        <v>44562</v>
      </c>
      <c r="C3422" s="1229" t="s">
        <v>23</v>
      </c>
      <c r="D3422" s="1229"/>
      <c r="E3422" s="4360"/>
      <c r="F3422" s="4361"/>
      <c r="G3422" s="4364"/>
      <c r="H3422" s="4365"/>
      <c r="I3422" s="31" t="s">
        <v>1441</v>
      </c>
      <c r="J3422" s="1230"/>
      <c r="K3422" s="11"/>
      <c r="L3422" s="1229"/>
      <c r="M3422" s="1230"/>
      <c r="N3422" s="1230"/>
      <c r="O3422" s="1235">
        <v>13</v>
      </c>
    </row>
    <row r="3423" spans="1:15" s="72" customFormat="1" ht="21" customHeight="1" outlineLevel="1">
      <c r="A3423" s="1375"/>
      <c r="B3423" s="131"/>
      <c r="C3423" s="1375"/>
      <c r="D3423" s="1375"/>
      <c r="E3423" s="1369"/>
      <c r="F3423" s="1370"/>
      <c r="G3423" s="1371"/>
      <c r="H3423" s="1372"/>
      <c r="I3423" s="31"/>
      <c r="J3423" s="1373"/>
      <c r="K3423" s="11"/>
      <c r="L3423" s="1375"/>
      <c r="M3423" s="1373"/>
      <c r="N3423" s="1373"/>
      <c r="O3423" s="1374"/>
    </row>
    <row r="3424" spans="1:15" s="72" customFormat="1" ht="21" customHeight="1">
      <c r="A3424" s="1229"/>
      <c r="B3424" s="131"/>
      <c r="C3424" s="1229"/>
      <c r="D3424" s="798">
        <f>SUM(D3422)</f>
        <v>0</v>
      </c>
      <c r="E3424" s="1227"/>
      <c r="F3424" s="1228"/>
      <c r="G3424" s="1231"/>
      <c r="H3424" s="1232"/>
      <c r="I3424" s="31"/>
      <c r="J3424" s="1230"/>
      <c r="K3424" s="427">
        <f>SUM(K3422:K3423)</f>
        <v>0</v>
      </c>
      <c r="L3424" s="1229"/>
      <c r="M3424" s="1230"/>
      <c r="N3424" s="1230"/>
      <c r="O3424" s="1235"/>
    </row>
    <row r="3425" spans="1:15" s="72" customFormat="1" ht="21" customHeight="1">
      <c r="A3425" s="1238"/>
      <c r="B3425" s="132"/>
      <c r="C3425" s="1238"/>
      <c r="D3425" s="238"/>
      <c r="E3425" s="1237"/>
      <c r="F3425" s="1237"/>
      <c r="G3425" s="1234"/>
      <c r="H3425" s="1234"/>
      <c r="I3425" s="57"/>
      <c r="J3425" s="1234"/>
      <c r="K3425" s="109"/>
      <c r="L3425" s="238"/>
      <c r="M3425" s="1234"/>
      <c r="N3425" s="1234"/>
      <c r="O3425" s="1237"/>
    </row>
    <row r="3426" spans="1:15" s="72" customFormat="1" ht="21" customHeight="1" thickBot="1">
      <c r="A3426" s="77" t="s">
        <v>2</v>
      </c>
      <c r="B3426" s="66"/>
      <c r="C3426" s="67" t="s">
        <v>3</v>
      </c>
      <c r="D3426" s="4323" t="s">
        <v>765</v>
      </c>
      <c r="E3426" s="4323"/>
      <c r="F3426" s="4323"/>
      <c r="G3426" s="4323"/>
      <c r="H3426" s="4323"/>
      <c r="I3426" s="4323"/>
      <c r="J3426" s="4323"/>
      <c r="K3426" s="4323"/>
      <c r="L3426" s="4323"/>
      <c r="M3426" s="4323"/>
      <c r="N3426" s="4323"/>
      <c r="O3426" s="4323"/>
    </row>
    <row r="3427" spans="1:15" s="72" customFormat="1" ht="21" customHeight="1">
      <c r="A3427" s="4324" t="s">
        <v>10</v>
      </c>
      <c r="B3427" s="4362" t="s">
        <v>11</v>
      </c>
      <c r="C3427" s="4329" t="s">
        <v>23</v>
      </c>
      <c r="D3427" s="4331" t="s">
        <v>12</v>
      </c>
      <c r="E3427" s="4332"/>
      <c r="F3427" s="4332"/>
      <c r="G3427" s="4332"/>
      <c r="H3427" s="4332"/>
      <c r="I3427" s="4332"/>
      <c r="J3427" s="4333"/>
      <c r="K3427" s="4334" t="s">
        <v>13</v>
      </c>
      <c r="L3427" s="4335"/>
      <c r="M3427" s="4335"/>
      <c r="N3427" s="4335"/>
      <c r="O3427" s="4336"/>
    </row>
    <row r="3428" spans="1:15" s="72" customFormat="1" ht="21" customHeight="1">
      <c r="A3428" s="4325"/>
      <c r="B3428" s="4328"/>
      <c r="C3428" s="4330"/>
      <c r="D3428" s="4337" t="s">
        <v>14</v>
      </c>
      <c r="E3428" s="4338"/>
      <c r="F3428" s="4338"/>
      <c r="G3428" s="4338"/>
      <c r="H3428" s="4339"/>
      <c r="I3428" s="4340" t="s">
        <v>15</v>
      </c>
      <c r="J3428" s="4340"/>
      <c r="K3428" s="4340" t="s">
        <v>16</v>
      </c>
      <c r="L3428" s="4340" t="s">
        <v>17</v>
      </c>
      <c r="M3428" s="4340" t="s">
        <v>18</v>
      </c>
      <c r="N3428" s="4340"/>
      <c r="O3428" s="4342" t="s">
        <v>19</v>
      </c>
    </row>
    <row r="3429" spans="1:15" s="72" customFormat="1" ht="21" customHeight="1">
      <c r="A3429" s="4326"/>
      <c r="B3429" s="4354"/>
      <c r="C3429" s="4341"/>
      <c r="D3429" s="1233" t="s">
        <v>16</v>
      </c>
      <c r="E3429" s="4358" t="s">
        <v>20</v>
      </c>
      <c r="F3429" s="4359"/>
      <c r="G3429" s="4358" t="s">
        <v>21</v>
      </c>
      <c r="H3429" s="4359"/>
      <c r="I3429" s="4341"/>
      <c r="J3429" s="4341"/>
      <c r="K3429" s="4341"/>
      <c r="L3429" s="4341"/>
      <c r="M3429" s="4341"/>
      <c r="N3429" s="4341"/>
      <c r="O3429" s="4363"/>
    </row>
    <row r="3430" spans="1:15" s="72" customFormat="1" ht="21" customHeight="1">
      <c r="A3430" s="1229">
        <v>1</v>
      </c>
      <c r="B3430" s="131">
        <v>44652</v>
      </c>
      <c r="C3430" s="1229" t="s">
        <v>23</v>
      </c>
      <c r="D3430" s="1229"/>
      <c r="E3430" s="4360"/>
      <c r="F3430" s="4361"/>
      <c r="G3430" s="4364"/>
      <c r="H3430" s="4365"/>
      <c r="I3430" s="31" t="s">
        <v>1441</v>
      </c>
      <c r="J3430" s="1230"/>
      <c r="K3430" s="11"/>
      <c r="L3430" s="1229"/>
      <c r="M3430" s="1230"/>
      <c r="N3430" s="1230"/>
      <c r="O3430" s="1235">
        <v>0</v>
      </c>
    </row>
    <row r="3431" spans="1:15" s="72" customFormat="1" ht="21" customHeight="1">
      <c r="A3431" s="1710"/>
      <c r="B3431" s="131"/>
      <c r="C3431" s="1710"/>
      <c r="D3431" s="1710"/>
      <c r="E3431" s="1702"/>
      <c r="F3431" s="1703"/>
      <c r="G3431" s="1704"/>
      <c r="H3431" s="1705"/>
      <c r="I3431" s="31"/>
      <c r="J3431" s="1708"/>
      <c r="K3431" s="11"/>
      <c r="L3431" s="1710"/>
      <c r="M3431" s="1708"/>
      <c r="N3431" s="1708"/>
      <c r="O3431" s="1707"/>
    </row>
    <row r="3432" spans="1:15" s="72" customFormat="1" ht="21" customHeight="1">
      <c r="A3432" s="1229"/>
      <c r="B3432" s="131"/>
      <c r="C3432" s="1229"/>
      <c r="D3432" s="798">
        <f>SUM(D3430)</f>
        <v>0</v>
      </c>
      <c r="E3432" s="1227"/>
      <c r="F3432" s="1228"/>
      <c r="G3432" s="1231"/>
      <c r="H3432" s="1232"/>
      <c r="I3432" s="31"/>
      <c r="J3432" s="1230"/>
      <c r="K3432" s="427">
        <f>SUM(K3430:K3431)</f>
        <v>0</v>
      </c>
      <c r="L3432" s="1229"/>
      <c r="M3432" s="1230"/>
      <c r="N3432" s="1230"/>
      <c r="O3432" s="1235"/>
    </row>
    <row r="3433" spans="1:15" s="72" customFormat="1" ht="21" customHeight="1">
      <c r="A3433" s="1238"/>
      <c r="B3433" s="132"/>
      <c r="C3433" s="1238"/>
      <c r="D3433" s="62"/>
      <c r="E3433" s="1236"/>
      <c r="F3433" s="1236"/>
      <c r="G3433" s="1236"/>
      <c r="H3433" s="1236"/>
      <c r="I3433" s="41"/>
      <c r="J3433" s="54"/>
      <c r="K3433" s="81"/>
      <c r="L3433" s="1238"/>
      <c r="M3433" s="54"/>
      <c r="N3433" s="54"/>
      <c r="O3433" s="62"/>
    </row>
    <row r="3434" spans="1:15" s="72" customFormat="1" ht="21" customHeight="1" thickBot="1">
      <c r="A3434" s="77" t="s">
        <v>2</v>
      </c>
      <c r="B3434" s="66"/>
      <c r="C3434" s="67" t="s">
        <v>3</v>
      </c>
      <c r="D3434" s="4323" t="s">
        <v>1493</v>
      </c>
      <c r="E3434" s="4323"/>
      <c r="F3434" s="4323"/>
      <c r="G3434" s="4323"/>
      <c r="H3434" s="4323"/>
      <c r="I3434" s="4323"/>
      <c r="J3434" s="4323"/>
      <c r="K3434" s="4323"/>
      <c r="L3434" s="4323"/>
      <c r="M3434" s="4323"/>
      <c r="N3434" s="4323"/>
      <c r="O3434" s="4323"/>
    </row>
    <row r="3435" spans="1:15" s="72" customFormat="1" ht="21" customHeight="1">
      <c r="A3435" s="4324" t="s">
        <v>10</v>
      </c>
      <c r="B3435" s="4362" t="s">
        <v>11</v>
      </c>
      <c r="C3435" s="4329" t="s">
        <v>23</v>
      </c>
      <c r="D3435" s="4331" t="s">
        <v>12</v>
      </c>
      <c r="E3435" s="4332"/>
      <c r="F3435" s="4332"/>
      <c r="G3435" s="4332"/>
      <c r="H3435" s="4332"/>
      <c r="I3435" s="4332"/>
      <c r="J3435" s="4333"/>
      <c r="K3435" s="4334" t="s">
        <v>13</v>
      </c>
      <c r="L3435" s="4335"/>
      <c r="M3435" s="4335"/>
      <c r="N3435" s="4335"/>
      <c r="O3435" s="4336"/>
    </row>
    <row r="3436" spans="1:15" s="72" customFormat="1" ht="21" customHeight="1">
      <c r="A3436" s="4325"/>
      <c r="B3436" s="4328"/>
      <c r="C3436" s="4330"/>
      <c r="D3436" s="4337" t="s">
        <v>14</v>
      </c>
      <c r="E3436" s="4338"/>
      <c r="F3436" s="4338"/>
      <c r="G3436" s="4338"/>
      <c r="H3436" s="4339"/>
      <c r="I3436" s="4340" t="s">
        <v>15</v>
      </c>
      <c r="J3436" s="4340"/>
      <c r="K3436" s="4340" t="s">
        <v>16</v>
      </c>
      <c r="L3436" s="4340" t="s">
        <v>17</v>
      </c>
      <c r="M3436" s="4340" t="s">
        <v>18</v>
      </c>
      <c r="N3436" s="4340"/>
      <c r="O3436" s="4342" t="s">
        <v>19</v>
      </c>
    </row>
    <row r="3437" spans="1:15" s="72" customFormat="1" ht="21" customHeight="1">
      <c r="A3437" s="4326"/>
      <c r="B3437" s="4354"/>
      <c r="C3437" s="4341"/>
      <c r="D3437" s="2479" t="s">
        <v>16</v>
      </c>
      <c r="E3437" s="4358" t="s">
        <v>20</v>
      </c>
      <c r="F3437" s="4359"/>
      <c r="G3437" s="4358" t="s">
        <v>21</v>
      </c>
      <c r="H3437" s="4359"/>
      <c r="I3437" s="4341"/>
      <c r="J3437" s="4341"/>
      <c r="K3437" s="4341"/>
      <c r="L3437" s="4341"/>
      <c r="M3437" s="4341"/>
      <c r="N3437" s="4341"/>
      <c r="O3437" s="4363"/>
    </row>
    <row r="3438" spans="1:15" s="72" customFormat="1" ht="21" customHeight="1" outlineLevel="1">
      <c r="A3438" s="2477">
        <v>1</v>
      </c>
      <c r="B3438" s="131">
        <v>44682</v>
      </c>
      <c r="C3438" s="2477" t="s">
        <v>23</v>
      </c>
      <c r="D3438" s="2477"/>
      <c r="E3438" s="4360"/>
      <c r="F3438" s="4361"/>
      <c r="G3438" s="4364"/>
      <c r="H3438" s="4365"/>
      <c r="I3438" s="31"/>
      <c r="J3438" s="2478"/>
      <c r="K3438" s="11"/>
      <c r="L3438" s="2477"/>
      <c r="M3438" s="2478"/>
      <c r="N3438" s="2478"/>
      <c r="O3438" s="2480">
        <v>101</v>
      </c>
    </row>
    <row r="3439" spans="1:15" s="72" customFormat="1" ht="21" customHeight="1" outlineLevel="1">
      <c r="A3439" s="3543"/>
      <c r="B3439" s="131"/>
      <c r="C3439" s="3543"/>
      <c r="D3439" s="3543"/>
      <c r="E3439" s="3537"/>
      <c r="F3439" s="3538"/>
      <c r="G3439" s="3541"/>
      <c r="H3439" s="3542"/>
      <c r="I3439" s="31"/>
      <c r="J3439" s="3544"/>
      <c r="K3439" s="11"/>
      <c r="L3439" s="3543"/>
      <c r="M3439" s="3544"/>
      <c r="N3439" s="3544"/>
      <c r="O3439" s="3839"/>
    </row>
    <row r="3440" spans="1:15" s="72" customFormat="1" ht="21" customHeight="1" outlineLevel="1">
      <c r="A3440" s="3680"/>
      <c r="B3440" s="131"/>
      <c r="C3440" s="3680"/>
      <c r="D3440" s="3680"/>
      <c r="E3440" s="3674"/>
      <c r="F3440" s="3675"/>
      <c r="G3440" s="3676"/>
      <c r="H3440" s="3677"/>
      <c r="I3440" s="31"/>
      <c r="J3440" s="3682"/>
      <c r="K3440" s="11"/>
      <c r="L3440" s="3680"/>
      <c r="M3440" s="3682"/>
      <c r="N3440" s="3682"/>
      <c r="O3440" s="3839"/>
    </row>
    <row r="3441" spans="1:15" s="72" customFormat="1" ht="21" customHeight="1" outlineLevel="1">
      <c r="A3441" s="3721"/>
      <c r="B3441" s="131"/>
      <c r="C3441" s="3721"/>
      <c r="D3441" s="3721"/>
      <c r="E3441" s="3712"/>
      <c r="F3441" s="3713"/>
      <c r="G3441" s="3718"/>
      <c r="H3441" s="3719"/>
      <c r="I3441" s="31"/>
      <c r="J3441" s="3722"/>
      <c r="K3441" s="11"/>
      <c r="L3441" s="3721"/>
      <c r="M3441" s="3722"/>
      <c r="N3441" s="3722"/>
      <c r="O3441" s="3839"/>
    </row>
    <row r="3442" spans="1:15" s="72" customFormat="1" ht="21" customHeight="1" outlineLevel="1">
      <c r="A3442" s="3758"/>
      <c r="B3442" s="131"/>
      <c r="C3442" s="3758"/>
      <c r="D3442" s="3758"/>
      <c r="E3442" s="3753"/>
      <c r="F3442" s="3754"/>
      <c r="G3442" s="3755"/>
      <c r="H3442" s="3756"/>
      <c r="I3442" s="31"/>
      <c r="J3442" s="3759"/>
      <c r="K3442" s="11"/>
      <c r="L3442" s="3758"/>
      <c r="M3442" s="3759"/>
      <c r="N3442" s="3759"/>
      <c r="O3442" s="3839"/>
    </row>
    <row r="3443" spans="1:15" s="72" customFormat="1" ht="21" customHeight="1" outlineLevel="1">
      <c r="A3443" s="3804"/>
      <c r="B3443" s="131"/>
      <c r="C3443" s="3804"/>
      <c r="D3443" s="3804"/>
      <c r="E3443" s="3802"/>
      <c r="F3443" s="3803"/>
      <c r="G3443" s="3800"/>
      <c r="H3443" s="3801"/>
      <c r="I3443" s="31"/>
      <c r="J3443" s="3807"/>
      <c r="K3443" s="11"/>
      <c r="L3443" s="3804"/>
      <c r="M3443" s="3807"/>
      <c r="N3443" s="3807"/>
      <c r="O3443" s="3839"/>
    </row>
    <row r="3444" spans="1:15" s="72" customFormat="1" ht="21" customHeight="1">
      <c r="A3444" s="2477"/>
      <c r="B3444" s="131"/>
      <c r="C3444" s="2477"/>
      <c r="D3444" s="798">
        <f>SUM(D3438:D3438)</f>
        <v>0</v>
      </c>
      <c r="E3444" s="2473"/>
      <c r="F3444" s="2474"/>
      <c r="G3444" s="4364"/>
      <c r="H3444" s="4365"/>
      <c r="I3444" s="31"/>
      <c r="J3444" s="2478"/>
      <c r="K3444" s="427">
        <f>SUM(K3438:K3443)</f>
        <v>0</v>
      </c>
      <c r="L3444" s="2477"/>
      <c r="M3444" s="2478"/>
      <c r="N3444" s="2478"/>
      <c r="O3444" s="2480"/>
    </row>
    <row r="3445" spans="1:15" s="72" customFormat="1" ht="21" customHeight="1">
      <c r="A3445" s="2485"/>
      <c r="B3445" s="132"/>
      <c r="C3445" s="2485"/>
      <c r="D3445" s="238"/>
      <c r="E3445" s="2483"/>
      <c r="F3445" s="2483"/>
      <c r="G3445" s="2484"/>
      <c r="H3445" s="2484"/>
      <c r="I3445" s="57"/>
      <c r="J3445" s="2484"/>
      <c r="K3445" s="109"/>
      <c r="L3445" s="238"/>
      <c r="M3445" s="2484"/>
      <c r="N3445" s="2484"/>
      <c r="O3445" s="2483"/>
    </row>
    <row r="3446" spans="1:15" s="72" customFormat="1" ht="21" customHeight="1" thickBot="1">
      <c r="A3446" s="77" t="s">
        <v>2</v>
      </c>
      <c r="B3446" s="66"/>
      <c r="C3446" s="67" t="s">
        <v>3</v>
      </c>
      <c r="D3446" s="4323" t="s">
        <v>1494</v>
      </c>
      <c r="E3446" s="4323"/>
      <c r="F3446" s="4323"/>
      <c r="G3446" s="4323"/>
      <c r="H3446" s="4323"/>
      <c r="I3446" s="4323"/>
      <c r="J3446" s="4323"/>
      <c r="K3446" s="4323"/>
      <c r="L3446" s="4323"/>
      <c r="M3446" s="4323"/>
      <c r="N3446" s="4323"/>
      <c r="O3446" s="4323"/>
    </row>
    <row r="3447" spans="1:15" s="72" customFormat="1" ht="21" customHeight="1">
      <c r="A3447" s="4324" t="s">
        <v>10</v>
      </c>
      <c r="B3447" s="4362" t="s">
        <v>11</v>
      </c>
      <c r="C3447" s="4329" t="s">
        <v>23</v>
      </c>
      <c r="D3447" s="4331" t="s">
        <v>12</v>
      </c>
      <c r="E3447" s="4332"/>
      <c r="F3447" s="4332"/>
      <c r="G3447" s="4332"/>
      <c r="H3447" s="4332"/>
      <c r="I3447" s="4332"/>
      <c r="J3447" s="4333"/>
      <c r="K3447" s="4334" t="s">
        <v>13</v>
      </c>
      <c r="L3447" s="4335"/>
      <c r="M3447" s="4335"/>
      <c r="N3447" s="4335"/>
      <c r="O3447" s="4336"/>
    </row>
    <row r="3448" spans="1:15" s="72" customFormat="1" ht="21" customHeight="1">
      <c r="A3448" s="4325"/>
      <c r="B3448" s="4328"/>
      <c r="C3448" s="4330"/>
      <c r="D3448" s="4337" t="s">
        <v>14</v>
      </c>
      <c r="E3448" s="4338"/>
      <c r="F3448" s="4338"/>
      <c r="G3448" s="4338"/>
      <c r="H3448" s="4339"/>
      <c r="I3448" s="4340" t="s">
        <v>15</v>
      </c>
      <c r="J3448" s="4340"/>
      <c r="K3448" s="4340" t="s">
        <v>16</v>
      </c>
      <c r="L3448" s="4340" t="s">
        <v>17</v>
      </c>
      <c r="M3448" s="4340" t="s">
        <v>18</v>
      </c>
      <c r="N3448" s="4340"/>
      <c r="O3448" s="4342" t="s">
        <v>19</v>
      </c>
    </row>
    <row r="3449" spans="1:15" s="72" customFormat="1" ht="21" customHeight="1">
      <c r="A3449" s="4326"/>
      <c r="B3449" s="4354"/>
      <c r="C3449" s="4341"/>
      <c r="D3449" s="2479" t="s">
        <v>16</v>
      </c>
      <c r="E3449" s="4358" t="s">
        <v>20</v>
      </c>
      <c r="F3449" s="4359"/>
      <c r="G3449" s="4358" t="s">
        <v>21</v>
      </c>
      <c r="H3449" s="4359"/>
      <c r="I3449" s="4341"/>
      <c r="J3449" s="4341"/>
      <c r="K3449" s="4341"/>
      <c r="L3449" s="4341"/>
      <c r="M3449" s="4341"/>
      <c r="N3449" s="4341"/>
      <c r="O3449" s="4363"/>
    </row>
    <row r="3450" spans="1:15" s="72" customFormat="1" ht="21" customHeight="1" outlineLevel="1">
      <c r="A3450" s="2477">
        <v>1</v>
      </c>
      <c r="B3450" s="131">
        <v>44652</v>
      </c>
      <c r="C3450" s="2477" t="s">
        <v>23</v>
      </c>
      <c r="D3450" s="2477"/>
      <c r="E3450" s="4360"/>
      <c r="F3450" s="4361"/>
      <c r="G3450" s="4364"/>
      <c r="H3450" s="4365"/>
      <c r="I3450" s="31"/>
      <c r="J3450" s="2478"/>
      <c r="K3450" s="11"/>
      <c r="L3450" s="2477"/>
      <c r="M3450" s="2478"/>
      <c r="N3450" s="2478"/>
      <c r="O3450" s="2480">
        <v>42</v>
      </c>
    </row>
    <row r="3451" spans="1:15" s="72" customFormat="1" ht="21" customHeight="1" outlineLevel="1">
      <c r="A3451" s="3008"/>
      <c r="B3451" s="131"/>
      <c r="C3451" s="3008"/>
      <c r="D3451" s="3008"/>
      <c r="E3451" s="3012"/>
      <c r="F3451" s="3013"/>
      <c r="G3451" s="3010"/>
      <c r="H3451" s="3011"/>
      <c r="I3451" s="31"/>
      <c r="J3451" s="3009"/>
      <c r="K3451" s="11"/>
      <c r="L3451" s="3008"/>
      <c r="M3451" s="3009"/>
      <c r="N3451" s="3009"/>
      <c r="O3451" s="3014"/>
    </row>
    <row r="3452" spans="1:15" s="72" customFormat="1" ht="21" customHeight="1" outlineLevel="1">
      <c r="A3452" s="3655"/>
      <c r="B3452" s="131"/>
      <c r="C3452" s="3655"/>
      <c r="D3452" s="3655"/>
      <c r="E3452" s="3651"/>
      <c r="F3452" s="3652"/>
      <c r="G3452" s="3653"/>
      <c r="H3452" s="3654"/>
      <c r="I3452" s="31"/>
      <c r="J3452" s="3657"/>
      <c r="K3452" s="11"/>
      <c r="L3452" s="3655"/>
      <c r="M3452" s="3657"/>
      <c r="N3452" s="3657"/>
      <c r="O3452" s="3658"/>
    </row>
    <row r="3453" spans="1:15" s="72" customFormat="1" ht="21" customHeight="1" outlineLevel="1">
      <c r="A3453" s="3680"/>
      <c r="B3453" s="131"/>
      <c r="C3453" s="3680"/>
      <c r="D3453" s="3680"/>
      <c r="E3453" s="3674"/>
      <c r="F3453" s="3675"/>
      <c r="G3453" s="3676"/>
      <c r="H3453" s="3677"/>
      <c r="I3453" s="31"/>
      <c r="J3453" s="3682"/>
      <c r="K3453" s="11"/>
      <c r="L3453" s="3680"/>
      <c r="M3453" s="3682"/>
      <c r="N3453" s="3682"/>
      <c r="O3453" s="3683"/>
    </row>
    <row r="3454" spans="1:15" s="72" customFormat="1" ht="21" customHeight="1">
      <c r="A3454" s="2477"/>
      <c r="B3454" s="131"/>
      <c r="C3454" s="2477"/>
      <c r="D3454" s="798">
        <f>SUM(D3450:D3450)</f>
        <v>0</v>
      </c>
      <c r="E3454" s="2473"/>
      <c r="F3454" s="2474"/>
      <c r="G3454" s="2475"/>
      <c r="H3454" s="2476"/>
      <c r="I3454" s="31"/>
      <c r="J3454" s="2478"/>
      <c r="K3454" s="427">
        <f>SUM(K3450:K3453)</f>
        <v>0</v>
      </c>
      <c r="L3454" s="2477"/>
      <c r="M3454" s="2478"/>
      <c r="N3454" s="2478"/>
      <c r="O3454" s="2480"/>
    </row>
    <row r="3455" spans="1:15" s="72" customFormat="1" ht="21" customHeight="1">
      <c r="A3455" s="2485"/>
      <c r="B3455" s="132"/>
      <c r="C3455" s="2485"/>
      <c r="D3455" s="238"/>
      <c r="E3455" s="2483"/>
      <c r="F3455" s="2483"/>
      <c r="G3455" s="2484"/>
      <c r="H3455" s="2484"/>
      <c r="I3455" s="57"/>
      <c r="J3455" s="2484"/>
      <c r="K3455" s="109"/>
      <c r="L3455" s="238"/>
      <c r="M3455" s="2484"/>
      <c r="N3455" s="2484"/>
      <c r="O3455" s="2483"/>
    </row>
    <row r="3456" spans="1:15" s="72" customFormat="1" ht="21" customHeight="1" thickBot="1">
      <c r="A3456" s="77" t="s">
        <v>2</v>
      </c>
      <c r="B3456" s="66"/>
      <c r="C3456" s="67" t="s">
        <v>3</v>
      </c>
      <c r="D3456" s="4323" t="s">
        <v>1495</v>
      </c>
      <c r="E3456" s="4323"/>
      <c r="F3456" s="4323"/>
      <c r="G3456" s="4323"/>
      <c r="H3456" s="4323"/>
      <c r="I3456" s="4323"/>
      <c r="J3456" s="4323"/>
      <c r="K3456" s="4323"/>
      <c r="L3456" s="4323"/>
      <c r="M3456" s="4323"/>
      <c r="N3456" s="4323"/>
      <c r="O3456" s="4323"/>
    </row>
    <row r="3457" spans="1:15" s="72" customFormat="1" ht="21" customHeight="1">
      <c r="A3457" s="4324" t="s">
        <v>10</v>
      </c>
      <c r="B3457" s="4362" t="s">
        <v>11</v>
      </c>
      <c r="C3457" s="4329" t="s">
        <v>23</v>
      </c>
      <c r="D3457" s="4331" t="s">
        <v>12</v>
      </c>
      <c r="E3457" s="4332"/>
      <c r="F3457" s="4332"/>
      <c r="G3457" s="4332"/>
      <c r="H3457" s="4332"/>
      <c r="I3457" s="4332"/>
      <c r="J3457" s="4333"/>
      <c r="K3457" s="4334" t="s">
        <v>13</v>
      </c>
      <c r="L3457" s="4335"/>
      <c r="M3457" s="4335"/>
      <c r="N3457" s="4335"/>
      <c r="O3457" s="4336"/>
    </row>
    <row r="3458" spans="1:15" s="72" customFormat="1" ht="21" customHeight="1">
      <c r="A3458" s="4325"/>
      <c r="B3458" s="4328"/>
      <c r="C3458" s="4330"/>
      <c r="D3458" s="4337" t="s">
        <v>14</v>
      </c>
      <c r="E3458" s="4338"/>
      <c r="F3458" s="4338"/>
      <c r="G3458" s="4338"/>
      <c r="H3458" s="4339"/>
      <c r="I3458" s="4340" t="s">
        <v>15</v>
      </c>
      <c r="J3458" s="4340"/>
      <c r="K3458" s="4340" t="s">
        <v>16</v>
      </c>
      <c r="L3458" s="4340" t="s">
        <v>17</v>
      </c>
      <c r="M3458" s="4340" t="s">
        <v>18</v>
      </c>
      <c r="N3458" s="4340"/>
      <c r="O3458" s="4342" t="s">
        <v>19</v>
      </c>
    </row>
    <row r="3459" spans="1:15" s="72" customFormat="1" ht="21" customHeight="1">
      <c r="A3459" s="4326"/>
      <c r="B3459" s="4354"/>
      <c r="C3459" s="4341"/>
      <c r="D3459" s="2479" t="s">
        <v>16</v>
      </c>
      <c r="E3459" s="4358" t="s">
        <v>20</v>
      </c>
      <c r="F3459" s="4359"/>
      <c r="G3459" s="4358" t="s">
        <v>21</v>
      </c>
      <c r="H3459" s="4359"/>
      <c r="I3459" s="4341"/>
      <c r="J3459" s="4341"/>
      <c r="K3459" s="4341"/>
      <c r="L3459" s="4341"/>
      <c r="M3459" s="4341"/>
      <c r="N3459" s="4341"/>
      <c r="O3459" s="4363"/>
    </row>
    <row r="3460" spans="1:15" s="72" customFormat="1" ht="21" customHeight="1" outlineLevel="1">
      <c r="A3460" s="2477">
        <v>1</v>
      </c>
      <c r="B3460" s="131">
        <v>44652</v>
      </c>
      <c r="C3460" s="2477" t="s">
        <v>23</v>
      </c>
      <c r="D3460" s="2477"/>
      <c r="E3460" s="4360"/>
      <c r="F3460" s="4361"/>
      <c r="G3460" s="4364"/>
      <c r="H3460" s="4365"/>
      <c r="I3460" s="31" t="s">
        <v>1441</v>
      </c>
      <c r="J3460" s="2478"/>
      <c r="K3460" s="11"/>
      <c r="L3460" s="2477"/>
      <c r="M3460" s="2478"/>
      <c r="N3460" s="2478"/>
      <c r="O3460" s="2480">
        <v>49</v>
      </c>
    </row>
    <row r="3461" spans="1:15" s="72" customFormat="1" ht="21" customHeight="1" outlineLevel="1">
      <c r="A3461" s="2859"/>
      <c r="B3461" s="131"/>
      <c r="C3461" s="2859"/>
      <c r="D3461" s="2859"/>
      <c r="E3461" s="2857"/>
      <c r="F3461" s="2858"/>
      <c r="G3461" s="4364"/>
      <c r="H3461" s="4365"/>
      <c r="I3461" s="31"/>
      <c r="J3461" s="2860"/>
      <c r="K3461" s="11"/>
      <c r="L3461" s="2859"/>
      <c r="M3461" s="2860"/>
      <c r="N3461" s="2860"/>
      <c r="O3461" s="2861"/>
    </row>
    <row r="3462" spans="1:15" s="72" customFormat="1" ht="21" customHeight="1">
      <c r="A3462" s="2477"/>
      <c r="B3462" s="131"/>
      <c r="C3462" s="2477"/>
      <c r="D3462" s="798">
        <f>SUM(D3460:D3460)</f>
        <v>0</v>
      </c>
      <c r="E3462" s="2473"/>
      <c r="F3462" s="2474"/>
      <c r="G3462" s="4364"/>
      <c r="H3462" s="4365"/>
      <c r="I3462" s="31"/>
      <c r="J3462" s="2478"/>
      <c r="K3462" s="427">
        <f>SUM(K3460:K3461)</f>
        <v>0</v>
      </c>
      <c r="L3462" s="2477"/>
      <c r="M3462" s="2478"/>
      <c r="N3462" s="2478"/>
      <c r="O3462" s="2480"/>
    </row>
    <row r="3463" spans="1:15" s="72" customFormat="1" ht="21" customHeight="1">
      <c r="A3463" s="2485"/>
      <c r="B3463" s="132"/>
      <c r="C3463" s="2485"/>
      <c r="D3463" s="2485"/>
      <c r="E3463" s="62"/>
      <c r="F3463" s="62"/>
      <c r="G3463" s="54"/>
      <c r="H3463" s="54"/>
      <c r="I3463" s="41"/>
      <c r="J3463" s="54"/>
      <c r="K3463" s="81"/>
      <c r="L3463" s="2485"/>
      <c r="M3463" s="54"/>
      <c r="N3463" s="54"/>
      <c r="O3463" s="62"/>
    </row>
    <row r="3464" spans="1:15" s="72" customFormat="1" ht="21" customHeight="1" thickBot="1">
      <c r="A3464" s="77" t="s">
        <v>2</v>
      </c>
      <c r="B3464" s="66"/>
      <c r="C3464" s="67" t="s">
        <v>3</v>
      </c>
      <c r="D3464" s="4323" t="s">
        <v>1516</v>
      </c>
      <c r="E3464" s="4323"/>
      <c r="F3464" s="4323"/>
      <c r="G3464" s="4323"/>
      <c r="H3464" s="4323"/>
      <c r="I3464" s="4323"/>
      <c r="J3464" s="4323"/>
      <c r="K3464" s="4323"/>
      <c r="L3464" s="4323"/>
      <c r="M3464" s="4323"/>
      <c r="N3464" s="4323"/>
      <c r="O3464" s="4323"/>
    </row>
    <row r="3465" spans="1:15" s="72" customFormat="1" ht="21" customHeight="1">
      <c r="A3465" s="4324" t="s">
        <v>10</v>
      </c>
      <c r="B3465" s="4362" t="s">
        <v>11</v>
      </c>
      <c r="C3465" s="4329" t="s">
        <v>23</v>
      </c>
      <c r="D3465" s="4331" t="s">
        <v>12</v>
      </c>
      <c r="E3465" s="4332"/>
      <c r="F3465" s="4332"/>
      <c r="G3465" s="4332"/>
      <c r="H3465" s="4332"/>
      <c r="I3465" s="4332"/>
      <c r="J3465" s="4333"/>
      <c r="K3465" s="4334" t="s">
        <v>13</v>
      </c>
      <c r="L3465" s="4335"/>
      <c r="M3465" s="4335"/>
      <c r="N3465" s="4335"/>
      <c r="O3465" s="4336"/>
    </row>
    <row r="3466" spans="1:15" s="72" customFormat="1" ht="21" customHeight="1">
      <c r="A3466" s="4325"/>
      <c r="B3466" s="4328"/>
      <c r="C3466" s="4330"/>
      <c r="D3466" s="4337" t="s">
        <v>14</v>
      </c>
      <c r="E3466" s="4338"/>
      <c r="F3466" s="4338"/>
      <c r="G3466" s="4338"/>
      <c r="H3466" s="4339"/>
      <c r="I3466" s="4340" t="s">
        <v>15</v>
      </c>
      <c r="J3466" s="4340"/>
      <c r="K3466" s="4340" t="s">
        <v>16</v>
      </c>
      <c r="L3466" s="4340" t="s">
        <v>17</v>
      </c>
      <c r="M3466" s="4340" t="s">
        <v>18</v>
      </c>
      <c r="N3466" s="4340"/>
      <c r="O3466" s="4342" t="s">
        <v>19</v>
      </c>
    </row>
    <row r="3467" spans="1:15" s="72" customFormat="1" ht="21" customHeight="1">
      <c r="A3467" s="4326"/>
      <c r="B3467" s="4354"/>
      <c r="C3467" s="4341"/>
      <c r="D3467" s="2479" t="s">
        <v>16</v>
      </c>
      <c r="E3467" s="4358" t="s">
        <v>20</v>
      </c>
      <c r="F3467" s="4359"/>
      <c r="G3467" s="4358" t="s">
        <v>21</v>
      </c>
      <c r="H3467" s="4359"/>
      <c r="I3467" s="4341"/>
      <c r="J3467" s="4341"/>
      <c r="K3467" s="4341"/>
      <c r="L3467" s="4341"/>
      <c r="M3467" s="4341"/>
      <c r="N3467" s="4341"/>
      <c r="O3467" s="4363"/>
    </row>
    <row r="3468" spans="1:15" s="72" customFormat="1" ht="21" customHeight="1" outlineLevel="1">
      <c r="A3468" s="2477">
        <v>1</v>
      </c>
      <c r="B3468" s="131">
        <v>44652</v>
      </c>
      <c r="C3468" s="2477" t="s">
        <v>23</v>
      </c>
      <c r="D3468" s="2477"/>
      <c r="E3468" s="4360"/>
      <c r="F3468" s="4361"/>
      <c r="G3468" s="4364"/>
      <c r="H3468" s="4365"/>
      <c r="I3468" s="31" t="s">
        <v>1441</v>
      </c>
      <c r="J3468" s="2478"/>
      <c r="K3468" s="11"/>
      <c r="L3468" s="2477"/>
      <c r="M3468" s="2478"/>
      <c r="N3468" s="2478"/>
      <c r="O3468" s="2480">
        <v>55</v>
      </c>
    </row>
    <row r="3469" spans="1:15" s="72" customFormat="1" ht="21" customHeight="1" outlineLevel="1">
      <c r="A3469" s="3613"/>
      <c r="B3469" s="131"/>
      <c r="C3469" s="3613"/>
      <c r="D3469" s="3613"/>
      <c r="E3469" s="3609"/>
      <c r="F3469" s="3610"/>
      <c r="G3469" s="4364"/>
      <c r="H3469" s="4365"/>
      <c r="I3469" s="31"/>
      <c r="J3469" s="3614"/>
      <c r="K3469" s="11"/>
      <c r="L3469" s="3613"/>
      <c r="M3469" s="3614"/>
      <c r="N3469" s="3614"/>
      <c r="O3469" s="3615"/>
    </row>
    <row r="3470" spans="1:15" s="72" customFormat="1" ht="21" customHeight="1" outlineLevel="1">
      <c r="A3470" s="3627"/>
      <c r="B3470" s="131"/>
      <c r="C3470" s="3627"/>
      <c r="D3470" s="3627"/>
      <c r="E3470" s="3623"/>
      <c r="F3470" s="3624"/>
      <c r="G3470" s="4364"/>
      <c r="H3470" s="4365"/>
      <c r="I3470" s="31"/>
      <c r="J3470" s="3630"/>
      <c r="K3470" s="11"/>
      <c r="L3470" s="3627"/>
      <c r="M3470" s="3630"/>
      <c r="N3470" s="3630"/>
      <c r="O3470" s="3631"/>
    </row>
    <row r="3471" spans="1:15" s="72" customFormat="1" ht="21" customHeight="1">
      <c r="A3471" s="2477"/>
      <c r="B3471" s="131"/>
      <c r="C3471" s="2477"/>
      <c r="D3471" s="798">
        <f>SUM(D3468:D3468)</f>
        <v>0</v>
      </c>
      <c r="E3471" s="2473"/>
      <c r="F3471" s="2474"/>
      <c r="G3471" s="4364"/>
      <c r="H3471" s="4365"/>
      <c r="I3471" s="31"/>
      <c r="J3471" s="2478"/>
      <c r="K3471" s="427">
        <f>SUM(K3468:K3470)</f>
        <v>0</v>
      </c>
      <c r="L3471" s="2477"/>
      <c r="M3471" s="2478"/>
      <c r="N3471" s="2478"/>
      <c r="O3471" s="2480"/>
    </row>
    <row r="3472" spans="1:15" s="72" customFormat="1" ht="21" customHeight="1">
      <c r="A3472" s="2485"/>
      <c r="B3472" s="132"/>
      <c r="C3472" s="2485"/>
      <c r="D3472" s="2485"/>
      <c r="E3472" s="62"/>
      <c r="F3472" s="62"/>
      <c r="G3472" s="4084"/>
      <c r="H3472" s="4084"/>
      <c r="I3472" s="41"/>
      <c r="J3472" s="54"/>
      <c r="K3472" s="81"/>
      <c r="L3472" s="2485"/>
      <c r="M3472" s="54"/>
      <c r="N3472" s="54"/>
      <c r="O3472" s="62"/>
    </row>
    <row r="3473" spans="1:15" s="72" customFormat="1" ht="21" customHeight="1" thickBot="1">
      <c r="A3473" s="77" t="s">
        <v>2</v>
      </c>
      <c r="B3473" s="66"/>
      <c r="C3473" s="67" t="s">
        <v>3</v>
      </c>
      <c r="D3473" s="4323" t="s">
        <v>1517</v>
      </c>
      <c r="E3473" s="4323"/>
      <c r="F3473" s="4323"/>
      <c r="G3473" s="4323"/>
      <c r="H3473" s="4323"/>
      <c r="I3473" s="4323"/>
      <c r="J3473" s="4323"/>
      <c r="K3473" s="4323"/>
      <c r="L3473" s="4323"/>
      <c r="M3473" s="4323"/>
      <c r="N3473" s="4323"/>
      <c r="O3473" s="4323"/>
    </row>
    <row r="3474" spans="1:15" s="72" customFormat="1" ht="21" customHeight="1">
      <c r="A3474" s="4324" t="s">
        <v>10</v>
      </c>
      <c r="B3474" s="4362" t="s">
        <v>11</v>
      </c>
      <c r="C3474" s="4329" t="s">
        <v>23</v>
      </c>
      <c r="D3474" s="4331" t="s">
        <v>12</v>
      </c>
      <c r="E3474" s="4332"/>
      <c r="F3474" s="4332"/>
      <c r="G3474" s="4332"/>
      <c r="H3474" s="4332"/>
      <c r="I3474" s="4332"/>
      <c r="J3474" s="4333"/>
      <c r="K3474" s="4334" t="s">
        <v>13</v>
      </c>
      <c r="L3474" s="4335"/>
      <c r="M3474" s="4335"/>
      <c r="N3474" s="4335"/>
      <c r="O3474" s="4336"/>
    </row>
    <row r="3475" spans="1:15" s="72" customFormat="1" ht="21" customHeight="1">
      <c r="A3475" s="4325"/>
      <c r="B3475" s="4328"/>
      <c r="C3475" s="4330"/>
      <c r="D3475" s="4337" t="s">
        <v>14</v>
      </c>
      <c r="E3475" s="4338"/>
      <c r="F3475" s="4338"/>
      <c r="G3475" s="4338"/>
      <c r="H3475" s="4339"/>
      <c r="I3475" s="4340" t="s">
        <v>15</v>
      </c>
      <c r="J3475" s="4340"/>
      <c r="K3475" s="4340" t="s">
        <v>16</v>
      </c>
      <c r="L3475" s="4340" t="s">
        <v>17</v>
      </c>
      <c r="M3475" s="4340" t="s">
        <v>18</v>
      </c>
      <c r="N3475" s="4340"/>
      <c r="O3475" s="4342" t="s">
        <v>19</v>
      </c>
    </row>
    <row r="3476" spans="1:15" s="72" customFormat="1" ht="21" customHeight="1">
      <c r="A3476" s="4326"/>
      <c r="B3476" s="4354"/>
      <c r="C3476" s="4341"/>
      <c r="D3476" s="2479" t="s">
        <v>16</v>
      </c>
      <c r="E3476" s="4358" t="s">
        <v>20</v>
      </c>
      <c r="F3476" s="4359"/>
      <c r="G3476" s="4358" t="s">
        <v>21</v>
      </c>
      <c r="H3476" s="4359"/>
      <c r="I3476" s="4341"/>
      <c r="J3476" s="4341"/>
      <c r="K3476" s="4341"/>
      <c r="L3476" s="4341"/>
      <c r="M3476" s="4341"/>
      <c r="N3476" s="4341"/>
      <c r="O3476" s="4363"/>
    </row>
    <row r="3477" spans="1:15" s="72" customFormat="1" ht="21" customHeight="1" outlineLevel="1">
      <c r="A3477" s="2477">
        <v>1</v>
      </c>
      <c r="B3477" s="131">
        <v>44652</v>
      </c>
      <c r="C3477" s="2477" t="s">
        <v>23</v>
      </c>
      <c r="D3477" s="2477"/>
      <c r="E3477" s="4360"/>
      <c r="F3477" s="4361"/>
      <c r="G3477" s="4364"/>
      <c r="H3477" s="4365"/>
      <c r="I3477" s="31" t="s">
        <v>1441</v>
      </c>
      <c r="J3477" s="2478"/>
      <c r="K3477" s="11"/>
      <c r="L3477" s="2477"/>
      <c r="M3477" s="2478"/>
      <c r="N3477" s="2478"/>
      <c r="O3477" s="2480">
        <v>19</v>
      </c>
    </row>
    <row r="3478" spans="1:15" s="72" customFormat="1" ht="21" customHeight="1" outlineLevel="1">
      <c r="A3478" s="3627"/>
      <c r="B3478" s="131"/>
      <c r="C3478" s="3627"/>
      <c r="D3478" s="3627"/>
      <c r="E3478" s="3623"/>
      <c r="F3478" s="3624"/>
      <c r="G3478" s="3625"/>
      <c r="H3478" s="3626"/>
      <c r="I3478" s="31"/>
      <c r="J3478" s="3630"/>
      <c r="K3478" s="11"/>
      <c r="L3478" s="3627"/>
      <c r="M3478" s="3630"/>
      <c r="N3478" s="3630"/>
      <c r="O3478" s="3631"/>
    </row>
    <row r="3479" spans="1:15" s="72" customFormat="1" ht="21" customHeight="1">
      <c r="A3479" s="2477"/>
      <c r="B3479" s="131"/>
      <c r="C3479" s="2477"/>
      <c r="D3479" s="798">
        <f>SUM(D3477:D3477)</f>
        <v>0</v>
      </c>
      <c r="E3479" s="2473"/>
      <c r="F3479" s="2474"/>
      <c r="G3479" s="2475"/>
      <c r="H3479" s="2476"/>
      <c r="I3479" s="31"/>
      <c r="J3479" s="2478"/>
      <c r="K3479" s="427">
        <f>SUM(K3477:K3478)</f>
        <v>0</v>
      </c>
      <c r="L3479" s="2477"/>
      <c r="M3479" s="2478"/>
      <c r="N3479" s="2478"/>
      <c r="O3479" s="2480"/>
    </row>
    <row r="3480" spans="1:15" s="72" customFormat="1" ht="21" customHeight="1">
      <c r="A3480" s="2485"/>
      <c r="B3480" s="132"/>
      <c r="C3480" s="2485"/>
      <c r="D3480" s="238"/>
      <c r="E3480" s="2483"/>
      <c r="F3480" s="2483"/>
      <c r="G3480" s="2484"/>
      <c r="H3480" s="2484"/>
      <c r="I3480" s="57"/>
      <c r="J3480" s="2484"/>
      <c r="K3480" s="109"/>
      <c r="L3480" s="238"/>
      <c r="M3480" s="2484"/>
      <c r="N3480" s="2484"/>
      <c r="O3480" s="2483"/>
    </row>
    <row r="3481" spans="1:15" s="72" customFormat="1" ht="21" customHeight="1" thickBot="1">
      <c r="A3481" s="77" t="s">
        <v>2</v>
      </c>
      <c r="B3481" s="66"/>
      <c r="C3481" s="67" t="s">
        <v>3</v>
      </c>
      <c r="D3481" s="4323" t="s">
        <v>1453</v>
      </c>
      <c r="E3481" s="4323"/>
      <c r="F3481" s="4323"/>
      <c r="G3481" s="4323"/>
      <c r="H3481" s="4323"/>
      <c r="I3481" s="4323"/>
      <c r="J3481" s="4323"/>
      <c r="K3481" s="4323"/>
      <c r="L3481" s="4323"/>
      <c r="M3481" s="4323"/>
      <c r="N3481" s="4323"/>
      <c r="O3481" s="4323"/>
    </row>
    <row r="3482" spans="1:15" s="72" customFormat="1" ht="21" customHeight="1">
      <c r="A3482" s="4324" t="s">
        <v>10</v>
      </c>
      <c r="B3482" s="4362" t="s">
        <v>11</v>
      </c>
      <c r="C3482" s="4329" t="s">
        <v>23</v>
      </c>
      <c r="D3482" s="4331" t="s">
        <v>12</v>
      </c>
      <c r="E3482" s="4332"/>
      <c r="F3482" s="4332"/>
      <c r="G3482" s="4332"/>
      <c r="H3482" s="4332"/>
      <c r="I3482" s="4332"/>
      <c r="J3482" s="4333"/>
      <c r="K3482" s="4334" t="s">
        <v>13</v>
      </c>
      <c r="L3482" s="4335"/>
      <c r="M3482" s="4335"/>
      <c r="N3482" s="4335"/>
      <c r="O3482" s="4336"/>
    </row>
    <row r="3483" spans="1:15" s="72" customFormat="1" ht="21" customHeight="1">
      <c r="A3483" s="4325"/>
      <c r="B3483" s="4328"/>
      <c r="C3483" s="4330"/>
      <c r="D3483" s="4337" t="s">
        <v>14</v>
      </c>
      <c r="E3483" s="4338"/>
      <c r="F3483" s="4338"/>
      <c r="G3483" s="4338"/>
      <c r="H3483" s="4339"/>
      <c r="I3483" s="4340" t="s">
        <v>15</v>
      </c>
      <c r="J3483" s="4340"/>
      <c r="K3483" s="4340" t="s">
        <v>16</v>
      </c>
      <c r="L3483" s="4340" t="s">
        <v>17</v>
      </c>
      <c r="M3483" s="4340" t="s">
        <v>18</v>
      </c>
      <c r="N3483" s="4340"/>
      <c r="O3483" s="4342" t="s">
        <v>19</v>
      </c>
    </row>
    <row r="3484" spans="1:15" s="72" customFormat="1" ht="21" customHeight="1">
      <c r="A3484" s="4326"/>
      <c r="B3484" s="4354"/>
      <c r="C3484" s="4341"/>
      <c r="D3484" s="2479" t="s">
        <v>16</v>
      </c>
      <c r="E3484" s="4358" t="s">
        <v>20</v>
      </c>
      <c r="F3484" s="4359"/>
      <c r="G3484" s="4358" t="s">
        <v>21</v>
      </c>
      <c r="H3484" s="4359"/>
      <c r="I3484" s="4341"/>
      <c r="J3484" s="4341"/>
      <c r="K3484" s="4341"/>
      <c r="L3484" s="4341"/>
      <c r="M3484" s="4341"/>
      <c r="N3484" s="4341"/>
      <c r="O3484" s="4363"/>
    </row>
    <row r="3485" spans="1:15" s="72" customFormat="1" ht="21" customHeight="1" outlineLevel="1">
      <c r="A3485" s="2477">
        <v>1</v>
      </c>
      <c r="B3485" s="131">
        <v>44652</v>
      </c>
      <c r="C3485" s="2477" t="s">
        <v>23</v>
      </c>
      <c r="D3485" s="2477"/>
      <c r="E3485" s="4360"/>
      <c r="F3485" s="4361"/>
      <c r="G3485" s="4364"/>
      <c r="H3485" s="4365"/>
      <c r="I3485" s="31" t="s">
        <v>1441</v>
      </c>
      <c r="J3485" s="2478"/>
      <c r="K3485" s="11"/>
      <c r="L3485" s="2477"/>
      <c r="M3485" s="2478"/>
      <c r="N3485" s="2478"/>
      <c r="O3485" s="2480">
        <v>22</v>
      </c>
    </row>
    <row r="3486" spans="1:15" s="72" customFormat="1" ht="21" customHeight="1">
      <c r="A3486" s="2477"/>
      <c r="B3486" s="131"/>
      <c r="C3486" s="2477"/>
      <c r="D3486" s="798">
        <f>SUM(D3485:D3485)</f>
        <v>0</v>
      </c>
      <c r="E3486" s="2473"/>
      <c r="F3486" s="2474"/>
      <c r="G3486" s="2475"/>
      <c r="H3486" s="2476"/>
      <c r="I3486" s="31"/>
      <c r="J3486" s="2478"/>
      <c r="K3486" s="427">
        <f>SUM(K3485:K3485)</f>
        <v>0</v>
      </c>
      <c r="L3486" s="2477"/>
      <c r="M3486" s="2478"/>
      <c r="N3486" s="2478"/>
      <c r="O3486" s="2480"/>
    </row>
    <row r="3487" spans="1:15" s="72" customFormat="1" ht="21" customHeight="1">
      <c r="A3487" s="2485"/>
      <c r="B3487" s="132"/>
      <c r="C3487" s="2485"/>
      <c r="D3487" s="2485"/>
      <c r="E3487" s="62"/>
      <c r="F3487" s="62"/>
      <c r="G3487" s="54"/>
      <c r="H3487" s="54"/>
      <c r="I3487" s="41"/>
      <c r="J3487" s="54"/>
      <c r="K3487" s="81"/>
      <c r="L3487" s="2485"/>
      <c r="M3487" s="54"/>
      <c r="N3487" s="54"/>
      <c r="O3487" s="62"/>
    </row>
    <row r="3488" spans="1:15" s="72" customFormat="1" ht="21" customHeight="1" thickBot="1">
      <c r="A3488" s="77" t="s">
        <v>2</v>
      </c>
      <c r="B3488" s="66"/>
      <c r="C3488" s="67" t="s">
        <v>3</v>
      </c>
      <c r="D3488" s="4323" t="s">
        <v>2061</v>
      </c>
      <c r="E3488" s="4323"/>
      <c r="F3488" s="4323"/>
      <c r="G3488" s="4323"/>
      <c r="H3488" s="4323"/>
      <c r="I3488" s="4323"/>
      <c r="J3488" s="4323"/>
      <c r="K3488" s="4323"/>
      <c r="L3488" s="4323"/>
      <c r="M3488" s="4323"/>
      <c r="N3488" s="4323"/>
      <c r="O3488" s="4323"/>
    </row>
    <row r="3489" spans="1:15" s="72" customFormat="1" ht="21" customHeight="1">
      <c r="A3489" s="4324" t="s">
        <v>10</v>
      </c>
      <c r="B3489" s="4362" t="s">
        <v>11</v>
      </c>
      <c r="C3489" s="4329" t="s">
        <v>23</v>
      </c>
      <c r="D3489" s="4331" t="s">
        <v>12</v>
      </c>
      <c r="E3489" s="4332"/>
      <c r="F3489" s="4332"/>
      <c r="G3489" s="4332"/>
      <c r="H3489" s="4332"/>
      <c r="I3489" s="4332"/>
      <c r="J3489" s="4333"/>
      <c r="K3489" s="4334" t="s">
        <v>13</v>
      </c>
      <c r="L3489" s="4335"/>
      <c r="M3489" s="4335"/>
      <c r="N3489" s="4335"/>
      <c r="O3489" s="4336"/>
    </row>
    <row r="3490" spans="1:15" s="72" customFormat="1" ht="21" customHeight="1">
      <c r="A3490" s="4325"/>
      <c r="B3490" s="4328"/>
      <c r="C3490" s="4330"/>
      <c r="D3490" s="4337" t="s">
        <v>14</v>
      </c>
      <c r="E3490" s="4338"/>
      <c r="F3490" s="4338"/>
      <c r="G3490" s="4338"/>
      <c r="H3490" s="4339"/>
      <c r="I3490" s="4340" t="s">
        <v>15</v>
      </c>
      <c r="J3490" s="4340"/>
      <c r="K3490" s="4340" t="s">
        <v>16</v>
      </c>
      <c r="L3490" s="4340" t="s">
        <v>17</v>
      </c>
      <c r="M3490" s="4340" t="s">
        <v>18</v>
      </c>
      <c r="N3490" s="4340"/>
      <c r="O3490" s="4342" t="s">
        <v>19</v>
      </c>
    </row>
    <row r="3491" spans="1:15" s="72" customFormat="1" ht="21" customHeight="1">
      <c r="A3491" s="4326"/>
      <c r="B3491" s="4354"/>
      <c r="C3491" s="4341"/>
      <c r="D3491" s="3196" t="s">
        <v>16</v>
      </c>
      <c r="E3491" s="4358" t="s">
        <v>20</v>
      </c>
      <c r="F3491" s="4359"/>
      <c r="G3491" s="4358" t="s">
        <v>21</v>
      </c>
      <c r="H3491" s="4359"/>
      <c r="I3491" s="4341"/>
      <c r="J3491" s="4341"/>
      <c r="K3491" s="4341"/>
      <c r="L3491" s="4341"/>
      <c r="M3491" s="4341"/>
      <c r="N3491" s="4341"/>
      <c r="O3491" s="4363"/>
    </row>
    <row r="3492" spans="1:15" s="72" customFormat="1" ht="21" customHeight="1" outlineLevel="1">
      <c r="A3492" s="3193">
        <v>1</v>
      </c>
      <c r="B3492" s="131">
        <v>44652</v>
      </c>
      <c r="C3492" s="3193" t="s">
        <v>23</v>
      </c>
      <c r="D3492" s="3193"/>
      <c r="E3492" s="4360"/>
      <c r="F3492" s="4361"/>
      <c r="G3492" s="4364"/>
      <c r="H3492" s="4365"/>
      <c r="I3492" s="31"/>
      <c r="J3492" s="3194"/>
      <c r="K3492" s="11"/>
      <c r="L3492" s="3193"/>
      <c r="M3492" s="3194"/>
      <c r="N3492" s="3194"/>
      <c r="O3492" s="3198">
        <v>51</v>
      </c>
    </row>
    <row r="3493" spans="1:15" s="72" customFormat="1" ht="21" customHeight="1" outlineLevel="1">
      <c r="A3493" s="3193"/>
      <c r="B3493" s="131"/>
      <c r="C3493" s="3193"/>
      <c r="D3493" s="3193"/>
      <c r="E3493" s="4360"/>
      <c r="F3493" s="4361"/>
      <c r="G3493" s="4364"/>
      <c r="H3493" s="4365"/>
      <c r="I3493" s="31"/>
      <c r="J3493" s="3194"/>
      <c r="K3493" s="11"/>
      <c r="L3493" s="3193"/>
      <c r="M3493" s="3194"/>
      <c r="N3493" s="3194"/>
      <c r="O3493" s="3198"/>
    </row>
    <row r="3494" spans="1:15" s="72" customFormat="1" ht="21" customHeight="1" outlineLevel="1">
      <c r="A3494" s="3275"/>
      <c r="B3494" s="131"/>
      <c r="C3494" s="3275"/>
      <c r="D3494" s="3275"/>
      <c r="E3494" s="4360"/>
      <c r="F3494" s="4361"/>
      <c r="G3494" s="4364"/>
      <c r="H3494" s="4365"/>
      <c r="I3494" s="31"/>
      <c r="J3494" s="3274"/>
      <c r="K3494" s="11"/>
      <c r="L3494" s="3275"/>
      <c r="M3494" s="3274"/>
      <c r="N3494" s="3274"/>
      <c r="O3494" s="3276"/>
    </row>
    <row r="3495" spans="1:15" s="72" customFormat="1" ht="21" customHeight="1">
      <c r="A3495" s="3193"/>
      <c r="B3495" s="131"/>
      <c r="C3495" s="3193"/>
      <c r="D3495" s="798">
        <f>SUM(D3492:D3494)</f>
        <v>0</v>
      </c>
      <c r="E3495" s="3187"/>
      <c r="F3495" s="3188"/>
      <c r="G3495" s="3189"/>
      <c r="H3495" s="3190"/>
      <c r="I3495" s="31"/>
      <c r="J3495" s="3194"/>
      <c r="K3495" s="427">
        <f>SUM(K3492:K3492)</f>
        <v>0</v>
      </c>
      <c r="L3495" s="3193"/>
      <c r="M3495" s="3194"/>
      <c r="N3495" s="3194"/>
      <c r="O3495" s="3198"/>
    </row>
    <row r="3496" spans="1:15" s="72" customFormat="1" ht="21" customHeight="1">
      <c r="A3496" s="2642"/>
      <c r="B3496" s="132"/>
      <c r="C3496" s="2642"/>
      <c r="D3496" s="2642"/>
      <c r="E3496" s="62"/>
      <c r="F3496" s="62"/>
      <c r="G3496" s="54"/>
      <c r="H3496" s="54"/>
      <c r="I3496" s="41"/>
      <c r="J3496" s="54"/>
      <c r="K3496" s="81"/>
      <c r="L3496" s="2642"/>
      <c r="M3496" s="54"/>
      <c r="N3496" s="54"/>
      <c r="O3496" s="62"/>
    </row>
    <row r="3497" spans="1:15" s="72" customFormat="1" ht="21" customHeight="1" thickBot="1">
      <c r="A3497" s="77" t="s">
        <v>2</v>
      </c>
      <c r="B3497" s="66"/>
      <c r="C3497" s="67" t="s">
        <v>3</v>
      </c>
      <c r="D3497" s="4323" t="s">
        <v>2447</v>
      </c>
      <c r="E3497" s="4323"/>
      <c r="F3497" s="4323"/>
      <c r="G3497" s="4323"/>
      <c r="H3497" s="4323"/>
      <c r="I3497" s="4323"/>
      <c r="J3497" s="4323"/>
      <c r="K3497" s="4323"/>
      <c r="L3497" s="4323"/>
      <c r="M3497" s="4323"/>
      <c r="N3497" s="4323"/>
      <c r="O3497" s="4323"/>
    </row>
    <row r="3498" spans="1:15" s="72" customFormat="1" ht="21" customHeight="1">
      <c r="A3498" s="4324" t="s">
        <v>10</v>
      </c>
      <c r="B3498" s="4362" t="s">
        <v>11</v>
      </c>
      <c r="C3498" s="4329" t="s">
        <v>23</v>
      </c>
      <c r="D3498" s="4331" t="s">
        <v>12</v>
      </c>
      <c r="E3498" s="4332"/>
      <c r="F3498" s="4332"/>
      <c r="G3498" s="4332"/>
      <c r="H3498" s="4332"/>
      <c r="I3498" s="4332"/>
      <c r="J3498" s="4333"/>
      <c r="K3498" s="4334" t="s">
        <v>13</v>
      </c>
      <c r="L3498" s="4335"/>
      <c r="M3498" s="4335"/>
      <c r="N3498" s="4335"/>
      <c r="O3498" s="4336"/>
    </row>
    <row r="3499" spans="1:15" s="72" customFormat="1" ht="21" customHeight="1">
      <c r="A3499" s="4325"/>
      <c r="B3499" s="4328"/>
      <c r="C3499" s="4330"/>
      <c r="D3499" s="4337" t="s">
        <v>14</v>
      </c>
      <c r="E3499" s="4338"/>
      <c r="F3499" s="4338"/>
      <c r="G3499" s="4338"/>
      <c r="H3499" s="4339"/>
      <c r="I3499" s="4340" t="s">
        <v>15</v>
      </c>
      <c r="J3499" s="4340"/>
      <c r="K3499" s="4340" t="s">
        <v>16</v>
      </c>
      <c r="L3499" s="4340" t="s">
        <v>17</v>
      </c>
      <c r="M3499" s="4340" t="s">
        <v>18</v>
      </c>
      <c r="N3499" s="4340"/>
      <c r="O3499" s="4342" t="s">
        <v>19</v>
      </c>
    </row>
    <row r="3500" spans="1:15" s="72" customFormat="1" ht="21" customHeight="1">
      <c r="A3500" s="4326"/>
      <c r="B3500" s="4354"/>
      <c r="C3500" s="4341"/>
      <c r="D3500" s="3515" t="s">
        <v>16</v>
      </c>
      <c r="E3500" s="4358" t="s">
        <v>20</v>
      </c>
      <c r="F3500" s="4359"/>
      <c r="G3500" s="4358" t="s">
        <v>21</v>
      </c>
      <c r="H3500" s="4359"/>
      <c r="I3500" s="4341"/>
      <c r="J3500" s="4341"/>
      <c r="K3500" s="4341"/>
      <c r="L3500" s="4341"/>
      <c r="M3500" s="4341"/>
      <c r="N3500" s="4341"/>
      <c r="O3500" s="4363"/>
    </row>
    <row r="3501" spans="1:15" s="72" customFormat="1" ht="21" customHeight="1" outlineLevel="1">
      <c r="A3501" s="3514">
        <v>1</v>
      </c>
      <c r="B3501" s="131">
        <v>44652</v>
      </c>
      <c r="C3501" s="3514" t="s">
        <v>23</v>
      </c>
      <c r="D3501" s="3514"/>
      <c r="E3501" s="4360"/>
      <c r="F3501" s="4361"/>
      <c r="G3501" s="4364"/>
      <c r="H3501" s="4365"/>
      <c r="I3501" s="31"/>
      <c r="J3501" s="3517"/>
      <c r="K3501" s="11"/>
      <c r="L3501" s="3514"/>
      <c r="M3501" s="3517"/>
      <c r="N3501" s="3517"/>
      <c r="O3501" s="3519">
        <v>12</v>
      </c>
    </row>
    <row r="3502" spans="1:15" s="72" customFormat="1" ht="21" customHeight="1" outlineLevel="1">
      <c r="A3502" s="3514"/>
      <c r="B3502" s="131"/>
      <c r="C3502" s="3514"/>
      <c r="D3502" s="3514"/>
      <c r="E3502" s="4360"/>
      <c r="F3502" s="4361"/>
      <c r="G3502" s="4364"/>
      <c r="H3502" s="4365"/>
      <c r="I3502" s="31"/>
      <c r="J3502" s="3517"/>
      <c r="K3502" s="11"/>
      <c r="L3502" s="3514"/>
      <c r="M3502" s="3517"/>
      <c r="N3502" s="3517"/>
      <c r="O3502" s="3519"/>
    </row>
    <row r="3503" spans="1:15" s="72" customFormat="1" ht="21" customHeight="1" outlineLevel="1">
      <c r="A3503" s="3514"/>
      <c r="B3503" s="131"/>
      <c r="C3503" s="3514"/>
      <c r="D3503" s="3514"/>
      <c r="E3503" s="4360"/>
      <c r="F3503" s="4361"/>
      <c r="G3503" s="4364"/>
      <c r="H3503" s="4365"/>
      <c r="I3503" s="31"/>
      <c r="J3503" s="3517"/>
      <c r="K3503" s="11"/>
      <c r="L3503" s="3514"/>
      <c r="M3503" s="3517"/>
      <c r="N3503" s="3517"/>
      <c r="O3503" s="3519"/>
    </row>
    <row r="3504" spans="1:15" s="72" customFormat="1" ht="21" customHeight="1">
      <c r="A3504" s="3514"/>
      <c r="B3504" s="131"/>
      <c r="C3504" s="3514"/>
      <c r="D3504" s="798">
        <f>SUM(D3501:D3503)</f>
        <v>0</v>
      </c>
      <c r="E3504" s="3510"/>
      <c r="F3504" s="3511"/>
      <c r="G3504" s="3512"/>
      <c r="H3504" s="3513"/>
      <c r="I3504" s="31"/>
      <c r="J3504" s="3517"/>
      <c r="K3504" s="427">
        <f>SUM(K3501:K3501)</f>
        <v>0</v>
      </c>
      <c r="L3504" s="3514"/>
      <c r="M3504" s="3517"/>
      <c r="N3504" s="3517"/>
      <c r="O3504" s="3519"/>
    </row>
    <row r="3505" spans="1:15" s="72" customFormat="1" ht="21" customHeight="1">
      <c r="A3505" s="2642"/>
      <c r="B3505" s="132"/>
      <c r="C3505" s="2642"/>
      <c r="D3505" s="2642"/>
      <c r="E3505" s="62"/>
      <c r="F3505" s="62"/>
      <c r="G3505" s="54"/>
      <c r="H3505" s="54"/>
      <c r="I3505" s="41"/>
      <c r="J3505" s="54"/>
      <c r="K3505" s="81"/>
      <c r="L3505" s="2642"/>
      <c r="M3505" s="54"/>
      <c r="N3505" s="54"/>
      <c r="O3505" s="62"/>
    </row>
    <row r="3506" spans="1:15" s="148" customFormat="1" ht="33" customHeight="1">
      <c r="A3506" s="439"/>
      <c r="B3506" s="441" t="s">
        <v>60</v>
      </c>
      <c r="C3506" s="145"/>
      <c r="D3506" s="145"/>
      <c r="E3506" s="440"/>
      <c r="F3506" s="440"/>
      <c r="G3506" s="145"/>
      <c r="H3506" s="145"/>
      <c r="I3506" s="213"/>
      <c r="J3506" s="145"/>
      <c r="K3506" s="201"/>
      <c r="L3506" s="147"/>
      <c r="M3506" s="145"/>
      <c r="N3506" s="145"/>
      <c r="O3506" s="440"/>
    </row>
    <row r="3507" spans="1:15" s="72" customFormat="1" ht="21" customHeight="1">
      <c r="A3507" s="62"/>
      <c r="B3507" s="207"/>
      <c r="C3507" s="54"/>
      <c r="D3507" s="208"/>
      <c r="E3507" s="56"/>
      <c r="F3507" s="56"/>
      <c r="G3507" s="55"/>
      <c r="H3507" s="55"/>
      <c r="I3507" s="57"/>
      <c r="J3507" s="55"/>
      <c r="K3507" s="58"/>
      <c r="L3507" s="59"/>
      <c r="M3507" s="55"/>
      <c r="N3507" s="55"/>
      <c r="O3507" s="56"/>
    </row>
    <row r="3508" spans="1:15" s="43" customFormat="1" ht="21" customHeight="1" thickBot="1">
      <c r="A3508" s="77" t="s">
        <v>2</v>
      </c>
      <c r="B3508" s="66"/>
      <c r="C3508" s="67" t="s">
        <v>3</v>
      </c>
      <c r="D3508" s="4323" t="s">
        <v>636</v>
      </c>
      <c r="E3508" s="4323"/>
      <c r="F3508" s="4323"/>
      <c r="G3508" s="4323"/>
      <c r="H3508" s="4323"/>
      <c r="I3508" s="4323"/>
      <c r="J3508" s="4323"/>
      <c r="K3508" s="4323"/>
      <c r="L3508" s="4323"/>
      <c r="M3508" s="4323"/>
      <c r="N3508" s="4323"/>
      <c r="O3508" s="4323"/>
    </row>
    <row r="3509" spans="1:15" s="43" customFormat="1" ht="21" customHeight="1">
      <c r="A3509" s="4324" t="s">
        <v>10</v>
      </c>
      <c r="B3509" s="4362" t="s">
        <v>11</v>
      </c>
      <c r="C3509" s="4329" t="s">
        <v>23</v>
      </c>
      <c r="D3509" s="4331" t="s">
        <v>12</v>
      </c>
      <c r="E3509" s="4332"/>
      <c r="F3509" s="4332"/>
      <c r="G3509" s="4332"/>
      <c r="H3509" s="4332"/>
      <c r="I3509" s="4332"/>
      <c r="J3509" s="4333"/>
      <c r="K3509" s="4334" t="s">
        <v>13</v>
      </c>
      <c r="L3509" s="4335"/>
      <c r="M3509" s="4335"/>
      <c r="N3509" s="4335"/>
      <c r="O3509" s="4336"/>
    </row>
    <row r="3510" spans="1:15" s="123" customFormat="1" ht="21" customHeight="1">
      <c r="A3510" s="4325"/>
      <c r="B3510" s="4328"/>
      <c r="C3510" s="4330"/>
      <c r="D3510" s="4337" t="s">
        <v>14</v>
      </c>
      <c r="E3510" s="4338"/>
      <c r="F3510" s="4338"/>
      <c r="G3510" s="4338"/>
      <c r="H3510" s="4339"/>
      <c r="I3510" s="4340" t="s">
        <v>15</v>
      </c>
      <c r="J3510" s="4340"/>
      <c r="K3510" s="4340" t="s">
        <v>16</v>
      </c>
      <c r="L3510" s="4340" t="s">
        <v>17</v>
      </c>
      <c r="M3510" s="4340" t="s">
        <v>18</v>
      </c>
      <c r="N3510" s="4340"/>
      <c r="O3510" s="4342" t="s">
        <v>19</v>
      </c>
    </row>
    <row r="3511" spans="1:15" s="72" customFormat="1" ht="21" customHeight="1">
      <c r="A3511" s="4326"/>
      <c r="B3511" s="4354"/>
      <c r="C3511" s="4341"/>
      <c r="D3511" s="27" t="s">
        <v>16</v>
      </c>
      <c r="E3511" s="4358" t="s">
        <v>20</v>
      </c>
      <c r="F3511" s="4359"/>
      <c r="G3511" s="4358" t="s">
        <v>21</v>
      </c>
      <c r="H3511" s="4359"/>
      <c r="I3511" s="4341"/>
      <c r="J3511" s="4341"/>
      <c r="K3511" s="4341"/>
      <c r="L3511" s="4341"/>
      <c r="M3511" s="4341"/>
      <c r="N3511" s="4341"/>
      <c r="O3511" s="4363"/>
    </row>
    <row r="3512" spans="1:15" s="72" customFormat="1" ht="21" customHeight="1">
      <c r="A3512" s="7">
        <v>1</v>
      </c>
      <c r="B3512" s="121">
        <v>44562</v>
      </c>
      <c r="C3512" s="30" t="s">
        <v>44</v>
      </c>
      <c r="D3512" s="28"/>
      <c r="E3512" s="4360"/>
      <c r="F3512" s="4361"/>
      <c r="G3512" s="4348" t="s">
        <v>57</v>
      </c>
      <c r="H3512" s="4349"/>
      <c r="I3512" s="28" t="s">
        <v>1441</v>
      </c>
      <c r="J3512" s="90"/>
      <c r="K3512" s="100"/>
      <c r="L3512" s="90"/>
      <c r="M3512" s="90"/>
      <c r="N3512" s="90"/>
      <c r="O3512" s="79">
        <v>8</v>
      </c>
    </row>
    <row r="3513" spans="1:15" s="72" customFormat="1" ht="21" customHeight="1">
      <c r="A3513" s="2020">
        <v>2</v>
      </c>
      <c r="B3513" s="121">
        <v>44562</v>
      </c>
      <c r="C3513" s="2017" t="s">
        <v>44</v>
      </c>
      <c r="D3513" s="2018"/>
      <c r="E3513" s="4360"/>
      <c r="F3513" s="4361"/>
      <c r="G3513" s="4348"/>
      <c r="H3513" s="4349"/>
      <c r="I3513" s="2018"/>
      <c r="J3513" s="2016"/>
      <c r="K3513" s="100">
        <v>1</v>
      </c>
      <c r="L3513" s="2016" t="s">
        <v>1665</v>
      </c>
      <c r="M3513" s="2016" t="s">
        <v>1380</v>
      </c>
      <c r="N3513" s="2016"/>
      <c r="O3513" s="79">
        <f>+O3512-K3513</f>
        <v>7</v>
      </c>
    </row>
    <row r="3514" spans="1:15" s="72" customFormat="1" ht="21" customHeight="1">
      <c r="A3514" s="2849">
        <v>3</v>
      </c>
      <c r="B3514" s="121">
        <v>44552</v>
      </c>
      <c r="C3514" s="2848" t="s">
        <v>44</v>
      </c>
      <c r="D3514" s="2844"/>
      <c r="E3514" s="2846"/>
      <c r="F3514" s="2847"/>
      <c r="G3514" s="2842"/>
      <c r="H3514" s="2843"/>
      <c r="I3514" s="2844"/>
      <c r="J3514" s="2852"/>
      <c r="K3514" s="100">
        <v>2</v>
      </c>
      <c r="L3514" s="2852" t="s">
        <v>1665</v>
      </c>
      <c r="M3514" s="2852" t="s">
        <v>1380</v>
      </c>
      <c r="N3514" s="2852"/>
      <c r="O3514" s="79">
        <f>+O3513-K3514</f>
        <v>5</v>
      </c>
    </row>
    <row r="3515" spans="1:15" s="72" customFormat="1" ht="21" customHeight="1">
      <c r="A3515" s="2020"/>
      <c r="B3515" s="121"/>
      <c r="C3515" s="2017"/>
      <c r="D3515" s="2018"/>
      <c r="E3515" s="4360"/>
      <c r="F3515" s="4361"/>
      <c r="G3515" s="4348"/>
      <c r="H3515" s="4349"/>
      <c r="I3515" s="2018"/>
      <c r="J3515" s="2016"/>
      <c r="K3515" s="2019">
        <f>SUM(K3512:K3514)</f>
        <v>3</v>
      </c>
      <c r="L3515" s="2016"/>
      <c r="M3515" s="2016"/>
      <c r="N3515" s="2016"/>
      <c r="O3515" s="79"/>
    </row>
    <row r="3516" spans="1:15" s="41" customFormat="1" ht="21" customHeight="1">
      <c r="A3516" s="62"/>
      <c r="B3516" s="122"/>
      <c r="C3516" s="54"/>
      <c r="D3516" s="1780"/>
      <c r="E3516" s="62"/>
      <c r="F3516" s="62"/>
      <c r="G3516" s="1780"/>
      <c r="H3516" s="1780"/>
      <c r="I3516" s="1780"/>
      <c r="J3516" s="1780"/>
      <c r="K3516" s="1780"/>
      <c r="L3516" s="1780"/>
      <c r="M3516" s="1780"/>
      <c r="N3516" s="1780"/>
      <c r="O3516" s="82"/>
    </row>
    <row r="3517" spans="1:15" s="15" customFormat="1" ht="21" customHeight="1" thickBot="1">
      <c r="A3517" s="77" t="s">
        <v>2</v>
      </c>
      <c r="B3517" s="66"/>
      <c r="C3517" s="67" t="s">
        <v>3</v>
      </c>
      <c r="D3517" s="4323" t="s">
        <v>1791</v>
      </c>
      <c r="E3517" s="4323"/>
      <c r="F3517" s="4323"/>
      <c r="G3517" s="4323"/>
      <c r="H3517" s="4323"/>
      <c r="I3517" s="4323"/>
      <c r="J3517" s="4323"/>
      <c r="K3517" s="4323"/>
      <c r="L3517" s="4323"/>
      <c r="M3517" s="4323"/>
      <c r="N3517" s="4323"/>
      <c r="O3517" s="4323"/>
    </row>
    <row r="3518" spans="1:15" s="15" customFormat="1" ht="21" customHeight="1">
      <c r="A3518" s="4324" t="s">
        <v>10</v>
      </c>
      <c r="B3518" s="4362" t="s">
        <v>11</v>
      </c>
      <c r="C3518" s="4329" t="s">
        <v>23</v>
      </c>
      <c r="D3518" s="4331" t="s">
        <v>12</v>
      </c>
      <c r="E3518" s="4332"/>
      <c r="F3518" s="4332"/>
      <c r="G3518" s="4332"/>
      <c r="H3518" s="4332"/>
      <c r="I3518" s="4332"/>
      <c r="J3518" s="4333"/>
      <c r="K3518" s="4334" t="s">
        <v>13</v>
      </c>
      <c r="L3518" s="4335"/>
      <c r="M3518" s="4335"/>
      <c r="N3518" s="4335"/>
      <c r="O3518" s="4336"/>
    </row>
    <row r="3519" spans="1:15" s="15" customFormat="1" ht="21" customHeight="1">
      <c r="A3519" s="4325"/>
      <c r="B3519" s="4328"/>
      <c r="C3519" s="4330"/>
      <c r="D3519" s="4337" t="s">
        <v>14</v>
      </c>
      <c r="E3519" s="4338"/>
      <c r="F3519" s="4338"/>
      <c r="G3519" s="4338"/>
      <c r="H3519" s="4339"/>
      <c r="I3519" s="4340" t="s">
        <v>15</v>
      </c>
      <c r="J3519" s="4340"/>
      <c r="K3519" s="4340" t="s">
        <v>16</v>
      </c>
      <c r="L3519" s="4340" t="s">
        <v>17</v>
      </c>
      <c r="M3519" s="4340" t="s">
        <v>18</v>
      </c>
      <c r="N3519" s="4340" t="s">
        <v>741</v>
      </c>
      <c r="O3519" s="4342" t="s">
        <v>19</v>
      </c>
    </row>
    <row r="3520" spans="1:15" s="123" customFormat="1" ht="21" customHeight="1">
      <c r="A3520" s="4326"/>
      <c r="B3520" s="4354"/>
      <c r="C3520" s="4341"/>
      <c r="D3520" s="1906" t="s">
        <v>16</v>
      </c>
      <c r="E3520" s="4358" t="s">
        <v>20</v>
      </c>
      <c r="F3520" s="4359"/>
      <c r="G3520" s="4358" t="s">
        <v>21</v>
      </c>
      <c r="H3520" s="4359"/>
      <c r="I3520" s="4341"/>
      <c r="J3520" s="4341"/>
      <c r="K3520" s="4341"/>
      <c r="L3520" s="4341"/>
      <c r="M3520" s="4341"/>
      <c r="N3520" s="4341"/>
      <c r="O3520" s="4363"/>
    </row>
    <row r="3521" spans="1:15" s="72" customFormat="1" ht="21" customHeight="1" outlineLevel="1">
      <c r="A3521" s="1905">
        <v>1</v>
      </c>
      <c r="B3521" s="121">
        <v>44682</v>
      </c>
      <c r="C3521" s="1903" t="s">
        <v>44</v>
      </c>
      <c r="D3521" s="1902"/>
      <c r="E3521" s="4360"/>
      <c r="F3521" s="4361"/>
      <c r="G3521" s="4348"/>
      <c r="H3521" s="4349"/>
      <c r="I3521" s="1902"/>
      <c r="J3521" s="1908"/>
      <c r="K3521" s="1908"/>
      <c r="L3521" s="1908"/>
      <c r="M3521" s="1908"/>
      <c r="N3521" s="1908"/>
      <c r="O3521" s="79">
        <v>70</v>
      </c>
    </row>
    <row r="3522" spans="1:15" s="72" customFormat="1" ht="35.25" customHeight="1" outlineLevel="1">
      <c r="A3522" s="2296">
        <v>2</v>
      </c>
      <c r="B3522" s="124">
        <v>44683</v>
      </c>
      <c r="C3522" s="2295" t="s">
        <v>44</v>
      </c>
      <c r="D3522" s="2294"/>
      <c r="E3522" s="2292"/>
      <c r="F3522" s="2293"/>
      <c r="G3522" s="4348"/>
      <c r="H3522" s="4349"/>
      <c r="I3522" s="2234"/>
      <c r="J3522" s="2234"/>
      <c r="K3522" s="2234">
        <v>2</v>
      </c>
      <c r="L3522" s="3879" t="s">
        <v>2937</v>
      </c>
      <c r="M3522" s="2234" t="s">
        <v>1385</v>
      </c>
      <c r="N3522" s="2234"/>
      <c r="O3522" s="79">
        <f>+O3521-K3522</f>
        <v>68</v>
      </c>
    </row>
    <row r="3523" spans="1:15" s="72" customFormat="1" ht="29.25" customHeight="1" outlineLevel="1">
      <c r="A3523" s="2656">
        <v>3</v>
      </c>
      <c r="B3523" s="121">
        <v>44685</v>
      </c>
      <c r="C3523" s="2655" t="s">
        <v>44</v>
      </c>
      <c r="D3523" s="2328"/>
      <c r="E3523" s="2326"/>
      <c r="F3523" s="2327"/>
      <c r="G3523" s="2324"/>
      <c r="H3523" s="2325"/>
      <c r="I3523" s="2234"/>
      <c r="J3523" s="2234"/>
      <c r="K3523" s="2234">
        <v>1</v>
      </c>
      <c r="L3523" s="2234" t="s">
        <v>2980</v>
      </c>
      <c r="M3523" s="2234" t="s">
        <v>1385</v>
      </c>
      <c r="N3523" s="2234"/>
      <c r="O3523" s="79">
        <f>+O3522-K3523</f>
        <v>67</v>
      </c>
    </row>
    <row r="3524" spans="1:15" s="72" customFormat="1" ht="21" customHeight="1">
      <c r="A3524" s="1905"/>
      <c r="B3524" s="124"/>
      <c r="C3524" s="1903"/>
      <c r="D3524" s="686">
        <f>SUM(D3521:D3523)</f>
        <v>0</v>
      </c>
      <c r="E3524" s="1900"/>
      <c r="F3524" s="1901"/>
      <c r="G3524" s="4348"/>
      <c r="H3524" s="4349"/>
      <c r="I3524" s="1902"/>
      <c r="J3524" s="1908"/>
      <c r="K3524" s="430">
        <f>SUM(K3521:K3523)</f>
        <v>3</v>
      </c>
      <c r="L3524" s="1908"/>
      <c r="M3524" s="1908"/>
      <c r="N3524" s="1908"/>
      <c r="O3524" s="79"/>
    </row>
    <row r="3525" spans="1:15" s="41" customFormat="1" ht="21" customHeight="1">
      <c r="A3525" s="62"/>
      <c r="B3525" s="122"/>
      <c r="C3525" s="54"/>
      <c r="D3525" s="52"/>
      <c r="E3525" s="62"/>
      <c r="F3525" s="62"/>
      <c r="G3525" s="52"/>
      <c r="H3525" s="52"/>
      <c r="I3525" s="52"/>
      <c r="J3525" s="52"/>
      <c r="K3525" s="172"/>
      <c r="L3525" s="52"/>
      <c r="M3525" s="52"/>
      <c r="N3525" s="52"/>
      <c r="O3525" s="82"/>
    </row>
    <row r="3526" spans="1:15" s="15" customFormat="1" ht="21" customHeight="1" thickBot="1">
      <c r="A3526" s="77" t="s">
        <v>2</v>
      </c>
      <c r="B3526" s="66"/>
      <c r="C3526" s="67" t="s">
        <v>3</v>
      </c>
      <c r="D3526" s="4323" t="s">
        <v>2075</v>
      </c>
      <c r="E3526" s="4323"/>
      <c r="F3526" s="4323"/>
      <c r="G3526" s="4323"/>
      <c r="H3526" s="4323"/>
      <c r="I3526" s="4323"/>
      <c r="J3526" s="4323"/>
      <c r="K3526" s="4323"/>
      <c r="L3526" s="4323"/>
      <c r="M3526" s="4323"/>
      <c r="N3526" s="4323"/>
      <c r="O3526" s="4323"/>
    </row>
    <row r="3527" spans="1:15" s="123" customFormat="1" ht="21" customHeight="1">
      <c r="A3527" s="4324" t="s">
        <v>10</v>
      </c>
      <c r="B3527" s="4362" t="s">
        <v>11</v>
      </c>
      <c r="C3527" s="4329" t="s">
        <v>23</v>
      </c>
      <c r="D3527" s="4331" t="s">
        <v>12</v>
      </c>
      <c r="E3527" s="4332"/>
      <c r="F3527" s="4332"/>
      <c r="G3527" s="4332"/>
      <c r="H3527" s="4332"/>
      <c r="I3527" s="4332"/>
      <c r="J3527" s="4333"/>
      <c r="K3527" s="4334" t="s">
        <v>13</v>
      </c>
      <c r="L3527" s="4335"/>
      <c r="M3527" s="4335"/>
      <c r="N3527" s="4335"/>
      <c r="O3527" s="4336"/>
    </row>
    <row r="3528" spans="1:15" s="72" customFormat="1" ht="21" customHeight="1">
      <c r="A3528" s="4325"/>
      <c r="B3528" s="4328"/>
      <c r="C3528" s="4330"/>
      <c r="D3528" s="4337" t="s">
        <v>14</v>
      </c>
      <c r="E3528" s="4338"/>
      <c r="F3528" s="4338"/>
      <c r="G3528" s="4338"/>
      <c r="H3528" s="4339"/>
      <c r="I3528" s="4340" t="s">
        <v>15</v>
      </c>
      <c r="J3528" s="4340"/>
      <c r="K3528" s="4340" t="s">
        <v>16</v>
      </c>
      <c r="L3528" s="4340" t="s">
        <v>17</v>
      </c>
      <c r="M3528" s="4340" t="s">
        <v>18</v>
      </c>
      <c r="N3528" s="4340"/>
      <c r="O3528" s="4342" t="s">
        <v>19</v>
      </c>
    </row>
    <row r="3529" spans="1:15" s="72" customFormat="1" ht="21" customHeight="1">
      <c r="A3529" s="4326"/>
      <c r="B3529" s="4354"/>
      <c r="C3529" s="4341"/>
      <c r="D3529" s="1906" t="s">
        <v>16</v>
      </c>
      <c r="E3529" s="4358" t="s">
        <v>20</v>
      </c>
      <c r="F3529" s="4359"/>
      <c r="G3529" s="4358" t="s">
        <v>21</v>
      </c>
      <c r="H3529" s="4359"/>
      <c r="I3529" s="4341"/>
      <c r="J3529" s="4341"/>
      <c r="K3529" s="4341"/>
      <c r="L3529" s="4341"/>
      <c r="M3529" s="4341"/>
      <c r="N3529" s="4341"/>
      <c r="O3529" s="4363"/>
    </row>
    <row r="3530" spans="1:15" s="72" customFormat="1" ht="21" customHeight="1" outlineLevel="1">
      <c r="A3530" s="1905">
        <v>1</v>
      </c>
      <c r="B3530" s="121">
        <v>44682</v>
      </c>
      <c r="C3530" s="1903" t="s">
        <v>44</v>
      </c>
      <c r="D3530" s="1902"/>
      <c r="E3530" s="4360"/>
      <c r="F3530" s="4361"/>
      <c r="G3530" s="4348"/>
      <c r="H3530" s="4349"/>
      <c r="I3530" s="1902"/>
      <c r="J3530" s="1908"/>
      <c r="K3530" s="100"/>
      <c r="L3530" s="1908"/>
      <c r="M3530" s="2061"/>
      <c r="N3530" s="1908"/>
      <c r="O3530" s="79">
        <v>60</v>
      </c>
    </row>
    <row r="3531" spans="1:15" s="43" customFormat="1" ht="21" customHeight="1" outlineLevel="1">
      <c r="A3531" s="3439">
        <v>2</v>
      </c>
      <c r="B3531" s="124">
        <v>44683</v>
      </c>
      <c r="C3531" s="92" t="s">
        <v>44</v>
      </c>
      <c r="D3531" s="3437"/>
      <c r="E3531" s="4348"/>
      <c r="F3531" s="4349"/>
      <c r="G3531" s="4348"/>
      <c r="H3531" s="4349"/>
      <c r="I3531" s="3442"/>
      <c r="J3531" s="3445"/>
      <c r="K3531" s="3445">
        <v>5</v>
      </c>
      <c r="L3531" s="3445" t="s">
        <v>2931</v>
      </c>
      <c r="M3531" s="3445" t="s">
        <v>2932</v>
      </c>
      <c r="N3531" s="3445"/>
      <c r="O3531" s="79">
        <f>+O3530-K3531</f>
        <v>55</v>
      </c>
    </row>
    <row r="3532" spans="1:15" s="43" customFormat="1" ht="21" customHeight="1" outlineLevel="1">
      <c r="A3532" s="3439">
        <v>3</v>
      </c>
      <c r="B3532" s="124">
        <v>44686</v>
      </c>
      <c r="C3532" s="92" t="s">
        <v>44</v>
      </c>
      <c r="D3532" s="1977"/>
      <c r="E3532" s="3437"/>
      <c r="F3532" s="3438"/>
      <c r="G3532" s="3437"/>
      <c r="H3532" s="3438"/>
      <c r="I3532" s="3445"/>
      <c r="J3532" s="3445"/>
      <c r="K3532" s="3445">
        <v>5</v>
      </c>
      <c r="L3532" s="3457" t="s">
        <v>2995</v>
      </c>
      <c r="M3532" s="3445" t="s">
        <v>2996</v>
      </c>
      <c r="N3532" s="3445"/>
      <c r="O3532" s="79">
        <f>+O3531-K3532</f>
        <v>50</v>
      </c>
    </row>
    <row r="3533" spans="1:15" s="43" customFormat="1" ht="21" customHeight="1" outlineLevel="1">
      <c r="A3533" s="3439">
        <v>4</v>
      </c>
      <c r="B3533" s="124">
        <v>44687</v>
      </c>
      <c r="C3533" s="92" t="s">
        <v>44</v>
      </c>
      <c r="D3533" s="1977"/>
      <c r="E3533" s="3437"/>
      <c r="F3533" s="3438"/>
      <c r="G3533" s="3437"/>
      <c r="H3533" s="3438"/>
      <c r="I3533" s="3445"/>
      <c r="J3533" s="3445"/>
      <c r="K3533" s="3445">
        <v>5</v>
      </c>
      <c r="L3533" s="3445" t="s">
        <v>2995</v>
      </c>
      <c r="M3533" s="3445" t="s">
        <v>2932</v>
      </c>
      <c r="N3533" s="3445"/>
      <c r="O3533" s="79">
        <f t="shared" ref="O3533:O3536" si="21">+O3532-K3533</f>
        <v>45</v>
      </c>
    </row>
    <row r="3534" spans="1:15" s="43" customFormat="1" ht="21" customHeight="1" outlineLevel="1">
      <c r="A3534" s="3439">
        <v>5</v>
      </c>
      <c r="B3534" s="124">
        <v>44687</v>
      </c>
      <c r="C3534" s="92" t="s">
        <v>44</v>
      </c>
      <c r="D3534" s="1977"/>
      <c r="E3534" s="3437"/>
      <c r="F3534" s="3438"/>
      <c r="G3534" s="4348"/>
      <c r="H3534" s="4349"/>
      <c r="I3534" s="3445"/>
      <c r="J3534" s="3445"/>
      <c r="K3534" s="3445">
        <v>5</v>
      </c>
      <c r="L3534" s="3445" t="s">
        <v>3001</v>
      </c>
      <c r="M3534" s="3445" t="s">
        <v>2996</v>
      </c>
      <c r="N3534" s="3445"/>
      <c r="O3534" s="79">
        <f t="shared" si="21"/>
        <v>40</v>
      </c>
    </row>
    <row r="3535" spans="1:15" s="43" customFormat="1" ht="21" customHeight="1" outlineLevel="1">
      <c r="A3535" s="3439">
        <v>6</v>
      </c>
      <c r="B3535" s="124">
        <v>44688</v>
      </c>
      <c r="C3535" s="92" t="s">
        <v>44</v>
      </c>
      <c r="D3535" s="1977"/>
      <c r="E3535" s="3437"/>
      <c r="F3535" s="3438"/>
      <c r="G3535" s="3437"/>
      <c r="H3535" s="3438"/>
      <c r="I3535" s="3445"/>
      <c r="J3535" s="3445"/>
      <c r="K3535" s="3445">
        <v>5</v>
      </c>
      <c r="L3535" s="3445" t="s">
        <v>3010</v>
      </c>
      <c r="M3535" s="3445" t="s">
        <v>2932</v>
      </c>
      <c r="N3535" s="3445"/>
      <c r="O3535" s="79">
        <f t="shared" si="21"/>
        <v>35</v>
      </c>
    </row>
    <row r="3536" spans="1:15" s="43" customFormat="1" ht="21" customHeight="1" outlineLevel="1">
      <c r="A3536" s="3439">
        <v>7</v>
      </c>
      <c r="B3536" s="124">
        <v>44688</v>
      </c>
      <c r="C3536" s="92" t="s">
        <v>44</v>
      </c>
      <c r="D3536" s="1977"/>
      <c r="E3536" s="3437"/>
      <c r="F3536" s="3438"/>
      <c r="G3536" s="4348"/>
      <c r="H3536" s="4349"/>
      <c r="I3536" s="3445"/>
      <c r="J3536" s="3445"/>
      <c r="K3536" s="3445">
        <v>3</v>
      </c>
      <c r="L3536" s="3445" t="s">
        <v>3011</v>
      </c>
      <c r="M3536" s="3445" t="s">
        <v>2932</v>
      </c>
      <c r="N3536" s="3445"/>
      <c r="O3536" s="79">
        <f t="shared" si="21"/>
        <v>32</v>
      </c>
    </row>
    <row r="3537" spans="1:15" s="43" customFormat="1" ht="21" customHeight="1">
      <c r="A3537" s="99"/>
      <c r="B3537" s="119"/>
      <c r="C3537" s="100"/>
      <c r="D3537" s="798">
        <f>SUM(D3530:D3536)</f>
        <v>0</v>
      </c>
      <c r="E3537" s="1898"/>
      <c r="F3537" s="1899"/>
      <c r="G3537" s="4348"/>
      <c r="H3537" s="4349"/>
      <c r="I3537" s="1908"/>
      <c r="J3537" s="1908"/>
      <c r="K3537" s="430">
        <f>SUM(K3530:K3536)</f>
        <v>28</v>
      </c>
      <c r="L3537" s="1908"/>
      <c r="M3537" s="1908"/>
      <c r="N3537" s="1908"/>
      <c r="O3537" s="79"/>
    </row>
    <row r="3538" spans="1:15" s="43" customFormat="1" ht="21" customHeight="1">
      <c r="A3538" s="85"/>
      <c r="B3538" s="85"/>
      <c r="C3538" s="1904"/>
      <c r="D3538" s="1907"/>
      <c r="E3538" s="1907"/>
      <c r="F3538" s="1907"/>
      <c r="G3538" s="1907"/>
      <c r="H3538" s="1907"/>
      <c r="I3538" s="1907"/>
      <c r="J3538" s="1907"/>
      <c r="K3538" s="1907"/>
      <c r="L3538" s="1907"/>
      <c r="M3538" s="1907"/>
      <c r="N3538" s="1907"/>
      <c r="O3538" s="82"/>
    </row>
    <row r="3539" spans="1:15" s="15" customFormat="1" ht="21" customHeight="1" thickBot="1">
      <c r="A3539" s="77" t="s">
        <v>2</v>
      </c>
      <c r="B3539" s="66"/>
      <c r="C3539" s="67" t="s">
        <v>3</v>
      </c>
      <c r="D3539" s="4323" t="s">
        <v>1123</v>
      </c>
      <c r="E3539" s="4323"/>
      <c r="F3539" s="4323"/>
      <c r="G3539" s="4323"/>
      <c r="H3539" s="4323"/>
      <c r="I3539" s="4323"/>
      <c r="J3539" s="4323"/>
      <c r="K3539" s="4323"/>
      <c r="L3539" s="4323"/>
      <c r="M3539" s="4323"/>
      <c r="N3539" s="4323"/>
      <c r="O3539" s="4323"/>
    </row>
    <row r="3540" spans="1:15" s="123" customFormat="1" ht="21" customHeight="1">
      <c r="A3540" s="4324" t="s">
        <v>10</v>
      </c>
      <c r="B3540" s="4362" t="s">
        <v>11</v>
      </c>
      <c r="C3540" s="4329" t="s">
        <v>23</v>
      </c>
      <c r="D3540" s="4331" t="s">
        <v>12</v>
      </c>
      <c r="E3540" s="4332"/>
      <c r="F3540" s="4332"/>
      <c r="G3540" s="4332"/>
      <c r="H3540" s="4332"/>
      <c r="I3540" s="4332"/>
      <c r="J3540" s="4333"/>
      <c r="K3540" s="4334" t="s">
        <v>13</v>
      </c>
      <c r="L3540" s="4335"/>
      <c r="M3540" s="4335"/>
      <c r="N3540" s="4335"/>
      <c r="O3540" s="4336"/>
    </row>
    <row r="3541" spans="1:15" s="72" customFormat="1" ht="21" customHeight="1">
      <c r="A3541" s="4325"/>
      <c r="B3541" s="4328"/>
      <c r="C3541" s="4330"/>
      <c r="D3541" s="4337" t="s">
        <v>14</v>
      </c>
      <c r="E3541" s="4338"/>
      <c r="F3541" s="4338"/>
      <c r="G3541" s="4338"/>
      <c r="H3541" s="4339"/>
      <c r="I3541" s="4340" t="s">
        <v>15</v>
      </c>
      <c r="J3541" s="4340"/>
      <c r="K3541" s="4340" t="s">
        <v>16</v>
      </c>
      <c r="L3541" s="4340" t="s">
        <v>17</v>
      </c>
      <c r="M3541" s="4340" t="s">
        <v>18</v>
      </c>
      <c r="N3541" s="4340"/>
      <c r="O3541" s="4342" t="s">
        <v>19</v>
      </c>
    </row>
    <row r="3542" spans="1:15" s="72" customFormat="1" ht="21" customHeight="1">
      <c r="A3542" s="4326"/>
      <c r="B3542" s="4354"/>
      <c r="C3542" s="4341"/>
      <c r="D3542" s="2046" t="s">
        <v>16</v>
      </c>
      <c r="E3542" s="4358" t="s">
        <v>20</v>
      </c>
      <c r="F3542" s="4359"/>
      <c r="G3542" s="4358" t="s">
        <v>21</v>
      </c>
      <c r="H3542" s="4359"/>
      <c r="I3542" s="4341"/>
      <c r="J3542" s="4341"/>
      <c r="K3542" s="4341"/>
      <c r="L3542" s="4341"/>
      <c r="M3542" s="4341"/>
      <c r="N3542" s="4341"/>
      <c r="O3542" s="4363"/>
    </row>
    <row r="3543" spans="1:15" s="72" customFormat="1" ht="21" customHeight="1" outlineLevel="1">
      <c r="A3543" s="2045">
        <v>1</v>
      </c>
      <c r="B3543" s="121">
        <v>44562</v>
      </c>
      <c r="C3543" s="2041" t="s">
        <v>44</v>
      </c>
      <c r="D3543" s="2040"/>
      <c r="E3543" s="4360"/>
      <c r="F3543" s="4361"/>
      <c r="G3543" s="4348" t="s">
        <v>57</v>
      </c>
      <c r="H3543" s="4349"/>
      <c r="I3543" s="2040"/>
      <c r="J3543" s="2039"/>
      <c r="K3543" s="100"/>
      <c r="L3543" s="2039"/>
      <c r="M3543" s="2039"/>
      <c r="N3543" s="2039"/>
      <c r="O3543" s="79">
        <v>0</v>
      </c>
    </row>
    <row r="3544" spans="1:15" s="43" customFormat="1" ht="21" customHeight="1" outlineLevel="1">
      <c r="A3544" s="1920"/>
      <c r="B3544" s="124"/>
      <c r="C3544" s="92"/>
      <c r="D3544" s="2042"/>
      <c r="E3544" s="4348"/>
      <c r="F3544" s="4349"/>
      <c r="G3544" s="4348"/>
      <c r="H3544" s="4349"/>
      <c r="I3544" s="2039"/>
      <c r="J3544" s="2039"/>
      <c r="K3544" s="2039"/>
      <c r="L3544" s="2039"/>
      <c r="M3544" s="2039"/>
      <c r="N3544" s="2039"/>
      <c r="O3544" s="79"/>
    </row>
    <row r="3545" spans="1:15" s="43" customFormat="1" ht="21" customHeight="1" outlineLevel="1">
      <c r="A3545" s="1920"/>
      <c r="B3545" s="124"/>
      <c r="C3545" s="92"/>
      <c r="D3545" s="2040"/>
      <c r="E3545" s="4360"/>
      <c r="F3545" s="4361"/>
      <c r="G3545" s="4348"/>
      <c r="H3545" s="4349"/>
      <c r="I3545" s="2039"/>
      <c r="J3545" s="2039"/>
      <c r="K3545" s="2039"/>
      <c r="L3545" s="2039"/>
      <c r="M3545" s="2039"/>
      <c r="N3545" s="2039"/>
      <c r="O3545" s="79"/>
    </row>
    <row r="3546" spans="1:15" s="43" customFormat="1" ht="21" customHeight="1">
      <c r="A3546" s="99"/>
      <c r="B3546" s="119"/>
      <c r="C3546" s="100"/>
      <c r="D3546" s="798">
        <f>SUM(D3543:D3545)</f>
        <v>0</v>
      </c>
      <c r="E3546" s="2042"/>
      <c r="F3546" s="2043"/>
      <c r="G3546" s="4348"/>
      <c r="H3546" s="4349"/>
      <c r="I3546" s="2039"/>
      <c r="J3546" s="2039"/>
      <c r="K3546" s="430">
        <f>SUM(K3543:K3545)</f>
        <v>0</v>
      </c>
      <c r="L3546" s="2039"/>
      <c r="M3546" s="2039"/>
      <c r="N3546" s="2039"/>
      <c r="O3546" s="79"/>
    </row>
    <row r="3547" spans="1:15" s="43" customFormat="1" ht="21" customHeight="1">
      <c r="A3547" s="85"/>
      <c r="B3547" s="85"/>
      <c r="C3547" s="2047"/>
      <c r="D3547" s="238"/>
      <c r="E3547" s="238"/>
      <c r="F3547" s="238"/>
      <c r="G3547" s="238"/>
      <c r="H3547" s="238"/>
      <c r="I3547" s="2044"/>
      <c r="J3547" s="2044"/>
      <c r="K3547" s="2044"/>
      <c r="L3547" s="2044"/>
      <c r="M3547" s="2044"/>
      <c r="N3547" s="2044"/>
      <c r="O3547" s="194"/>
    </row>
    <row r="3548" spans="1:15" s="15" customFormat="1" ht="21" customHeight="1" thickBot="1">
      <c r="A3548" s="77" t="s">
        <v>2</v>
      </c>
      <c r="B3548" s="66"/>
      <c r="C3548" s="67" t="s">
        <v>3</v>
      </c>
      <c r="D3548" s="4323" t="s">
        <v>1130</v>
      </c>
      <c r="E3548" s="4323"/>
      <c r="F3548" s="4323"/>
      <c r="G3548" s="4323"/>
      <c r="H3548" s="4323"/>
      <c r="I3548" s="4323"/>
      <c r="J3548" s="4323"/>
      <c r="K3548" s="4323"/>
      <c r="L3548" s="4323"/>
      <c r="M3548" s="4323"/>
      <c r="N3548" s="4323"/>
      <c r="O3548" s="4323"/>
    </row>
    <row r="3549" spans="1:15" s="123" customFormat="1" ht="21" customHeight="1">
      <c r="A3549" s="4324" t="s">
        <v>10</v>
      </c>
      <c r="B3549" s="4362" t="s">
        <v>11</v>
      </c>
      <c r="C3549" s="4329" t="s">
        <v>23</v>
      </c>
      <c r="D3549" s="4331" t="s">
        <v>12</v>
      </c>
      <c r="E3549" s="4332"/>
      <c r="F3549" s="4332"/>
      <c r="G3549" s="4332"/>
      <c r="H3549" s="4332"/>
      <c r="I3549" s="4332"/>
      <c r="J3549" s="4333"/>
      <c r="K3549" s="4334" t="s">
        <v>13</v>
      </c>
      <c r="L3549" s="4335"/>
      <c r="M3549" s="4335"/>
      <c r="N3549" s="4335"/>
      <c r="O3549" s="4336"/>
    </row>
    <row r="3550" spans="1:15" s="72" customFormat="1" ht="21" customHeight="1">
      <c r="A3550" s="4325"/>
      <c r="B3550" s="4328"/>
      <c r="C3550" s="4330"/>
      <c r="D3550" s="4337" t="s">
        <v>14</v>
      </c>
      <c r="E3550" s="4338"/>
      <c r="F3550" s="4338"/>
      <c r="G3550" s="4338"/>
      <c r="H3550" s="4339"/>
      <c r="I3550" s="4340" t="s">
        <v>15</v>
      </c>
      <c r="J3550" s="4340"/>
      <c r="K3550" s="4340" t="s">
        <v>16</v>
      </c>
      <c r="L3550" s="4340" t="s">
        <v>17</v>
      </c>
      <c r="M3550" s="4340" t="s">
        <v>18</v>
      </c>
      <c r="N3550" s="4340"/>
      <c r="O3550" s="4342" t="s">
        <v>19</v>
      </c>
    </row>
    <row r="3551" spans="1:15" s="72" customFormat="1" ht="21" customHeight="1">
      <c r="A3551" s="4326"/>
      <c r="B3551" s="4354"/>
      <c r="C3551" s="4341"/>
      <c r="D3551" s="2046" t="s">
        <v>16</v>
      </c>
      <c r="E3551" s="4358" t="s">
        <v>20</v>
      </c>
      <c r="F3551" s="4359"/>
      <c r="G3551" s="4358" t="s">
        <v>21</v>
      </c>
      <c r="H3551" s="4359"/>
      <c r="I3551" s="4341"/>
      <c r="J3551" s="4341"/>
      <c r="K3551" s="4341"/>
      <c r="L3551" s="4341"/>
      <c r="M3551" s="4341"/>
      <c r="N3551" s="4341"/>
      <c r="O3551" s="4363"/>
    </row>
    <row r="3552" spans="1:15" s="72" customFormat="1" ht="21" customHeight="1" outlineLevel="1">
      <c r="A3552" s="2045">
        <v>1</v>
      </c>
      <c r="B3552" s="121">
        <v>44562</v>
      </c>
      <c r="C3552" s="2041" t="s">
        <v>44</v>
      </c>
      <c r="D3552" s="2040"/>
      <c r="E3552" s="4360"/>
      <c r="F3552" s="4361"/>
      <c r="G3552" s="4348" t="s">
        <v>57</v>
      </c>
      <c r="H3552" s="4349"/>
      <c r="I3552" s="2040"/>
      <c r="J3552" s="2039"/>
      <c r="K3552" s="100"/>
      <c r="L3552" s="2039"/>
      <c r="M3552" s="2039"/>
      <c r="N3552" s="2039"/>
      <c r="O3552" s="79">
        <v>0</v>
      </c>
    </row>
    <row r="3553" spans="1:15" s="43" customFormat="1" ht="21" customHeight="1" outlineLevel="1">
      <c r="A3553" s="1920"/>
      <c r="B3553" s="124"/>
      <c r="C3553" s="92"/>
      <c r="D3553" s="2042"/>
      <c r="E3553" s="4348"/>
      <c r="F3553" s="4349"/>
      <c r="G3553" s="4348"/>
      <c r="H3553" s="4349"/>
      <c r="I3553" s="2039"/>
      <c r="J3553" s="2039"/>
      <c r="K3553" s="2039"/>
      <c r="L3553" s="2039"/>
      <c r="M3553" s="2039"/>
      <c r="N3553" s="2039"/>
      <c r="O3553" s="79"/>
    </row>
    <row r="3554" spans="1:15" s="43" customFormat="1" ht="21" customHeight="1" outlineLevel="1">
      <c r="A3554" s="1920"/>
      <c r="B3554" s="124"/>
      <c r="C3554" s="92"/>
      <c r="D3554" s="2040"/>
      <c r="E3554" s="4360"/>
      <c r="F3554" s="4361"/>
      <c r="G3554" s="4348"/>
      <c r="H3554" s="4349"/>
      <c r="I3554" s="2039"/>
      <c r="J3554" s="2039"/>
      <c r="K3554" s="2039"/>
      <c r="L3554" s="2039"/>
      <c r="M3554" s="2039"/>
      <c r="N3554" s="2039"/>
      <c r="O3554" s="79"/>
    </row>
    <row r="3555" spans="1:15" s="43" customFormat="1" ht="21" customHeight="1">
      <c r="A3555" s="99"/>
      <c r="B3555" s="119"/>
      <c r="C3555" s="100"/>
      <c r="D3555" s="798">
        <f>SUM(D3552:D3554)</f>
        <v>0</v>
      </c>
      <c r="E3555" s="2042"/>
      <c r="F3555" s="2043"/>
      <c r="G3555" s="4348"/>
      <c r="H3555" s="4349"/>
      <c r="I3555" s="2039"/>
      <c r="J3555" s="2039"/>
      <c r="K3555" s="430">
        <f>SUM(K3552:K3554)</f>
        <v>0</v>
      </c>
      <c r="L3555" s="2039"/>
      <c r="M3555" s="2039"/>
      <c r="N3555" s="2039"/>
      <c r="O3555" s="79"/>
    </row>
    <row r="3556" spans="1:15" s="43" customFormat="1" ht="21" customHeight="1">
      <c r="A3556" s="85"/>
      <c r="B3556" s="85"/>
      <c r="C3556" s="2047"/>
      <c r="D3556" s="2044"/>
      <c r="E3556" s="2044"/>
      <c r="F3556" s="2044"/>
      <c r="G3556" s="2044"/>
      <c r="H3556" s="2044"/>
      <c r="I3556" s="2044"/>
      <c r="J3556" s="2044"/>
      <c r="K3556" s="2044"/>
      <c r="L3556" s="2044"/>
      <c r="M3556" s="2044"/>
      <c r="N3556" s="2044"/>
      <c r="O3556" s="82"/>
    </row>
    <row r="3557" spans="1:15" s="15" customFormat="1" ht="21" customHeight="1" thickBot="1">
      <c r="A3557" s="77" t="s">
        <v>2</v>
      </c>
      <c r="B3557" s="66"/>
      <c r="C3557" s="67" t="s">
        <v>3</v>
      </c>
      <c r="D3557" s="4323" t="s">
        <v>1131</v>
      </c>
      <c r="E3557" s="4323"/>
      <c r="F3557" s="4323"/>
      <c r="G3557" s="4323"/>
      <c r="H3557" s="4323"/>
      <c r="I3557" s="4323"/>
      <c r="J3557" s="4323"/>
      <c r="K3557" s="4323"/>
      <c r="L3557" s="4323"/>
      <c r="M3557" s="4323"/>
      <c r="N3557" s="4323"/>
      <c r="O3557" s="4323"/>
    </row>
    <row r="3558" spans="1:15" s="123" customFormat="1" ht="21" customHeight="1">
      <c r="A3558" s="4324" t="s">
        <v>10</v>
      </c>
      <c r="B3558" s="4362" t="s">
        <v>11</v>
      </c>
      <c r="C3558" s="4329" t="s">
        <v>23</v>
      </c>
      <c r="D3558" s="4331" t="s">
        <v>12</v>
      </c>
      <c r="E3558" s="4332"/>
      <c r="F3558" s="4332"/>
      <c r="G3558" s="4332"/>
      <c r="H3558" s="4332"/>
      <c r="I3558" s="4332"/>
      <c r="J3558" s="4333"/>
      <c r="K3558" s="4334" t="s">
        <v>13</v>
      </c>
      <c r="L3558" s="4335"/>
      <c r="M3558" s="4335"/>
      <c r="N3558" s="4335"/>
      <c r="O3558" s="4336"/>
    </row>
    <row r="3559" spans="1:15" s="72" customFormat="1" ht="21" customHeight="1">
      <c r="A3559" s="4325"/>
      <c r="B3559" s="4328"/>
      <c r="C3559" s="4330"/>
      <c r="D3559" s="4337" t="s">
        <v>14</v>
      </c>
      <c r="E3559" s="4338"/>
      <c r="F3559" s="4338"/>
      <c r="G3559" s="4338"/>
      <c r="H3559" s="4339"/>
      <c r="I3559" s="4340" t="s">
        <v>15</v>
      </c>
      <c r="J3559" s="4340"/>
      <c r="K3559" s="4340" t="s">
        <v>16</v>
      </c>
      <c r="L3559" s="4340" t="s">
        <v>17</v>
      </c>
      <c r="M3559" s="4340" t="s">
        <v>18</v>
      </c>
      <c r="N3559" s="4340"/>
      <c r="O3559" s="4342" t="s">
        <v>19</v>
      </c>
    </row>
    <row r="3560" spans="1:15" s="72" customFormat="1" ht="21" customHeight="1">
      <c r="A3560" s="4326"/>
      <c r="B3560" s="4354"/>
      <c r="C3560" s="4341"/>
      <c r="D3560" s="2046" t="s">
        <v>16</v>
      </c>
      <c r="E3560" s="4358" t="s">
        <v>20</v>
      </c>
      <c r="F3560" s="4359"/>
      <c r="G3560" s="4358" t="s">
        <v>21</v>
      </c>
      <c r="H3560" s="4359"/>
      <c r="I3560" s="4341"/>
      <c r="J3560" s="4341"/>
      <c r="K3560" s="4341"/>
      <c r="L3560" s="4341"/>
      <c r="M3560" s="4341"/>
      <c r="N3560" s="4341"/>
      <c r="O3560" s="4363"/>
    </row>
    <row r="3561" spans="1:15" s="72" customFormat="1" ht="21" customHeight="1" outlineLevel="1">
      <c r="A3561" s="2045">
        <v>1</v>
      </c>
      <c r="B3561" s="121">
        <v>44562</v>
      </c>
      <c r="C3561" s="2041" t="s">
        <v>23</v>
      </c>
      <c r="D3561" s="2040"/>
      <c r="E3561" s="4360"/>
      <c r="F3561" s="4361"/>
      <c r="G3561" s="4348" t="s">
        <v>57</v>
      </c>
      <c r="H3561" s="4349"/>
      <c r="I3561" s="2040"/>
      <c r="J3561" s="2039"/>
      <c r="K3561" s="100"/>
      <c r="L3561" s="2039"/>
      <c r="M3561" s="2039"/>
      <c r="N3561" s="2039"/>
      <c r="O3561" s="79">
        <v>0</v>
      </c>
    </row>
    <row r="3562" spans="1:15" s="43" customFormat="1" ht="21" customHeight="1" outlineLevel="1">
      <c r="A3562" s="1920"/>
      <c r="B3562" s="124"/>
      <c r="C3562" s="92"/>
      <c r="D3562" s="2042"/>
      <c r="E3562" s="4348"/>
      <c r="F3562" s="4349"/>
      <c r="G3562" s="4348"/>
      <c r="H3562" s="4349"/>
      <c r="I3562" s="2039"/>
      <c r="J3562" s="2039"/>
      <c r="K3562" s="2039"/>
      <c r="L3562" s="2039"/>
      <c r="M3562" s="2039"/>
      <c r="N3562" s="2039"/>
      <c r="O3562" s="79"/>
    </row>
    <row r="3563" spans="1:15" s="43" customFormat="1" ht="21" customHeight="1" outlineLevel="1">
      <c r="A3563" s="1920"/>
      <c r="B3563" s="124"/>
      <c r="C3563" s="92"/>
      <c r="D3563" s="2040"/>
      <c r="E3563" s="4360"/>
      <c r="F3563" s="4361"/>
      <c r="G3563" s="4348"/>
      <c r="H3563" s="4349"/>
      <c r="I3563" s="2039"/>
      <c r="J3563" s="2039"/>
      <c r="K3563" s="2039"/>
      <c r="L3563" s="2039"/>
      <c r="M3563" s="2039"/>
      <c r="N3563" s="2039"/>
      <c r="O3563" s="79"/>
    </row>
    <row r="3564" spans="1:15" s="43" customFormat="1" ht="21" customHeight="1">
      <c r="A3564" s="99"/>
      <c r="B3564" s="119"/>
      <c r="C3564" s="100"/>
      <c r="D3564" s="798">
        <f>SUM(D3561:D3563)</f>
        <v>0</v>
      </c>
      <c r="E3564" s="2042"/>
      <c r="F3564" s="2043"/>
      <c r="G3564" s="4348"/>
      <c r="H3564" s="4349"/>
      <c r="I3564" s="2039"/>
      <c r="J3564" s="2039"/>
      <c r="K3564" s="430">
        <f>SUM(K3561:K3563)</f>
        <v>0</v>
      </c>
      <c r="L3564" s="2039"/>
      <c r="M3564" s="2039"/>
      <c r="N3564" s="2039"/>
      <c r="O3564" s="79"/>
    </row>
    <row r="3565" spans="1:15" s="43" customFormat="1" ht="21" customHeight="1">
      <c r="A3565" s="85"/>
      <c r="B3565" s="85"/>
      <c r="C3565" s="2047"/>
      <c r="D3565" s="238"/>
      <c r="E3565" s="238"/>
      <c r="F3565" s="238"/>
      <c r="G3565" s="238"/>
      <c r="H3565" s="238"/>
      <c r="I3565" s="2044"/>
      <c r="J3565" s="2044"/>
      <c r="K3565" s="2044"/>
      <c r="L3565" s="2044"/>
      <c r="M3565" s="2044"/>
      <c r="N3565" s="2044"/>
      <c r="O3565" s="194"/>
    </row>
    <row r="3566" spans="1:15" s="15" customFormat="1" ht="21" customHeight="1" thickBot="1">
      <c r="A3566" s="77" t="s">
        <v>2</v>
      </c>
      <c r="B3566" s="66"/>
      <c r="C3566" s="67" t="s">
        <v>3</v>
      </c>
      <c r="D3566" s="4323" t="s">
        <v>1132</v>
      </c>
      <c r="E3566" s="4323"/>
      <c r="F3566" s="4323"/>
      <c r="G3566" s="4323"/>
      <c r="H3566" s="4323"/>
      <c r="I3566" s="4323"/>
      <c r="J3566" s="4323"/>
      <c r="K3566" s="4323"/>
      <c r="L3566" s="4323"/>
      <c r="M3566" s="4323"/>
      <c r="N3566" s="4323"/>
      <c r="O3566" s="4323"/>
    </row>
    <row r="3567" spans="1:15" s="123" customFormat="1" ht="21" customHeight="1">
      <c r="A3567" s="4324" t="s">
        <v>10</v>
      </c>
      <c r="B3567" s="4362" t="s">
        <v>11</v>
      </c>
      <c r="C3567" s="4329" t="s">
        <v>23</v>
      </c>
      <c r="D3567" s="4331" t="s">
        <v>12</v>
      </c>
      <c r="E3567" s="4332"/>
      <c r="F3567" s="4332"/>
      <c r="G3567" s="4332"/>
      <c r="H3567" s="4332"/>
      <c r="I3567" s="4332"/>
      <c r="J3567" s="4333"/>
      <c r="K3567" s="4334" t="s">
        <v>13</v>
      </c>
      <c r="L3567" s="4335"/>
      <c r="M3567" s="4335"/>
      <c r="N3567" s="4335"/>
      <c r="O3567" s="4336"/>
    </row>
    <row r="3568" spans="1:15" s="72" customFormat="1" ht="21" customHeight="1">
      <c r="A3568" s="4325"/>
      <c r="B3568" s="4328"/>
      <c r="C3568" s="4330"/>
      <c r="D3568" s="4337" t="s">
        <v>14</v>
      </c>
      <c r="E3568" s="4338"/>
      <c r="F3568" s="4338"/>
      <c r="G3568" s="4338"/>
      <c r="H3568" s="4339"/>
      <c r="I3568" s="4340" t="s">
        <v>15</v>
      </c>
      <c r="J3568" s="4340"/>
      <c r="K3568" s="4340" t="s">
        <v>16</v>
      </c>
      <c r="L3568" s="4340" t="s">
        <v>17</v>
      </c>
      <c r="M3568" s="4340" t="s">
        <v>18</v>
      </c>
      <c r="N3568" s="4340"/>
      <c r="O3568" s="4342" t="s">
        <v>19</v>
      </c>
    </row>
    <row r="3569" spans="1:15" s="72" customFormat="1" ht="21" customHeight="1">
      <c r="A3569" s="4326"/>
      <c r="B3569" s="4354"/>
      <c r="C3569" s="4341"/>
      <c r="D3569" s="2046" t="s">
        <v>16</v>
      </c>
      <c r="E3569" s="4358" t="s">
        <v>20</v>
      </c>
      <c r="F3569" s="4359"/>
      <c r="G3569" s="4358" t="s">
        <v>21</v>
      </c>
      <c r="H3569" s="4359"/>
      <c r="I3569" s="4341"/>
      <c r="J3569" s="4341"/>
      <c r="K3569" s="4341"/>
      <c r="L3569" s="4341"/>
      <c r="M3569" s="4341"/>
      <c r="N3569" s="4341"/>
      <c r="O3569" s="4363"/>
    </row>
    <row r="3570" spans="1:15" s="72" customFormat="1" ht="21" customHeight="1" outlineLevel="1">
      <c r="A3570" s="2045">
        <v>1</v>
      </c>
      <c r="B3570" s="121">
        <v>44562</v>
      </c>
      <c r="C3570" s="2041" t="s">
        <v>23</v>
      </c>
      <c r="D3570" s="2040"/>
      <c r="E3570" s="4360"/>
      <c r="F3570" s="4361"/>
      <c r="G3570" s="4348" t="s">
        <v>57</v>
      </c>
      <c r="H3570" s="4349"/>
      <c r="I3570" s="2040"/>
      <c r="J3570" s="2039"/>
      <c r="K3570" s="100"/>
      <c r="L3570" s="2039"/>
      <c r="M3570" s="2039"/>
      <c r="N3570" s="2039"/>
      <c r="O3570" s="79">
        <v>0</v>
      </c>
    </row>
    <row r="3571" spans="1:15" s="43" customFormat="1" ht="21" customHeight="1" outlineLevel="1">
      <c r="A3571" s="1920"/>
      <c r="B3571" s="124"/>
      <c r="C3571" s="92"/>
      <c r="D3571" s="2042"/>
      <c r="E3571" s="4348"/>
      <c r="F3571" s="4349"/>
      <c r="G3571" s="4348"/>
      <c r="H3571" s="4349"/>
      <c r="I3571" s="2039"/>
      <c r="J3571" s="2039"/>
      <c r="K3571" s="2039"/>
      <c r="L3571" s="2039"/>
      <c r="M3571" s="2039"/>
      <c r="N3571" s="2039"/>
      <c r="O3571" s="79"/>
    </row>
    <row r="3572" spans="1:15" s="43" customFormat="1" ht="21" customHeight="1" outlineLevel="1">
      <c r="A3572" s="1920"/>
      <c r="B3572" s="124"/>
      <c r="C3572" s="92"/>
      <c r="D3572" s="2040"/>
      <c r="E3572" s="4360"/>
      <c r="F3572" s="4361"/>
      <c r="G3572" s="4348"/>
      <c r="H3572" s="4349"/>
      <c r="I3572" s="2039"/>
      <c r="J3572" s="2039"/>
      <c r="K3572" s="2039"/>
      <c r="L3572" s="2039"/>
      <c r="M3572" s="2039"/>
      <c r="N3572" s="2039"/>
      <c r="O3572" s="79"/>
    </row>
    <row r="3573" spans="1:15" s="43" customFormat="1" ht="21" customHeight="1">
      <c r="A3573" s="99"/>
      <c r="B3573" s="119"/>
      <c r="C3573" s="100"/>
      <c r="D3573" s="798">
        <f>SUM(D3570:D3572)</f>
        <v>0</v>
      </c>
      <c r="E3573" s="2042"/>
      <c r="F3573" s="2043"/>
      <c r="G3573" s="4348"/>
      <c r="H3573" s="4349"/>
      <c r="I3573" s="2039"/>
      <c r="J3573" s="2039"/>
      <c r="K3573" s="430">
        <f>SUM(K3570:K3572)</f>
        <v>0</v>
      </c>
      <c r="L3573" s="2039"/>
      <c r="M3573" s="2039"/>
      <c r="N3573" s="2039"/>
      <c r="O3573" s="79"/>
    </row>
    <row r="3574" spans="1:15" s="43" customFormat="1" ht="21" customHeight="1">
      <c r="A3574" s="85"/>
      <c r="B3574" s="85"/>
      <c r="C3574" s="2047"/>
      <c r="D3574" s="238"/>
      <c r="E3574" s="238"/>
      <c r="F3574" s="238"/>
      <c r="G3574" s="238"/>
      <c r="H3574" s="238"/>
      <c r="I3574" s="2044"/>
      <c r="J3574" s="2044"/>
      <c r="K3574" s="2044"/>
      <c r="L3574" s="2044"/>
      <c r="M3574" s="2044"/>
      <c r="N3574" s="2044"/>
      <c r="O3574" s="194"/>
    </row>
    <row r="3575" spans="1:15" s="15" customFormat="1" ht="21" customHeight="1" thickBot="1">
      <c r="A3575" s="77" t="s">
        <v>2</v>
      </c>
      <c r="B3575" s="66"/>
      <c r="C3575" s="67" t="s">
        <v>3</v>
      </c>
      <c r="D3575" s="4323" t="s">
        <v>1133</v>
      </c>
      <c r="E3575" s="4323"/>
      <c r="F3575" s="4323"/>
      <c r="G3575" s="4323"/>
      <c r="H3575" s="4323"/>
      <c r="I3575" s="4323"/>
      <c r="J3575" s="4323"/>
      <c r="K3575" s="4323"/>
      <c r="L3575" s="4323"/>
      <c r="M3575" s="4323"/>
      <c r="N3575" s="4323"/>
      <c r="O3575" s="4323"/>
    </row>
    <row r="3576" spans="1:15" s="123" customFormat="1" ht="21" customHeight="1">
      <c r="A3576" s="4324" t="s">
        <v>10</v>
      </c>
      <c r="B3576" s="4362" t="s">
        <v>11</v>
      </c>
      <c r="C3576" s="4329" t="s">
        <v>23</v>
      </c>
      <c r="D3576" s="4331" t="s">
        <v>12</v>
      </c>
      <c r="E3576" s="4332"/>
      <c r="F3576" s="4332"/>
      <c r="G3576" s="4332"/>
      <c r="H3576" s="4332"/>
      <c r="I3576" s="4332"/>
      <c r="J3576" s="4333"/>
      <c r="K3576" s="4334" t="s">
        <v>13</v>
      </c>
      <c r="L3576" s="4335"/>
      <c r="M3576" s="4335"/>
      <c r="N3576" s="4335"/>
      <c r="O3576" s="4336"/>
    </row>
    <row r="3577" spans="1:15" s="72" customFormat="1" ht="21" customHeight="1">
      <c r="A3577" s="4325"/>
      <c r="B3577" s="4328"/>
      <c r="C3577" s="4330"/>
      <c r="D3577" s="4337" t="s">
        <v>14</v>
      </c>
      <c r="E3577" s="4338"/>
      <c r="F3577" s="4338"/>
      <c r="G3577" s="4338"/>
      <c r="H3577" s="4339"/>
      <c r="I3577" s="4340" t="s">
        <v>15</v>
      </c>
      <c r="J3577" s="4340"/>
      <c r="K3577" s="4340" t="s">
        <v>16</v>
      </c>
      <c r="L3577" s="4340" t="s">
        <v>17</v>
      </c>
      <c r="M3577" s="4340" t="s">
        <v>18</v>
      </c>
      <c r="N3577" s="4340"/>
      <c r="O3577" s="4342" t="s">
        <v>19</v>
      </c>
    </row>
    <row r="3578" spans="1:15" s="72" customFormat="1" ht="21" customHeight="1">
      <c r="A3578" s="4326"/>
      <c r="B3578" s="4354"/>
      <c r="C3578" s="4341"/>
      <c r="D3578" s="2046" t="s">
        <v>16</v>
      </c>
      <c r="E3578" s="4358" t="s">
        <v>20</v>
      </c>
      <c r="F3578" s="4359"/>
      <c r="G3578" s="4358" t="s">
        <v>21</v>
      </c>
      <c r="H3578" s="4359"/>
      <c r="I3578" s="4341"/>
      <c r="J3578" s="4341"/>
      <c r="K3578" s="4341"/>
      <c r="L3578" s="4341"/>
      <c r="M3578" s="4341"/>
      <c r="N3578" s="4341"/>
      <c r="O3578" s="4363"/>
    </row>
    <row r="3579" spans="1:15" s="72" customFormat="1" ht="21" customHeight="1" outlineLevel="1">
      <c r="A3579" s="2045">
        <v>1</v>
      </c>
      <c r="B3579" s="121">
        <v>44562</v>
      </c>
      <c r="C3579" s="2041" t="s">
        <v>23</v>
      </c>
      <c r="D3579" s="2040"/>
      <c r="E3579" s="4360"/>
      <c r="F3579" s="4361"/>
      <c r="G3579" s="4348" t="s">
        <v>57</v>
      </c>
      <c r="H3579" s="4349"/>
      <c r="I3579" s="2040"/>
      <c r="J3579" s="2039"/>
      <c r="K3579" s="100"/>
      <c r="L3579" s="2039"/>
      <c r="M3579" s="2039"/>
      <c r="N3579" s="2039"/>
      <c r="O3579" s="79">
        <v>0</v>
      </c>
    </row>
    <row r="3580" spans="1:15" s="43" customFormat="1" ht="21" customHeight="1" outlineLevel="1">
      <c r="A3580" s="1920"/>
      <c r="B3580" s="124"/>
      <c r="C3580" s="92"/>
      <c r="D3580" s="2042"/>
      <c r="E3580" s="4348"/>
      <c r="F3580" s="4349"/>
      <c r="G3580" s="4348"/>
      <c r="H3580" s="4349"/>
      <c r="I3580" s="2039"/>
      <c r="J3580" s="2039"/>
      <c r="K3580" s="2039"/>
      <c r="L3580" s="2039"/>
      <c r="M3580" s="2039"/>
      <c r="N3580" s="2039"/>
      <c r="O3580" s="79"/>
    </row>
    <row r="3581" spans="1:15" s="43" customFormat="1" ht="21" customHeight="1" outlineLevel="1">
      <c r="A3581" s="1920"/>
      <c r="B3581" s="124"/>
      <c r="C3581" s="92"/>
      <c r="D3581" s="2040"/>
      <c r="E3581" s="4360"/>
      <c r="F3581" s="4361"/>
      <c r="G3581" s="4348"/>
      <c r="H3581" s="4349"/>
      <c r="I3581" s="2039"/>
      <c r="J3581" s="2039"/>
      <c r="K3581" s="2039"/>
      <c r="L3581" s="2039"/>
      <c r="M3581" s="2039"/>
      <c r="N3581" s="2039"/>
      <c r="O3581" s="79"/>
    </row>
    <row r="3582" spans="1:15" s="43" customFormat="1" ht="21" customHeight="1">
      <c r="A3582" s="99"/>
      <c r="B3582" s="119"/>
      <c r="C3582" s="100"/>
      <c r="D3582" s="798">
        <f>SUM(D3579:D3581)</f>
        <v>0</v>
      </c>
      <c r="E3582" s="2042"/>
      <c r="F3582" s="2043"/>
      <c r="G3582" s="4348"/>
      <c r="H3582" s="4349"/>
      <c r="I3582" s="2039"/>
      <c r="J3582" s="2039"/>
      <c r="K3582" s="430">
        <f>SUM(K3579:K3581)</f>
        <v>0</v>
      </c>
      <c r="L3582" s="2039"/>
      <c r="M3582" s="2039"/>
      <c r="N3582" s="2039"/>
      <c r="O3582" s="79"/>
    </row>
    <row r="3583" spans="1:15" s="43" customFormat="1" ht="21" customHeight="1">
      <c r="A3583" s="85"/>
      <c r="B3583" s="85"/>
      <c r="C3583" s="2047"/>
      <c r="D3583" s="2044"/>
      <c r="E3583" s="2044"/>
      <c r="F3583" s="2044"/>
      <c r="G3583" s="2044"/>
      <c r="H3583" s="2044"/>
      <c r="I3583" s="2044"/>
      <c r="J3583" s="2044"/>
      <c r="K3583" s="2044"/>
      <c r="L3583" s="2044"/>
      <c r="M3583" s="2044"/>
      <c r="N3583" s="2044"/>
      <c r="O3583" s="82"/>
    </row>
    <row r="3584" spans="1:15" s="15" customFormat="1" ht="21" customHeight="1" thickBot="1">
      <c r="A3584" s="77" t="s">
        <v>2</v>
      </c>
      <c r="B3584" s="66"/>
      <c r="C3584" s="67" t="s">
        <v>3</v>
      </c>
      <c r="D3584" s="4323" t="s">
        <v>1134</v>
      </c>
      <c r="E3584" s="4323"/>
      <c r="F3584" s="4323"/>
      <c r="G3584" s="4323"/>
      <c r="H3584" s="4323"/>
      <c r="I3584" s="4323"/>
      <c r="J3584" s="4323"/>
      <c r="K3584" s="4323"/>
      <c r="L3584" s="4323"/>
      <c r="M3584" s="4323"/>
      <c r="N3584" s="4323"/>
      <c r="O3584" s="4323"/>
    </row>
    <row r="3585" spans="1:15" s="123" customFormat="1" ht="21" customHeight="1">
      <c r="A3585" s="4324" t="s">
        <v>10</v>
      </c>
      <c r="B3585" s="4362" t="s">
        <v>11</v>
      </c>
      <c r="C3585" s="4329" t="s">
        <v>23</v>
      </c>
      <c r="D3585" s="4331" t="s">
        <v>12</v>
      </c>
      <c r="E3585" s="4332"/>
      <c r="F3585" s="4332"/>
      <c r="G3585" s="4332"/>
      <c r="H3585" s="4332"/>
      <c r="I3585" s="4332"/>
      <c r="J3585" s="4333"/>
      <c r="K3585" s="4334" t="s">
        <v>13</v>
      </c>
      <c r="L3585" s="4335"/>
      <c r="M3585" s="4335"/>
      <c r="N3585" s="4335"/>
      <c r="O3585" s="4336"/>
    </row>
    <row r="3586" spans="1:15" s="72" customFormat="1" ht="21" customHeight="1">
      <c r="A3586" s="4325"/>
      <c r="B3586" s="4328"/>
      <c r="C3586" s="4330"/>
      <c r="D3586" s="4337" t="s">
        <v>14</v>
      </c>
      <c r="E3586" s="4338"/>
      <c r="F3586" s="4338"/>
      <c r="G3586" s="4338"/>
      <c r="H3586" s="4339"/>
      <c r="I3586" s="4340" t="s">
        <v>15</v>
      </c>
      <c r="J3586" s="4340"/>
      <c r="K3586" s="4340" t="s">
        <v>16</v>
      </c>
      <c r="L3586" s="4340" t="s">
        <v>17</v>
      </c>
      <c r="M3586" s="4340" t="s">
        <v>18</v>
      </c>
      <c r="N3586" s="4340"/>
      <c r="O3586" s="4342" t="s">
        <v>19</v>
      </c>
    </row>
    <row r="3587" spans="1:15" s="72" customFormat="1" ht="21" customHeight="1">
      <c r="A3587" s="4326"/>
      <c r="B3587" s="4354"/>
      <c r="C3587" s="4341"/>
      <c r="D3587" s="2046" t="s">
        <v>16</v>
      </c>
      <c r="E3587" s="4358" t="s">
        <v>20</v>
      </c>
      <c r="F3587" s="4359"/>
      <c r="G3587" s="4358" t="s">
        <v>21</v>
      </c>
      <c r="H3587" s="4359"/>
      <c r="I3587" s="4341"/>
      <c r="J3587" s="4341"/>
      <c r="K3587" s="4341"/>
      <c r="L3587" s="4341"/>
      <c r="M3587" s="4341"/>
      <c r="N3587" s="4341"/>
      <c r="O3587" s="4363"/>
    </row>
    <row r="3588" spans="1:15" s="72" customFormat="1" ht="21" customHeight="1" outlineLevel="1">
      <c r="A3588" s="2045">
        <v>1</v>
      </c>
      <c r="B3588" s="121">
        <v>44562</v>
      </c>
      <c r="C3588" s="2041" t="s">
        <v>23</v>
      </c>
      <c r="D3588" s="2040"/>
      <c r="E3588" s="4360"/>
      <c r="F3588" s="4361"/>
      <c r="G3588" s="4348" t="s">
        <v>57</v>
      </c>
      <c r="H3588" s="4349"/>
      <c r="I3588" s="2040"/>
      <c r="J3588" s="2039"/>
      <c r="K3588" s="100"/>
      <c r="L3588" s="2039"/>
      <c r="M3588" s="2039"/>
      <c r="N3588" s="2039"/>
      <c r="O3588" s="79">
        <v>0</v>
      </c>
    </row>
    <row r="3589" spans="1:15" s="43" customFormat="1" ht="21" customHeight="1" outlineLevel="1">
      <c r="A3589" s="1920"/>
      <c r="B3589" s="124"/>
      <c r="C3589" s="92"/>
      <c r="D3589" s="2042"/>
      <c r="E3589" s="4348"/>
      <c r="F3589" s="4349"/>
      <c r="G3589" s="4348"/>
      <c r="H3589" s="4349"/>
      <c r="I3589" s="2039"/>
      <c r="J3589" s="2039"/>
      <c r="K3589" s="2039"/>
      <c r="L3589" s="2039"/>
      <c r="M3589" s="2039"/>
      <c r="N3589" s="2039"/>
      <c r="O3589" s="79"/>
    </row>
    <row r="3590" spans="1:15" s="43" customFormat="1" ht="21" customHeight="1" outlineLevel="1">
      <c r="A3590" s="1920"/>
      <c r="B3590" s="124"/>
      <c r="C3590" s="92"/>
      <c r="D3590" s="2040"/>
      <c r="E3590" s="4360"/>
      <c r="F3590" s="4361"/>
      <c r="G3590" s="4348"/>
      <c r="H3590" s="4349"/>
      <c r="I3590" s="2039"/>
      <c r="J3590" s="2039"/>
      <c r="K3590" s="2039"/>
      <c r="L3590" s="2039"/>
      <c r="M3590" s="2039"/>
      <c r="N3590" s="2039"/>
      <c r="O3590" s="79"/>
    </row>
    <row r="3591" spans="1:15" s="43" customFormat="1" ht="21" customHeight="1">
      <c r="A3591" s="99"/>
      <c r="B3591" s="119"/>
      <c r="C3591" s="100"/>
      <c r="D3591" s="798">
        <f>SUM(D3588:D3590)</f>
        <v>0</v>
      </c>
      <c r="E3591" s="2042"/>
      <c r="F3591" s="2043"/>
      <c r="G3591" s="4348"/>
      <c r="H3591" s="4349"/>
      <c r="I3591" s="2039"/>
      <c r="J3591" s="2039"/>
      <c r="K3591" s="430">
        <f>SUM(K3588:K3590)</f>
        <v>0</v>
      </c>
      <c r="L3591" s="2039"/>
      <c r="M3591" s="2039"/>
      <c r="N3591" s="2039"/>
      <c r="O3591" s="79"/>
    </row>
    <row r="3592" spans="1:15" s="43" customFormat="1" ht="21" customHeight="1">
      <c r="A3592" s="85"/>
      <c r="B3592" s="85"/>
      <c r="C3592" s="2047"/>
      <c r="D3592" s="2044"/>
      <c r="E3592" s="2044"/>
      <c r="F3592" s="2044"/>
      <c r="G3592" s="2044"/>
      <c r="H3592" s="2044"/>
      <c r="I3592" s="2044"/>
      <c r="J3592" s="2044"/>
      <c r="K3592" s="2044"/>
      <c r="L3592" s="2044"/>
      <c r="M3592" s="2044"/>
      <c r="N3592" s="2044"/>
      <c r="O3592" s="82"/>
    </row>
    <row r="3593" spans="1:15" s="215" customFormat="1" ht="32.25" customHeight="1">
      <c r="A3593" s="211"/>
      <c r="B3593" s="212"/>
      <c r="C3593" s="212"/>
      <c r="D3593" s="501" t="s">
        <v>90</v>
      </c>
      <c r="E3593" s="212"/>
      <c r="F3593" s="212"/>
      <c r="G3593" s="213"/>
      <c r="H3593" s="213"/>
      <c r="I3593" s="213"/>
      <c r="J3593" s="213"/>
      <c r="K3593" s="200"/>
      <c r="L3593" s="213"/>
      <c r="M3593" s="213"/>
      <c r="N3593" s="213"/>
      <c r="O3593" s="214"/>
    </row>
    <row r="3594" spans="1:15" s="43" customFormat="1" ht="21" customHeight="1">
      <c r="A3594" s="62"/>
      <c r="B3594" s="122"/>
      <c r="C3594" s="54"/>
      <c r="D3594" s="142"/>
      <c r="E3594" s="142"/>
      <c r="F3594" s="142"/>
      <c r="G3594" s="142"/>
      <c r="H3594" s="142"/>
      <c r="I3594" s="142"/>
      <c r="J3594" s="52"/>
      <c r="K3594" s="104"/>
      <c r="L3594" s="52"/>
      <c r="M3594" s="52"/>
      <c r="N3594" s="52"/>
      <c r="O3594" s="194"/>
    </row>
    <row r="3595" spans="1:15" s="123" customFormat="1" ht="21" customHeight="1">
      <c r="A3595" s="77" t="s">
        <v>2</v>
      </c>
      <c r="B3595" s="66"/>
      <c r="C3595" s="67" t="s">
        <v>3</v>
      </c>
      <c r="D3595" s="4386" t="s">
        <v>499</v>
      </c>
      <c r="E3595" s="4386"/>
      <c r="F3595" s="4386"/>
      <c r="G3595" s="4386"/>
      <c r="H3595" s="4386"/>
      <c r="I3595" s="4386"/>
      <c r="J3595" s="4386"/>
      <c r="K3595" s="4386"/>
      <c r="L3595" s="4386"/>
      <c r="M3595" s="4386"/>
      <c r="N3595" s="4386"/>
      <c r="O3595" s="4386"/>
    </row>
    <row r="3596" spans="1:15" s="72" customFormat="1" ht="21" customHeight="1">
      <c r="A3596" s="4353" t="s">
        <v>10</v>
      </c>
      <c r="B3596" s="4353" t="s">
        <v>11</v>
      </c>
      <c r="C3596" s="4340" t="s">
        <v>23</v>
      </c>
      <c r="D3596" s="4337" t="s">
        <v>12</v>
      </c>
      <c r="E3596" s="4338"/>
      <c r="F3596" s="4338"/>
      <c r="G3596" s="4338"/>
      <c r="H3596" s="4338"/>
      <c r="I3596" s="4338"/>
      <c r="J3596" s="4339"/>
      <c r="K3596" s="4358" t="s">
        <v>13</v>
      </c>
      <c r="L3596" s="4373"/>
      <c r="M3596" s="4373"/>
      <c r="N3596" s="4373"/>
      <c r="O3596" s="4359"/>
    </row>
    <row r="3597" spans="1:15" s="72" customFormat="1" ht="21" customHeight="1">
      <c r="A3597" s="4328"/>
      <c r="B3597" s="4328"/>
      <c r="C3597" s="4330"/>
      <c r="D3597" s="4337" t="s">
        <v>14</v>
      </c>
      <c r="E3597" s="4338"/>
      <c r="F3597" s="4338"/>
      <c r="G3597" s="4338"/>
      <c r="H3597" s="4339"/>
      <c r="I3597" s="4340" t="s">
        <v>15</v>
      </c>
      <c r="J3597" s="4340"/>
      <c r="K3597" s="4340" t="s">
        <v>16</v>
      </c>
      <c r="L3597" s="4340" t="s">
        <v>17</v>
      </c>
      <c r="M3597" s="4340" t="s">
        <v>18</v>
      </c>
      <c r="N3597" s="4340"/>
      <c r="O3597" s="4356" t="s">
        <v>19</v>
      </c>
    </row>
    <row r="3598" spans="1:15" s="72" customFormat="1" ht="21" customHeight="1">
      <c r="A3598" s="4354"/>
      <c r="B3598" s="4354"/>
      <c r="C3598" s="4341"/>
      <c r="D3598" s="27" t="s">
        <v>16</v>
      </c>
      <c r="E3598" s="4358" t="s">
        <v>20</v>
      </c>
      <c r="F3598" s="4359"/>
      <c r="G3598" s="4358" t="s">
        <v>21</v>
      </c>
      <c r="H3598" s="4359"/>
      <c r="I3598" s="4341"/>
      <c r="J3598" s="4341"/>
      <c r="K3598" s="4341"/>
      <c r="L3598" s="4341"/>
      <c r="M3598" s="4341"/>
      <c r="N3598" s="4341"/>
      <c r="O3598" s="4357"/>
    </row>
    <row r="3599" spans="1:15" s="43" customFormat="1" ht="21" customHeight="1">
      <c r="A3599" s="7">
        <v>1</v>
      </c>
      <c r="B3599" s="121">
        <v>44562</v>
      </c>
      <c r="C3599" s="30" t="s">
        <v>23</v>
      </c>
      <c r="D3599" s="28"/>
      <c r="E3599" s="4360"/>
      <c r="F3599" s="4361"/>
      <c r="G3599" s="4348" t="s">
        <v>57</v>
      </c>
      <c r="H3599" s="4349"/>
      <c r="I3599" s="28" t="s">
        <v>1441</v>
      </c>
      <c r="J3599" s="28"/>
      <c r="K3599" s="78"/>
      <c r="L3599" s="28"/>
      <c r="M3599" s="28"/>
      <c r="N3599" s="28"/>
      <c r="O3599" s="79">
        <v>0</v>
      </c>
    </row>
    <row r="3600" spans="1:15" s="43" customFormat="1" ht="21" customHeight="1">
      <c r="A3600" s="2493"/>
      <c r="B3600" s="121"/>
      <c r="C3600" s="2487"/>
      <c r="D3600" s="2486"/>
      <c r="E3600" s="2491"/>
      <c r="F3600" s="2492"/>
      <c r="G3600" s="2488"/>
      <c r="H3600" s="2489"/>
      <c r="I3600" s="2486"/>
      <c r="J3600" s="2486"/>
      <c r="K3600" s="2495"/>
      <c r="L3600" s="2486"/>
      <c r="M3600" s="2486"/>
      <c r="N3600" s="2486"/>
      <c r="O3600" s="79"/>
    </row>
    <row r="3601" spans="1:15" s="43" customFormat="1" ht="21" customHeight="1">
      <c r="A3601" s="745"/>
      <c r="B3601" s="121"/>
      <c r="C3601" s="744"/>
      <c r="D3601" s="743"/>
      <c r="E3601" s="4360"/>
      <c r="F3601" s="4361"/>
      <c r="G3601" s="4348"/>
      <c r="H3601" s="4349"/>
      <c r="I3601" s="743"/>
      <c r="J3601" s="743"/>
      <c r="K3601" s="435">
        <f>SUM(K3599:K3600)</f>
        <v>0</v>
      </c>
      <c r="L3601" s="743"/>
      <c r="M3601" s="743"/>
      <c r="N3601" s="743"/>
      <c r="O3601" s="79"/>
    </row>
    <row r="3602" spans="1:15" s="123" customFormat="1" ht="21" customHeight="1">
      <c r="A3602" s="62"/>
      <c r="B3602" s="122"/>
      <c r="C3602" s="54"/>
      <c r="D3602" s="52"/>
      <c r="E3602" s="62"/>
      <c r="F3602" s="62"/>
      <c r="G3602" s="52"/>
      <c r="H3602" s="52"/>
      <c r="I3602" s="52"/>
      <c r="J3602" s="52"/>
      <c r="K3602" s="104"/>
      <c r="L3602" s="52"/>
      <c r="M3602" s="52"/>
      <c r="N3602" s="52"/>
      <c r="O3602" s="82"/>
    </row>
    <row r="3603" spans="1:15" s="72" customFormat="1" ht="21" customHeight="1" thickBot="1">
      <c r="A3603" s="77" t="s">
        <v>2</v>
      </c>
      <c r="B3603" s="66"/>
      <c r="C3603" s="67" t="s">
        <v>3</v>
      </c>
      <c r="D3603" s="4323" t="s">
        <v>1354</v>
      </c>
      <c r="E3603" s="4323"/>
      <c r="F3603" s="4323"/>
      <c r="G3603" s="4323"/>
      <c r="H3603" s="4323"/>
      <c r="I3603" s="4323"/>
      <c r="J3603" s="4323"/>
      <c r="K3603" s="4323"/>
      <c r="L3603" s="4323"/>
      <c r="M3603" s="4323"/>
      <c r="N3603" s="4323"/>
      <c r="O3603" s="4323"/>
    </row>
    <row r="3604" spans="1:15" s="72" customFormat="1" ht="21" customHeight="1">
      <c r="A3604" s="4353" t="s">
        <v>10</v>
      </c>
      <c r="B3604" s="4353" t="s">
        <v>11</v>
      </c>
      <c r="C3604" s="4340" t="s">
        <v>23</v>
      </c>
      <c r="D3604" s="4331" t="s">
        <v>12</v>
      </c>
      <c r="E3604" s="4332"/>
      <c r="F3604" s="4332"/>
      <c r="G3604" s="4332"/>
      <c r="H3604" s="4332"/>
      <c r="I3604" s="4332"/>
      <c r="J3604" s="4333"/>
      <c r="K3604" s="4334" t="s">
        <v>13</v>
      </c>
      <c r="L3604" s="4335"/>
      <c r="M3604" s="4335"/>
      <c r="N3604" s="4335"/>
      <c r="O3604" s="4355"/>
    </row>
    <row r="3605" spans="1:15" s="43" customFormat="1" ht="21" customHeight="1">
      <c r="A3605" s="4328"/>
      <c r="B3605" s="4328"/>
      <c r="C3605" s="4330"/>
      <c r="D3605" s="4337" t="s">
        <v>14</v>
      </c>
      <c r="E3605" s="4338"/>
      <c r="F3605" s="4338"/>
      <c r="G3605" s="4338"/>
      <c r="H3605" s="4339"/>
      <c r="I3605" s="4340" t="s">
        <v>15</v>
      </c>
      <c r="J3605" s="4340"/>
      <c r="K3605" s="4340" t="s">
        <v>16</v>
      </c>
      <c r="L3605" s="4340" t="s">
        <v>17</v>
      </c>
      <c r="M3605" s="4340" t="s">
        <v>18</v>
      </c>
      <c r="N3605" s="4340"/>
      <c r="O3605" s="4356" t="s">
        <v>19</v>
      </c>
    </row>
    <row r="3606" spans="1:15" s="43" customFormat="1" ht="21" customHeight="1">
      <c r="A3606" s="4354"/>
      <c r="B3606" s="4354"/>
      <c r="C3606" s="4341"/>
      <c r="D3606" s="979" t="s">
        <v>16</v>
      </c>
      <c r="E3606" s="4358" t="s">
        <v>20</v>
      </c>
      <c r="F3606" s="4359"/>
      <c r="G3606" s="4358" t="s">
        <v>21</v>
      </c>
      <c r="H3606" s="4359"/>
      <c r="I3606" s="4341"/>
      <c r="J3606" s="4341"/>
      <c r="K3606" s="4341"/>
      <c r="L3606" s="4341"/>
      <c r="M3606" s="4341"/>
      <c r="N3606" s="4341"/>
      <c r="O3606" s="4357"/>
    </row>
    <row r="3607" spans="1:15" s="43" customFormat="1" ht="21" customHeight="1" outlineLevel="1">
      <c r="A3607" s="980">
        <v>1</v>
      </c>
      <c r="B3607" s="121">
        <v>44562</v>
      </c>
      <c r="C3607" s="978" t="s">
        <v>23</v>
      </c>
      <c r="D3607" s="977"/>
      <c r="E3607" s="4360"/>
      <c r="F3607" s="4361"/>
      <c r="G3607" s="4348"/>
      <c r="H3607" s="4349"/>
      <c r="I3607" s="977" t="s">
        <v>1441</v>
      </c>
      <c r="J3607" s="977"/>
      <c r="K3607" s="982"/>
      <c r="L3607" s="977"/>
      <c r="M3607" s="977"/>
      <c r="N3607" s="977"/>
      <c r="O3607" s="79">
        <v>0</v>
      </c>
    </row>
    <row r="3608" spans="1:15" s="43" customFormat="1" ht="21" customHeight="1" outlineLevel="1">
      <c r="A3608" s="1574"/>
      <c r="B3608" s="121"/>
      <c r="C3608" s="1572"/>
      <c r="D3608" s="1573"/>
      <c r="E3608" s="4360"/>
      <c r="F3608" s="4361"/>
      <c r="G3608" s="4348"/>
      <c r="H3608" s="4349"/>
      <c r="I3608" s="1573"/>
      <c r="J3608" s="1573"/>
      <c r="K3608" s="1573"/>
      <c r="L3608" s="1573"/>
      <c r="M3608" s="1573"/>
      <c r="N3608" s="1573"/>
      <c r="O3608" s="79"/>
    </row>
    <row r="3609" spans="1:15" s="43" customFormat="1" ht="21" customHeight="1" outlineLevel="1">
      <c r="A3609" s="2028"/>
      <c r="B3609" s="121"/>
      <c r="C3609" s="2026"/>
      <c r="D3609" s="2027"/>
      <c r="E3609" s="2024"/>
      <c r="F3609" s="2025"/>
      <c r="G3609" s="2022"/>
      <c r="H3609" s="2023"/>
      <c r="I3609" s="2027"/>
      <c r="J3609" s="2027"/>
      <c r="K3609" s="2027"/>
      <c r="L3609" s="2027"/>
      <c r="M3609" s="2027"/>
      <c r="N3609" s="2027"/>
      <c r="O3609" s="79"/>
    </row>
    <row r="3610" spans="1:15" s="43" customFormat="1" ht="21" customHeight="1">
      <c r="A3610" s="980"/>
      <c r="B3610" s="121"/>
      <c r="C3610" s="978"/>
      <c r="D3610" s="798">
        <f>SUM(D3607:D3609)</f>
        <v>0</v>
      </c>
      <c r="E3610" s="975"/>
      <c r="F3610" s="976"/>
      <c r="G3610" s="973"/>
      <c r="H3610" s="974"/>
      <c r="I3610" s="977"/>
      <c r="J3610" s="977"/>
      <c r="K3610" s="432">
        <f>SUM(K3607:K3608)</f>
        <v>0</v>
      </c>
      <c r="L3610" s="977"/>
      <c r="M3610" s="977"/>
      <c r="N3610" s="977"/>
      <c r="O3610" s="79"/>
    </row>
    <row r="3611" spans="1:15" s="123" customFormat="1" ht="21" customHeight="1">
      <c r="A3611" s="62"/>
      <c r="B3611" s="122"/>
      <c r="C3611" s="54"/>
      <c r="D3611" s="408"/>
      <c r="E3611" s="62"/>
      <c r="F3611" s="62"/>
      <c r="G3611" s="408"/>
      <c r="H3611" s="408"/>
      <c r="I3611" s="408"/>
      <c r="J3611" s="408"/>
      <c r="K3611" s="104"/>
      <c r="L3611" s="408"/>
      <c r="M3611" s="408"/>
      <c r="N3611" s="408"/>
      <c r="O3611" s="82"/>
    </row>
    <row r="3612" spans="1:15" s="161" customFormat="1" ht="21" customHeight="1" thickBot="1">
      <c r="A3612" s="77" t="s">
        <v>2</v>
      </c>
      <c r="B3612" s="66"/>
      <c r="C3612" s="67"/>
      <c r="D3612" s="4323" t="s">
        <v>1049</v>
      </c>
      <c r="E3612" s="4323"/>
      <c r="F3612" s="4323"/>
      <c r="G3612" s="4323"/>
      <c r="H3612" s="4323"/>
      <c r="I3612" s="4323"/>
      <c r="J3612" s="4323"/>
      <c r="K3612" s="4323"/>
      <c r="L3612" s="4323"/>
      <c r="M3612" s="4323"/>
      <c r="N3612" s="4323"/>
      <c r="O3612" s="4323"/>
    </row>
    <row r="3613" spans="1:15" s="123" customFormat="1" ht="21" customHeight="1">
      <c r="A3613" s="4324" t="s">
        <v>10</v>
      </c>
      <c r="B3613" s="4362" t="s">
        <v>11</v>
      </c>
      <c r="C3613" s="4329" t="s">
        <v>23</v>
      </c>
      <c r="D3613" s="4331" t="s">
        <v>12</v>
      </c>
      <c r="E3613" s="4332"/>
      <c r="F3613" s="4332"/>
      <c r="G3613" s="4332"/>
      <c r="H3613" s="4332"/>
      <c r="I3613" s="4332"/>
      <c r="J3613" s="4333"/>
      <c r="K3613" s="4334" t="s">
        <v>13</v>
      </c>
      <c r="L3613" s="4335"/>
      <c r="M3613" s="4335"/>
      <c r="N3613" s="4335"/>
      <c r="O3613" s="4336"/>
    </row>
    <row r="3614" spans="1:15" s="72" customFormat="1" ht="21" customHeight="1">
      <c r="A3614" s="4325"/>
      <c r="B3614" s="4328"/>
      <c r="C3614" s="4330"/>
      <c r="D3614" s="4337" t="s">
        <v>14</v>
      </c>
      <c r="E3614" s="4338"/>
      <c r="F3614" s="4338"/>
      <c r="G3614" s="4338"/>
      <c r="H3614" s="4339"/>
      <c r="I3614" s="4340" t="s">
        <v>15</v>
      </c>
      <c r="J3614" s="4340"/>
      <c r="K3614" s="4340" t="s">
        <v>16</v>
      </c>
      <c r="L3614" s="4340" t="s">
        <v>17</v>
      </c>
      <c r="M3614" s="4340" t="s">
        <v>18</v>
      </c>
      <c r="N3614" s="4340"/>
      <c r="O3614" s="4342" t="s">
        <v>19</v>
      </c>
    </row>
    <row r="3615" spans="1:15" s="72" customFormat="1" ht="21" customHeight="1">
      <c r="A3615" s="4326"/>
      <c r="B3615" s="4354"/>
      <c r="C3615" s="4341"/>
      <c r="D3615" s="27" t="s">
        <v>16</v>
      </c>
      <c r="E3615" s="4358" t="s">
        <v>20</v>
      </c>
      <c r="F3615" s="4359"/>
      <c r="G3615" s="4358" t="s">
        <v>21</v>
      </c>
      <c r="H3615" s="4359"/>
      <c r="I3615" s="4341"/>
      <c r="J3615" s="4341"/>
      <c r="K3615" s="4341"/>
      <c r="L3615" s="4341"/>
      <c r="M3615" s="4341"/>
      <c r="N3615" s="4341"/>
      <c r="O3615" s="4363"/>
    </row>
    <row r="3616" spans="1:15" s="72" customFormat="1" ht="21" customHeight="1">
      <c r="A3616" s="28">
        <v>1</v>
      </c>
      <c r="B3616" s="131">
        <v>44562</v>
      </c>
      <c r="C3616" s="28" t="s">
        <v>23</v>
      </c>
      <c r="D3616" s="184"/>
      <c r="E3616" s="4360"/>
      <c r="F3616" s="4361"/>
      <c r="G3616" s="4364"/>
      <c r="H3616" s="4365"/>
      <c r="I3616" s="31"/>
      <c r="J3616" s="30"/>
      <c r="K3616" s="11"/>
      <c r="L3616" s="28"/>
      <c r="M3616" s="30"/>
      <c r="N3616" s="30"/>
      <c r="O3616" s="7">
        <v>0</v>
      </c>
    </row>
    <row r="3617" spans="1:15" s="72" customFormat="1" ht="21" customHeight="1">
      <c r="A3617" s="1482"/>
      <c r="B3617" s="131"/>
      <c r="C3617" s="1482"/>
      <c r="D3617" s="184"/>
      <c r="E3617" s="4360"/>
      <c r="F3617" s="4361"/>
      <c r="G3617" s="4364"/>
      <c r="H3617" s="4365"/>
      <c r="I3617" s="31"/>
      <c r="J3617" s="1483"/>
      <c r="K3617" s="11"/>
      <c r="L3617" s="1482"/>
      <c r="M3617" s="1483"/>
      <c r="N3617" s="1483"/>
      <c r="O3617" s="1488"/>
    </row>
    <row r="3618" spans="1:15" s="72" customFormat="1" ht="21" customHeight="1">
      <c r="A3618" s="1482"/>
      <c r="B3618" s="131"/>
      <c r="C3618" s="1482"/>
      <c r="D3618" s="184"/>
      <c r="E3618" s="4360"/>
      <c r="F3618" s="4361"/>
      <c r="G3618" s="4364"/>
      <c r="H3618" s="4365"/>
      <c r="I3618" s="31"/>
      <c r="J3618" s="1483"/>
      <c r="K3618" s="427">
        <f>SUM(K3616:K3617)</f>
        <v>0</v>
      </c>
      <c r="L3618" s="1482"/>
      <c r="M3618" s="1483"/>
      <c r="N3618" s="1483"/>
      <c r="O3618" s="1488"/>
    </row>
    <row r="3619" spans="1:15" s="43" customFormat="1" ht="21" customHeight="1">
      <c r="A3619" s="62"/>
      <c r="B3619" s="122"/>
      <c r="C3619" s="54"/>
      <c r="D3619" s="1976"/>
      <c r="E3619" s="62"/>
      <c r="F3619" s="62"/>
      <c r="G3619" s="1976"/>
      <c r="H3619" s="1976"/>
      <c r="I3619" s="1976"/>
      <c r="J3619" s="1976"/>
      <c r="K3619" s="1976"/>
      <c r="L3619" s="1976"/>
      <c r="M3619" s="1976"/>
      <c r="N3619" s="1976"/>
      <c r="O3619" s="82"/>
    </row>
    <row r="3620" spans="1:15" s="72" customFormat="1" ht="21" customHeight="1" thickBot="1">
      <c r="A3620" s="77" t="s">
        <v>2</v>
      </c>
      <c r="B3620" s="66"/>
      <c r="C3620" s="67" t="s">
        <v>3</v>
      </c>
      <c r="D3620" s="4323" t="s">
        <v>1189</v>
      </c>
      <c r="E3620" s="4323"/>
      <c r="F3620" s="4323"/>
      <c r="G3620" s="4323"/>
      <c r="H3620" s="4323"/>
      <c r="I3620" s="4323"/>
      <c r="J3620" s="4323"/>
      <c r="K3620" s="4323"/>
      <c r="L3620" s="4323"/>
      <c r="M3620" s="4323"/>
      <c r="N3620" s="4323"/>
      <c r="O3620" s="4323"/>
    </row>
    <row r="3621" spans="1:15" s="72" customFormat="1" ht="21" customHeight="1">
      <c r="A3621" s="4353" t="s">
        <v>10</v>
      </c>
      <c r="B3621" s="4353" t="s">
        <v>11</v>
      </c>
      <c r="C3621" s="4340" t="s">
        <v>23</v>
      </c>
      <c r="D3621" s="4331" t="s">
        <v>12</v>
      </c>
      <c r="E3621" s="4332"/>
      <c r="F3621" s="4332"/>
      <c r="G3621" s="4332"/>
      <c r="H3621" s="4332"/>
      <c r="I3621" s="4332"/>
      <c r="J3621" s="4333"/>
      <c r="K3621" s="4334" t="s">
        <v>13</v>
      </c>
      <c r="L3621" s="4335"/>
      <c r="M3621" s="4335"/>
      <c r="N3621" s="4335"/>
      <c r="O3621" s="4355"/>
    </row>
    <row r="3622" spans="1:15" s="72" customFormat="1" ht="21" customHeight="1">
      <c r="A3622" s="4328"/>
      <c r="B3622" s="4328"/>
      <c r="C3622" s="4330"/>
      <c r="D3622" s="4337" t="s">
        <v>14</v>
      </c>
      <c r="E3622" s="4338"/>
      <c r="F3622" s="4338"/>
      <c r="G3622" s="4338"/>
      <c r="H3622" s="4339"/>
      <c r="I3622" s="4340" t="s">
        <v>15</v>
      </c>
      <c r="J3622" s="4340"/>
      <c r="K3622" s="4340" t="s">
        <v>16</v>
      </c>
      <c r="L3622" s="4340" t="s">
        <v>17</v>
      </c>
      <c r="M3622" s="4340" t="s">
        <v>18</v>
      </c>
      <c r="N3622" s="4340"/>
      <c r="O3622" s="4356" t="s">
        <v>19</v>
      </c>
    </row>
    <row r="3623" spans="1:15" s="72" customFormat="1" ht="21" customHeight="1">
      <c r="A3623" s="4354"/>
      <c r="B3623" s="4354"/>
      <c r="C3623" s="4341"/>
      <c r="D3623" s="2115" t="s">
        <v>16</v>
      </c>
      <c r="E3623" s="4358" t="s">
        <v>20</v>
      </c>
      <c r="F3623" s="4359"/>
      <c r="G3623" s="4358" t="s">
        <v>21</v>
      </c>
      <c r="H3623" s="4359"/>
      <c r="I3623" s="4341"/>
      <c r="J3623" s="4341"/>
      <c r="K3623" s="4341"/>
      <c r="L3623" s="4341"/>
      <c r="M3623" s="4341"/>
      <c r="N3623" s="4341"/>
      <c r="O3623" s="4357"/>
    </row>
    <row r="3624" spans="1:15" s="43" customFormat="1" ht="21" customHeight="1" outlineLevel="1">
      <c r="A3624" s="2116">
        <v>1</v>
      </c>
      <c r="B3624" s="121">
        <v>44562</v>
      </c>
      <c r="C3624" s="2111" t="s">
        <v>23</v>
      </c>
      <c r="D3624" s="2114"/>
      <c r="E3624" s="4360"/>
      <c r="F3624" s="4361"/>
      <c r="G3624" s="4348" t="s">
        <v>57</v>
      </c>
      <c r="H3624" s="4349"/>
      <c r="I3624" s="2114"/>
      <c r="J3624" s="2114"/>
      <c r="K3624" s="2117"/>
      <c r="L3624" s="2114"/>
      <c r="M3624" s="2114"/>
      <c r="N3624" s="2114"/>
      <c r="O3624" s="79">
        <v>0</v>
      </c>
    </row>
    <row r="3625" spans="1:15" s="43" customFormat="1" ht="21" customHeight="1" outlineLevel="1">
      <c r="A3625" s="2116"/>
      <c r="B3625" s="121"/>
      <c r="C3625" s="2111"/>
      <c r="D3625" s="2114"/>
      <c r="E3625" s="4360"/>
      <c r="F3625" s="4361"/>
      <c r="G3625" s="4348"/>
      <c r="H3625" s="4349"/>
      <c r="I3625" s="2114"/>
      <c r="J3625" s="2114"/>
      <c r="K3625" s="2117"/>
      <c r="L3625" s="2114"/>
      <c r="M3625" s="2114"/>
      <c r="N3625" s="2114"/>
      <c r="O3625" s="79"/>
    </row>
    <row r="3626" spans="1:15" s="43" customFormat="1" ht="21" customHeight="1" outlineLevel="1">
      <c r="A3626" s="2116"/>
      <c r="B3626" s="121"/>
      <c r="C3626" s="2111"/>
      <c r="D3626" s="2114"/>
      <c r="E3626" s="2112"/>
      <c r="F3626" s="2113"/>
      <c r="G3626" s="2107"/>
      <c r="H3626" s="2108"/>
      <c r="I3626" s="2114"/>
      <c r="J3626" s="2114"/>
      <c r="K3626" s="2117"/>
      <c r="L3626" s="2114"/>
      <c r="M3626" s="2114"/>
      <c r="N3626" s="2114"/>
      <c r="O3626" s="79"/>
    </row>
    <row r="3627" spans="1:15" s="43" customFormat="1" ht="21" customHeight="1">
      <c r="A3627" s="2116"/>
      <c r="B3627" s="121"/>
      <c r="C3627" s="2111"/>
      <c r="D3627" s="798">
        <f>SUM(D3624:D3625)</f>
        <v>0</v>
      </c>
      <c r="E3627" s="2112"/>
      <c r="F3627" s="2113"/>
      <c r="G3627" s="2107"/>
      <c r="H3627" s="2108"/>
      <c r="I3627" s="2114"/>
      <c r="J3627" s="2114"/>
      <c r="K3627" s="432">
        <f>SUM(K3624:K3626)</f>
        <v>0</v>
      </c>
      <c r="L3627" s="2114"/>
      <c r="M3627" s="2114"/>
      <c r="N3627" s="2114"/>
      <c r="O3627" s="79"/>
    </row>
    <row r="3628" spans="1:15" s="43" customFormat="1" ht="21" customHeight="1">
      <c r="A3628" s="62"/>
      <c r="B3628" s="122"/>
      <c r="C3628" s="54"/>
      <c r="D3628" s="2118"/>
      <c r="E3628" s="62"/>
      <c r="F3628" s="62"/>
      <c r="G3628" s="2118"/>
      <c r="H3628" s="2118"/>
      <c r="I3628" s="2118"/>
      <c r="J3628" s="2118"/>
      <c r="K3628" s="2118"/>
      <c r="L3628" s="2118"/>
      <c r="M3628" s="2118"/>
      <c r="N3628" s="2118"/>
      <c r="O3628" s="82"/>
    </row>
    <row r="3629" spans="1:15" s="72" customFormat="1" ht="21" customHeight="1" thickBot="1">
      <c r="A3629" s="77" t="s">
        <v>2</v>
      </c>
      <c r="B3629" s="66"/>
      <c r="C3629" s="67" t="s">
        <v>3</v>
      </c>
      <c r="D3629" s="4323" t="s">
        <v>1353</v>
      </c>
      <c r="E3629" s="4323"/>
      <c r="F3629" s="4323"/>
      <c r="G3629" s="4323"/>
      <c r="H3629" s="4323"/>
      <c r="I3629" s="4323"/>
      <c r="J3629" s="4323"/>
      <c r="K3629" s="4323"/>
      <c r="L3629" s="4323"/>
      <c r="M3629" s="4323"/>
      <c r="N3629" s="4323"/>
      <c r="O3629" s="4323"/>
    </row>
    <row r="3630" spans="1:15" s="72" customFormat="1" ht="21" customHeight="1">
      <c r="A3630" s="4353" t="s">
        <v>10</v>
      </c>
      <c r="B3630" s="4353" t="s">
        <v>11</v>
      </c>
      <c r="C3630" s="4340" t="s">
        <v>23</v>
      </c>
      <c r="D3630" s="4331" t="s">
        <v>12</v>
      </c>
      <c r="E3630" s="4332"/>
      <c r="F3630" s="4332"/>
      <c r="G3630" s="4332"/>
      <c r="H3630" s="4332"/>
      <c r="I3630" s="4332"/>
      <c r="J3630" s="4333"/>
      <c r="K3630" s="4334" t="s">
        <v>13</v>
      </c>
      <c r="L3630" s="4335"/>
      <c r="M3630" s="4335"/>
      <c r="N3630" s="4335"/>
      <c r="O3630" s="4355"/>
    </row>
    <row r="3631" spans="1:15" s="72" customFormat="1" ht="21" customHeight="1">
      <c r="A3631" s="4328"/>
      <c r="B3631" s="4328"/>
      <c r="C3631" s="4330"/>
      <c r="D3631" s="4337" t="s">
        <v>14</v>
      </c>
      <c r="E3631" s="4338"/>
      <c r="F3631" s="4338"/>
      <c r="G3631" s="4338"/>
      <c r="H3631" s="4339"/>
      <c r="I3631" s="4340" t="s">
        <v>15</v>
      </c>
      <c r="J3631" s="4340"/>
      <c r="K3631" s="4340" t="s">
        <v>16</v>
      </c>
      <c r="L3631" s="4340" t="s">
        <v>17</v>
      </c>
      <c r="M3631" s="4340" t="s">
        <v>18</v>
      </c>
      <c r="N3631" s="4340"/>
      <c r="O3631" s="4356" t="s">
        <v>19</v>
      </c>
    </row>
    <row r="3632" spans="1:15" s="72" customFormat="1" ht="21" customHeight="1">
      <c r="A3632" s="4354"/>
      <c r="B3632" s="4354"/>
      <c r="C3632" s="4341"/>
      <c r="D3632" s="2127" t="s">
        <v>16</v>
      </c>
      <c r="E3632" s="4358" t="s">
        <v>20</v>
      </c>
      <c r="F3632" s="4359"/>
      <c r="G3632" s="4358" t="s">
        <v>21</v>
      </c>
      <c r="H3632" s="4359"/>
      <c r="I3632" s="4341"/>
      <c r="J3632" s="4341"/>
      <c r="K3632" s="4341"/>
      <c r="L3632" s="4341"/>
      <c r="M3632" s="4341"/>
      <c r="N3632" s="4341"/>
      <c r="O3632" s="4357"/>
    </row>
    <row r="3633" spans="1:15" s="43" customFormat="1" ht="21" customHeight="1" outlineLevel="1">
      <c r="A3633" s="2129">
        <v>1</v>
      </c>
      <c r="B3633" s="121">
        <v>44562</v>
      </c>
      <c r="C3633" s="2121" t="s">
        <v>23</v>
      </c>
      <c r="D3633" s="2120"/>
      <c r="E3633" s="4360"/>
      <c r="F3633" s="4361"/>
      <c r="G3633" s="4348"/>
      <c r="H3633" s="4349"/>
      <c r="I3633" s="2120"/>
      <c r="J3633" s="2120"/>
      <c r="K3633" s="2128"/>
      <c r="L3633" s="2120"/>
      <c r="M3633" s="2120"/>
      <c r="N3633" s="2120"/>
      <c r="O3633" s="79">
        <v>0</v>
      </c>
    </row>
    <row r="3634" spans="1:15" s="43" customFormat="1" ht="21" customHeight="1">
      <c r="A3634" s="2129"/>
      <c r="B3634" s="121"/>
      <c r="C3634" s="2121"/>
      <c r="D3634" s="798">
        <f>SUM(D3633:D3633)</f>
        <v>0</v>
      </c>
      <c r="E3634" s="2124"/>
      <c r="F3634" s="2125"/>
      <c r="G3634" s="2122"/>
      <c r="H3634" s="2123"/>
      <c r="I3634" s="2120"/>
      <c r="J3634" s="2120"/>
      <c r="K3634" s="432">
        <f>SUM(K3633:K3633)</f>
        <v>0</v>
      </c>
      <c r="L3634" s="2120"/>
      <c r="M3634" s="2120"/>
      <c r="N3634" s="2120"/>
      <c r="O3634" s="79"/>
    </row>
    <row r="3635" spans="1:15" s="43" customFormat="1" ht="21" customHeight="1">
      <c r="A3635" s="62"/>
      <c r="B3635" s="122"/>
      <c r="C3635" s="54"/>
      <c r="D3635" s="2126"/>
      <c r="E3635" s="62"/>
      <c r="F3635" s="62"/>
      <c r="G3635" s="2126"/>
      <c r="H3635" s="2126"/>
      <c r="I3635" s="2126"/>
      <c r="J3635" s="2126"/>
      <c r="K3635" s="2126"/>
      <c r="L3635" s="2126"/>
      <c r="M3635" s="2126"/>
      <c r="N3635" s="2126"/>
      <c r="O3635" s="82"/>
    </row>
    <row r="3636" spans="1:15" s="72" customFormat="1" ht="21" customHeight="1" thickBot="1">
      <c r="A3636" s="77" t="s">
        <v>2</v>
      </c>
      <c r="B3636" s="66"/>
      <c r="C3636" s="67" t="s">
        <v>3</v>
      </c>
      <c r="D3636" s="4323" t="s">
        <v>1335</v>
      </c>
      <c r="E3636" s="4323"/>
      <c r="F3636" s="4323"/>
      <c r="G3636" s="4323"/>
      <c r="H3636" s="4323"/>
      <c r="I3636" s="4323"/>
      <c r="J3636" s="4323"/>
      <c r="K3636" s="4323"/>
      <c r="L3636" s="4323"/>
      <c r="M3636" s="4323"/>
      <c r="N3636" s="4323"/>
      <c r="O3636" s="4323"/>
    </row>
    <row r="3637" spans="1:15" s="72" customFormat="1" ht="21" customHeight="1">
      <c r="A3637" s="4353" t="s">
        <v>10</v>
      </c>
      <c r="B3637" s="4353" t="s">
        <v>11</v>
      </c>
      <c r="C3637" s="4340" t="s">
        <v>23</v>
      </c>
      <c r="D3637" s="4331" t="s">
        <v>12</v>
      </c>
      <c r="E3637" s="4332"/>
      <c r="F3637" s="4332"/>
      <c r="G3637" s="4332"/>
      <c r="H3637" s="4332"/>
      <c r="I3637" s="4332"/>
      <c r="J3637" s="4333"/>
      <c r="K3637" s="4334" t="s">
        <v>13</v>
      </c>
      <c r="L3637" s="4335"/>
      <c r="M3637" s="4335"/>
      <c r="N3637" s="4335"/>
      <c r="O3637" s="4355"/>
    </row>
    <row r="3638" spans="1:15" s="72" customFormat="1" ht="21" customHeight="1">
      <c r="A3638" s="4328"/>
      <c r="B3638" s="4328"/>
      <c r="C3638" s="4330"/>
      <c r="D3638" s="4337" t="s">
        <v>14</v>
      </c>
      <c r="E3638" s="4338"/>
      <c r="F3638" s="4338"/>
      <c r="G3638" s="4338"/>
      <c r="H3638" s="4339"/>
      <c r="I3638" s="4340" t="s">
        <v>15</v>
      </c>
      <c r="J3638" s="4340"/>
      <c r="K3638" s="4340" t="s">
        <v>16</v>
      </c>
      <c r="L3638" s="4340" t="s">
        <v>17</v>
      </c>
      <c r="M3638" s="4340" t="s">
        <v>18</v>
      </c>
      <c r="N3638" s="4340"/>
      <c r="O3638" s="4356" t="s">
        <v>19</v>
      </c>
    </row>
    <row r="3639" spans="1:15" s="72" customFormat="1" ht="21" customHeight="1">
      <c r="A3639" s="4354"/>
      <c r="B3639" s="4354"/>
      <c r="C3639" s="4341"/>
      <c r="D3639" s="2163" t="s">
        <v>16</v>
      </c>
      <c r="E3639" s="4358" t="s">
        <v>20</v>
      </c>
      <c r="F3639" s="4359"/>
      <c r="G3639" s="4358" t="s">
        <v>21</v>
      </c>
      <c r="H3639" s="4359"/>
      <c r="I3639" s="4341"/>
      <c r="J3639" s="4341"/>
      <c r="K3639" s="4341"/>
      <c r="L3639" s="4341"/>
      <c r="M3639" s="4341"/>
      <c r="N3639" s="4341"/>
      <c r="O3639" s="4357"/>
    </row>
    <row r="3640" spans="1:15" s="43" customFormat="1" ht="21" customHeight="1" outlineLevel="1">
      <c r="A3640" s="2165">
        <v>1</v>
      </c>
      <c r="B3640" s="121">
        <v>44562</v>
      </c>
      <c r="C3640" s="2153" t="s">
        <v>23</v>
      </c>
      <c r="D3640" s="2152"/>
      <c r="E3640" s="4360"/>
      <c r="F3640" s="4361"/>
      <c r="G3640" s="4348" t="s">
        <v>57</v>
      </c>
      <c r="H3640" s="4349"/>
      <c r="I3640" s="2152"/>
      <c r="J3640" s="2152"/>
      <c r="K3640" s="2164"/>
      <c r="L3640" s="2152"/>
      <c r="M3640" s="2152"/>
      <c r="N3640" s="2152"/>
      <c r="O3640" s="79">
        <v>115</v>
      </c>
    </row>
    <row r="3641" spans="1:15" s="43" customFormat="1" ht="21" customHeight="1">
      <c r="A3641" s="2165"/>
      <c r="B3641" s="121"/>
      <c r="C3641" s="2153"/>
      <c r="D3641" s="798">
        <f>SUM(D3640:D3640)</f>
        <v>0</v>
      </c>
      <c r="E3641" s="2154"/>
      <c r="F3641" s="2155"/>
      <c r="G3641" s="4348"/>
      <c r="H3641" s="4349"/>
      <c r="I3641" s="2152"/>
      <c r="J3641" s="2152"/>
      <c r="K3641" s="432">
        <f>SUM(K3640:K3640)</f>
        <v>0</v>
      </c>
      <c r="L3641" s="2152"/>
      <c r="M3641" s="2152"/>
      <c r="N3641" s="2152"/>
      <c r="O3641" s="79"/>
    </row>
    <row r="3642" spans="1:15" s="43" customFormat="1" ht="24" customHeight="1">
      <c r="A3642" s="62"/>
      <c r="B3642" s="122"/>
      <c r="C3642" s="54"/>
      <c r="D3642" s="2162"/>
      <c r="E3642" s="62"/>
      <c r="F3642" s="62"/>
      <c r="G3642" s="2162"/>
      <c r="H3642" s="2162"/>
      <c r="I3642" s="2162"/>
      <c r="J3642" s="2162"/>
      <c r="K3642" s="2162"/>
      <c r="L3642" s="2162"/>
      <c r="M3642" s="2162"/>
      <c r="N3642" s="2162"/>
      <c r="O3642" s="82"/>
    </row>
    <row r="3643" spans="1:15" s="72" customFormat="1" ht="21" customHeight="1" thickBot="1">
      <c r="A3643" s="77" t="s">
        <v>2</v>
      </c>
      <c r="B3643" s="66"/>
      <c r="C3643" s="67" t="s">
        <v>3</v>
      </c>
      <c r="D3643" s="4323" t="s">
        <v>1336</v>
      </c>
      <c r="E3643" s="4323"/>
      <c r="F3643" s="4323"/>
      <c r="G3643" s="4323"/>
      <c r="H3643" s="4323"/>
      <c r="I3643" s="4323"/>
      <c r="J3643" s="4323"/>
      <c r="K3643" s="4323"/>
      <c r="L3643" s="4323"/>
      <c r="M3643" s="4323"/>
      <c r="N3643" s="4323"/>
      <c r="O3643" s="4323"/>
    </row>
    <row r="3644" spans="1:15" s="72" customFormat="1" ht="21" customHeight="1">
      <c r="A3644" s="4353" t="s">
        <v>10</v>
      </c>
      <c r="B3644" s="4353" t="s">
        <v>11</v>
      </c>
      <c r="C3644" s="4340" t="s">
        <v>23</v>
      </c>
      <c r="D3644" s="4331" t="s">
        <v>12</v>
      </c>
      <c r="E3644" s="4332"/>
      <c r="F3644" s="4332"/>
      <c r="G3644" s="4332"/>
      <c r="H3644" s="4332"/>
      <c r="I3644" s="4332"/>
      <c r="J3644" s="4333"/>
      <c r="K3644" s="4334" t="s">
        <v>13</v>
      </c>
      <c r="L3644" s="4335"/>
      <c r="M3644" s="4335"/>
      <c r="N3644" s="4335"/>
      <c r="O3644" s="4355"/>
    </row>
    <row r="3645" spans="1:15" s="72" customFormat="1" ht="21" customHeight="1">
      <c r="A3645" s="4328"/>
      <c r="B3645" s="4328"/>
      <c r="C3645" s="4330"/>
      <c r="D3645" s="4337" t="s">
        <v>14</v>
      </c>
      <c r="E3645" s="4338"/>
      <c r="F3645" s="4338"/>
      <c r="G3645" s="4338"/>
      <c r="H3645" s="4339"/>
      <c r="I3645" s="4340" t="s">
        <v>15</v>
      </c>
      <c r="J3645" s="4340"/>
      <c r="K3645" s="4340" t="s">
        <v>16</v>
      </c>
      <c r="L3645" s="4340" t="s">
        <v>17</v>
      </c>
      <c r="M3645" s="4340" t="s">
        <v>18</v>
      </c>
      <c r="N3645" s="4340"/>
      <c r="O3645" s="4356" t="s">
        <v>19</v>
      </c>
    </row>
    <row r="3646" spans="1:15" s="72" customFormat="1" ht="21" customHeight="1">
      <c r="A3646" s="4354"/>
      <c r="B3646" s="4354"/>
      <c r="C3646" s="4341"/>
      <c r="D3646" s="2240" t="s">
        <v>16</v>
      </c>
      <c r="E3646" s="4358" t="s">
        <v>20</v>
      </c>
      <c r="F3646" s="4359"/>
      <c r="G3646" s="4358" t="s">
        <v>21</v>
      </c>
      <c r="H3646" s="4359"/>
      <c r="I3646" s="4341"/>
      <c r="J3646" s="4341"/>
      <c r="K3646" s="4341"/>
      <c r="L3646" s="4341"/>
      <c r="M3646" s="4341"/>
      <c r="N3646" s="4341"/>
      <c r="O3646" s="4357"/>
    </row>
    <row r="3647" spans="1:15" s="43" customFormat="1" ht="21" customHeight="1" outlineLevel="1">
      <c r="A3647" s="2250">
        <v>1</v>
      </c>
      <c r="B3647" s="121">
        <v>44682</v>
      </c>
      <c r="C3647" s="2245" t="s">
        <v>23</v>
      </c>
      <c r="D3647" s="2244"/>
      <c r="E3647" s="4360"/>
      <c r="F3647" s="4361"/>
      <c r="G3647" s="4348" t="s">
        <v>57</v>
      </c>
      <c r="H3647" s="4349"/>
      <c r="I3647" s="2244"/>
      <c r="J3647" s="2244"/>
      <c r="K3647" s="3978"/>
      <c r="L3647" s="2244"/>
      <c r="M3647" s="2244"/>
      <c r="N3647" s="2244"/>
      <c r="O3647" s="79">
        <v>365</v>
      </c>
    </row>
    <row r="3648" spans="1:15" s="43" customFormat="1" ht="21" customHeight="1">
      <c r="A3648" s="2250"/>
      <c r="B3648" s="121"/>
      <c r="C3648" s="2245"/>
      <c r="D3648" s="798">
        <f>SUM(D3647:D3647)</f>
        <v>0</v>
      </c>
      <c r="E3648" s="2241"/>
      <c r="F3648" s="2242"/>
      <c r="G3648" s="2238"/>
      <c r="H3648" s="2239"/>
      <c r="I3648" s="2244"/>
      <c r="J3648" s="2244"/>
      <c r="K3648" s="432">
        <f>SUM(K3647:K3647)</f>
        <v>0</v>
      </c>
      <c r="L3648" s="2244"/>
      <c r="M3648" s="2244"/>
      <c r="N3648" s="2244"/>
      <c r="O3648" s="79"/>
    </row>
    <row r="3649" spans="1:15" s="43" customFormat="1" ht="24" customHeight="1">
      <c r="A3649" s="62"/>
      <c r="B3649" s="122"/>
      <c r="C3649" s="54"/>
      <c r="D3649" s="2248"/>
      <c r="E3649" s="62"/>
      <c r="F3649" s="62"/>
      <c r="G3649" s="2248"/>
      <c r="H3649" s="2248"/>
      <c r="I3649" s="2248"/>
      <c r="J3649" s="2248"/>
      <c r="K3649" s="2248"/>
      <c r="L3649" s="2248"/>
      <c r="M3649" s="2248"/>
      <c r="N3649" s="2248"/>
      <c r="O3649" s="82"/>
    </row>
    <row r="3650" spans="1:15" s="72" customFormat="1" ht="21" customHeight="1" thickBot="1">
      <c r="A3650" s="77" t="s">
        <v>2</v>
      </c>
      <c r="B3650" s="66"/>
      <c r="C3650" s="67" t="s">
        <v>3</v>
      </c>
      <c r="D3650" s="4323" t="s">
        <v>1466</v>
      </c>
      <c r="E3650" s="4323"/>
      <c r="F3650" s="4323"/>
      <c r="G3650" s="4323"/>
      <c r="H3650" s="4323"/>
      <c r="I3650" s="4323"/>
      <c r="J3650" s="4323"/>
      <c r="K3650" s="4323"/>
      <c r="L3650" s="4323"/>
      <c r="M3650" s="4323"/>
      <c r="N3650" s="4323"/>
      <c r="O3650" s="4323"/>
    </row>
    <row r="3651" spans="1:15" s="72" customFormat="1" ht="21" customHeight="1">
      <c r="A3651" s="4353" t="s">
        <v>10</v>
      </c>
      <c r="B3651" s="4353" t="s">
        <v>11</v>
      </c>
      <c r="C3651" s="4340" t="s">
        <v>23</v>
      </c>
      <c r="D3651" s="4331" t="s">
        <v>12</v>
      </c>
      <c r="E3651" s="4332"/>
      <c r="F3651" s="4332"/>
      <c r="G3651" s="4332"/>
      <c r="H3651" s="4332"/>
      <c r="I3651" s="4332"/>
      <c r="J3651" s="4333"/>
      <c r="K3651" s="4334" t="s">
        <v>13</v>
      </c>
      <c r="L3651" s="4335"/>
      <c r="M3651" s="4335"/>
      <c r="N3651" s="4335"/>
      <c r="O3651" s="4355"/>
    </row>
    <row r="3652" spans="1:15" s="72" customFormat="1" ht="21" customHeight="1">
      <c r="A3652" s="4328"/>
      <c r="B3652" s="4328"/>
      <c r="C3652" s="4330"/>
      <c r="D3652" s="4337" t="s">
        <v>14</v>
      </c>
      <c r="E3652" s="4338"/>
      <c r="F3652" s="4338"/>
      <c r="G3652" s="4338"/>
      <c r="H3652" s="4339"/>
      <c r="I3652" s="4340" t="s">
        <v>15</v>
      </c>
      <c r="J3652" s="4340"/>
      <c r="K3652" s="4340" t="s">
        <v>16</v>
      </c>
      <c r="L3652" s="4340" t="s">
        <v>17</v>
      </c>
      <c r="M3652" s="4340" t="s">
        <v>18</v>
      </c>
      <c r="N3652" s="4340"/>
      <c r="O3652" s="4356" t="s">
        <v>19</v>
      </c>
    </row>
    <row r="3653" spans="1:15" s="72" customFormat="1" ht="21" customHeight="1">
      <c r="A3653" s="4354"/>
      <c r="B3653" s="4354"/>
      <c r="C3653" s="4341"/>
      <c r="D3653" s="2490" t="s">
        <v>16</v>
      </c>
      <c r="E3653" s="4358" t="s">
        <v>20</v>
      </c>
      <c r="F3653" s="4359"/>
      <c r="G3653" s="4358" t="s">
        <v>21</v>
      </c>
      <c r="H3653" s="4359"/>
      <c r="I3653" s="4341"/>
      <c r="J3653" s="4341"/>
      <c r="K3653" s="4341"/>
      <c r="L3653" s="4341"/>
      <c r="M3653" s="4341"/>
      <c r="N3653" s="4341"/>
      <c r="O3653" s="4357"/>
    </row>
    <row r="3654" spans="1:15" s="43" customFormat="1" ht="21" customHeight="1" outlineLevel="1">
      <c r="A3654" s="2493">
        <v>1</v>
      </c>
      <c r="B3654" s="121">
        <v>44562</v>
      </c>
      <c r="C3654" s="2487" t="s">
        <v>23</v>
      </c>
      <c r="D3654" s="2486"/>
      <c r="E3654" s="4360"/>
      <c r="F3654" s="4361"/>
      <c r="G3654" s="4348" t="s">
        <v>57</v>
      </c>
      <c r="H3654" s="4349"/>
      <c r="I3654" s="2486"/>
      <c r="J3654" s="2486"/>
      <c r="K3654" s="2495"/>
      <c r="L3654" s="2486"/>
      <c r="M3654" s="2486"/>
      <c r="N3654" s="2486"/>
      <c r="O3654" s="79">
        <v>0</v>
      </c>
    </row>
    <row r="3655" spans="1:15" s="43" customFormat="1" ht="21" customHeight="1">
      <c r="A3655" s="2493"/>
      <c r="B3655" s="121"/>
      <c r="C3655" s="2487"/>
      <c r="D3655" s="798">
        <f>SUM(D3654:D3654)</f>
        <v>0</v>
      </c>
      <c r="E3655" s="2491"/>
      <c r="F3655" s="2492"/>
      <c r="G3655" s="2488"/>
      <c r="H3655" s="2489"/>
      <c r="I3655" s="2486"/>
      <c r="J3655" s="2486"/>
      <c r="K3655" s="432">
        <f>SUM(K3654:K3654)</f>
        <v>0</v>
      </c>
      <c r="L3655" s="2486"/>
      <c r="M3655" s="2486"/>
      <c r="N3655" s="2486"/>
      <c r="O3655" s="79"/>
    </row>
    <row r="3656" spans="1:15" s="43" customFormat="1" ht="21" customHeight="1">
      <c r="A3656" s="62"/>
      <c r="B3656" s="122"/>
      <c r="C3656" s="54"/>
      <c r="D3656" s="2494"/>
      <c r="E3656" s="62"/>
      <c r="F3656" s="62"/>
      <c r="G3656" s="2494"/>
      <c r="H3656" s="2494"/>
      <c r="I3656" s="2494"/>
      <c r="J3656" s="2494"/>
      <c r="K3656" s="2494"/>
      <c r="L3656" s="2494"/>
      <c r="M3656" s="2494"/>
      <c r="N3656" s="2494"/>
      <c r="O3656" s="82"/>
    </row>
    <row r="3657" spans="1:15" s="72" customFormat="1" ht="21" customHeight="1" thickBot="1">
      <c r="A3657" s="77" t="s">
        <v>2</v>
      </c>
      <c r="B3657" s="66"/>
      <c r="C3657" s="67" t="s">
        <v>3</v>
      </c>
      <c r="D3657" s="4323" t="s">
        <v>1467</v>
      </c>
      <c r="E3657" s="4323"/>
      <c r="F3657" s="4323"/>
      <c r="G3657" s="4323"/>
      <c r="H3657" s="4323"/>
      <c r="I3657" s="4323"/>
      <c r="J3657" s="4323"/>
      <c r="K3657" s="4323"/>
      <c r="L3657" s="4323"/>
      <c r="M3657" s="4323"/>
      <c r="N3657" s="4323"/>
      <c r="O3657" s="4323"/>
    </row>
    <row r="3658" spans="1:15" s="72" customFormat="1" ht="21" customHeight="1">
      <c r="A3658" s="4353" t="s">
        <v>10</v>
      </c>
      <c r="B3658" s="4353" t="s">
        <v>11</v>
      </c>
      <c r="C3658" s="4340" t="s">
        <v>23</v>
      </c>
      <c r="D3658" s="4331" t="s">
        <v>12</v>
      </c>
      <c r="E3658" s="4332"/>
      <c r="F3658" s="4332"/>
      <c r="G3658" s="4332"/>
      <c r="H3658" s="4332"/>
      <c r="I3658" s="4332"/>
      <c r="J3658" s="4333"/>
      <c r="K3658" s="4334" t="s">
        <v>13</v>
      </c>
      <c r="L3658" s="4335"/>
      <c r="M3658" s="4335"/>
      <c r="N3658" s="4335"/>
      <c r="O3658" s="4355"/>
    </row>
    <row r="3659" spans="1:15" s="72" customFormat="1" ht="21" customHeight="1">
      <c r="A3659" s="4328"/>
      <c r="B3659" s="4328"/>
      <c r="C3659" s="4330"/>
      <c r="D3659" s="4337" t="s">
        <v>14</v>
      </c>
      <c r="E3659" s="4338"/>
      <c r="F3659" s="4338"/>
      <c r="G3659" s="4338"/>
      <c r="H3659" s="4339"/>
      <c r="I3659" s="4340" t="s">
        <v>15</v>
      </c>
      <c r="J3659" s="4340"/>
      <c r="K3659" s="4340" t="s">
        <v>16</v>
      </c>
      <c r="L3659" s="4340" t="s">
        <v>17</v>
      </c>
      <c r="M3659" s="4340" t="s">
        <v>18</v>
      </c>
      <c r="N3659" s="4340"/>
      <c r="O3659" s="4356" t="s">
        <v>19</v>
      </c>
    </row>
    <row r="3660" spans="1:15" s="72" customFormat="1" ht="21" customHeight="1">
      <c r="A3660" s="4354"/>
      <c r="B3660" s="4354"/>
      <c r="C3660" s="4341"/>
      <c r="D3660" s="2490" t="s">
        <v>16</v>
      </c>
      <c r="E3660" s="4358" t="s">
        <v>20</v>
      </c>
      <c r="F3660" s="4359"/>
      <c r="G3660" s="4358" t="s">
        <v>21</v>
      </c>
      <c r="H3660" s="4359"/>
      <c r="I3660" s="4341"/>
      <c r="J3660" s="4341"/>
      <c r="K3660" s="4341"/>
      <c r="L3660" s="4341"/>
      <c r="M3660" s="4341"/>
      <c r="N3660" s="4341"/>
      <c r="O3660" s="4357"/>
    </row>
    <row r="3661" spans="1:15" s="43" customFormat="1" ht="21" customHeight="1" outlineLevel="1">
      <c r="A3661" s="2493">
        <v>1</v>
      </c>
      <c r="B3661" s="121">
        <v>44562</v>
      </c>
      <c r="C3661" s="2487" t="s">
        <v>23</v>
      </c>
      <c r="D3661" s="2486"/>
      <c r="E3661" s="4360"/>
      <c r="F3661" s="4361"/>
      <c r="G3661" s="4348" t="s">
        <v>57</v>
      </c>
      <c r="H3661" s="4349"/>
      <c r="I3661" s="2486"/>
      <c r="J3661" s="2486"/>
      <c r="K3661" s="2495"/>
      <c r="L3661" s="2486"/>
      <c r="M3661" s="2486"/>
      <c r="N3661" s="2486"/>
      <c r="O3661" s="79">
        <v>0</v>
      </c>
    </row>
    <row r="3662" spans="1:15" s="43" customFormat="1" ht="21" customHeight="1" outlineLevel="1">
      <c r="A3662" s="2493"/>
      <c r="B3662" s="121"/>
      <c r="C3662" s="2487"/>
      <c r="D3662" s="2486"/>
      <c r="E3662" s="2491"/>
      <c r="F3662" s="2492"/>
      <c r="G3662" s="2488"/>
      <c r="H3662" s="2489"/>
      <c r="I3662" s="2486"/>
      <c r="J3662" s="2486"/>
      <c r="K3662" s="2495"/>
      <c r="L3662" s="2486"/>
      <c r="M3662" s="2486"/>
      <c r="N3662" s="2486"/>
      <c r="O3662" s="79"/>
    </row>
    <row r="3663" spans="1:15" s="43" customFormat="1" ht="21" customHeight="1">
      <c r="A3663" s="2493"/>
      <c r="B3663" s="121"/>
      <c r="C3663" s="2487"/>
      <c r="D3663" s="798">
        <f>SUM(D3661:D3661)</f>
        <v>0</v>
      </c>
      <c r="E3663" s="2491"/>
      <c r="F3663" s="2492"/>
      <c r="G3663" s="2488"/>
      <c r="H3663" s="2489"/>
      <c r="I3663" s="2486"/>
      <c r="J3663" s="2486"/>
      <c r="K3663" s="432">
        <f>SUM(K3661:K3662)</f>
        <v>0</v>
      </c>
      <c r="L3663" s="2486"/>
      <c r="M3663" s="2486"/>
      <c r="N3663" s="2486"/>
      <c r="O3663" s="79"/>
    </row>
    <row r="3664" spans="1:15" s="43" customFormat="1" ht="21" customHeight="1">
      <c r="A3664" s="62"/>
      <c r="B3664" s="122"/>
      <c r="C3664" s="54"/>
      <c r="D3664" s="2494"/>
      <c r="E3664" s="62"/>
      <c r="F3664" s="62"/>
      <c r="G3664" s="2494"/>
      <c r="H3664" s="2494"/>
      <c r="I3664" s="2494"/>
      <c r="J3664" s="2494"/>
      <c r="K3664" s="2494"/>
      <c r="L3664" s="2494"/>
      <c r="M3664" s="2494"/>
      <c r="N3664" s="2494"/>
      <c r="O3664" s="82"/>
    </row>
    <row r="3665" spans="1:15" s="72" customFormat="1" ht="21" customHeight="1" thickBot="1">
      <c r="A3665" s="77" t="s">
        <v>2</v>
      </c>
      <c r="B3665" s="66"/>
      <c r="C3665" s="67" t="s">
        <v>3</v>
      </c>
      <c r="D3665" s="4323" t="s">
        <v>1468</v>
      </c>
      <c r="E3665" s="4323"/>
      <c r="F3665" s="4323"/>
      <c r="G3665" s="4323"/>
      <c r="H3665" s="4323"/>
      <c r="I3665" s="4323"/>
      <c r="J3665" s="4323"/>
      <c r="K3665" s="4323"/>
      <c r="L3665" s="4323"/>
      <c r="M3665" s="4323"/>
      <c r="N3665" s="4323"/>
      <c r="O3665" s="4323"/>
    </row>
    <row r="3666" spans="1:15" s="72" customFormat="1" ht="21" customHeight="1">
      <c r="A3666" s="4353" t="s">
        <v>10</v>
      </c>
      <c r="B3666" s="4353" t="s">
        <v>11</v>
      </c>
      <c r="C3666" s="4340" t="s">
        <v>23</v>
      </c>
      <c r="D3666" s="4331" t="s">
        <v>12</v>
      </c>
      <c r="E3666" s="4332"/>
      <c r="F3666" s="4332"/>
      <c r="G3666" s="4332"/>
      <c r="H3666" s="4332"/>
      <c r="I3666" s="4332"/>
      <c r="J3666" s="4333"/>
      <c r="K3666" s="4334" t="s">
        <v>13</v>
      </c>
      <c r="L3666" s="4335"/>
      <c r="M3666" s="4335"/>
      <c r="N3666" s="4335"/>
      <c r="O3666" s="4355"/>
    </row>
    <row r="3667" spans="1:15" s="72" customFormat="1" ht="21" customHeight="1">
      <c r="A3667" s="4328"/>
      <c r="B3667" s="4328"/>
      <c r="C3667" s="4330"/>
      <c r="D3667" s="4337" t="s">
        <v>14</v>
      </c>
      <c r="E3667" s="4338"/>
      <c r="F3667" s="4338"/>
      <c r="G3667" s="4338"/>
      <c r="H3667" s="4339"/>
      <c r="I3667" s="4340" t="s">
        <v>15</v>
      </c>
      <c r="J3667" s="4340"/>
      <c r="K3667" s="4340" t="s">
        <v>16</v>
      </c>
      <c r="L3667" s="4340" t="s">
        <v>17</v>
      </c>
      <c r="M3667" s="4340" t="s">
        <v>18</v>
      </c>
      <c r="N3667" s="4340"/>
      <c r="O3667" s="4356" t="s">
        <v>19</v>
      </c>
    </row>
    <row r="3668" spans="1:15" s="72" customFormat="1" ht="21" customHeight="1">
      <c r="A3668" s="4354"/>
      <c r="B3668" s="4354"/>
      <c r="C3668" s="4341"/>
      <c r="D3668" s="2490" t="s">
        <v>16</v>
      </c>
      <c r="E3668" s="4358" t="s">
        <v>20</v>
      </c>
      <c r="F3668" s="4359"/>
      <c r="G3668" s="4358" t="s">
        <v>21</v>
      </c>
      <c r="H3668" s="4359"/>
      <c r="I3668" s="4341"/>
      <c r="J3668" s="4341"/>
      <c r="K3668" s="4341"/>
      <c r="L3668" s="4341"/>
      <c r="M3668" s="4341"/>
      <c r="N3668" s="4341"/>
      <c r="O3668" s="4357"/>
    </row>
    <row r="3669" spans="1:15" s="43" customFormat="1" ht="21" customHeight="1" outlineLevel="1">
      <c r="A3669" s="2493">
        <v>1</v>
      </c>
      <c r="B3669" s="121">
        <v>44562</v>
      </c>
      <c r="C3669" s="2487" t="s">
        <v>23</v>
      </c>
      <c r="D3669" s="2486"/>
      <c r="E3669" s="4360"/>
      <c r="F3669" s="4361"/>
      <c r="G3669" s="4348" t="s">
        <v>57</v>
      </c>
      <c r="H3669" s="4349"/>
      <c r="I3669" s="2486"/>
      <c r="J3669" s="2486"/>
      <c r="K3669" s="2495"/>
      <c r="L3669" s="2486"/>
      <c r="M3669" s="2486"/>
      <c r="N3669" s="2486"/>
      <c r="O3669" s="79">
        <v>0</v>
      </c>
    </row>
    <row r="3670" spans="1:15" s="43" customFormat="1" ht="21" customHeight="1" outlineLevel="1">
      <c r="A3670" s="2493"/>
      <c r="B3670" s="121"/>
      <c r="C3670" s="2487"/>
      <c r="D3670" s="2486"/>
      <c r="E3670" s="2491"/>
      <c r="F3670" s="2492"/>
      <c r="G3670" s="2488"/>
      <c r="H3670" s="2489"/>
      <c r="I3670" s="2486"/>
      <c r="J3670" s="2486"/>
      <c r="K3670" s="2495"/>
      <c r="L3670" s="2486"/>
      <c r="M3670" s="2486"/>
      <c r="N3670" s="2486"/>
      <c r="O3670" s="79"/>
    </row>
    <row r="3671" spans="1:15" s="43" customFormat="1" ht="21" customHeight="1">
      <c r="A3671" s="2493"/>
      <c r="B3671" s="121"/>
      <c r="C3671" s="2487"/>
      <c r="D3671" s="798">
        <f>SUM(D3669:D3669)</f>
        <v>0</v>
      </c>
      <c r="E3671" s="2491"/>
      <c r="F3671" s="2492"/>
      <c r="G3671" s="2488"/>
      <c r="H3671" s="2489"/>
      <c r="I3671" s="2486"/>
      <c r="J3671" s="2486"/>
      <c r="K3671" s="432">
        <f>SUM(K3669:K3670)</f>
        <v>0</v>
      </c>
      <c r="L3671" s="2486"/>
      <c r="M3671" s="2486"/>
      <c r="N3671" s="2486"/>
      <c r="O3671" s="79"/>
    </row>
    <row r="3672" spans="1:15" s="43" customFormat="1" ht="21" customHeight="1">
      <c r="A3672" s="62"/>
      <c r="B3672" s="122"/>
      <c r="C3672" s="54"/>
      <c r="D3672" s="2494"/>
      <c r="E3672" s="62"/>
      <c r="F3672" s="62"/>
      <c r="G3672" s="2494"/>
      <c r="H3672" s="2494"/>
      <c r="I3672" s="2494"/>
      <c r="J3672" s="2494"/>
      <c r="K3672" s="2494"/>
      <c r="L3672" s="2494"/>
      <c r="M3672" s="2494"/>
      <c r="N3672" s="2494"/>
      <c r="O3672" s="82"/>
    </row>
    <row r="3673" spans="1:15" s="72" customFormat="1" ht="21" customHeight="1" thickBot="1">
      <c r="A3673" s="77" t="s">
        <v>2</v>
      </c>
      <c r="B3673" s="66"/>
      <c r="C3673" s="67" t="s">
        <v>3</v>
      </c>
      <c r="D3673" s="4323" t="s">
        <v>1469</v>
      </c>
      <c r="E3673" s="4323"/>
      <c r="F3673" s="4323"/>
      <c r="G3673" s="4323"/>
      <c r="H3673" s="4323"/>
      <c r="I3673" s="4323"/>
      <c r="J3673" s="4323"/>
      <c r="K3673" s="4323"/>
      <c r="L3673" s="4323"/>
      <c r="M3673" s="4323"/>
      <c r="N3673" s="4323"/>
      <c r="O3673" s="4323"/>
    </row>
    <row r="3674" spans="1:15" s="72" customFormat="1" ht="21" customHeight="1">
      <c r="A3674" s="4353" t="s">
        <v>10</v>
      </c>
      <c r="B3674" s="4353" t="s">
        <v>11</v>
      </c>
      <c r="C3674" s="4340" t="s">
        <v>23</v>
      </c>
      <c r="D3674" s="4331" t="s">
        <v>12</v>
      </c>
      <c r="E3674" s="4332"/>
      <c r="F3674" s="4332"/>
      <c r="G3674" s="4332"/>
      <c r="H3674" s="4332"/>
      <c r="I3674" s="4332"/>
      <c r="J3674" s="4333"/>
      <c r="K3674" s="4334" t="s">
        <v>13</v>
      </c>
      <c r="L3674" s="4335"/>
      <c r="M3674" s="4335"/>
      <c r="N3674" s="4335"/>
      <c r="O3674" s="4355"/>
    </row>
    <row r="3675" spans="1:15" s="72" customFormat="1" ht="21" customHeight="1">
      <c r="A3675" s="4328"/>
      <c r="B3675" s="4328"/>
      <c r="C3675" s="4330"/>
      <c r="D3675" s="4337" t="s">
        <v>14</v>
      </c>
      <c r="E3675" s="4338"/>
      <c r="F3675" s="4338"/>
      <c r="G3675" s="4338"/>
      <c r="H3675" s="4339"/>
      <c r="I3675" s="4340" t="s">
        <v>15</v>
      </c>
      <c r="J3675" s="4340"/>
      <c r="K3675" s="4340" t="s">
        <v>16</v>
      </c>
      <c r="L3675" s="4340" t="s">
        <v>17</v>
      </c>
      <c r="M3675" s="4340" t="s">
        <v>18</v>
      </c>
      <c r="N3675" s="4340"/>
      <c r="O3675" s="4356" t="s">
        <v>19</v>
      </c>
    </row>
    <row r="3676" spans="1:15" s="72" customFormat="1" ht="21" customHeight="1">
      <c r="A3676" s="4354"/>
      <c r="B3676" s="4354"/>
      <c r="C3676" s="4341"/>
      <c r="D3676" s="2490" t="s">
        <v>16</v>
      </c>
      <c r="E3676" s="4358" t="s">
        <v>20</v>
      </c>
      <c r="F3676" s="4359"/>
      <c r="G3676" s="4358" t="s">
        <v>21</v>
      </c>
      <c r="H3676" s="4359"/>
      <c r="I3676" s="4341"/>
      <c r="J3676" s="4341"/>
      <c r="K3676" s="4341"/>
      <c r="L3676" s="4341"/>
      <c r="M3676" s="4341"/>
      <c r="N3676" s="4341"/>
      <c r="O3676" s="4357"/>
    </row>
    <row r="3677" spans="1:15" s="43" customFormat="1" ht="21" customHeight="1" outlineLevel="1">
      <c r="A3677" s="2493">
        <v>1</v>
      </c>
      <c r="B3677" s="121">
        <v>44562</v>
      </c>
      <c r="C3677" s="2487" t="s">
        <v>23</v>
      </c>
      <c r="D3677" s="2486"/>
      <c r="E3677" s="4360"/>
      <c r="F3677" s="4361"/>
      <c r="G3677" s="4348" t="s">
        <v>57</v>
      </c>
      <c r="H3677" s="4349"/>
      <c r="I3677" s="2486"/>
      <c r="J3677" s="2486"/>
      <c r="K3677" s="2495"/>
      <c r="L3677" s="2486"/>
      <c r="M3677" s="2486"/>
      <c r="N3677" s="2486"/>
      <c r="O3677" s="79">
        <v>0</v>
      </c>
    </row>
    <row r="3678" spans="1:15" s="43" customFormat="1" ht="21" customHeight="1" outlineLevel="1">
      <c r="A3678" s="2493"/>
      <c r="B3678" s="121"/>
      <c r="C3678" s="2487"/>
      <c r="D3678" s="2486"/>
      <c r="E3678" s="2491"/>
      <c r="F3678" s="2492"/>
      <c r="G3678" s="2488"/>
      <c r="H3678" s="2489"/>
      <c r="I3678" s="2486"/>
      <c r="J3678" s="2486"/>
      <c r="K3678" s="2495"/>
      <c r="L3678" s="2486"/>
      <c r="M3678" s="2486"/>
      <c r="N3678" s="2486"/>
      <c r="O3678" s="79"/>
    </row>
    <row r="3679" spans="1:15" s="43" customFormat="1" ht="21" customHeight="1">
      <c r="A3679" s="2493"/>
      <c r="B3679" s="121"/>
      <c r="C3679" s="2487"/>
      <c r="D3679" s="798">
        <f>SUM(D3677:D3677)</f>
        <v>0</v>
      </c>
      <c r="E3679" s="2491"/>
      <c r="F3679" s="2492"/>
      <c r="G3679" s="2488"/>
      <c r="H3679" s="2489"/>
      <c r="I3679" s="2486"/>
      <c r="J3679" s="2486"/>
      <c r="K3679" s="432">
        <f>SUM(K3677:K3678)</f>
        <v>0</v>
      </c>
      <c r="L3679" s="2486"/>
      <c r="M3679" s="2486"/>
      <c r="N3679" s="2486"/>
      <c r="O3679" s="79"/>
    </row>
    <row r="3680" spans="1:15" s="43" customFormat="1" ht="21" customHeight="1">
      <c r="A3680" s="62"/>
      <c r="B3680" s="122"/>
      <c r="C3680" s="54"/>
      <c r="D3680" s="2494"/>
      <c r="E3680" s="62"/>
      <c r="F3680" s="62"/>
      <c r="G3680" s="2494"/>
      <c r="H3680" s="2494"/>
      <c r="I3680" s="2494"/>
      <c r="J3680" s="2494"/>
      <c r="K3680" s="2494"/>
      <c r="L3680" s="2494"/>
      <c r="M3680" s="2494"/>
      <c r="N3680" s="2494"/>
      <c r="O3680" s="82"/>
    </row>
    <row r="3681" spans="1:15" s="72" customFormat="1" ht="21" customHeight="1" thickBot="1">
      <c r="A3681" s="77" t="s">
        <v>2</v>
      </c>
      <c r="B3681" s="66"/>
      <c r="C3681" s="67" t="s">
        <v>3</v>
      </c>
      <c r="D3681" s="4323" t="s">
        <v>1470</v>
      </c>
      <c r="E3681" s="4323"/>
      <c r="F3681" s="4323"/>
      <c r="G3681" s="4323"/>
      <c r="H3681" s="4323"/>
      <c r="I3681" s="4323"/>
      <c r="J3681" s="4323"/>
      <c r="K3681" s="4323"/>
      <c r="L3681" s="4323"/>
      <c r="M3681" s="4323"/>
      <c r="N3681" s="4323"/>
      <c r="O3681" s="4323"/>
    </row>
    <row r="3682" spans="1:15" s="72" customFormat="1" ht="21" customHeight="1">
      <c r="A3682" s="4353" t="s">
        <v>10</v>
      </c>
      <c r="B3682" s="4353" t="s">
        <v>11</v>
      </c>
      <c r="C3682" s="4340" t="s">
        <v>23</v>
      </c>
      <c r="D3682" s="4331" t="s">
        <v>12</v>
      </c>
      <c r="E3682" s="4332"/>
      <c r="F3682" s="4332"/>
      <c r="G3682" s="4332"/>
      <c r="H3682" s="4332"/>
      <c r="I3682" s="4332"/>
      <c r="J3682" s="4333"/>
      <c r="K3682" s="4334" t="s">
        <v>13</v>
      </c>
      <c r="L3682" s="4335"/>
      <c r="M3682" s="4335"/>
      <c r="N3682" s="4335"/>
      <c r="O3682" s="4355"/>
    </row>
    <row r="3683" spans="1:15" s="72" customFormat="1" ht="21" customHeight="1">
      <c r="A3683" s="4328"/>
      <c r="B3683" s="4328"/>
      <c r="C3683" s="4330"/>
      <c r="D3683" s="4337" t="s">
        <v>14</v>
      </c>
      <c r="E3683" s="4338"/>
      <c r="F3683" s="4338"/>
      <c r="G3683" s="4338"/>
      <c r="H3683" s="4339"/>
      <c r="I3683" s="4340" t="s">
        <v>15</v>
      </c>
      <c r="J3683" s="4340"/>
      <c r="K3683" s="4340" t="s">
        <v>16</v>
      </c>
      <c r="L3683" s="4340" t="s">
        <v>17</v>
      </c>
      <c r="M3683" s="4340" t="s">
        <v>18</v>
      </c>
      <c r="N3683" s="4340"/>
      <c r="O3683" s="4356" t="s">
        <v>19</v>
      </c>
    </row>
    <row r="3684" spans="1:15" s="72" customFormat="1" ht="21" customHeight="1">
      <c r="A3684" s="4354"/>
      <c r="B3684" s="4354"/>
      <c r="C3684" s="4341"/>
      <c r="D3684" s="2490" t="s">
        <v>16</v>
      </c>
      <c r="E3684" s="4358" t="s">
        <v>20</v>
      </c>
      <c r="F3684" s="4359"/>
      <c r="G3684" s="4358" t="s">
        <v>21</v>
      </c>
      <c r="H3684" s="4359"/>
      <c r="I3684" s="4341"/>
      <c r="J3684" s="4341"/>
      <c r="K3684" s="4341"/>
      <c r="L3684" s="4341"/>
      <c r="M3684" s="4341"/>
      <c r="N3684" s="4341"/>
      <c r="O3684" s="4357"/>
    </row>
    <row r="3685" spans="1:15" s="43" customFormat="1" ht="21" customHeight="1" outlineLevel="1">
      <c r="A3685" s="2493">
        <v>1</v>
      </c>
      <c r="B3685" s="121">
        <v>44562</v>
      </c>
      <c r="C3685" s="2487" t="s">
        <v>23</v>
      </c>
      <c r="D3685" s="2486"/>
      <c r="E3685" s="4360"/>
      <c r="F3685" s="4361"/>
      <c r="G3685" s="4348" t="s">
        <v>57</v>
      </c>
      <c r="H3685" s="4349"/>
      <c r="I3685" s="2486"/>
      <c r="J3685" s="2486"/>
      <c r="K3685" s="2495"/>
      <c r="L3685" s="2486"/>
      <c r="M3685" s="2486"/>
      <c r="N3685" s="2486"/>
      <c r="O3685" s="79">
        <v>0</v>
      </c>
    </row>
    <row r="3686" spans="1:15" s="43" customFormat="1" ht="21" customHeight="1" outlineLevel="1">
      <c r="A3686" s="2493"/>
      <c r="B3686" s="121"/>
      <c r="C3686" s="2487"/>
      <c r="D3686" s="2486"/>
      <c r="E3686" s="2491"/>
      <c r="F3686" s="2492"/>
      <c r="G3686" s="2488"/>
      <c r="H3686" s="2489"/>
      <c r="I3686" s="2486"/>
      <c r="J3686" s="2486"/>
      <c r="K3686" s="2495"/>
      <c r="L3686" s="2486"/>
      <c r="M3686" s="2486"/>
      <c r="N3686" s="2486"/>
      <c r="O3686" s="79"/>
    </row>
    <row r="3687" spans="1:15" s="43" customFormat="1" ht="21" customHeight="1">
      <c r="A3687" s="2493"/>
      <c r="B3687" s="121"/>
      <c r="C3687" s="2487"/>
      <c r="D3687" s="798">
        <f>SUM(D3685:D3685)</f>
        <v>0</v>
      </c>
      <c r="E3687" s="2491"/>
      <c r="F3687" s="2492"/>
      <c r="G3687" s="2488"/>
      <c r="H3687" s="2489"/>
      <c r="I3687" s="2486"/>
      <c r="J3687" s="2486"/>
      <c r="K3687" s="432">
        <f>SUM(K3685:K3686)</f>
        <v>0</v>
      </c>
      <c r="L3687" s="2486"/>
      <c r="M3687" s="2486"/>
      <c r="N3687" s="2486"/>
      <c r="O3687" s="79"/>
    </row>
    <row r="3688" spans="1:15" s="43" customFormat="1" ht="21" customHeight="1">
      <c r="A3688" s="62"/>
      <c r="B3688" s="122"/>
      <c r="C3688" s="54"/>
      <c r="D3688" s="2494"/>
      <c r="E3688" s="62"/>
      <c r="F3688" s="62"/>
      <c r="G3688" s="2494"/>
      <c r="H3688" s="2494"/>
      <c r="I3688" s="2494"/>
      <c r="J3688" s="2494"/>
      <c r="K3688" s="2494"/>
      <c r="L3688" s="2494"/>
      <c r="M3688" s="2494"/>
      <c r="N3688" s="2494"/>
      <c r="O3688" s="82"/>
    </row>
    <row r="3689" spans="1:15" s="72" customFormat="1" ht="21" customHeight="1" thickBot="1">
      <c r="A3689" s="77" t="s">
        <v>2</v>
      </c>
      <c r="B3689" s="66"/>
      <c r="C3689" s="67" t="s">
        <v>3</v>
      </c>
      <c r="D3689" s="4323" t="s">
        <v>1471</v>
      </c>
      <c r="E3689" s="4323"/>
      <c r="F3689" s="4323"/>
      <c r="G3689" s="4323"/>
      <c r="H3689" s="4323"/>
      <c r="I3689" s="4323"/>
      <c r="J3689" s="4323"/>
      <c r="K3689" s="4323"/>
      <c r="L3689" s="4323"/>
      <c r="M3689" s="4323"/>
      <c r="N3689" s="4323"/>
      <c r="O3689" s="4323"/>
    </row>
    <row r="3690" spans="1:15" s="72" customFormat="1" ht="21" customHeight="1">
      <c r="A3690" s="4353" t="s">
        <v>10</v>
      </c>
      <c r="B3690" s="4353" t="s">
        <v>11</v>
      </c>
      <c r="C3690" s="4340" t="s">
        <v>23</v>
      </c>
      <c r="D3690" s="4331" t="s">
        <v>12</v>
      </c>
      <c r="E3690" s="4332"/>
      <c r="F3690" s="4332"/>
      <c r="G3690" s="4332"/>
      <c r="H3690" s="4332"/>
      <c r="I3690" s="4332"/>
      <c r="J3690" s="4333"/>
      <c r="K3690" s="4334" t="s">
        <v>13</v>
      </c>
      <c r="L3690" s="4335"/>
      <c r="M3690" s="4335"/>
      <c r="N3690" s="4335"/>
      <c r="O3690" s="4355"/>
    </row>
    <row r="3691" spans="1:15" s="72" customFormat="1" ht="21" customHeight="1">
      <c r="A3691" s="4328"/>
      <c r="B3691" s="4328"/>
      <c r="C3691" s="4330"/>
      <c r="D3691" s="4337" t="s">
        <v>14</v>
      </c>
      <c r="E3691" s="4338"/>
      <c r="F3691" s="4338"/>
      <c r="G3691" s="4338"/>
      <c r="H3691" s="4339"/>
      <c r="I3691" s="4340" t="s">
        <v>15</v>
      </c>
      <c r="J3691" s="4340"/>
      <c r="K3691" s="4340" t="s">
        <v>16</v>
      </c>
      <c r="L3691" s="4340" t="s">
        <v>17</v>
      </c>
      <c r="M3691" s="4340" t="s">
        <v>18</v>
      </c>
      <c r="N3691" s="4340"/>
      <c r="O3691" s="4356" t="s">
        <v>19</v>
      </c>
    </row>
    <row r="3692" spans="1:15" s="72" customFormat="1" ht="21" customHeight="1">
      <c r="A3692" s="4354"/>
      <c r="B3692" s="4354"/>
      <c r="C3692" s="4341"/>
      <c r="D3692" s="2490" t="s">
        <v>16</v>
      </c>
      <c r="E3692" s="4358" t="s">
        <v>20</v>
      </c>
      <c r="F3692" s="4359"/>
      <c r="G3692" s="4358" t="s">
        <v>21</v>
      </c>
      <c r="H3692" s="4359"/>
      <c r="I3692" s="4341"/>
      <c r="J3692" s="4341"/>
      <c r="K3692" s="4341"/>
      <c r="L3692" s="4341"/>
      <c r="M3692" s="4341"/>
      <c r="N3692" s="4341"/>
      <c r="O3692" s="4357"/>
    </row>
    <row r="3693" spans="1:15" s="43" customFormat="1" ht="21" customHeight="1" outlineLevel="1">
      <c r="A3693" s="2493">
        <v>1</v>
      </c>
      <c r="B3693" s="121">
        <v>44562</v>
      </c>
      <c r="C3693" s="2487" t="s">
        <v>23</v>
      </c>
      <c r="D3693" s="2486"/>
      <c r="E3693" s="4360"/>
      <c r="F3693" s="4361"/>
      <c r="G3693" s="4348" t="s">
        <v>57</v>
      </c>
      <c r="H3693" s="4349"/>
      <c r="I3693" s="2486"/>
      <c r="J3693" s="2486"/>
      <c r="K3693" s="2495"/>
      <c r="L3693" s="2486"/>
      <c r="M3693" s="2486"/>
      <c r="N3693" s="2486"/>
      <c r="O3693" s="79">
        <v>0</v>
      </c>
    </row>
    <row r="3694" spans="1:15" s="43" customFormat="1" ht="21" customHeight="1" outlineLevel="1">
      <c r="A3694" s="2493"/>
      <c r="B3694" s="121"/>
      <c r="C3694" s="2487"/>
      <c r="D3694" s="2486"/>
      <c r="E3694" s="2491"/>
      <c r="F3694" s="2492"/>
      <c r="G3694" s="2488"/>
      <c r="H3694" s="2489"/>
      <c r="I3694" s="2486"/>
      <c r="J3694" s="2486"/>
      <c r="K3694" s="2495"/>
      <c r="L3694" s="2486"/>
      <c r="M3694" s="2486"/>
      <c r="N3694" s="2486"/>
      <c r="O3694" s="79"/>
    </row>
    <row r="3695" spans="1:15" s="43" customFormat="1" ht="21" customHeight="1">
      <c r="A3695" s="2493"/>
      <c r="B3695" s="121"/>
      <c r="C3695" s="2487"/>
      <c r="D3695" s="798">
        <f>SUM(D3693:D3693)</f>
        <v>0</v>
      </c>
      <c r="E3695" s="2491"/>
      <c r="F3695" s="2492"/>
      <c r="G3695" s="2488"/>
      <c r="H3695" s="2489"/>
      <c r="I3695" s="2486"/>
      <c r="J3695" s="2486"/>
      <c r="K3695" s="432">
        <f>SUM(K3693:K3694)</f>
        <v>0</v>
      </c>
      <c r="L3695" s="2486"/>
      <c r="M3695" s="2486"/>
      <c r="N3695" s="2486"/>
      <c r="O3695" s="79"/>
    </row>
    <row r="3696" spans="1:15" s="43" customFormat="1" ht="21" customHeight="1">
      <c r="A3696" s="62"/>
      <c r="B3696" s="122"/>
      <c r="C3696" s="54"/>
      <c r="D3696" s="2494"/>
      <c r="E3696" s="62"/>
      <c r="F3696" s="62"/>
      <c r="G3696" s="2494"/>
      <c r="H3696" s="2494"/>
      <c r="I3696" s="2494"/>
      <c r="J3696" s="2494"/>
      <c r="K3696" s="2494"/>
      <c r="L3696" s="2494"/>
      <c r="M3696" s="2494"/>
      <c r="N3696" s="2494"/>
      <c r="O3696" s="82"/>
    </row>
    <row r="3697" spans="1:15" s="72" customFormat="1" ht="21" customHeight="1" thickBot="1">
      <c r="A3697" s="77" t="s">
        <v>2</v>
      </c>
      <c r="B3697" s="66"/>
      <c r="C3697" s="67" t="s">
        <v>3</v>
      </c>
      <c r="D3697" s="4323" t="s">
        <v>1472</v>
      </c>
      <c r="E3697" s="4323"/>
      <c r="F3697" s="4323"/>
      <c r="G3697" s="4323"/>
      <c r="H3697" s="4323"/>
      <c r="I3697" s="4323"/>
      <c r="J3697" s="4323"/>
      <c r="K3697" s="4323"/>
      <c r="L3697" s="4323"/>
      <c r="M3697" s="4323"/>
      <c r="N3697" s="4323"/>
      <c r="O3697" s="4323"/>
    </row>
    <row r="3698" spans="1:15" s="72" customFormat="1" ht="21" customHeight="1">
      <c r="A3698" s="4353" t="s">
        <v>10</v>
      </c>
      <c r="B3698" s="4353" t="s">
        <v>11</v>
      </c>
      <c r="C3698" s="4340" t="s">
        <v>23</v>
      </c>
      <c r="D3698" s="4331" t="s">
        <v>12</v>
      </c>
      <c r="E3698" s="4332"/>
      <c r="F3698" s="4332"/>
      <c r="G3698" s="4332"/>
      <c r="H3698" s="4332"/>
      <c r="I3698" s="4332"/>
      <c r="J3698" s="4333"/>
      <c r="K3698" s="4334" t="s">
        <v>13</v>
      </c>
      <c r="L3698" s="4335"/>
      <c r="M3698" s="4335"/>
      <c r="N3698" s="4335"/>
      <c r="O3698" s="4355"/>
    </row>
    <row r="3699" spans="1:15" s="72" customFormat="1" ht="21" customHeight="1">
      <c r="A3699" s="4328"/>
      <c r="B3699" s="4328"/>
      <c r="C3699" s="4330"/>
      <c r="D3699" s="4337" t="s">
        <v>14</v>
      </c>
      <c r="E3699" s="4338"/>
      <c r="F3699" s="4338"/>
      <c r="G3699" s="4338"/>
      <c r="H3699" s="4339"/>
      <c r="I3699" s="4340" t="s">
        <v>15</v>
      </c>
      <c r="J3699" s="4340"/>
      <c r="K3699" s="4340" t="s">
        <v>16</v>
      </c>
      <c r="L3699" s="4340" t="s">
        <v>17</v>
      </c>
      <c r="M3699" s="4340" t="s">
        <v>18</v>
      </c>
      <c r="N3699" s="4340"/>
      <c r="O3699" s="4356" t="s">
        <v>19</v>
      </c>
    </row>
    <row r="3700" spans="1:15" s="72" customFormat="1" ht="21" customHeight="1">
      <c r="A3700" s="4354"/>
      <c r="B3700" s="4354"/>
      <c r="C3700" s="4341"/>
      <c r="D3700" s="2490" t="s">
        <v>16</v>
      </c>
      <c r="E3700" s="4358" t="s">
        <v>20</v>
      </c>
      <c r="F3700" s="4359"/>
      <c r="G3700" s="4358" t="s">
        <v>21</v>
      </c>
      <c r="H3700" s="4359"/>
      <c r="I3700" s="4341"/>
      <c r="J3700" s="4341"/>
      <c r="K3700" s="4341"/>
      <c r="L3700" s="4341"/>
      <c r="M3700" s="4341"/>
      <c r="N3700" s="4341"/>
      <c r="O3700" s="4357"/>
    </row>
    <row r="3701" spans="1:15" s="43" customFormat="1" ht="21" customHeight="1" outlineLevel="1">
      <c r="A3701" s="2493">
        <v>1</v>
      </c>
      <c r="B3701" s="121">
        <v>44562</v>
      </c>
      <c r="C3701" s="2487" t="s">
        <v>23</v>
      </c>
      <c r="D3701" s="2486"/>
      <c r="E3701" s="4360"/>
      <c r="F3701" s="4361"/>
      <c r="G3701" s="4348" t="s">
        <v>57</v>
      </c>
      <c r="H3701" s="4349"/>
      <c r="I3701" s="2486"/>
      <c r="J3701" s="2486"/>
      <c r="K3701" s="2495"/>
      <c r="L3701" s="2486"/>
      <c r="M3701" s="2486"/>
      <c r="N3701" s="2486"/>
      <c r="O3701" s="79">
        <v>0</v>
      </c>
    </row>
    <row r="3702" spans="1:15" s="43" customFormat="1" ht="21" customHeight="1" outlineLevel="1">
      <c r="A3702" s="2493"/>
      <c r="B3702" s="121"/>
      <c r="C3702" s="2487"/>
      <c r="D3702" s="2486"/>
      <c r="E3702" s="2491"/>
      <c r="F3702" s="2492"/>
      <c r="G3702" s="2488"/>
      <c r="H3702" s="2489"/>
      <c r="I3702" s="2486"/>
      <c r="J3702" s="2486"/>
      <c r="K3702" s="2495"/>
      <c r="L3702" s="2486"/>
      <c r="M3702" s="2486"/>
      <c r="N3702" s="2486"/>
      <c r="O3702" s="79"/>
    </row>
    <row r="3703" spans="1:15" s="43" customFormat="1" ht="21" customHeight="1">
      <c r="A3703" s="2493"/>
      <c r="B3703" s="121"/>
      <c r="C3703" s="2487"/>
      <c r="D3703" s="798">
        <f>SUM(D3701:D3701)</f>
        <v>0</v>
      </c>
      <c r="E3703" s="2491"/>
      <c r="F3703" s="2492"/>
      <c r="G3703" s="2488"/>
      <c r="H3703" s="2489"/>
      <c r="I3703" s="2486"/>
      <c r="J3703" s="2486"/>
      <c r="K3703" s="432">
        <f>SUM(K3701:K3702)</f>
        <v>0</v>
      </c>
      <c r="L3703" s="2486"/>
      <c r="M3703" s="2486"/>
      <c r="N3703" s="2486"/>
      <c r="O3703" s="79"/>
    </row>
    <row r="3704" spans="1:15" s="43" customFormat="1" ht="21" customHeight="1">
      <c r="A3704" s="62"/>
      <c r="B3704" s="122"/>
      <c r="C3704" s="54"/>
      <c r="D3704" s="2494"/>
      <c r="E3704" s="62"/>
      <c r="F3704" s="62"/>
      <c r="G3704" s="2494"/>
      <c r="H3704" s="2494"/>
      <c r="I3704" s="2494"/>
      <c r="J3704" s="2494"/>
      <c r="K3704" s="2494"/>
      <c r="L3704" s="2494"/>
      <c r="M3704" s="2494"/>
      <c r="N3704" s="2494"/>
      <c r="O3704" s="82"/>
    </row>
    <row r="3705" spans="1:15" s="72" customFormat="1" ht="21" customHeight="1" thickBot="1">
      <c r="A3705" s="77" t="s">
        <v>2</v>
      </c>
      <c r="B3705" s="66"/>
      <c r="C3705" s="67" t="s">
        <v>3</v>
      </c>
      <c r="D3705" s="4323" t="s">
        <v>1668</v>
      </c>
      <c r="E3705" s="4323"/>
      <c r="F3705" s="4323"/>
      <c r="G3705" s="4323"/>
      <c r="H3705" s="4323"/>
      <c r="I3705" s="4323"/>
      <c r="J3705" s="4323"/>
      <c r="K3705" s="4323"/>
      <c r="L3705" s="4323"/>
      <c r="M3705" s="4323"/>
      <c r="N3705" s="4323"/>
      <c r="O3705" s="4323"/>
    </row>
    <row r="3706" spans="1:15" s="72" customFormat="1" ht="21" customHeight="1">
      <c r="A3706" s="4353" t="s">
        <v>10</v>
      </c>
      <c r="B3706" s="4353" t="s">
        <v>11</v>
      </c>
      <c r="C3706" s="4340" t="s">
        <v>23</v>
      </c>
      <c r="D3706" s="4331" t="s">
        <v>12</v>
      </c>
      <c r="E3706" s="4332"/>
      <c r="F3706" s="4332"/>
      <c r="G3706" s="4332"/>
      <c r="H3706" s="4332"/>
      <c r="I3706" s="4332"/>
      <c r="J3706" s="4333"/>
      <c r="K3706" s="4334" t="s">
        <v>13</v>
      </c>
      <c r="L3706" s="4335"/>
      <c r="M3706" s="4335"/>
      <c r="N3706" s="4335"/>
      <c r="O3706" s="4355"/>
    </row>
    <row r="3707" spans="1:15" s="72" customFormat="1" ht="21" customHeight="1">
      <c r="A3707" s="4328"/>
      <c r="B3707" s="4328"/>
      <c r="C3707" s="4330"/>
      <c r="D3707" s="4337" t="s">
        <v>14</v>
      </c>
      <c r="E3707" s="4338"/>
      <c r="F3707" s="4338"/>
      <c r="G3707" s="4338"/>
      <c r="H3707" s="4339"/>
      <c r="I3707" s="4340" t="s">
        <v>15</v>
      </c>
      <c r="J3707" s="4340"/>
      <c r="K3707" s="4340" t="s">
        <v>16</v>
      </c>
      <c r="L3707" s="4340" t="s">
        <v>17</v>
      </c>
      <c r="M3707" s="4340" t="s">
        <v>18</v>
      </c>
      <c r="N3707" s="4340"/>
      <c r="O3707" s="4356" t="s">
        <v>19</v>
      </c>
    </row>
    <row r="3708" spans="1:15" s="72" customFormat="1" ht="21" customHeight="1">
      <c r="A3708" s="4354"/>
      <c r="B3708" s="4354"/>
      <c r="C3708" s="4341"/>
      <c r="D3708" s="2490" t="s">
        <v>16</v>
      </c>
      <c r="E3708" s="4358" t="s">
        <v>20</v>
      </c>
      <c r="F3708" s="4359"/>
      <c r="G3708" s="4358" t="s">
        <v>21</v>
      </c>
      <c r="H3708" s="4359"/>
      <c r="I3708" s="4341"/>
      <c r="J3708" s="4341"/>
      <c r="K3708" s="4341"/>
      <c r="L3708" s="4341"/>
      <c r="M3708" s="4341"/>
      <c r="N3708" s="4341"/>
      <c r="O3708" s="4357"/>
    </row>
    <row r="3709" spans="1:15" s="43" customFormat="1" ht="21" customHeight="1" outlineLevel="1">
      <c r="A3709" s="2493">
        <v>1</v>
      </c>
      <c r="B3709" s="121">
        <v>44562</v>
      </c>
      <c r="C3709" s="2487" t="s">
        <v>23</v>
      </c>
      <c r="D3709" s="2486"/>
      <c r="E3709" s="4360"/>
      <c r="F3709" s="4361"/>
      <c r="G3709" s="4348" t="s">
        <v>57</v>
      </c>
      <c r="H3709" s="4349"/>
      <c r="I3709" s="2486"/>
      <c r="J3709" s="2486"/>
      <c r="K3709" s="2495"/>
      <c r="L3709" s="2486"/>
      <c r="M3709" s="2486"/>
      <c r="N3709" s="2486"/>
      <c r="O3709" s="79">
        <v>0</v>
      </c>
    </row>
    <row r="3710" spans="1:15" s="43" customFormat="1" ht="21" customHeight="1" outlineLevel="1">
      <c r="A3710" s="2493"/>
      <c r="B3710" s="121"/>
      <c r="C3710" s="2487"/>
      <c r="D3710" s="2486"/>
      <c r="E3710" s="2491"/>
      <c r="F3710" s="2492"/>
      <c r="G3710" s="2488"/>
      <c r="H3710" s="2489"/>
      <c r="I3710" s="2486"/>
      <c r="J3710" s="2486"/>
      <c r="K3710" s="2495"/>
      <c r="L3710" s="2486"/>
      <c r="M3710" s="2486"/>
      <c r="N3710" s="2486"/>
      <c r="O3710" s="79"/>
    </row>
    <row r="3711" spans="1:15" s="43" customFormat="1" ht="21" customHeight="1">
      <c r="A3711" s="2493"/>
      <c r="B3711" s="121"/>
      <c r="C3711" s="2487"/>
      <c r="D3711" s="798">
        <f>SUM(D3709:D3709)</f>
        <v>0</v>
      </c>
      <c r="E3711" s="2491"/>
      <c r="F3711" s="2492"/>
      <c r="G3711" s="2488"/>
      <c r="H3711" s="2489"/>
      <c r="I3711" s="2486"/>
      <c r="J3711" s="2486"/>
      <c r="K3711" s="432">
        <f>SUM(K3709:K3710)</f>
        <v>0</v>
      </c>
      <c r="L3711" s="2486"/>
      <c r="M3711" s="2486"/>
      <c r="N3711" s="2486"/>
      <c r="O3711" s="79"/>
    </row>
    <row r="3712" spans="1:15" s="43" customFormat="1" ht="21" customHeight="1">
      <c r="A3712" s="62"/>
      <c r="B3712" s="122"/>
      <c r="C3712" s="54"/>
      <c r="D3712" s="2494"/>
      <c r="E3712" s="62"/>
      <c r="F3712" s="62"/>
      <c r="G3712" s="2494"/>
      <c r="H3712" s="2494"/>
      <c r="I3712" s="2494"/>
      <c r="J3712" s="2494"/>
      <c r="K3712" s="2494"/>
      <c r="L3712" s="2494"/>
      <c r="M3712" s="2494"/>
      <c r="N3712" s="2494"/>
      <c r="O3712" s="82"/>
    </row>
    <row r="3713" spans="1:15" s="72" customFormat="1" ht="21" customHeight="1" thickBot="1">
      <c r="A3713" s="77" t="s">
        <v>2</v>
      </c>
      <c r="B3713" s="66"/>
      <c r="C3713" s="67" t="s">
        <v>3</v>
      </c>
      <c r="D3713" s="4323" t="s">
        <v>1476</v>
      </c>
      <c r="E3713" s="4323"/>
      <c r="F3713" s="4323"/>
      <c r="G3713" s="4323"/>
      <c r="H3713" s="4323"/>
      <c r="I3713" s="4323"/>
      <c r="J3713" s="4323"/>
      <c r="K3713" s="4323"/>
      <c r="L3713" s="4323"/>
      <c r="M3713" s="4323"/>
      <c r="N3713" s="4323"/>
      <c r="O3713" s="4323"/>
    </row>
    <row r="3714" spans="1:15" s="72" customFormat="1" ht="21" customHeight="1">
      <c r="A3714" s="4353" t="s">
        <v>10</v>
      </c>
      <c r="B3714" s="4353" t="s">
        <v>11</v>
      </c>
      <c r="C3714" s="4340" t="s">
        <v>23</v>
      </c>
      <c r="D3714" s="4331" t="s">
        <v>12</v>
      </c>
      <c r="E3714" s="4332"/>
      <c r="F3714" s="4332"/>
      <c r="G3714" s="4332"/>
      <c r="H3714" s="4332"/>
      <c r="I3714" s="4332"/>
      <c r="J3714" s="4333"/>
      <c r="K3714" s="4334" t="s">
        <v>13</v>
      </c>
      <c r="L3714" s="4335"/>
      <c r="M3714" s="4335"/>
      <c r="N3714" s="4335"/>
      <c r="O3714" s="4355"/>
    </row>
    <row r="3715" spans="1:15" s="72" customFormat="1" ht="21" customHeight="1">
      <c r="A3715" s="4328"/>
      <c r="B3715" s="4328"/>
      <c r="C3715" s="4330"/>
      <c r="D3715" s="4337" t="s">
        <v>14</v>
      </c>
      <c r="E3715" s="4338"/>
      <c r="F3715" s="4338"/>
      <c r="G3715" s="4338"/>
      <c r="H3715" s="4339"/>
      <c r="I3715" s="4340" t="s">
        <v>15</v>
      </c>
      <c r="J3715" s="4340"/>
      <c r="K3715" s="4340" t="s">
        <v>16</v>
      </c>
      <c r="L3715" s="4340" t="s">
        <v>17</v>
      </c>
      <c r="M3715" s="4340" t="s">
        <v>18</v>
      </c>
      <c r="N3715" s="4340"/>
      <c r="O3715" s="4356" t="s">
        <v>19</v>
      </c>
    </row>
    <row r="3716" spans="1:15" s="72" customFormat="1" ht="21" customHeight="1">
      <c r="A3716" s="4354"/>
      <c r="B3716" s="4354"/>
      <c r="C3716" s="4341"/>
      <c r="D3716" s="2490" t="s">
        <v>16</v>
      </c>
      <c r="E3716" s="4358" t="s">
        <v>20</v>
      </c>
      <c r="F3716" s="4359"/>
      <c r="G3716" s="4358" t="s">
        <v>21</v>
      </c>
      <c r="H3716" s="4359"/>
      <c r="I3716" s="4341"/>
      <c r="J3716" s="4341"/>
      <c r="K3716" s="4341"/>
      <c r="L3716" s="4341"/>
      <c r="M3716" s="4341"/>
      <c r="N3716" s="4341"/>
      <c r="O3716" s="4357"/>
    </row>
    <row r="3717" spans="1:15" s="43" customFormat="1" ht="21" customHeight="1" outlineLevel="1">
      <c r="A3717" s="2493">
        <v>1</v>
      </c>
      <c r="B3717" s="121">
        <v>44562</v>
      </c>
      <c r="C3717" s="2487" t="s">
        <v>23</v>
      </c>
      <c r="D3717" s="2486"/>
      <c r="E3717" s="4360"/>
      <c r="F3717" s="4361"/>
      <c r="G3717" s="4348" t="s">
        <v>57</v>
      </c>
      <c r="H3717" s="4349"/>
      <c r="I3717" s="2486"/>
      <c r="J3717" s="2486"/>
      <c r="K3717" s="2495"/>
      <c r="L3717" s="2486"/>
      <c r="M3717" s="2486"/>
      <c r="N3717" s="2486"/>
      <c r="O3717" s="79">
        <v>0</v>
      </c>
    </row>
    <row r="3718" spans="1:15" s="43" customFormat="1" ht="21" customHeight="1">
      <c r="A3718" s="2493"/>
      <c r="B3718" s="121"/>
      <c r="C3718" s="2487"/>
      <c r="D3718" s="798">
        <f>SUM(D3717:D3717)</f>
        <v>0</v>
      </c>
      <c r="E3718" s="2491"/>
      <c r="F3718" s="2492"/>
      <c r="G3718" s="2488"/>
      <c r="H3718" s="2489"/>
      <c r="I3718" s="2486"/>
      <c r="J3718" s="2486"/>
      <c r="K3718" s="432">
        <f>SUM(K3717:K3717)</f>
        <v>0</v>
      </c>
      <c r="L3718" s="2486"/>
      <c r="M3718" s="2486"/>
      <c r="N3718" s="2486"/>
      <c r="O3718" s="79"/>
    </row>
    <row r="3719" spans="1:15" s="43" customFormat="1" ht="21" customHeight="1">
      <c r="A3719" s="62"/>
      <c r="B3719" s="122"/>
      <c r="C3719" s="54"/>
      <c r="D3719" s="2494"/>
      <c r="E3719" s="62"/>
      <c r="F3719" s="62"/>
      <c r="G3719" s="2494"/>
      <c r="H3719" s="2494"/>
      <c r="I3719" s="2494"/>
      <c r="J3719" s="2494"/>
      <c r="K3719" s="2494"/>
      <c r="L3719" s="2494"/>
      <c r="M3719" s="2494"/>
      <c r="N3719" s="2494"/>
      <c r="O3719" s="82"/>
    </row>
    <row r="3720" spans="1:15" s="72" customFormat="1" ht="21" customHeight="1" thickBot="1">
      <c r="A3720" s="77" t="s">
        <v>2</v>
      </c>
      <c r="B3720" s="66"/>
      <c r="C3720" s="67" t="s">
        <v>3</v>
      </c>
      <c r="D3720" s="4323" t="s">
        <v>1477</v>
      </c>
      <c r="E3720" s="4323"/>
      <c r="F3720" s="4323"/>
      <c r="G3720" s="4323"/>
      <c r="H3720" s="4323"/>
      <c r="I3720" s="4323"/>
      <c r="J3720" s="4323"/>
      <c r="K3720" s="4323"/>
      <c r="L3720" s="4323"/>
      <c r="M3720" s="4323"/>
      <c r="N3720" s="4323"/>
      <c r="O3720" s="4323"/>
    </row>
    <row r="3721" spans="1:15" s="72" customFormat="1" ht="21" customHeight="1">
      <c r="A3721" s="4353" t="s">
        <v>10</v>
      </c>
      <c r="B3721" s="4353" t="s">
        <v>11</v>
      </c>
      <c r="C3721" s="4340" t="s">
        <v>23</v>
      </c>
      <c r="D3721" s="4331" t="s">
        <v>12</v>
      </c>
      <c r="E3721" s="4332"/>
      <c r="F3721" s="4332"/>
      <c r="G3721" s="4332"/>
      <c r="H3721" s="4332"/>
      <c r="I3721" s="4332"/>
      <c r="J3721" s="4333"/>
      <c r="K3721" s="4334" t="s">
        <v>13</v>
      </c>
      <c r="L3721" s="4335"/>
      <c r="M3721" s="4335"/>
      <c r="N3721" s="4335"/>
      <c r="O3721" s="4355"/>
    </row>
    <row r="3722" spans="1:15" s="72" customFormat="1" ht="21" customHeight="1">
      <c r="A3722" s="4328"/>
      <c r="B3722" s="4328"/>
      <c r="C3722" s="4330"/>
      <c r="D3722" s="4337" t="s">
        <v>14</v>
      </c>
      <c r="E3722" s="4338"/>
      <c r="F3722" s="4338"/>
      <c r="G3722" s="4338"/>
      <c r="H3722" s="4339"/>
      <c r="I3722" s="4340" t="s">
        <v>15</v>
      </c>
      <c r="J3722" s="4340"/>
      <c r="K3722" s="4340" t="s">
        <v>16</v>
      </c>
      <c r="L3722" s="4340" t="s">
        <v>17</v>
      </c>
      <c r="M3722" s="4340" t="s">
        <v>18</v>
      </c>
      <c r="N3722" s="4340"/>
      <c r="O3722" s="4356" t="s">
        <v>19</v>
      </c>
    </row>
    <row r="3723" spans="1:15" s="72" customFormat="1" ht="21" customHeight="1">
      <c r="A3723" s="4354"/>
      <c r="B3723" s="4354"/>
      <c r="C3723" s="4341"/>
      <c r="D3723" s="2490" t="s">
        <v>16</v>
      </c>
      <c r="E3723" s="4358" t="s">
        <v>20</v>
      </c>
      <c r="F3723" s="4359"/>
      <c r="G3723" s="4358" t="s">
        <v>21</v>
      </c>
      <c r="H3723" s="4359"/>
      <c r="I3723" s="4341"/>
      <c r="J3723" s="4341"/>
      <c r="K3723" s="4341"/>
      <c r="L3723" s="4341"/>
      <c r="M3723" s="4341"/>
      <c r="N3723" s="4341"/>
      <c r="O3723" s="4357"/>
    </row>
    <row r="3724" spans="1:15" s="43" customFormat="1" ht="21" customHeight="1" outlineLevel="1">
      <c r="A3724" s="2493">
        <v>1</v>
      </c>
      <c r="B3724" s="121">
        <v>44682</v>
      </c>
      <c r="C3724" s="2487" t="s">
        <v>23</v>
      </c>
      <c r="D3724" s="2486"/>
      <c r="E3724" s="4360"/>
      <c r="F3724" s="4361"/>
      <c r="G3724" s="4348" t="s">
        <v>57</v>
      </c>
      <c r="H3724" s="4349"/>
      <c r="I3724" s="2486"/>
      <c r="J3724" s="2486"/>
      <c r="K3724" s="2495"/>
      <c r="L3724" s="2486"/>
      <c r="M3724" s="2486"/>
      <c r="N3724" s="2486"/>
      <c r="O3724" s="79">
        <v>0</v>
      </c>
    </row>
    <row r="3725" spans="1:15" s="43" customFormat="1" ht="21" customHeight="1" outlineLevel="1">
      <c r="A3725" s="3333"/>
      <c r="B3725" s="121"/>
      <c r="C3725" s="3332"/>
      <c r="D3725" s="3334"/>
      <c r="E3725" s="3329"/>
      <c r="F3725" s="3330"/>
      <c r="G3725" s="3325"/>
      <c r="H3725" s="3326"/>
      <c r="I3725" s="3334"/>
      <c r="J3725" s="3334"/>
      <c r="K3725" s="3335"/>
      <c r="L3725" s="3334"/>
      <c r="M3725" s="3334"/>
      <c r="N3725" s="3334"/>
      <c r="O3725" s="79"/>
    </row>
    <row r="3726" spans="1:15" s="43" customFormat="1" ht="21" customHeight="1">
      <c r="A3726" s="2493"/>
      <c r="B3726" s="121"/>
      <c r="C3726" s="2487"/>
      <c r="D3726" s="798">
        <f>SUM(D3724:D3724)</f>
        <v>0</v>
      </c>
      <c r="E3726" s="2491"/>
      <c r="F3726" s="2492"/>
      <c r="G3726" s="2488"/>
      <c r="H3726" s="2489"/>
      <c r="I3726" s="2486"/>
      <c r="J3726" s="2486"/>
      <c r="K3726" s="432">
        <f>SUM(K3724:K3725)</f>
        <v>0</v>
      </c>
      <c r="L3726" s="2486"/>
      <c r="M3726" s="2486"/>
      <c r="N3726" s="2486"/>
      <c r="O3726" s="79"/>
    </row>
    <row r="3727" spans="1:15" s="43" customFormat="1" ht="21" customHeight="1">
      <c r="A3727" s="62"/>
      <c r="B3727" s="122"/>
      <c r="C3727" s="54"/>
      <c r="D3727" s="2494"/>
      <c r="E3727" s="62"/>
      <c r="F3727" s="62"/>
      <c r="G3727" s="2494"/>
      <c r="H3727" s="2494"/>
      <c r="I3727" s="2494"/>
      <c r="J3727" s="2494"/>
      <c r="K3727" s="2494"/>
      <c r="L3727" s="2494"/>
      <c r="M3727" s="2494"/>
      <c r="N3727" s="2494"/>
      <c r="O3727" s="82"/>
    </row>
    <row r="3728" spans="1:15" s="72" customFormat="1" ht="21" customHeight="1" thickBot="1">
      <c r="A3728" s="77" t="s">
        <v>2</v>
      </c>
      <c r="B3728" s="66"/>
      <c r="C3728" s="67" t="s">
        <v>3</v>
      </c>
      <c r="D3728" s="4323" t="s">
        <v>1478</v>
      </c>
      <c r="E3728" s="4323"/>
      <c r="F3728" s="4323"/>
      <c r="G3728" s="4323"/>
      <c r="H3728" s="4323"/>
      <c r="I3728" s="4323"/>
      <c r="J3728" s="4323"/>
      <c r="K3728" s="4323"/>
      <c r="L3728" s="4323"/>
      <c r="M3728" s="4323"/>
      <c r="N3728" s="4323"/>
      <c r="O3728" s="4323"/>
    </row>
    <row r="3729" spans="1:15" s="72" customFormat="1" ht="21" customHeight="1">
      <c r="A3729" s="4353" t="s">
        <v>10</v>
      </c>
      <c r="B3729" s="4353" t="s">
        <v>11</v>
      </c>
      <c r="C3729" s="4340" t="s">
        <v>23</v>
      </c>
      <c r="D3729" s="4331" t="s">
        <v>12</v>
      </c>
      <c r="E3729" s="4332"/>
      <c r="F3729" s="4332"/>
      <c r="G3729" s="4332"/>
      <c r="H3729" s="4332"/>
      <c r="I3729" s="4332"/>
      <c r="J3729" s="4333"/>
      <c r="K3729" s="4334" t="s">
        <v>13</v>
      </c>
      <c r="L3729" s="4335"/>
      <c r="M3729" s="4335"/>
      <c r="N3729" s="4335"/>
      <c r="O3729" s="4355"/>
    </row>
    <row r="3730" spans="1:15" s="72" customFormat="1" ht="21" customHeight="1">
      <c r="A3730" s="4328"/>
      <c r="B3730" s="4328"/>
      <c r="C3730" s="4330"/>
      <c r="D3730" s="4337" t="s">
        <v>14</v>
      </c>
      <c r="E3730" s="4338"/>
      <c r="F3730" s="4338"/>
      <c r="G3730" s="4338"/>
      <c r="H3730" s="4339"/>
      <c r="I3730" s="4340" t="s">
        <v>15</v>
      </c>
      <c r="J3730" s="4340"/>
      <c r="K3730" s="4340" t="s">
        <v>16</v>
      </c>
      <c r="L3730" s="4340" t="s">
        <v>17</v>
      </c>
      <c r="M3730" s="4340" t="s">
        <v>18</v>
      </c>
      <c r="N3730" s="4340"/>
      <c r="O3730" s="4356" t="s">
        <v>19</v>
      </c>
    </row>
    <row r="3731" spans="1:15" s="72" customFormat="1" ht="21" customHeight="1">
      <c r="A3731" s="4354"/>
      <c r="B3731" s="4354"/>
      <c r="C3731" s="4341"/>
      <c r="D3731" s="2490" t="s">
        <v>16</v>
      </c>
      <c r="E3731" s="4358" t="s">
        <v>20</v>
      </c>
      <c r="F3731" s="4359"/>
      <c r="G3731" s="4358" t="s">
        <v>21</v>
      </c>
      <c r="H3731" s="4359"/>
      <c r="I3731" s="4341"/>
      <c r="J3731" s="4341"/>
      <c r="K3731" s="4341"/>
      <c r="L3731" s="4341"/>
      <c r="M3731" s="4341"/>
      <c r="N3731" s="4341"/>
      <c r="O3731" s="4357"/>
    </row>
    <row r="3732" spans="1:15" s="43" customFormat="1" ht="21" customHeight="1" outlineLevel="1">
      <c r="A3732" s="2493">
        <v>1</v>
      </c>
      <c r="B3732" s="121">
        <v>44562</v>
      </c>
      <c r="C3732" s="2487" t="s">
        <v>23</v>
      </c>
      <c r="D3732" s="2486"/>
      <c r="E3732" s="4360"/>
      <c r="F3732" s="4361"/>
      <c r="G3732" s="4348" t="s">
        <v>57</v>
      </c>
      <c r="H3732" s="4349"/>
      <c r="I3732" s="2486"/>
      <c r="J3732" s="2486"/>
      <c r="K3732" s="2495"/>
      <c r="L3732" s="2486"/>
      <c r="M3732" s="2486"/>
      <c r="N3732" s="2486"/>
      <c r="O3732" s="79">
        <v>0</v>
      </c>
    </row>
    <row r="3733" spans="1:15" s="43" customFormat="1" ht="21" customHeight="1">
      <c r="A3733" s="2493"/>
      <c r="B3733" s="121"/>
      <c r="C3733" s="2487"/>
      <c r="D3733" s="798">
        <f>SUM(D3732:D3732)</f>
        <v>0</v>
      </c>
      <c r="E3733" s="2491"/>
      <c r="F3733" s="2492"/>
      <c r="G3733" s="2488"/>
      <c r="H3733" s="2489"/>
      <c r="I3733" s="2486"/>
      <c r="J3733" s="2486"/>
      <c r="K3733" s="432">
        <f>SUM(K3732:K3732)</f>
        <v>0</v>
      </c>
      <c r="L3733" s="2486"/>
      <c r="M3733" s="2486"/>
      <c r="N3733" s="2486"/>
      <c r="O3733" s="79"/>
    </row>
    <row r="3734" spans="1:15" s="43" customFormat="1" ht="21" customHeight="1">
      <c r="A3734" s="62"/>
      <c r="B3734" s="122"/>
      <c r="C3734" s="54"/>
      <c r="D3734" s="2494"/>
      <c r="E3734" s="62"/>
      <c r="F3734" s="62"/>
      <c r="G3734" s="2494"/>
      <c r="H3734" s="2494"/>
      <c r="I3734" s="2494"/>
      <c r="J3734" s="2494"/>
      <c r="K3734" s="2494"/>
      <c r="L3734" s="2494"/>
      <c r="M3734" s="2494"/>
      <c r="N3734" s="2494"/>
      <c r="O3734" s="82"/>
    </row>
    <row r="3735" spans="1:15" s="72" customFormat="1" ht="21" customHeight="1" thickBot="1">
      <c r="A3735" s="77" t="s">
        <v>2</v>
      </c>
      <c r="B3735" s="66"/>
      <c r="C3735" s="67" t="s">
        <v>3</v>
      </c>
      <c r="D3735" s="4323" t="s">
        <v>1492</v>
      </c>
      <c r="E3735" s="4323"/>
      <c r="F3735" s="4323"/>
      <c r="G3735" s="4323"/>
      <c r="H3735" s="4323"/>
      <c r="I3735" s="4323"/>
      <c r="J3735" s="4323"/>
      <c r="K3735" s="4323"/>
      <c r="L3735" s="4323"/>
      <c r="M3735" s="4323"/>
      <c r="N3735" s="4323"/>
      <c r="O3735" s="4323"/>
    </row>
    <row r="3736" spans="1:15" s="72" customFormat="1" ht="21" customHeight="1">
      <c r="A3736" s="4353" t="s">
        <v>10</v>
      </c>
      <c r="B3736" s="4353" t="s">
        <v>11</v>
      </c>
      <c r="C3736" s="4340" t="s">
        <v>23</v>
      </c>
      <c r="D3736" s="4331" t="s">
        <v>12</v>
      </c>
      <c r="E3736" s="4332"/>
      <c r="F3736" s="4332"/>
      <c r="G3736" s="4332"/>
      <c r="H3736" s="4332"/>
      <c r="I3736" s="4332"/>
      <c r="J3736" s="4333"/>
      <c r="K3736" s="4334" t="s">
        <v>13</v>
      </c>
      <c r="L3736" s="4335"/>
      <c r="M3736" s="4335"/>
      <c r="N3736" s="4335"/>
      <c r="O3736" s="4355"/>
    </row>
    <row r="3737" spans="1:15" s="72" customFormat="1" ht="21" customHeight="1">
      <c r="A3737" s="4328"/>
      <c r="B3737" s="4328"/>
      <c r="C3737" s="4330"/>
      <c r="D3737" s="4337" t="s">
        <v>14</v>
      </c>
      <c r="E3737" s="4338"/>
      <c r="F3737" s="4338"/>
      <c r="G3737" s="4338"/>
      <c r="H3737" s="4339"/>
      <c r="I3737" s="4340" t="s">
        <v>15</v>
      </c>
      <c r="J3737" s="4340"/>
      <c r="K3737" s="4340" t="s">
        <v>16</v>
      </c>
      <c r="L3737" s="4340" t="s">
        <v>17</v>
      </c>
      <c r="M3737" s="4340" t="s">
        <v>18</v>
      </c>
      <c r="N3737" s="4340"/>
      <c r="O3737" s="4356" t="s">
        <v>19</v>
      </c>
    </row>
    <row r="3738" spans="1:15" s="72" customFormat="1" ht="21" customHeight="1">
      <c r="A3738" s="4354"/>
      <c r="B3738" s="4354"/>
      <c r="C3738" s="4341"/>
      <c r="D3738" s="2490" t="s">
        <v>16</v>
      </c>
      <c r="E3738" s="4358" t="s">
        <v>20</v>
      </c>
      <c r="F3738" s="4359"/>
      <c r="G3738" s="4358" t="s">
        <v>21</v>
      </c>
      <c r="H3738" s="4359"/>
      <c r="I3738" s="4341"/>
      <c r="J3738" s="4341"/>
      <c r="K3738" s="4341"/>
      <c r="L3738" s="4341"/>
      <c r="M3738" s="4341"/>
      <c r="N3738" s="4341"/>
      <c r="O3738" s="4357"/>
    </row>
    <row r="3739" spans="1:15" s="43" customFormat="1" ht="21" customHeight="1" outlineLevel="1">
      <c r="A3739" s="2493">
        <v>1</v>
      </c>
      <c r="B3739" s="121">
        <v>44593</v>
      </c>
      <c r="C3739" s="2487" t="s">
        <v>23</v>
      </c>
      <c r="D3739" s="2486"/>
      <c r="E3739" s="4360"/>
      <c r="F3739" s="4361"/>
      <c r="G3739" s="4348" t="s">
        <v>57</v>
      </c>
      <c r="H3739" s="4349"/>
      <c r="I3739" s="2486"/>
      <c r="J3739" s="2486"/>
      <c r="K3739" s="2495"/>
      <c r="L3739" s="2486"/>
      <c r="M3739" s="2486"/>
      <c r="N3739" s="2486"/>
      <c r="O3739" s="79">
        <v>0</v>
      </c>
    </row>
    <row r="3740" spans="1:15" s="43" customFormat="1" ht="21" customHeight="1" outlineLevel="1">
      <c r="A3740" s="2493"/>
      <c r="B3740" s="121"/>
      <c r="C3740" s="2487"/>
      <c r="D3740" s="2486"/>
      <c r="E3740" s="4360"/>
      <c r="F3740" s="4361"/>
      <c r="G3740" s="4348"/>
      <c r="H3740" s="4349"/>
      <c r="I3740" s="2486"/>
      <c r="J3740" s="2486"/>
      <c r="K3740" s="2495"/>
      <c r="L3740" s="2486"/>
      <c r="M3740" s="2486"/>
      <c r="N3740" s="2486"/>
      <c r="O3740" s="79"/>
    </row>
    <row r="3741" spans="1:15" s="43" customFormat="1" ht="21" customHeight="1">
      <c r="A3741" s="2493"/>
      <c r="B3741" s="121"/>
      <c r="C3741" s="2487"/>
      <c r="D3741" s="798">
        <f>SUM(D3739:D3740)</f>
        <v>0</v>
      </c>
      <c r="E3741" s="2491"/>
      <c r="F3741" s="2492"/>
      <c r="G3741" s="2488"/>
      <c r="H3741" s="2489"/>
      <c r="I3741" s="2486"/>
      <c r="J3741" s="2486"/>
      <c r="K3741" s="432">
        <f>SUM(K3739:K3740)</f>
        <v>0</v>
      </c>
      <c r="L3741" s="2486"/>
      <c r="M3741" s="2486"/>
      <c r="N3741" s="2486"/>
      <c r="O3741" s="79"/>
    </row>
    <row r="3742" spans="1:15" s="43" customFormat="1" ht="21" customHeight="1">
      <c r="A3742" s="62"/>
      <c r="B3742" s="122"/>
      <c r="C3742" s="54"/>
      <c r="D3742" s="2494"/>
      <c r="E3742" s="62"/>
      <c r="F3742" s="62"/>
      <c r="G3742" s="2494"/>
      <c r="H3742" s="2494"/>
      <c r="I3742" s="2494"/>
      <c r="J3742" s="2494"/>
      <c r="K3742" s="2494"/>
      <c r="L3742" s="2494"/>
      <c r="M3742" s="2494"/>
      <c r="N3742" s="2494"/>
      <c r="O3742" s="82"/>
    </row>
    <row r="3743" spans="1:15" s="72" customFormat="1" ht="21" customHeight="1" thickBot="1">
      <c r="A3743" s="77" t="s">
        <v>2</v>
      </c>
      <c r="B3743" s="66"/>
      <c r="C3743" s="67" t="s">
        <v>3</v>
      </c>
      <c r="D3743" s="4323" t="s">
        <v>2064</v>
      </c>
      <c r="E3743" s="4323"/>
      <c r="F3743" s="4323"/>
      <c r="G3743" s="4323"/>
      <c r="H3743" s="4323"/>
      <c r="I3743" s="4323"/>
      <c r="J3743" s="4323"/>
      <c r="K3743" s="4323"/>
      <c r="L3743" s="4323"/>
      <c r="M3743" s="4323"/>
      <c r="N3743" s="4323"/>
      <c r="O3743" s="4323"/>
    </row>
    <row r="3744" spans="1:15" s="72" customFormat="1" ht="21" customHeight="1">
      <c r="A3744" s="4353" t="s">
        <v>10</v>
      </c>
      <c r="B3744" s="4353" t="s">
        <v>11</v>
      </c>
      <c r="C3744" s="4340" t="s">
        <v>23</v>
      </c>
      <c r="D3744" s="4331" t="s">
        <v>12</v>
      </c>
      <c r="E3744" s="4332"/>
      <c r="F3744" s="4332"/>
      <c r="G3744" s="4332"/>
      <c r="H3744" s="4332"/>
      <c r="I3744" s="4332"/>
      <c r="J3744" s="4333"/>
      <c r="K3744" s="4334" t="s">
        <v>13</v>
      </c>
      <c r="L3744" s="4335"/>
      <c r="M3744" s="4335"/>
      <c r="N3744" s="4335"/>
      <c r="O3744" s="4355"/>
    </row>
    <row r="3745" spans="1:15" s="72" customFormat="1" ht="21" customHeight="1">
      <c r="A3745" s="4328"/>
      <c r="B3745" s="4328"/>
      <c r="C3745" s="4330"/>
      <c r="D3745" s="4337" t="s">
        <v>14</v>
      </c>
      <c r="E3745" s="4338"/>
      <c r="F3745" s="4338"/>
      <c r="G3745" s="4338"/>
      <c r="H3745" s="4339"/>
      <c r="I3745" s="4340" t="s">
        <v>15</v>
      </c>
      <c r="J3745" s="4340"/>
      <c r="K3745" s="4340" t="s">
        <v>16</v>
      </c>
      <c r="L3745" s="4340" t="s">
        <v>17</v>
      </c>
      <c r="M3745" s="4340" t="s">
        <v>18</v>
      </c>
      <c r="N3745" s="4340"/>
      <c r="O3745" s="4356" t="s">
        <v>19</v>
      </c>
    </row>
    <row r="3746" spans="1:15" s="72" customFormat="1" ht="21" customHeight="1">
      <c r="A3746" s="4354"/>
      <c r="B3746" s="4354"/>
      <c r="C3746" s="4341"/>
      <c r="D3746" s="3182" t="s">
        <v>16</v>
      </c>
      <c r="E3746" s="4358" t="s">
        <v>20</v>
      </c>
      <c r="F3746" s="4359"/>
      <c r="G3746" s="4358" t="s">
        <v>21</v>
      </c>
      <c r="H3746" s="4359"/>
      <c r="I3746" s="4341"/>
      <c r="J3746" s="4341"/>
      <c r="K3746" s="4341"/>
      <c r="L3746" s="4341"/>
      <c r="M3746" s="4341"/>
      <c r="N3746" s="4341"/>
      <c r="O3746" s="4357"/>
    </row>
    <row r="3747" spans="1:15" s="43" customFormat="1" ht="21" customHeight="1" outlineLevel="1">
      <c r="A3747" s="3183">
        <v>1</v>
      </c>
      <c r="B3747" s="121">
        <v>44682</v>
      </c>
      <c r="C3747" s="3181" t="s">
        <v>23</v>
      </c>
      <c r="D3747" s="3180"/>
      <c r="E3747" s="4360"/>
      <c r="F3747" s="4361"/>
      <c r="G3747" s="4348" t="s">
        <v>57</v>
      </c>
      <c r="H3747" s="4349"/>
      <c r="I3747" s="3180"/>
      <c r="J3747" s="3180"/>
      <c r="K3747" s="3184"/>
      <c r="L3747" s="3180"/>
      <c r="M3747" s="3180"/>
      <c r="N3747" s="3180"/>
      <c r="O3747" s="79">
        <v>6</v>
      </c>
    </row>
    <row r="3748" spans="1:15" s="43" customFormat="1" ht="21" customHeight="1" outlineLevel="1">
      <c r="A3748" s="3183"/>
      <c r="B3748" s="121"/>
      <c r="C3748" s="3181"/>
      <c r="D3748" s="3180"/>
      <c r="E3748" s="4360"/>
      <c r="F3748" s="4361"/>
      <c r="G3748" s="4348"/>
      <c r="H3748" s="4349"/>
      <c r="I3748" s="3180"/>
      <c r="J3748" s="3180"/>
      <c r="K3748" s="3184"/>
      <c r="L3748" s="3180"/>
      <c r="M3748" s="3180"/>
      <c r="N3748" s="3180"/>
      <c r="O3748" s="79"/>
    </row>
    <row r="3749" spans="1:15" s="43" customFormat="1" ht="21" customHeight="1">
      <c r="A3749" s="3183"/>
      <c r="B3749" s="121"/>
      <c r="C3749" s="3181"/>
      <c r="D3749" s="798">
        <f>SUM(D3747:D3748)</f>
        <v>0</v>
      </c>
      <c r="E3749" s="3172"/>
      <c r="F3749" s="3173"/>
      <c r="G3749" s="3174"/>
      <c r="H3749" s="3175"/>
      <c r="I3749" s="3180"/>
      <c r="J3749" s="3180"/>
      <c r="K3749" s="432">
        <f>SUM(K3747:K3748)</f>
        <v>0</v>
      </c>
      <c r="L3749" s="3180"/>
      <c r="M3749" s="3180"/>
      <c r="N3749" s="3180"/>
      <c r="O3749" s="79"/>
    </row>
    <row r="3750" spans="1:15" s="43" customFormat="1" ht="21" customHeight="1">
      <c r="A3750" s="62"/>
      <c r="B3750" s="122"/>
      <c r="C3750" s="54"/>
      <c r="D3750" s="2642"/>
      <c r="E3750" s="62"/>
      <c r="F3750" s="62"/>
      <c r="G3750" s="2642"/>
      <c r="H3750" s="2642"/>
      <c r="I3750" s="2642"/>
      <c r="J3750" s="2642"/>
      <c r="K3750" s="2642"/>
      <c r="L3750" s="2642"/>
      <c r="M3750" s="2642"/>
      <c r="N3750" s="2642"/>
      <c r="O3750" s="82"/>
    </row>
    <row r="3751" spans="1:15" s="72" customFormat="1" ht="21" customHeight="1" thickBot="1">
      <c r="A3751" s="77" t="s">
        <v>2</v>
      </c>
      <c r="B3751" s="66"/>
      <c r="C3751" s="67" t="s">
        <v>3</v>
      </c>
      <c r="D3751" s="4323" t="s">
        <v>2065</v>
      </c>
      <c r="E3751" s="4323"/>
      <c r="F3751" s="4323"/>
      <c r="G3751" s="4323"/>
      <c r="H3751" s="4323"/>
      <c r="I3751" s="4323"/>
      <c r="J3751" s="4323"/>
      <c r="K3751" s="4323"/>
      <c r="L3751" s="4323"/>
      <c r="M3751" s="4323"/>
      <c r="N3751" s="4323"/>
      <c r="O3751" s="4323"/>
    </row>
    <row r="3752" spans="1:15" s="72" customFormat="1" ht="21" customHeight="1">
      <c r="A3752" s="4353" t="s">
        <v>10</v>
      </c>
      <c r="B3752" s="4353" t="s">
        <v>11</v>
      </c>
      <c r="C3752" s="4340" t="s">
        <v>23</v>
      </c>
      <c r="D3752" s="4331" t="s">
        <v>12</v>
      </c>
      <c r="E3752" s="4332"/>
      <c r="F3752" s="4332"/>
      <c r="G3752" s="4332"/>
      <c r="H3752" s="4332"/>
      <c r="I3752" s="4332"/>
      <c r="J3752" s="4333"/>
      <c r="K3752" s="4334" t="s">
        <v>13</v>
      </c>
      <c r="L3752" s="4335"/>
      <c r="M3752" s="4335"/>
      <c r="N3752" s="4335"/>
      <c r="O3752" s="4355"/>
    </row>
    <row r="3753" spans="1:15" s="72" customFormat="1" ht="21" customHeight="1">
      <c r="A3753" s="4328"/>
      <c r="B3753" s="4328"/>
      <c r="C3753" s="4330"/>
      <c r="D3753" s="4337" t="s">
        <v>14</v>
      </c>
      <c r="E3753" s="4338"/>
      <c r="F3753" s="4338"/>
      <c r="G3753" s="4338"/>
      <c r="H3753" s="4339"/>
      <c r="I3753" s="4340" t="s">
        <v>15</v>
      </c>
      <c r="J3753" s="4340"/>
      <c r="K3753" s="4340" t="s">
        <v>16</v>
      </c>
      <c r="L3753" s="4340" t="s">
        <v>17</v>
      </c>
      <c r="M3753" s="4340" t="s">
        <v>18</v>
      </c>
      <c r="N3753" s="4340"/>
      <c r="O3753" s="4356" t="s">
        <v>19</v>
      </c>
    </row>
    <row r="3754" spans="1:15" s="72" customFormat="1" ht="21" customHeight="1">
      <c r="A3754" s="4354"/>
      <c r="B3754" s="4354"/>
      <c r="C3754" s="4341"/>
      <c r="D3754" s="3182" t="s">
        <v>16</v>
      </c>
      <c r="E3754" s="4358" t="s">
        <v>20</v>
      </c>
      <c r="F3754" s="4359"/>
      <c r="G3754" s="4358" t="s">
        <v>21</v>
      </c>
      <c r="H3754" s="4359"/>
      <c r="I3754" s="4341"/>
      <c r="J3754" s="4341"/>
      <c r="K3754" s="4341"/>
      <c r="L3754" s="4341"/>
      <c r="M3754" s="4341"/>
      <c r="N3754" s="4341"/>
      <c r="O3754" s="4357"/>
    </row>
    <row r="3755" spans="1:15" s="43" customFormat="1" ht="21" customHeight="1" outlineLevel="1">
      <c r="A3755" s="3183">
        <v>1</v>
      </c>
      <c r="B3755" s="121">
        <v>44682</v>
      </c>
      <c r="C3755" s="3181" t="s">
        <v>23</v>
      </c>
      <c r="D3755" s="3180"/>
      <c r="E3755" s="4360"/>
      <c r="F3755" s="4361"/>
      <c r="G3755" s="4348" t="s">
        <v>57</v>
      </c>
      <c r="H3755" s="4349"/>
      <c r="I3755" s="3180"/>
      <c r="J3755" s="3180"/>
      <c r="K3755" s="3184"/>
      <c r="L3755" s="3180"/>
      <c r="M3755" s="3180"/>
      <c r="N3755" s="3180"/>
      <c r="O3755" s="79">
        <v>3</v>
      </c>
    </row>
    <row r="3756" spans="1:15" s="43" customFormat="1" ht="21" customHeight="1" outlineLevel="1">
      <c r="A3756" s="3183"/>
      <c r="B3756" s="121"/>
      <c r="C3756" s="3181"/>
      <c r="D3756" s="3180"/>
      <c r="E3756" s="4360"/>
      <c r="F3756" s="4361"/>
      <c r="G3756" s="4348"/>
      <c r="H3756" s="4349"/>
      <c r="I3756" s="3180"/>
      <c r="J3756" s="3180"/>
      <c r="K3756" s="3184"/>
      <c r="L3756" s="3180"/>
      <c r="M3756" s="3180"/>
      <c r="N3756" s="3180"/>
      <c r="O3756" s="79"/>
    </row>
    <row r="3757" spans="1:15" s="43" customFormat="1" ht="21" customHeight="1">
      <c r="A3757" s="3183"/>
      <c r="B3757" s="121"/>
      <c r="C3757" s="3181"/>
      <c r="D3757" s="798">
        <f>SUM(D3755:D3756)</f>
        <v>0</v>
      </c>
      <c r="E3757" s="3172"/>
      <c r="F3757" s="3173"/>
      <c r="G3757" s="3174"/>
      <c r="H3757" s="3175"/>
      <c r="I3757" s="3180"/>
      <c r="J3757" s="3180"/>
      <c r="K3757" s="432">
        <f>SUM(K3755:K3756)</f>
        <v>0</v>
      </c>
      <c r="L3757" s="3180"/>
      <c r="M3757" s="3180"/>
      <c r="N3757" s="3180"/>
      <c r="O3757" s="79"/>
    </row>
    <row r="3758" spans="1:15" s="43" customFormat="1" ht="21" customHeight="1">
      <c r="A3758" s="62"/>
      <c r="B3758" s="122"/>
      <c r="C3758" s="54"/>
      <c r="D3758" s="2642"/>
      <c r="E3758" s="62"/>
      <c r="F3758" s="62"/>
      <c r="G3758" s="2642"/>
      <c r="H3758" s="2642"/>
      <c r="I3758" s="2642"/>
      <c r="J3758" s="2642"/>
      <c r="K3758" s="2642"/>
      <c r="L3758" s="2642"/>
      <c r="M3758" s="2642"/>
      <c r="N3758" s="2642"/>
      <c r="O3758" s="82"/>
    </row>
    <row r="3759" spans="1:15" s="72" customFormat="1" ht="21" customHeight="1" thickBot="1">
      <c r="A3759" s="77" t="s">
        <v>2</v>
      </c>
      <c r="B3759" s="66"/>
      <c r="C3759" s="67" t="s">
        <v>3</v>
      </c>
      <c r="D3759" s="4323" t="s">
        <v>2301</v>
      </c>
      <c r="E3759" s="4323"/>
      <c r="F3759" s="4323"/>
      <c r="G3759" s="4323"/>
      <c r="H3759" s="4323"/>
      <c r="I3759" s="4323"/>
      <c r="J3759" s="4323"/>
      <c r="K3759" s="4323"/>
      <c r="L3759" s="4323"/>
      <c r="M3759" s="4323"/>
      <c r="N3759" s="4323"/>
      <c r="O3759" s="4323"/>
    </row>
    <row r="3760" spans="1:15" s="72" customFormat="1" ht="21" customHeight="1">
      <c r="A3760" s="4353" t="s">
        <v>10</v>
      </c>
      <c r="B3760" s="4353" t="s">
        <v>11</v>
      </c>
      <c r="C3760" s="4340" t="s">
        <v>23</v>
      </c>
      <c r="D3760" s="4331" t="s">
        <v>12</v>
      </c>
      <c r="E3760" s="4332"/>
      <c r="F3760" s="4332"/>
      <c r="G3760" s="4332"/>
      <c r="H3760" s="4332"/>
      <c r="I3760" s="4332"/>
      <c r="J3760" s="4333"/>
      <c r="K3760" s="4334" t="s">
        <v>13</v>
      </c>
      <c r="L3760" s="4335"/>
      <c r="M3760" s="4335"/>
      <c r="N3760" s="4335"/>
      <c r="O3760" s="4355"/>
    </row>
    <row r="3761" spans="1:15" s="72" customFormat="1" ht="21" customHeight="1">
      <c r="A3761" s="4328"/>
      <c r="B3761" s="4328"/>
      <c r="C3761" s="4330"/>
      <c r="D3761" s="4337" t="s">
        <v>14</v>
      </c>
      <c r="E3761" s="4338"/>
      <c r="F3761" s="4338"/>
      <c r="G3761" s="4338"/>
      <c r="H3761" s="4339"/>
      <c r="I3761" s="4340" t="s">
        <v>15</v>
      </c>
      <c r="J3761" s="4340"/>
      <c r="K3761" s="4340" t="s">
        <v>16</v>
      </c>
      <c r="L3761" s="4340" t="s">
        <v>17</v>
      </c>
      <c r="M3761" s="4340" t="s">
        <v>18</v>
      </c>
      <c r="N3761" s="4340"/>
      <c r="O3761" s="4356" t="s">
        <v>19</v>
      </c>
    </row>
    <row r="3762" spans="1:15" s="72" customFormat="1" ht="21" customHeight="1">
      <c r="A3762" s="4354"/>
      <c r="B3762" s="4354"/>
      <c r="C3762" s="4341"/>
      <c r="D3762" s="3431" t="s">
        <v>16</v>
      </c>
      <c r="E3762" s="4358" t="s">
        <v>20</v>
      </c>
      <c r="F3762" s="4359"/>
      <c r="G3762" s="4358" t="s">
        <v>21</v>
      </c>
      <c r="H3762" s="4359"/>
      <c r="I3762" s="4341"/>
      <c r="J3762" s="4341"/>
      <c r="K3762" s="4341"/>
      <c r="L3762" s="4341"/>
      <c r="M3762" s="4341"/>
      <c r="N3762" s="4341"/>
      <c r="O3762" s="4357"/>
    </row>
    <row r="3763" spans="1:15" s="43" customFormat="1" ht="21" customHeight="1" outlineLevel="1">
      <c r="A3763" s="3434">
        <v>1</v>
      </c>
      <c r="B3763" s="121">
        <v>44682</v>
      </c>
      <c r="C3763" s="3433" t="s">
        <v>23</v>
      </c>
      <c r="D3763" s="3430"/>
      <c r="E3763" s="4360"/>
      <c r="F3763" s="4361"/>
      <c r="G3763" s="4348"/>
      <c r="H3763" s="4349"/>
      <c r="I3763" s="3430"/>
      <c r="J3763" s="3430"/>
      <c r="K3763" s="3432"/>
      <c r="L3763" s="3430"/>
      <c r="M3763" s="3430"/>
      <c r="N3763" s="3430"/>
      <c r="O3763" s="79">
        <v>0</v>
      </c>
    </row>
    <row r="3764" spans="1:15" s="43" customFormat="1" ht="21" customHeight="1" outlineLevel="1">
      <c r="A3764" s="3434">
        <v>2</v>
      </c>
      <c r="B3764" s="121">
        <v>44682</v>
      </c>
      <c r="C3764" s="3433" t="s">
        <v>23</v>
      </c>
      <c r="D3764" s="3430">
        <v>1</v>
      </c>
      <c r="E3764" s="4360" t="s">
        <v>2294</v>
      </c>
      <c r="F3764" s="4361"/>
      <c r="G3764" s="4348" t="s">
        <v>2295</v>
      </c>
      <c r="H3764" s="4349"/>
      <c r="I3764" s="3430" t="s">
        <v>2296</v>
      </c>
      <c r="J3764" s="3430"/>
      <c r="K3764" s="3432"/>
      <c r="L3764" s="3430"/>
      <c r="M3764" s="3430"/>
      <c r="N3764" s="3430"/>
      <c r="O3764" s="79">
        <v>1</v>
      </c>
    </row>
    <row r="3765" spans="1:15" s="43" customFormat="1" ht="21" customHeight="1" outlineLevel="1">
      <c r="A3765" s="3468">
        <v>3</v>
      </c>
      <c r="B3765" s="121">
        <v>44682</v>
      </c>
      <c r="C3765" s="3466" t="s">
        <v>23</v>
      </c>
      <c r="D3765" s="3465"/>
      <c r="E3765" s="3462"/>
      <c r="F3765" s="3463"/>
      <c r="G3765" s="3458"/>
      <c r="H3765" s="3459"/>
      <c r="I3765" s="3465"/>
      <c r="J3765" s="3465"/>
      <c r="K3765" s="3469">
        <v>1</v>
      </c>
      <c r="L3765" s="3465" t="s">
        <v>2350</v>
      </c>
      <c r="M3765" s="3465" t="s">
        <v>1732</v>
      </c>
      <c r="N3765" s="3465"/>
      <c r="O3765" s="79">
        <v>0</v>
      </c>
    </row>
    <row r="3766" spans="1:15" s="43" customFormat="1" ht="21" customHeight="1">
      <c r="A3766" s="3434"/>
      <c r="B3766" s="121"/>
      <c r="C3766" s="3433"/>
      <c r="D3766" s="798">
        <f>SUM(D3763:D3764)</f>
        <v>1</v>
      </c>
      <c r="E3766" s="3428"/>
      <c r="F3766" s="3429"/>
      <c r="G3766" s="3426"/>
      <c r="H3766" s="3427"/>
      <c r="I3766" s="3430"/>
      <c r="J3766" s="3430"/>
      <c r="K3766" s="432">
        <f>SUM(K3763:K3765)</f>
        <v>1</v>
      </c>
      <c r="L3766" s="3430"/>
      <c r="M3766" s="3430"/>
      <c r="N3766" s="3430"/>
      <c r="O3766" s="79"/>
    </row>
    <row r="3767" spans="1:15" s="43" customFormat="1" ht="21" customHeight="1">
      <c r="A3767" s="62"/>
      <c r="B3767" s="122"/>
      <c r="C3767" s="54"/>
      <c r="D3767" s="2642"/>
      <c r="E3767" s="62"/>
      <c r="F3767" s="62"/>
      <c r="G3767" s="2642"/>
      <c r="H3767" s="2642"/>
      <c r="I3767" s="2642"/>
      <c r="J3767" s="2642"/>
      <c r="K3767" s="2642"/>
      <c r="L3767" s="2642"/>
      <c r="M3767" s="2642"/>
      <c r="N3767" s="2642"/>
      <c r="O3767" s="82"/>
    </row>
    <row r="3768" spans="1:15" s="72" customFormat="1" ht="21" customHeight="1" thickBot="1">
      <c r="A3768" s="77" t="s">
        <v>2</v>
      </c>
      <c r="B3768" s="66"/>
      <c r="C3768" s="67" t="s">
        <v>3</v>
      </c>
      <c r="D3768" s="4323" t="s">
        <v>2302</v>
      </c>
      <c r="E3768" s="4323"/>
      <c r="F3768" s="4323"/>
      <c r="G3768" s="4323"/>
      <c r="H3768" s="4323"/>
      <c r="I3768" s="4323"/>
      <c r="J3768" s="4323"/>
      <c r="K3768" s="4323"/>
      <c r="L3768" s="4323"/>
      <c r="M3768" s="4323"/>
      <c r="N3768" s="4323"/>
      <c r="O3768" s="4323"/>
    </row>
    <row r="3769" spans="1:15" s="72" customFormat="1" ht="21" customHeight="1">
      <c r="A3769" s="4353" t="s">
        <v>10</v>
      </c>
      <c r="B3769" s="4353" t="s">
        <v>11</v>
      </c>
      <c r="C3769" s="4340" t="s">
        <v>23</v>
      </c>
      <c r="D3769" s="4331" t="s">
        <v>12</v>
      </c>
      <c r="E3769" s="4332"/>
      <c r="F3769" s="4332"/>
      <c r="G3769" s="4332"/>
      <c r="H3769" s="4332"/>
      <c r="I3769" s="4332"/>
      <c r="J3769" s="4333"/>
      <c r="K3769" s="4334" t="s">
        <v>13</v>
      </c>
      <c r="L3769" s="4335"/>
      <c r="M3769" s="4335"/>
      <c r="N3769" s="4335"/>
      <c r="O3769" s="4355"/>
    </row>
    <row r="3770" spans="1:15" s="72" customFormat="1" ht="21" customHeight="1">
      <c r="A3770" s="4328"/>
      <c r="B3770" s="4328"/>
      <c r="C3770" s="4330"/>
      <c r="D3770" s="4337" t="s">
        <v>14</v>
      </c>
      <c r="E3770" s="4338"/>
      <c r="F3770" s="4338"/>
      <c r="G3770" s="4338"/>
      <c r="H3770" s="4339"/>
      <c r="I3770" s="4340" t="s">
        <v>15</v>
      </c>
      <c r="J3770" s="4340"/>
      <c r="K3770" s="4340" t="s">
        <v>16</v>
      </c>
      <c r="L3770" s="4340" t="s">
        <v>17</v>
      </c>
      <c r="M3770" s="4340" t="s">
        <v>18</v>
      </c>
      <c r="N3770" s="4340"/>
      <c r="O3770" s="4356" t="s">
        <v>19</v>
      </c>
    </row>
    <row r="3771" spans="1:15" s="72" customFormat="1" ht="21" customHeight="1">
      <c r="A3771" s="4354"/>
      <c r="B3771" s="4354"/>
      <c r="C3771" s="4341"/>
      <c r="D3771" s="3431" t="s">
        <v>16</v>
      </c>
      <c r="E3771" s="4358" t="s">
        <v>20</v>
      </c>
      <c r="F3771" s="4359"/>
      <c r="G3771" s="4358" t="s">
        <v>21</v>
      </c>
      <c r="H3771" s="4359"/>
      <c r="I3771" s="4341"/>
      <c r="J3771" s="4341"/>
      <c r="K3771" s="4341"/>
      <c r="L3771" s="4341"/>
      <c r="M3771" s="4341"/>
      <c r="N3771" s="4341"/>
      <c r="O3771" s="4357"/>
    </row>
    <row r="3772" spans="1:15" s="43" customFormat="1" ht="21" customHeight="1" outlineLevel="1">
      <c r="A3772" s="3434">
        <v>1</v>
      </c>
      <c r="B3772" s="121">
        <v>44652</v>
      </c>
      <c r="C3772" s="3433" t="s">
        <v>2297</v>
      </c>
      <c r="D3772" s="3430"/>
      <c r="E3772" s="4360"/>
      <c r="F3772" s="4361"/>
      <c r="G3772" s="4348"/>
      <c r="H3772" s="4349"/>
      <c r="I3772" s="3430"/>
      <c r="J3772" s="3430"/>
      <c r="K3772" s="3432"/>
      <c r="L3772" s="3430"/>
      <c r="M3772" s="3430"/>
      <c r="N3772" s="3430"/>
      <c r="O3772" s="79">
        <v>0</v>
      </c>
    </row>
    <row r="3773" spans="1:15" s="43" customFormat="1" ht="21" customHeight="1" outlineLevel="1">
      <c r="A3773" s="3434">
        <v>2</v>
      </c>
      <c r="B3773" s="121">
        <v>44682</v>
      </c>
      <c r="C3773" s="3433" t="s">
        <v>2297</v>
      </c>
      <c r="D3773" s="3430">
        <v>15</v>
      </c>
      <c r="E3773" s="4360" t="s">
        <v>2294</v>
      </c>
      <c r="F3773" s="4361"/>
      <c r="G3773" s="4348" t="s">
        <v>2295</v>
      </c>
      <c r="H3773" s="4349"/>
      <c r="I3773" s="3430" t="s">
        <v>2296</v>
      </c>
      <c r="J3773" s="3430"/>
      <c r="K3773" s="3432"/>
      <c r="L3773" s="3430"/>
      <c r="M3773" s="3430"/>
      <c r="N3773" s="3430"/>
      <c r="O3773" s="79">
        <v>15</v>
      </c>
    </row>
    <row r="3774" spans="1:15" s="43" customFormat="1" ht="21" customHeight="1" outlineLevel="1">
      <c r="A3774" s="3468">
        <v>3</v>
      </c>
      <c r="B3774" s="121">
        <v>44622</v>
      </c>
      <c r="C3774" s="3466" t="s">
        <v>2297</v>
      </c>
      <c r="D3774" s="3465"/>
      <c r="E3774" s="3462"/>
      <c r="F3774" s="3463"/>
      <c r="G3774" s="3458"/>
      <c r="H3774" s="3459"/>
      <c r="I3774" s="3465"/>
      <c r="J3774" s="3465"/>
      <c r="K3774" s="3469">
        <v>15</v>
      </c>
      <c r="L3774" s="3465" t="s">
        <v>2350</v>
      </c>
      <c r="M3774" s="3465" t="s">
        <v>1732</v>
      </c>
      <c r="N3774" s="3465"/>
      <c r="O3774" s="79">
        <v>0</v>
      </c>
    </row>
    <row r="3775" spans="1:15" s="43" customFormat="1" ht="21" customHeight="1">
      <c r="A3775" s="3434"/>
      <c r="B3775" s="121"/>
      <c r="C3775" s="3433"/>
      <c r="D3775" s="798">
        <f>SUM(D3772:D3773)</f>
        <v>15</v>
      </c>
      <c r="E3775" s="3428"/>
      <c r="F3775" s="3429"/>
      <c r="G3775" s="3426"/>
      <c r="H3775" s="3427"/>
      <c r="I3775" s="3430"/>
      <c r="J3775" s="3430"/>
      <c r="K3775" s="432">
        <f>SUM(K3772:K3774)</f>
        <v>15</v>
      </c>
      <c r="L3775" s="3430"/>
      <c r="M3775" s="3430"/>
      <c r="N3775" s="3430"/>
      <c r="O3775" s="79"/>
    </row>
    <row r="3776" spans="1:15" s="43" customFormat="1" ht="21" customHeight="1">
      <c r="A3776" s="62"/>
      <c r="B3776" s="122"/>
      <c r="C3776" s="54"/>
      <c r="D3776" s="2642"/>
      <c r="E3776" s="62"/>
      <c r="F3776" s="62"/>
      <c r="G3776" s="2642"/>
      <c r="H3776" s="2642"/>
      <c r="I3776" s="2642"/>
      <c r="J3776" s="2642"/>
      <c r="K3776" s="2642"/>
      <c r="L3776" s="2642"/>
      <c r="M3776" s="2642"/>
      <c r="N3776" s="2642"/>
      <c r="O3776" s="82"/>
    </row>
    <row r="3777" spans="1:15" s="72" customFormat="1" ht="21" customHeight="1" thickBot="1">
      <c r="A3777" s="77" t="s">
        <v>2</v>
      </c>
      <c r="B3777" s="66"/>
      <c r="C3777" s="67" t="s">
        <v>3</v>
      </c>
      <c r="D3777" s="4323" t="s">
        <v>2791</v>
      </c>
      <c r="E3777" s="4323"/>
      <c r="F3777" s="4323"/>
      <c r="G3777" s="4323"/>
      <c r="H3777" s="4323"/>
      <c r="I3777" s="4323"/>
      <c r="J3777" s="4323"/>
      <c r="K3777" s="4323"/>
      <c r="L3777" s="4323"/>
      <c r="M3777" s="4323"/>
      <c r="N3777" s="4323"/>
      <c r="O3777" s="4323"/>
    </row>
    <row r="3778" spans="1:15" s="72" customFormat="1" ht="21" customHeight="1">
      <c r="A3778" s="4353" t="s">
        <v>10</v>
      </c>
      <c r="B3778" s="4353" t="s">
        <v>11</v>
      </c>
      <c r="C3778" s="4340" t="s">
        <v>23</v>
      </c>
      <c r="D3778" s="4331" t="s">
        <v>12</v>
      </c>
      <c r="E3778" s="4332"/>
      <c r="F3778" s="4332"/>
      <c r="G3778" s="4332"/>
      <c r="H3778" s="4332"/>
      <c r="I3778" s="4332"/>
      <c r="J3778" s="4333"/>
      <c r="K3778" s="4334" t="s">
        <v>13</v>
      </c>
      <c r="L3778" s="4335"/>
      <c r="M3778" s="4335"/>
      <c r="N3778" s="4335"/>
      <c r="O3778" s="4355"/>
    </row>
    <row r="3779" spans="1:15" s="72" customFormat="1" ht="21" customHeight="1">
      <c r="A3779" s="4328"/>
      <c r="B3779" s="4328"/>
      <c r="C3779" s="4330"/>
      <c r="D3779" s="4337" t="s">
        <v>14</v>
      </c>
      <c r="E3779" s="4338"/>
      <c r="F3779" s="4338"/>
      <c r="G3779" s="4338"/>
      <c r="H3779" s="4339"/>
      <c r="I3779" s="4340" t="s">
        <v>15</v>
      </c>
      <c r="J3779" s="4340"/>
      <c r="K3779" s="4340" t="s">
        <v>16</v>
      </c>
      <c r="L3779" s="4340" t="s">
        <v>17</v>
      </c>
      <c r="M3779" s="4340" t="s">
        <v>18</v>
      </c>
      <c r="N3779" s="4340"/>
      <c r="O3779" s="4356" t="s">
        <v>19</v>
      </c>
    </row>
    <row r="3780" spans="1:15" s="72" customFormat="1" ht="21" customHeight="1">
      <c r="A3780" s="4354"/>
      <c r="B3780" s="4354"/>
      <c r="C3780" s="4341"/>
      <c r="D3780" s="4012" t="s">
        <v>16</v>
      </c>
      <c r="E3780" s="4358" t="s">
        <v>20</v>
      </c>
      <c r="F3780" s="4359"/>
      <c r="G3780" s="4358" t="s">
        <v>21</v>
      </c>
      <c r="H3780" s="4359"/>
      <c r="I3780" s="4341"/>
      <c r="J3780" s="4341"/>
      <c r="K3780" s="4341"/>
      <c r="L3780" s="4341"/>
      <c r="M3780" s="4341"/>
      <c r="N3780" s="4341"/>
      <c r="O3780" s="4357"/>
    </row>
    <row r="3781" spans="1:15" s="43" customFormat="1" ht="21" customHeight="1" outlineLevel="1">
      <c r="A3781" s="4013">
        <v>1</v>
      </c>
      <c r="B3781" s="121">
        <v>44682</v>
      </c>
      <c r="C3781" s="4011" t="s">
        <v>2297</v>
      </c>
      <c r="D3781" s="4010"/>
      <c r="E3781" s="4360"/>
      <c r="F3781" s="4361"/>
      <c r="G3781" s="4348"/>
      <c r="H3781" s="4349"/>
      <c r="I3781" s="4010"/>
      <c r="J3781" s="4010"/>
      <c r="K3781" s="4014"/>
      <c r="L3781" s="4010"/>
      <c r="M3781" s="4010"/>
      <c r="N3781" s="4010"/>
      <c r="O3781" s="4270">
        <v>401.7</v>
      </c>
    </row>
    <row r="3782" spans="1:15" s="43" customFormat="1" ht="21" customHeight="1" outlineLevel="1">
      <c r="A3782" s="4013"/>
      <c r="B3782" s="121"/>
      <c r="C3782" s="4011"/>
      <c r="D3782" s="4010"/>
      <c r="E3782" s="4360"/>
      <c r="F3782" s="4361"/>
      <c r="G3782" s="4348"/>
      <c r="H3782" s="4349"/>
      <c r="I3782" s="4010"/>
      <c r="J3782" s="4010"/>
      <c r="K3782" s="4014"/>
      <c r="L3782" s="4010"/>
      <c r="M3782" s="4010"/>
      <c r="N3782" s="4010"/>
      <c r="O3782" s="4246"/>
    </row>
    <row r="3783" spans="1:15" s="43" customFormat="1" ht="21" customHeight="1" outlineLevel="1">
      <c r="A3783" s="4013"/>
      <c r="B3783" s="121"/>
      <c r="C3783" s="4011"/>
      <c r="D3783" s="4010"/>
      <c r="E3783" s="4008"/>
      <c r="F3783" s="4009"/>
      <c r="G3783" s="4006"/>
      <c r="H3783" s="4007"/>
      <c r="I3783" s="4010"/>
      <c r="J3783" s="4010"/>
      <c r="K3783" s="4014"/>
      <c r="L3783" s="4010"/>
      <c r="M3783" s="4010"/>
      <c r="N3783" s="4010"/>
      <c r="O3783" s="79"/>
    </row>
    <row r="3784" spans="1:15" s="43" customFormat="1" ht="21" customHeight="1">
      <c r="A3784" s="4013"/>
      <c r="B3784" s="121"/>
      <c r="C3784" s="4011"/>
      <c r="D3784" s="798">
        <f>SUM(D3781:D3782)</f>
        <v>0</v>
      </c>
      <c r="E3784" s="4360"/>
      <c r="F3784" s="4361"/>
      <c r="G3784" s="4348"/>
      <c r="H3784" s="4349"/>
      <c r="I3784" s="4010"/>
      <c r="J3784" s="4010"/>
      <c r="K3784" s="432">
        <f>SUM(K3781:K3782)</f>
        <v>0</v>
      </c>
      <c r="L3784" s="4010"/>
      <c r="M3784" s="4010"/>
      <c r="N3784" s="4010"/>
      <c r="O3784" s="79"/>
    </row>
    <row r="3785" spans="1:15" s="43" customFormat="1" ht="21" customHeight="1">
      <c r="A3785" s="62"/>
      <c r="B3785" s="122"/>
      <c r="C3785" s="54"/>
      <c r="D3785" s="2642"/>
      <c r="E3785" s="62"/>
      <c r="F3785" s="62"/>
      <c r="G3785" s="2642"/>
      <c r="H3785" s="2642"/>
      <c r="I3785" s="2642"/>
      <c r="J3785" s="2642"/>
      <c r="K3785" s="2642"/>
      <c r="L3785" s="2642"/>
      <c r="M3785" s="2642"/>
      <c r="N3785" s="2642"/>
      <c r="O3785" s="82"/>
    </row>
    <row r="3786" spans="1:15" s="72" customFormat="1" ht="21" customHeight="1" thickBot="1">
      <c r="A3786" s="77" t="s">
        <v>2</v>
      </c>
      <c r="B3786" s="66"/>
      <c r="C3786" s="67" t="s">
        <v>3</v>
      </c>
      <c r="D3786" s="4323" t="s">
        <v>2795</v>
      </c>
      <c r="E3786" s="4323"/>
      <c r="F3786" s="4323"/>
      <c r="G3786" s="4323"/>
      <c r="H3786" s="4323"/>
      <c r="I3786" s="4323"/>
      <c r="J3786" s="4323"/>
      <c r="K3786" s="4323"/>
      <c r="L3786" s="4323"/>
      <c r="M3786" s="4323"/>
      <c r="N3786" s="4323"/>
      <c r="O3786" s="4323"/>
    </row>
    <row r="3787" spans="1:15" s="72" customFormat="1" ht="21" customHeight="1">
      <c r="A3787" s="4353" t="s">
        <v>10</v>
      </c>
      <c r="B3787" s="4353" t="s">
        <v>11</v>
      </c>
      <c r="C3787" s="4340" t="s">
        <v>23</v>
      </c>
      <c r="D3787" s="4331" t="s">
        <v>12</v>
      </c>
      <c r="E3787" s="4332"/>
      <c r="F3787" s="4332"/>
      <c r="G3787" s="4332"/>
      <c r="H3787" s="4332"/>
      <c r="I3787" s="4332"/>
      <c r="J3787" s="4333"/>
      <c r="K3787" s="4334" t="s">
        <v>13</v>
      </c>
      <c r="L3787" s="4335"/>
      <c r="M3787" s="4335"/>
      <c r="N3787" s="4335"/>
      <c r="O3787" s="4355"/>
    </row>
    <row r="3788" spans="1:15" s="72" customFormat="1" ht="21" customHeight="1">
      <c r="A3788" s="4328"/>
      <c r="B3788" s="4328"/>
      <c r="C3788" s="4330"/>
      <c r="D3788" s="4337" t="s">
        <v>14</v>
      </c>
      <c r="E3788" s="4338"/>
      <c r="F3788" s="4338"/>
      <c r="G3788" s="4338"/>
      <c r="H3788" s="4339"/>
      <c r="I3788" s="4340" t="s">
        <v>15</v>
      </c>
      <c r="J3788" s="4340"/>
      <c r="K3788" s="4340" t="s">
        <v>16</v>
      </c>
      <c r="L3788" s="4340" t="s">
        <v>17</v>
      </c>
      <c r="M3788" s="4340" t="s">
        <v>18</v>
      </c>
      <c r="N3788" s="4340"/>
      <c r="O3788" s="4356" t="s">
        <v>19</v>
      </c>
    </row>
    <row r="3789" spans="1:15" s="72" customFormat="1" ht="21" customHeight="1">
      <c r="A3789" s="4354"/>
      <c r="B3789" s="4354"/>
      <c r="C3789" s="4341"/>
      <c r="D3789" s="4012" t="s">
        <v>16</v>
      </c>
      <c r="E3789" s="4358" t="s">
        <v>20</v>
      </c>
      <c r="F3789" s="4359"/>
      <c r="G3789" s="4358" t="s">
        <v>21</v>
      </c>
      <c r="H3789" s="4359"/>
      <c r="I3789" s="4341"/>
      <c r="J3789" s="4341"/>
      <c r="K3789" s="4341"/>
      <c r="L3789" s="4341"/>
      <c r="M3789" s="4341"/>
      <c r="N3789" s="4341"/>
      <c r="O3789" s="4357"/>
    </row>
    <row r="3790" spans="1:15" s="43" customFormat="1" ht="21" customHeight="1" outlineLevel="1">
      <c r="A3790" s="4013">
        <v>1</v>
      </c>
      <c r="B3790" s="121">
        <v>44682</v>
      </c>
      <c r="C3790" s="4011" t="s">
        <v>2794</v>
      </c>
      <c r="D3790" s="4010"/>
      <c r="E3790" s="4360"/>
      <c r="F3790" s="4361"/>
      <c r="G3790" s="4348"/>
      <c r="H3790" s="4349"/>
      <c r="I3790" s="4010"/>
      <c r="J3790" s="4010"/>
      <c r="K3790" s="4014"/>
      <c r="L3790" s="4010"/>
      <c r="M3790" s="4010"/>
      <c r="N3790" s="4010"/>
      <c r="O3790" s="79">
        <v>96</v>
      </c>
    </row>
    <row r="3791" spans="1:15" s="43" customFormat="1" ht="21" customHeight="1" outlineLevel="1">
      <c r="A3791" s="4018"/>
      <c r="B3791" s="121"/>
      <c r="C3791" s="4016"/>
      <c r="D3791" s="4015"/>
      <c r="E3791" s="4360"/>
      <c r="F3791" s="4361"/>
      <c r="G3791" s="4348"/>
      <c r="H3791" s="4349"/>
      <c r="I3791" s="4015"/>
      <c r="J3791" s="4015"/>
      <c r="K3791" s="4017"/>
      <c r="L3791" s="4015"/>
      <c r="M3791" s="4015"/>
      <c r="N3791" s="4015"/>
      <c r="O3791" s="79"/>
    </row>
    <row r="3792" spans="1:15" s="43" customFormat="1" ht="21" customHeight="1" outlineLevel="1">
      <c r="A3792" s="4013"/>
      <c r="B3792" s="121"/>
      <c r="C3792" s="4011"/>
      <c r="D3792" s="4010"/>
      <c r="E3792" s="4008"/>
      <c r="F3792" s="4009"/>
      <c r="G3792" s="4006"/>
      <c r="H3792" s="4007"/>
      <c r="I3792" s="4010"/>
      <c r="J3792" s="4010"/>
      <c r="K3792" s="4014"/>
      <c r="L3792" s="4010"/>
      <c r="M3792" s="4010"/>
      <c r="N3792" s="4010"/>
      <c r="O3792" s="79"/>
    </row>
    <row r="3793" spans="1:15" s="43" customFormat="1" ht="21" customHeight="1">
      <c r="A3793" s="4013"/>
      <c r="B3793" s="121"/>
      <c r="C3793" s="4011"/>
      <c r="D3793" s="798">
        <f>SUM(D3790:D3791)</f>
        <v>0</v>
      </c>
      <c r="E3793" s="4008"/>
      <c r="F3793" s="4009"/>
      <c r="G3793" s="4006"/>
      <c r="H3793" s="4007"/>
      <c r="I3793" s="4010"/>
      <c r="J3793" s="4010"/>
      <c r="K3793" s="432">
        <f>SUM(K3790:K3791)</f>
        <v>0</v>
      </c>
      <c r="L3793" s="4010"/>
      <c r="M3793" s="4010"/>
      <c r="N3793" s="4010"/>
      <c r="O3793" s="79"/>
    </row>
    <row r="3794" spans="1:15" s="43" customFormat="1" ht="21" customHeight="1">
      <c r="A3794" s="62"/>
      <c r="B3794" s="122"/>
      <c r="C3794" s="54"/>
      <c r="D3794" s="2642"/>
      <c r="E3794" s="62"/>
      <c r="F3794" s="62"/>
      <c r="G3794" s="2642"/>
      <c r="H3794" s="2642"/>
      <c r="I3794" s="2642"/>
      <c r="J3794" s="2642"/>
      <c r="K3794" s="2642"/>
      <c r="L3794" s="2642"/>
      <c r="M3794" s="2642"/>
      <c r="N3794" s="2642"/>
      <c r="O3794" s="82"/>
    </row>
    <row r="3795" spans="1:15" s="276" customFormat="1" ht="27.75" customHeight="1">
      <c r="B3795" s="443" t="s">
        <v>87</v>
      </c>
      <c r="C3795" s="442"/>
      <c r="D3795" s="273"/>
      <c r="E3795" s="274"/>
      <c r="F3795" s="266"/>
      <c r="G3795" s="264"/>
      <c r="H3795" s="264"/>
      <c r="I3795" s="275"/>
      <c r="J3795" s="264"/>
      <c r="K3795" s="267"/>
      <c r="L3795" s="268"/>
      <c r="M3795" s="264"/>
      <c r="N3795" s="264"/>
      <c r="O3795" s="266"/>
    </row>
    <row r="3796" spans="1:15" s="72" customFormat="1" ht="21" customHeight="1">
      <c r="A3796" s="62"/>
      <c r="B3796" s="122"/>
      <c r="C3796" s="54"/>
      <c r="D3796" s="238"/>
      <c r="E3796" s="1237"/>
      <c r="F3796" s="1237"/>
      <c r="G3796" s="238"/>
      <c r="H3796" s="238"/>
      <c r="I3796" s="238"/>
      <c r="J3796" s="1238"/>
      <c r="K3796" s="1238"/>
      <c r="L3796" s="1238"/>
      <c r="M3796" s="1238"/>
      <c r="N3796" s="1238"/>
      <c r="O3796" s="194"/>
    </row>
    <row r="3797" spans="1:15" s="72" customFormat="1" ht="21" customHeight="1" thickBot="1">
      <c r="A3797" s="77" t="s">
        <v>2</v>
      </c>
      <c r="B3797" s="66"/>
      <c r="C3797" s="67" t="s">
        <v>3</v>
      </c>
      <c r="D3797" s="4323" t="s">
        <v>1880</v>
      </c>
      <c r="E3797" s="4323"/>
      <c r="F3797" s="4323"/>
      <c r="G3797" s="4323"/>
      <c r="H3797" s="4323"/>
      <c r="I3797" s="4323"/>
      <c r="J3797" s="4323"/>
      <c r="K3797" s="4323"/>
      <c r="L3797" s="4323"/>
      <c r="M3797" s="4323"/>
      <c r="N3797" s="4323"/>
      <c r="O3797" s="4323"/>
    </row>
    <row r="3798" spans="1:15" s="43" customFormat="1" ht="21" customHeight="1">
      <c r="A3798" s="4324" t="s">
        <v>10</v>
      </c>
      <c r="B3798" s="4362" t="s">
        <v>11</v>
      </c>
      <c r="C3798" s="4329" t="s">
        <v>23</v>
      </c>
      <c r="D3798" s="4331" t="s">
        <v>12</v>
      </c>
      <c r="E3798" s="4332"/>
      <c r="F3798" s="4332"/>
      <c r="G3798" s="4332"/>
      <c r="H3798" s="4332"/>
      <c r="I3798" s="4332"/>
      <c r="J3798" s="4333"/>
      <c r="K3798" s="4334" t="s">
        <v>13</v>
      </c>
      <c r="L3798" s="4335"/>
      <c r="M3798" s="4335"/>
      <c r="N3798" s="4335"/>
      <c r="O3798" s="4336"/>
    </row>
    <row r="3799" spans="1:15" s="43" customFormat="1" ht="21" customHeight="1">
      <c r="A3799" s="4325"/>
      <c r="B3799" s="4328"/>
      <c r="C3799" s="4330"/>
      <c r="D3799" s="4337" t="s">
        <v>14</v>
      </c>
      <c r="E3799" s="4338"/>
      <c r="F3799" s="4338"/>
      <c r="G3799" s="4338"/>
      <c r="H3799" s="4339"/>
      <c r="I3799" s="4340" t="s">
        <v>15</v>
      </c>
      <c r="J3799" s="4340"/>
      <c r="K3799" s="4340" t="s">
        <v>16</v>
      </c>
      <c r="L3799" s="4340" t="s">
        <v>17</v>
      </c>
      <c r="M3799" s="4340" t="s">
        <v>18</v>
      </c>
      <c r="N3799" s="4340"/>
      <c r="O3799" s="4342" t="s">
        <v>19</v>
      </c>
    </row>
    <row r="3800" spans="1:15" s="43" customFormat="1" ht="21" customHeight="1">
      <c r="A3800" s="4326"/>
      <c r="B3800" s="4354"/>
      <c r="C3800" s="4341"/>
      <c r="D3800" s="27" t="s">
        <v>16</v>
      </c>
      <c r="E3800" s="4358" t="s">
        <v>20</v>
      </c>
      <c r="F3800" s="4359"/>
      <c r="G3800" s="4358" t="s">
        <v>21</v>
      </c>
      <c r="H3800" s="4359"/>
      <c r="I3800" s="4341"/>
      <c r="J3800" s="4341"/>
      <c r="K3800" s="4341"/>
      <c r="L3800" s="4341"/>
      <c r="M3800" s="4341"/>
      <c r="N3800" s="4341"/>
      <c r="O3800" s="4363"/>
    </row>
    <row r="3801" spans="1:15" s="123" customFormat="1" ht="21" customHeight="1">
      <c r="A3801" s="7">
        <v>1</v>
      </c>
      <c r="B3801" s="121">
        <v>44682</v>
      </c>
      <c r="C3801" s="30" t="s">
        <v>41</v>
      </c>
      <c r="D3801" s="28"/>
      <c r="E3801" s="4360" t="s">
        <v>262</v>
      </c>
      <c r="F3801" s="4361"/>
      <c r="G3801" s="4348" t="s">
        <v>57</v>
      </c>
      <c r="H3801" s="4349"/>
      <c r="I3801" s="28" t="s">
        <v>1441</v>
      </c>
      <c r="J3801" s="90"/>
      <c r="K3801" s="100"/>
      <c r="L3801" s="90"/>
      <c r="M3801" s="90"/>
      <c r="N3801" s="90"/>
      <c r="O3801" s="79">
        <v>0</v>
      </c>
    </row>
    <row r="3802" spans="1:15" s="123" customFormat="1" ht="21" customHeight="1">
      <c r="A3802" s="2906"/>
      <c r="B3802" s="121"/>
      <c r="C3802" s="2905"/>
      <c r="D3802" s="2903"/>
      <c r="E3802" s="4360"/>
      <c r="F3802" s="4361"/>
      <c r="G3802" s="4348"/>
      <c r="H3802" s="4349"/>
      <c r="I3802" s="2903"/>
      <c r="J3802" s="2910"/>
      <c r="K3802" s="100"/>
      <c r="L3802" s="2910"/>
      <c r="M3802" s="2910"/>
      <c r="N3802" s="2910"/>
      <c r="O3802" s="79"/>
    </row>
    <row r="3803" spans="1:15" s="123" customFormat="1" ht="21" customHeight="1">
      <c r="A3803" s="2992"/>
      <c r="B3803" s="121"/>
      <c r="C3803" s="2988"/>
      <c r="D3803" s="2987"/>
      <c r="E3803" s="2985"/>
      <c r="F3803" s="2986"/>
      <c r="G3803" s="2989"/>
      <c r="H3803" s="2990"/>
      <c r="I3803" s="2987"/>
      <c r="J3803" s="2993"/>
      <c r="K3803" s="100"/>
      <c r="L3803" s="2993"/>
      <c r="M3803" s="2993"/>
      <c r="N3803" s="2993"/>
      <c r="O3803" s="79"/>
    </row>
    <row r="3804" spans="1:15" s="123" customFormat="1" ht="21" customHeight="1">
      <c r="A3804" s="2906"/>
      <c r="B3804" s="121"/>
      <c r="C3804" s="2905"/>
      <c r="D3804" s="2903"/>
      <c r="E3804" s="4360"/>
      <c r="F3804" s="4361"/>
      <c r="G3804" s="4348"/>
      <c r="H3804" s="4349"/>
      <c r="I3804" s="2903"/>
      <c r="J3804" s="2910"/>
      <c r="K3804" s="2991">
        <f>SUM(K3801:K3803)</f>
        <v>0</v>
      </c>
      <c r="L3804" s="2910"/>
      <c r="M3804" s="2910"/>
      <c r="N3804" s="2910"/>
      <c r="O3804" s="79"/>
    </row>
    <row r="3805" spans="1:15" s="123" customFormat="1" ht="21" customHeight="1">
      <c r="A3805" s="62"/>
      <c r="B3805" s="122"/>
      <c r="C3805" s="54"/>
      <c r="D3805" s="238"/>
      <c r="E3805" s="56"/>
      <c r="F3805" s="56"/>
      <c r="G3805" s="238"/>
      <c r="H3805" s="238"/>
      <c r="I3805" s="238"/>
      <c r="J3805" s="847"/>
      <c r="K3805" s="846"/>
      <c r="L3805" s="847"/>
      <c r="M3805" s="847"/>
      <c r="N3805" s="847"/>
      <c r="O3805" s="194"/>
    </row>
    <row r="3806" spans="1:15" s="72" customFormat="1" ht="21" customHeight="1" thickBot="1">
      <c r="A3806" s="77" t="s">
        <v>2</v>
      </c>
      <c r="B3806" s="66"/>
      <c r="C3806" s="67" t="s">
        <v>3</v>
      </c>
      <c r="D3806" s="4323" t="s">
        <v>1866</v>
      </c>
      <c r="E3806" s="4323"/>
      <c r="F3806" s="4323"/>
      <c r="G3806" s="4323"/>
      <c r="H3806" s="4323"/>
      <c r="I3806" s="4323"/>
      <c r="J3806" s="4323"/>
      <c r="K3806" s="4323"/>
      <c r="L3806" s="4323"/>
      <c r="M3806" s="4323"/>
      <c r="N3806" s="4323"/>
      <c r="O3806" s="4323"/>
    </row>
    <row r="3807" spans="1:15" s="72" customFormat="1" ht="21" customHeight="1">
      <c r="A3807" s="4324" t="s">
        <v>10</v>
      </c>
      <c r="B3807" s="4362" t="s">
        <v>11</v>
      </c>
      <c r="C3807" s="4329" t="s">
        <v>23</v>
      </c>
      <c r="D3807" s="4331" t="s">
        <v>12</v>
      </c>
      <c r="E3807" s="4332"/>
      <c r="F3807" s="4332"/>
      <c r="G3807" s="4332"/>
      <c r="H3807" s="4332"/>
      <c r="I3807" s="4332"/>
      <c r="J3807" s="4333"/>
      <c r="K3807" s="4334" t="s">
        <v>13</v>
      </c>
      <c r="L3807" s="4335"/>
      <c r="M3807" s="4335"/>
      <c r="N3807" s="4335"/>
      <c r="O3807" s="4336"/>
    </row>
    <row r="3808" spans="1:15" s="43" customFormat="1" ht="21" customHeight="1">
      <c r="A3808" s="4325"/>
      <c r="B3808" s="4328"/>
      <c r="C3808" s="4330"/>
      <c r="D3808" s="4337" t="s">
        <v>14</v>
      </c>
      <c r="E3808" s="4338"/>
      <c r="F3808" s="4338"/>
      <c r="G3808" s="4338"/>
      <c r="H3808" s="4339"/>
      <c r="I3808" s="4340" t="s">
        <v>15</v>
      </c>
      <c r="J3808" s="4340"/>
      <c r="K3808" s="4340" t="s">
        <v>16</v>
      </c>
      <c r="L3808" s="4340" t="s">
        <v>17</v>
      </c>
      <c r="M3808" s="4340" t="s">
        <v>18</v>
      </c>
      <c r="N3808" s="4340"/>
      <c r="O3808" s="4342" t="s">
        <v>19</v>
      </c>
    </row>
    <row r="3809" spans="1:15" s="43" customFormat="1" ht="21" customHeight="1">
      <c r="A3809" s="4326"/>
      <c r="B3809" s="4354"/>
      <c r="C3809" s="4341"/>
      <c r="D3809" s="27" t="s">
        <v>16</v>
      </c>
      <c r="E3809" s="4358" t="s">
        <v>20</v>
      </c>
      <c r="F3809" s="4359"/>
      <c r="G3809" s="4358" t="s">
        <v>21</v>
      </c>
      <c r="H3809" s="4359"/>
      <c r="I3809" s="4341"/>
      <c r="J3809" s="4341"/>
      <c r="K3809" s="4341"/>
      <c r="L3809" s="4341"/>
      <c r="M3809" s="4341"/>
      <c r="N3809" s="4341"/>
      <c r="O3809" s="4363"/>
    </row>
    <row r="3810" spans="1:15" s="43" customFormat="1" ht="21" customHeight="1">
      <c r="A3810" s="7">
        <v>1</v>
      </c>
      <c r="B3810" s="121">
        <v>44682</v>
      </c>
      <c r="C3810" s="30" t="s">
        <v>41</v>
      </c>
      <c r="D3810" s="28"/>
      <c r="E3810" s="4360" t="s">
        <v>265</v>
      </c>
      <c r="F3810" s="4361"/>
      <c r="G3810" s="4348" t="s">
        <v>57</v>
      </c>
      <c r="H3810" s="4349"/>
      <c r="I3810" s="28" t="s">
        <v>1441</v>
      </c>
      <c r="J3810" s="90"/>
      <c r="K3810" s="100"/>
      <c r="L3810" s="90"/>
      <c r="M3810" s="90"/>
      <c r="N3810" s="90"/>
      <c r="O3810" s="79">
        <v>20</v>
      </c>
    </row>
    <row r="3811" spans="1:15" s="43" customFormat="1" ht="21" customHeight="1">
      <c r="A3811" s="1727"/>
      <c r="B3811" s="121"/>
      <c r="C3811" s="1728"/>
      <c r="D3811" s="1731"/>
      <c r="E3811" s="4360"/>
      <c r="F3811" s="4361"/>
      <c r="G3811" s="4348"/>
      <c r="H3811" s="4349"/>
      <c r="I3811" s="1731"/>
      <c r="J3811" s="1732"/>
      <c r="K3811" s="100"/>
      <c r="L3811" s="1732"/>
      <c r="M3811" s="1732"/>
      <c r="N3811" s="1732"/>
      <c r="O3811" s="79"/>
    </row>
    <row r="3812" spans="1:15" s="43" customFormat="1" ht="21" customHeight="1">
      <c r="A3812" s="2884"/>
      <c r="B3812" s="121"/>
      <c r="C3812" s="2875"/>
      <c r="D3812" s="2874"/>
      <c r="E3812" s="4360"/>
      <c r="F3812" s="4361"/>
      <c r="G3812" s="4348"/>
      <c r="H3812" s="4349"/>
      <c r="I3812" s="2874"/>
      <c r="J3812" s="2887"/>
      <c r="K3812" s="100"/>
      <c r="L3812" s="2887"/>
      <c r="M3812" s="2887"/>
      <c r="N3812" s="2887"/>
      <c r="O3812" s="79"/>
    </row>
    <row r="3813" spans="1:15" s="43" customFormat="1" ht="21" customHeight="1">
      <c r="A3813" s="871"/>
      <c r="B3813" s="121"/>
      <c r="C3813" s="870"/>
      <c r="D3813" s="869"/>
      <c r="E3813" s="4360"/>
      <c r="F3813" s="4361"/>
      <c r="G3813" s="4348"/>
      <c r="H3813" s="4349"/>
      <c r="I3813" s="869"/>
      <c r="J3813" s="90"/>
      <c r="K3813" s="431">
        <f>SUM(K3810:K3812)</f>
        <v>0</v>
      </c>
      <c r="L3813" s="90"/>
      <c r="M3813" s="90"/>
      <c r="N3813" s="90"/>
      <c r="O3813" s="79"/>
    </row>
    <row r="3814" spans="1:15" s="123" customFormat="1" ht="21.75" customHeight="1">
      <c r="A3814" s="62"/>
      <c r="B3814" s="122"/>
      <c r="C3814" s="54"/>
      <c r="D3814" s="238"/>
      <c r="E3814" s="56"/>
      <c r="F3814" s="56"/>
      <c r="G3814" s="238"/>
      <c r="H3814" s="238"/>
      <c r="I3814" s="238"/>
      <c r="J3814" s="852"/>
      <c r="K3814" s="855"/>
      <c r="L3814" s="852"/>
      <c r="M3814" s="852"/>
      <c r="N3814" s="852"/>
      <c r="O3814" s="194"/>
    </row>
    <row r="3815" spans="1:15" s="72" customFormat="1" ht="21" customHeight="1" thickBot="1">
      <c r="A3815" s="77" t="s">
        <v>2</v>
      </c>
      <c r="B3815" s="66"/>
      <c r="C3815" s="67" t="s">
        <v>3</v>
      </c>
      <c r="D3815" s="4323" t="s">
        <v>929</v>
      </c>
      <c r="E3815" s="4323"/>
      <c r="F3815" s="4323"/>
      <c r="G3815" s="4323"/>
      <c r="H3815" s="4323"/>
      <c r="I3815" s="4323"/>
      <c r="J3815" s="4323"/>
      <c r="K3815" s="4323"/>
      <c r="L3815" s="4323"/>
      <c r="M3815" s="4323"/>
      <c r="N3815" s="4323"/>
      <c r="O3815" s="4323"/>
    </row>
    <row r="3816" spans="1:15" s="43" customFormat="1" ht="21" customHeight="1">
      <c r="A3816" s="4324" t="s">
        <v>10</v>
      </c>
      <c r="B3816" s="4362" t="s">
        <v>11</v>
      </c>
      <c r="C3816" s="4329" t="s">
        <v>23</v>
      </c>
      <c r="D3816" s="4331" t="s">
        <v>12</v>
      </c>
      <c r="E3816" s="4332"/>
      <c r="F3816" s="4332"/>
      <c r="G3816" s="4332"/>
      <c r="H3816" s="4332"/>
      <c r="I3816" s="4332"/>
      <c r="J3816" s="4333"/>
      <c r="K3816" s="4334" t="s">
        <v>13</v>
      </c>
      <c r="L3816" s="4335"/>
      <c r="M3816" s="4335"/>
      <c r="N3816" s="4335"/>
      <c r="O3816" s="4336"/>
    </row>
    <row r="3817" spans="1:15" s="43" customFormat="1" ht="21" customHeight="1">
      <c r="A3817" s="4325"/>
      <c r="B3817" s="4328"/>
      <c r="C3817" s="4330"/>
      <c r="D3817" s="4337" t="s">
        <v>14</v>
      </c>
      <c r="E3817" s="4338"/>
      <c r="F3817" s="4338"/>
      <c r="G3817" s="4338"/>
      <c r="H3817" s="4339"/>
      <c r="I3817" s="4340" t="s">
        <v>15</v>
      </c>
      <c r="J3817" s="4340"/>
      <c r="K3817" s="4340" t="s">
        <v>16</v>
      </c>
      <c r="L3817" s="4340" t="s">
        <v>17</v>
      </c>
      <c r="M3817" s="4340" t="s">
        <v>18</v>
      </c>
      <c r="N3817" s="4340"/>
      <c r="O3817" s="4342" t="s">
        <v>19</v>
      </c>
    </row>
    <row r="3818" spans="1:15" s="43" customFormat="1" ht="21" customHeight="1">
      <c r="A3818" s="4326"/>
      <c r="B3818" s="4354"/>
      <c r="C3818" s="4341"/>
      <c r="D3818" s="844" t="s">
        <v>16</v>
      </c>
      <c r="E3818" s="4358" t="s">
        <v>20</v>
      </c>
      <c r="F3818" s="4359"/>
      <c r="G3818" s="4358" t="s">
        <v>21</v>
      </c>
      <c r="H3818" s="4359"/>
      <c r="I3818" s="4341"/>
      <c r="J3818" s="4341"/>
      <c r="K3818" s="4341"/>
      <c r="L3818" s="4341"/>
      <c r="M3818" s="4341"/>
      <c r="N3818" s="4341"/>
      <c r="O3818" s="4363"/>
    </row>
    <row r="3819" spans="1:15" s="123" customFormat="1" ht="21" customHeight="1" outlineLevel="1">
      <c r="A3819" s="845">
        <v>1</v>
      </c>
      <c r="B3819" s="121">
        <v>44682</v>
      </c>
      <c r="C3819" s="843" t="s">
        <v>23</v>
      </c>
      <c r="D3819" s="842"/>
      <c r="E3819" s="4360"/>
      <c r="F3819" s="4361"/>
      <c r="G3819" s="4348"/>
      <c r="H3819" s="4349"/>
      <c r="I3819" s="842" t="s">
        <v>1441</v>
      </c>
      <c r="J3819" s="90"/>
      <c r="K3819" s="100"/>
      <c r="L3819" s="90"/>
      <c r="M3819" s="90"/>
      <c r="N3819" s="90"/>
      <c r="O3819" s="79">
        <v>120</v>
      </c>
    </row>
    <row r="3820" spans="1:15" s="123" customFormat="1" ht="21" customHeight="1" outlineLevel="1">
      <c r="A3820" s="2884"/>
      <c r="B3820" s="121"/>
      <c r="C3820" s="2875"/>
      <c r="D3820" s="2874"/>
      <c r="E3820" s="2880"/>
      <c r="F3820" s="2881"/>
      <c r="G3820" s="2876"/>
      <c r="H3820" s="2877"/>
      <c r="I3820" s="2874"/>
      <c r="J3820" s="2887"/>
      <c r="K3820" s="100"/>
      <c r="L3820" s="2887"/>
      <c r="M3820" s="2887"/>
      <c r="N3820" s="2887"/>
      <c r="O3820" s="79"/>
    </row>
    <row r="3821" spans="1:15" s="123" customFormat="1" ht="21" customHeight="1">
      <c r="A3821" s="845"/>
      <c r="B3821" s="121"/>
      <c r="C3821" s="843"/>
      <c r="D3821" s="686">
        <f>SUM(D3819:D3820)</f>
        <v>0</v>
      </c>
      <c r="E3821" s="4360"/>
      <c r="F3821" s="4361"/>
      <c r="G3821" s="4348"/>
      <c r="H3821" s="4349"/>
      <c r="I3821" s="842"/>
      <c r="J3821" s="90"/>
      <c r="K3821" s="430">
        <f>SUM(K3819:K3820)</f>
        <v>0</v>
      </c>
      <c r="L3821" s="90"/>
      <c r="M3821" s="90"/>
      <c r="N3821" s="90"/>
      <c r="O3821" s="79"/>
    </row>
    <row r="3822" spans="1:15" s="72" customFormat="1" ht="21" customHeight="1">
      <c r="A3822" s="62"/>
      <c r="B3822" s="122"/>
      <c r="C3822" s="54"/>
      <c r="D3822" s="238"/>
      <c r="E3822" s="56"/>
      <c r="F3822" s="56"/>
      <c r="G3822" s="238"/>
      <c r="H3822" s="238"/>
      <c r="I3822" s="238"/>
      <c r="J3822" s="294"/>
      <c r="K3822" s="104"/>
      <c r="L3822" s="294"/>
      <c r="M3822" s="294"/>
      <c r="N3822" s="294"/>
      <c r="O3822" s="194"/>
    </row>
    <row r="3823" spans="1:15" s="123" customFormat="1" ht="21" customHeight="1" thickBot="1">
      <c r="A3823" s="77" t="s">
        <v>2</v>
      </c>
      <c r="B3823" s="66"/>
      <c r="C3823" s="67" t="s">
        <v>3</v>
      </c>
      <c r="D3823" s="4323" t="s">
        <v>1365</v>
      </c>
      <c r="E3823" s="4323"/>
      <c r="F3823" s="4323"/>
      <c r="G3823" s="4323"/>
      <c r="H3823" s="4323"/>
      <c r="I3823" s="4323"/>
      <c r="J3823" s="4323"/>
      <c r="K3823" s="4323"/>
      <c r="L3823" s="4323"/>
      <c r="M3823" s="4323"/>
      <c r="N3823" s="4323"/>
      <c r="O3823" s="4323"/>
    </row>
    <row r="3824" spans="1:15" s="72" customFormat="1" ht="21" customHeight="1">
      <c r="A3824" s="4324" t="s">
        <v>10</v>
      </c>
      <c r="B3824" s="4362" t="s">
        <v>11</v>
      </c>
      <c r="C3824" s="4329" t="s">
        <v>23</v>
      </c>
      <c r="D3824" s="4331" t="s">
        <v>12</v>
      </c>
      <c r="E3824" s="4332"/>
      <c r="F3824" s="4332"/>
      <c r="G3824" s="4332"/>
      <c r="H3824" s="4332"/>
      <c r="I3824" s="4332"/>
      <c r="J3824" s="4333"/>
      <c r="K3824" s="4334">
        <v>6</v>
      </c>
      <c r="L3824" s="4335"/>
      <c r="M3824" s="4335"/>
      <c r="N3824" s="4335"/>
      <c r="O3824" s="4336"/>
    </row>
    <row r="3825" spans="1:15" s="43" customFormat="1" ht="21" customHeight="1">
      <c r="A3825" s="4325"/>
      <c r="B3825" s="4328"/>
      <c r="C3825" s="4330"/>
      <c r="D3825" s="4337" t="s">
        <v>14</v>
      </c>
      <c r="E3825" s="4338"/>
      <c r="F3825" s="4338"/>
      <c r="G3825" s="4338"/>
      <c r="H3825" s="4339"/>
      <c r="I3825" s="4340" t="s">
        <v>15</v>
      </c>
      <c r="J3825" s="4340"/>
      <c r="K3825" s="4340" t="s">
        <v>16</v>
      </c>
      <c r="L3825" s="4340" t="s">
        <v>17</v>
      </c>
      <c r="M3825" s="4340" t="s">
        <v>18</v>
      </c>
      <c r="N3825" s="4340"/>
      <c r="O3825" s="4342" t="s">
        <v>19</v>
      </c>
    </row>
    <row r="3826" spans="1:15" s="72" customFormat="1" ht="21" customHeight="1">
      <c r="A3826" s="4326"/>
      <c r="B3826" s="4354"/>
      <c r="C3826" s="4341"/>
      <c r="D3826" s="27" t="s">
        <v>16</v>
      </c>
      <c r="E3826" s="4358" t="s">
        <v>20</v>
      </c>
      <c r="F3826" s="4359"/>
      <c r="G3826" s="4358" t="s">
        <v>21</v>
      </c>
      <c r="H3826" s="4359"/>
      <c r="I3826" s="4341"/>
      <c r="J3826" s="4341"/>
      <c r="K3826" s="4341"/>
      <c r="L3826" s="4341"/>
      <c r="M3826" s="4341"/>
      <c r="N3826" s="4341"/>
      <c r="O3826" s="4363"/>
    </row>
    <row r="3827" spans="1:15" s="72" customFormat="1" ht="21" customHeight="1">
      <c r="A3827" s="7">
        <v>1</v>
      </c>
      <c r="B3827" s="121">
        <v>44682</v>
      </c>
      <c r="C3827" s="30" t="s">
        <v>23</v>
      </c>
      <c r="D3827" s="28"/>
      <c r="E3827" s="4360"/>
      <c r="F3827" s="4361"/>
      <c r="G3827" s="4348" t="s">
        <v>57</v>
      </c>
      <c r="H3827" s="4349"/>
      <c r="I3827" s="28" t="s">
        <v>1441</v>
      </c>
      <c r="J3827" s="90"/>
      <c r="K3827" s="100"/>
      <c r="L3827" s="90"/>
      <c r="M3827" s="90"/>
      <c r="N3827" s="90"/>
      <c r="O3827" s="79">
        <v>8</v>
      </c>
    </row>
    <row r="3828" spans="1:15" s="72" customFormat="1" ht="21" customHeight="1">
      <c r="A3828" s="3402"/>
      <c r="B3828" s="121"/>
      <c r="C3828" s="3400"/>
      <c r="D3828" s="3398"/>
      <c r="E3828" s="3396"/>
      <c r="F3828" s="3397"/>
      <c r="G3828" s="3392"/>
      <c r="H3828" s="3393"/>
      <c r="I3828" s="3398"/>
      <c r="J3828" s="3404"/>
      <c r="K3828" s="3401"/>
      <c r="L3828" s="3404"/>
      <c r="M3828" s="3404"/>
      <c r="N3828" s="3404"/>
      <c r="O3828" s="79"/>
    </row>
    <row r="3829" spans="1:15" s="72" customFormat="1" ht="21" customHeight="1">
      <c r="A3829" s="3333"/>
      <c r="B3829" s="121"/>
      <c r="C3829" s="3332"/>
      <c r="D3829" s="3334"/>
      <c r="E3829" s="3329"/>
      <c r="F3829" s="3330"/>
      <c r="G3829" s="3325"/>
      <c r="H3829" s="3326"/>
      <c r="I3829" s="3334"/>
      <c r="J3829" s="3068"/>
      <c r="K3829" s="3338"/>
      <c r="L3829" s="3068"/>
      <c r="M3829" s="3068"/>
      <c r="N3829" s="3068"/>
      <c r="O3829" s="79"/>
    </row>
    <row r="3830" spans="1:15" s="72" customFormat="1" ht="21" customHeight="1">
      <c r="A3830" s="2955"/>
      <c r="B3830" s="121"/>
      <c r="C3830" s="2954"/>
      <c r="D3830" s="798">
        <f>SUM(D3827:D3829)</f>
        <v>0</v>
      </c>
      <c r="E3830" s="4360"/>
      <c r="F3830" s="4361"/>
      <c r="G3830" s="4348"/>
      <c r="H3830" s="4349"/>
      <c r="I3830" s="2953"/>
      <c r="J3830" s="2956"/>
      <c r="K3830" s="431">
        <f>SUM(K3827:K3828)</f>
        <v>0</v>
      </c>
      <c r="L3830" s="2956"/>
      <c r="M3830" s="2956"/>
      <c r="N3830" s="2956"/>
      <c r="O3830" s="79"/>
    </row>
    <row r="3831" spans="1:15" s="72" customFormat="1" ht="21" customHeight="1">
      <c r="A3831" s="62"/>
      <c r="B3831" s="122"/>
      <c r="C3831" s="54"/>
      <c r="D3831" s="142"/>
      <c r="E3831" s="56"/>
      <c r="F3831" s="56"/>
      <c r="G3831" s="142"/>
      <c r="H3831" s="142"/>
      <c r="I3831" s="142"/>
      <c r="J3831" s="52"/>
      <c r="K3831" s="104"/>
      <c r="L3831" s="52"/>
      <c r="M3831" s="52"/>
      <c r="N3831" s="52"/>
      <c r="O3831" s="194"/>
    </row>
    <row r="3832" spans="1:15" s="43" customFormat="1" ht="21" customHeight="1" thickBot="1">
      <c r="A3832" s="77" t="s">
        <v>2</v>
      </c>
      <c r="B3832" s="66"/>
      <c r="C3832" s="67" t="s">
        <v>3</v>
      </c>
      <c r="D3832" s="4323" t="s">
        <v>590</v>
      </c>
      <c r="E3832" s="4323"/>
      <c r="F3832" s="4323"/>
      <c r="G3832" s="4323"/>
      <c r="H3832" s="4323"/>
      <c r="I3832" s="4323"/>
      <c r="J3832" s="4323"/>
      <c r="K3832" s="4323"/>
      <c r="L3832" s="4323"/>
      <c r="M3832" s="4323"/>
      <c r="N3832" s="4323"/>
      <c r="O3832" s="4323"/>
    </row>
    <row r="3833" spans="1:15" s="72" customFormat="1" ht="21" customHeight="1">
      <c r="A3833" s="4324" t="s">
        <v>10</v>
      </c>
      <c r="B3833" s="4362" t="s">
        <v>11</v>
      </c>
      <c r="C3833" s="4329" t="s">
        <v>23</v>
      </c>
      <c r="D3833" s="4331" t="s">
        <v>12</v>
      </c>
      <c r="E3833" s="4332"/>
      <c r="F3833" s="4332"/>
      <c r="G3833" s="4332"/>
      <c r="H3833" s="4332"/>
      <c r="I3833" s="4332"/>
      <c r="J3833" s="4333"/>
      <c r="K3833" s="4334" t="s">
        <v>13</v>
      </c>
      <c r="L3833" s="4335"/>
      <c r="M3833" s="4335"/>
      <c r="N3833" s="4335"/>
      <c r="O3833" s="4336"/>
    </row>
    <row r="3834" spans="1:15" s="72" customFormat="1" ht="21" customHeight="1">
      <c r="A3834" s="4325"/>
      <c r="B3834" s="4328"/>
      <c r="C3834" s="4330"/>
      <c r="D3834" s="4337" t="s">
        <v>14</v>
      </c>
      <c r="E3834" s="4338"/>
      <c r="F3834" s="4338"/>
      <c r="G3834" s="4338"/>
      <c r="H3834" s="4339"/>
      <c r="I3834" s="4340" t="s">
        <v>15</v>
      </c>
      <c r="J3834" s="4340"/>
      <c r="K3834" s="4340" t="s">
        <v>16</v>
      </c>
      <c r="L3834" s="4340" t="s">
        <v>17</v>
      </c>
      <c r="M3834" s="4340" t="s">
        <v>18</v>
      </c>
      <c r="N3834" s="4340"/>
      <c r="O3834" s="4342" t="s">
        <v>19</v>
      </c>
    </row>
    <row r="3835" spans="1:15" s="123" customFormat="1" ht="21" customHeight="1">
      <c r="A3835" s="4326"/>
      <c r="B3835" s="4354"/>
      <c r="C3835" s="4341"/>
      <c r="D3835" s="27" t="s">
        <v>16</v>
      </c>
      <c r="E3835" s="4358" t="s">
        <v>20</v>
      </c>
      <c r="F3835" s="4359"/>
      <c r="G3835" s="4358" t="s">
        <v>21</v>
      </c>
      <c r="H3835" s="4359"/>
      <c r="I3835" s="4341"/>
      <c r="J3835" s="4341"/>
      <c r="K3835" s="4341"/>
      <c r="L3835" s="4341"/>
      <c r="M3835" s="4341"/>
      <c r="N3835" s="4341"/>
      <c r="O3835" s="4363"/>
    </row>
    <row r="3836" spans="1:15" s="72" customFormat="1" ht="21" customHeight="1">
      <c r="A3836" s="7">
        <v>1</v>
      </c>
      <c r="B3836" s="121">
        <v>44682</v>
      </c>
      <c r="C3836" s="30" t="s">
        <v>23</v>
      </c>
      <c r="D3836" s="28"/>
      <c r="E3836" s="4360" t="s">
        <v>277</v>
      </c>
      <c r="F3836" s="4361"/>
      <c r="G3836" s="4348" t="s">
        <v>57</v>
      </c>
      <c r="H3836" s="4349"/>
      <c r="I3836" s="28" t="s">
        <v>1441</v>
      </c>
      <c r="J3836" s="90"/>
      <c r="K3836" s="100"/>
      <c r="L3836" s="90"/>
      <c r="M3836" s="90"/>
      <c r="N3836" s="90"/>
      <c r="O3836" s="79">
        <v>65</v>
      </c>
    </row>
    <row r="3837" spans="1:15" s="72" customFormat="1" ht="21" customHeight="1">
      <c r="A3837" s="2992"/>
      <c r="B3837" s="121"/>
      <c r="C3837" s="2988"/>
      <c r="D3837" s="2987"/>
      <c r="E3837" s="2985"/>
      <c r="F3837" s="2986"/>
      <c r="G3837" s="2989"/>
      <c r="H3837" s="2990"/>
      <c r="I3837" s="2987"/>
      <c r="J3837" s="2993"/>
      <c r="K3837" s="100"/>
      <c r="L3837" s="2993"/>
      <c r="M3837" s="2993"/>
      <c r="N3837" s="2993"/>
      <c r="O3837" s="79"/>
    </row>
    <row r="3838" spans="1:15" s="72" customFormat="1" ht="21" customHeight="1">
      <c r="A3838" s="3333"/>
      <c r="B3838" s="121"/>
      <c r="C3838" s="3332"/>
      <c r="D3838" s="3334"/>
      <c r="E3838" s="3329"/>
      <c r="F3838" s="3330"/>
      <c r="G3838" s="3325"/>
      <c r="H3838" s="3326"/>
      <c r="I3838" s="3334"/>
      <c r="J3838" s="3068"/>
      <c r="K3838" s="3338"/>
      <c r="L3838" s="3068"/>
      <c r="M3838" s="3068"/>
      <c r="N3838" s="3068"/>
      <c r="O3838" s="79"/>
    </row>
    <row r="3839" spans="1:15" s="72" customFormat="1" ht="21" customHeight="1">
      <c r="A3839" s="1081"/>
      <c r="B3839" s="121"/>
      <c r="C3839" s="1080"/>
      <c r="D3839" s="798">
        <f>SUM(D3836:D3838)</f>
        <v>0</v>
      </c>
      <c r="E3839" s="4360"/>
      <c r="F3839" s="4361"/>
      <c r="G3839" s="4348"/>
      <c r="H3839" s="4349"/>
      <c r="I3839" s="1079"/>
      <c r="J3839" s="90"/>
      <c r="K3839" s="431">
        <f>SUM(K3836:K3838)</f>
        <v>0</v>
      </c>
      <c r="L3839" s="90"/>
      <c r="M3839" s="90"/>
      <c r="N3839" s="90"/>
      <c r="O3839" s="79"/>
    </row>
    <row r="3840" spans="1:15" s="72" customFormat="1" ht="21" customHeight="1">
      <c r="A3840" s="85"/>
      <c r="B3840" s="122"/>
      <c r="C3840" s="52"/>
      <c r="D3840" s="62"/>
      <c r="E3840" s="62"/>
      <c r="F3840" s="62"/>
      <c r="G3840" s="54"/>
      <c r="H3840" s="54"/>
      <c r="I3840" s="52"/>
      <c r="J3840" s="54"/>
      <c r="K3840" s="63"/>
      <c r="L3840" s="64"/>
      <c r="M3840" s="54"/>
      <c r="N3840" s="54"/>
      <c r="O3840" s="62"/>
    </row>
    <row r="3841" spans="1:15" s="72" customFormat="1" ht="21" customHeight="1" thickBot="1">
      <c r="A3841" s="77" t="s">
        <v>2</v>
      </c>
      <c r="B3841" s="66"/>
      <c r="C3841" s="67" t="s">
        <v>3</v>
      </c>
      <c r="D3841" s="4323" t="s">
        <v>1110</v>
      </c>
      <c r="E3841" s="4323"/>
      <c r="F3841" s="4323"/>
      <c r="G3841" s="4323"/>
      <c r="H3841" s="4323"/>
      <c r="I3841" s="4323"/>
      <c r="J3841" s="4323"/>
      <c r="K3841" s="4323"/>
      <c r="L3841" s="4323"/>
      <c r="M3841" s="4323"/>
      <c r="N3841" s="4323"/>
      <c r="O3841" s="4323"/>
    </row>
    <row r="3842" spans="1:15" s="43" customFormat="1" ht="21" customHeight="1">
      <c r="A3842" s="4324" t="s">
        <v>10</v>
      </c>
      <c r="B3842" s="4362" t="s">
        <v>11</v>
      </c>
      <c r="C3842" s="4329" t="s">
        <v>23</v>
      </c>
      <c r="D3842" s="4331" t="s">
        <v>12</v>
      </c>
      <c r="E3842" s="4332"/>
      <c r="F3842" s="4332"/>
      <c r="G3842" s="4332"/>
      <c r="H3842" s="4332"/>
      <c r="I3842" s="4332"/>
      <c r="J3842" s="4333"/>
      <c r="K3842" s="4334" t="s">
        <v>13</v>
      </c>
      <c r="L3842" s="4335"/>
      <c r="M3842" s="4335"/>
      <c r="N3842" s="4335"/>
      <c r="O3842" s="4336"/>
    </row>
    <row r="3843" spans="1:15" s="72" customFormat="1" ht="21" customHeight="1">
      <c r="A3843" s="4326"/>
      <c r="B3843" s="4354"/>
      <c r="C3843" s="4341"/>
      <c r="D3843" s="4337" t="s">
        <v>14</v>
      </c>
      <c r="E3843" s="4338"/>
      <c r="F3843" s="4338"/>
      <c r="G3843" s="4338"/>
      <c r="H3843" s="4339"/>
      <c r="I3843" s="51" t="s">
        <v>15</v>
      </c>
      <c r="J3843" s="27"/>
      <c r="K3843" s="27" t="s">
        <v>16</v>
      </c>
      <c r="L3843" s="27" t="s">
        <v>17</v>
      </c>
      <c r="M3843" s="27" t="s">
        <v>18</v>
      </c>
      <c r="N3843" s="27"/>
      <c r="O3843" s="220" t="s">
        <v>19</v>
      </c>
    </row>
    <row r="3844" spans="1:15" s="72" customFormat="1" ht="21" customHeight="1" outlineLevel="1">
      <c r="A3844" s="7">
        <v>1</v>
      </c>
      <c r="B3844" s="121">
        <v>44682</v>
      </c>
      <c r="C3844" s="30" t="s">
        <v>23</v>
      </c>
      <c r="D3844" s="28"/>
      <c r="E3844" s="4360" t="s">
        <v>230</v>
      </c>
      <c r="F3844" s="4361"/>
      <c r="G3844" s="4348" t="s">
        <v>57</v>
      </c>
      <c r="H3844" s="4349"/>
      <c r="I3844" s="28" t="s">
        <v>1441</v>
      </c>
      <c r="J3844" s="90"/>
      <c r="K3844" s="100"/>
      <c r="L3844" s="90"/>
      <c r="M3844" s="90"/>
      <c r="N3844" s="90"/>
      <c r="O3844" s="95">
        <v>0</v>
      </c>
    </row>
    <row r="3845" spans="1:15" s="72" customFormat="1" ht="21" customHeight="1" outlineLevel="1">
      <c r="A3845" s="1184"/>
      <c r="B3845" s="121"/>
      <c r="C3845" s="1183"/>
      <c r="D3845" s="1182"/>
      <c r="E3845" s="4360"/>
      <c r="F3845" s="4361"/>
      <c r="G3845" s="4348"/>
      <c r="H3845" s="4349"/>
      <c r="I3845" s="1182"/>
      <c r="J3845" s="90"/>
      <c r="K3845" s="100"/>
      <c r="L3845" s="90"/>
      <c r="M3845" s="90"/>
      <c r="N3845" s="90"/>
      <c r="O3845" s="95"/>
    </row>
    <row r="3846" spans="1:15" s="72" customFormat="1" ht="21" customHeight="1">
      <c r="A3846" s="1184"/>
      <c r="B3846" s="121"/>
      <c r="C3846" s="1183"/>
      <c r="D3846" s="1182"/>
      <c r="E3846" s="4360"/>
      <c r="F3846" s="4361"/>
      <c r="G3846" s="4348"/>
      <c r="H3846" s="4349"/>
      <c r="I3846" s="1182"/>
      <c r="J3846" s="90"/>
      <c r="K3846" s="431">
        <f>SUM(K3844:K3845)</f>
        <v>0</v>
      </c>
      <c r="L3846" s="90"/>
      <c r="M3846" s="90"/>
      <c r="N3846" s="90"/>
      <c r="O3846" s="95"/>
    </row>
    <row r="3847" spans="1:15" s="72" customFormat="1" ht="21" customHeight="1">
      <c r="A3847" s="85"/>
      <c r="B3847" s="122"/>
      <c r="C3847" s="52"/>
      <c r="D3847" s="62"/>
      <c r="E3847" s="62"/>
      <c r="F3847" s="62"/>
      <c r="G3847" s="54"/>
      <c r="H3847" s="54"/>
      <c r="I3847" s="52"/>
      <c r="J3847" s="54"/>
      <c r="K3847" s="63"/>
      <c r="L3847" s="64"/>
      <c r="M3847" s="54"/>
      <c r="N3847" s="54"/>
      <c r="O3847" s="62"/>
    </row>
    <row r="3848" spans="1:15" s="72" customFormat="1" ht="21" customHeight="1" thickBot="1">
      <c r="A3848" s="77" t="s">
        <v>2</v>
      </c>
      <c r="B3848" s="66"/>
      <c r="C3848" s="67" t="s">
        <v>3</v>
      </c>
      <c r="D3848" s="4323" t="s">
        <v>2154</v>
      </c>
      <c r="E3848" s="4323"/>
      <c r="F3848" s="4323"/>
      <c r="G3848" s="4323"/>
      <c r="H3848" s="4323"/>
      <c r="I3848" s="4323"/>
      <c r="J3848" s="4323"/>
      <c r="K3848" s="4323"/>
      <c r="L3848" s="4323"/>
      <c r="M3848" s="4323"/>
      <c r="N3848" s="4323"/>
      <c r="O3848" s="4323"/>
    </row>
    <row r="3849" spans="1:15" s="72" customFormat="1" ht="21" customHeight="1">
      <c r="A3849" s="4324" t="s">
        <v>10</v>
      </c>
      <c r="B3849" s="4362" t="s">
        <v>11</v>
      </c>
      <c r="C3849" s="4329" t="s">
        <v>23</v>
      </c>
      <c r="D3849" s="4331" t="s">
        <v>12</v>
      </c>
      <c r="E3849" s="4332"/>
      <c r="F3849" s="4332"/>
      <c r="G3849" s="4332"/>
      <c r="H3849" s="4332"/>
      <c r="I3849" s="4332"/>
      <c r="J3849" s="4333"/>
      <c r="K3849" s="4334" t="s">
        <v>13</v>
      </c>
      <c r="L3849" s="4335"/>
      <c r="M3849" s="4335"/>
      <c r="N3849" s="4335"/>
      <c r="O3849" s="4336"/>
    </row>
    <row r="3850" spans="1:15" s="43" customFormat="1" ht="21" customHeight="1">
      <c r="A3850" s="4326"/>
      <c r="B3850" s="4354"/>
      <c r="C3850" s="4341"/>
      <c r="D3850" s="4337" t="s">
        <v>14</v>
      </c>
      <c r="E3850" s="4338"/>
      <c r="F3850" s="4338"/>
      <c r="G3850" s="4338"/>
      <c r="H3850" s="4339"/>
      <c r="I3850" s="51" t="s">
        <v>15</v>
      </c>
      <c r="J3850" s="27"/>
      <c r="K3850" s="27" t="s">
        <v>16</v>
      </c>
      <c r="L3850" s="27" t="s">
        <v>17</v>
      </c>
      <c r="M3850" s="27" t="s">
        <v>18</v>
      </c>
      <c r="N3850" s="27"/>
      <c r="O3850" s="220" t="s">
        <v>19</v>
      </c>
    </row>
    <row r="3851" spans="1:15" s="161" customFormat="1" ht="21" customHeight="1">
      <c r="A3851" s="7">
        <v>1</v>
      </c>
      <c r="B3851" s="121">
        <v>43952</v>
      </c>
      <c r="C3851" s="30" t="s">
        <v>23</v>
      </c>
      <c r="D3851" s="28"/>
      <c r="E3851" s="4360"/>
      <c r="F3851" s="4361"/>
      <c r="G3851" s="4348" t="s">
        <v>57</v>
      </c>
      <c r="H3851" s="4349"/>
      <c r="I3851" s="28" t="s">
        <v>1441</v>
      </c>
      <c r="J3851" s="90"/>
      <c r="K3851" s="100"/>
      <c r="L3851" s="90"/>
      <c r="M3851" s="90"/>
      <c r="N3851" s="90"/>
      <c r="O3851" s="95">
        <v>150</v>
      </c>
    </row>
    <row r="3852" spans="1:15" s="161" customFormat="1" ht="21" customHeight="1">
      <c r="A3852" s="1638">
        <v>2</v>
      </c>
      <c r="B3852" s="121">
        <v>44079</v>
      </c>
      <c r="C3852" s="1637" t="s">
        <v>23</v>
      </c>
      <c r="D3852" s="1636"/>
      <c r="E3852" s="4360"/>
      <c r="F3852" s="4361"/>
      <c r="G3852" s="4348"/>
      <c r="H3852" s="4349"/>
      <c r="I3852" s="1636"/>
      <c r="J3852" s="1640"/>
      <c r="K3852" s="100">
        <v>50</v>
      </c>
      <c r="L3852" s="1640" t="s">
        <v>1390</v>
      </c>
      <c r="M3852" s="1640" t="s">
        <v>1375</v>
      </c>
      <c r="N3852" s="1640"/>
      <c r="O3852" s="95">
        <f>+O3851-K3852</f>
        <v>100</v>
      </c>
    </row>
    <row r="3853" spans="1:15" s="161" customFormat="1" ht="21" customHeight="1">
      <c r="A3853" s="3333">
        <v>3</v>
      </c>
      <c r="B3853" s="121">
        <v>43961</v>
      </c>
      <c r="C3853" s="3332" t="s">
        <v>23</v>
      </c>
      <c r="D3853" s="3334"/>
      <c r="E3853" s="3329"/>
      <c r="F3853" s="3330"/>
      <c r="G3853" s="3325"/>
      <c r="H3853" s="3326"/>
      <c r="I3853" s="3334"/>
      <c r="J3853" s="3068"/>
      <c r="K3853" s="3338">
        <v>100</v>
      </c>
      <c r="L3853" s="3068" t="s">
        <v>1390</v>
      </c>
      <c r="M3853" s="3068" t="s">
        <v>1375</v>
      </c>
      <c r="N3853" s="3068"/>
      <c r="O3853" s="95">
        <f>+O3852-K3853</f>
        <v>0</v>
      </c>
    </row>
    <row r="3854" spans="1:15" s="161" customFormat="1" ht="21" customHeight="1">
      <c r="A3854" s="1638"/>
      <c r="B3854" s="121"/>
      <c r="C3854" s="1637"/>
      <c r="D3854" s="1636"/>
      <c r="E3854" s="4360"/>
      <c r="F3854" s="4361"/>
      <c r="G3854" s="4348"/>
      <c r="H3854" s="4349"/>
      <c r="I3854" s="1636"/>
      <c r="J3854" s="1640"/>
      <c r="K3854" s="431">
        <f>SUM(K3851:K3853)</f>
        <v>150</v>
      </c>
      <c r="L3854" s="1640"/>
      <c r="M3854" s="1640"/>
      <c r="N3854" s="1640"/>
      <c r="O3854" s="95"/>
    </row>
    <row r="3855" spans="1:15" s="72" customFormat="1" ht="21" customHeight="1">
      <c r="A3855" s="98"/>
      <c r="B3855" s="122"/>
      <c r="C3855" s="54"/>
      <c r="D3855" s="54"/>
      <c r="E3855" s="54"/>
      <c r="F3855" s="54"/>
      <c r="G3855" s="54"/>
      <c r="H3855" s="54"/>
      <c r="I3855" s="54"/>
      <c r="J3855" s="54"/>
      <c r="K3855" s="85"/>
      <c r="L3855" s="64"/>
      <c r="M3855" s="54"/>
      <c r="N3855" s="54"/>
      <c r="O3855" s="219"/>
    </row>
    <row r="3856" spans="1:15" s="161" customFormat="1" ht="21" customHeight="1" thickBot="1">
      <c r="A3856" s="77" t="s">
        <v>2</v>
      </c>
      <c r="B3856" s="66"/>
      <c r="C3856" s="67" t="s">
        <v>3</v>
      </c>
      <c r="D3856" s="4323" t="s">
        <v>2155</v>
      </c>
      <c r="E3856" s="4323"/>
      <c r="F3856" s="4323"/>
      <c r="G3856" s="4323"/>
      <c r="H3856" s="4323"/>
      <c r="I3856" s="4323"/>
      <c r="J3856" s="4323"/>
      <c r="K3856" s="4323"/>
      <c r="L3856" s="4323"/>
      <c r="M3856" s="4323"/>
      <c r="N3856" s="4323"/>
      <c r="O3856" s="4323"/>
    </row>
    <row r="3857" spans="1:15" s="161" customFormat="1" ht="21" customHeight="1">
      <c r="A3857" s="4324" t="s">
        <v>10</v>
      </c>
      <c r="B3857" s="4362" t="s">
        <v>11</v>
      </c>
      <c r="C3857" s="4329" t="s">
        <v>23</v>
      </c>
      <c r="D3857" s="4331" t="s">
        <v>12</v>
      </c>
      <c r="E3857" s="4332"/>
      <c r="F3857" s="4332"/>
      <c r="G3857" s="4332"/>
      <c r="H3857" s="4332"/>
      <c r="I3857" s="4332"/>
      <c r="J3857" s="4333"/>
      <c r="K3857" s="4334" t="s">
        <v>13</v>
      </c>
      <c r="L3857" s="4335"/>
      <c r="M3857" s="4335"/>
      <c r="N3857" s="4335"/>
      <c r="O3857" s="4336"/>
    </row>
    <row r="3858" spans="1:15" s="161" customFormat="1" ht="21" customHeight="1">
      <c r="A3858" s="4326"/>
      <c r="B3858" s="4354"/>
      <c r="C3858" s="4341"/>
      <c r="D3858" s="4337" t="s">
        <v>14</v>
      </c>
      <c r="E3858" s="4338"/>
      <c r="F3858" s="4338"/>
      <c r="G3858" s="4338"/>
      <c r="H3858" s="4339"/>
      <c r="I3858" s="51" t="s">
        <v>15</v>
      </c>
      <c r="J3858" s="51"/>
      <c r="K3858" s="51" t="s">
        <v>16</v>
      </c>
      <c r="L3858" s="51" t="s">
        <v>17</v>
      </c>
      <c r="M3858" s="51" t="s">
        <v>18</v>
      </c>
      <c r="N3858" s="51"/>
      <c r="O3858" s="217" t="s">
        <v>19</v>
      </c>
    </row>
    <row r="3859" spans="1:15" s="161" customFormat="1" ht="21" customHeight="1">
      <c r="A3859" s="7">
        <v>1</v>
      </c>
      <c r="B3859" s="121">
        <v>43952</v>
      </c>
      <c r="C3859" s="30" t="s">
        <v>23</v>
      </c>
      <c r="D3859" s="28"/>
      <c r="E3859" s="4360"/>
      <c r="F3859" s="4361"/>
      <c r="G3859" s="4348" t="s">
        <v>57</v>
      </c>
      <c r="H3859" s="4349"/>
      <c r="I3859" s="28" t="s">
        <v>1441</v>
      </c>
      <c r="J3859" s="90"/>
      <c r="K3859" s="100"/>
      <c r="L3859" s="90"/>
      <c r="M3859" s="90"/>
      <c r="N3859" s="90"/>
      <c r="O3859" s="7">
        <v>10</v>
      </c>
    </row>
    <row r="3860" spans="1:15" s="161" customFormat="1" ht="21" customHeight="1">
      <c r="A3860" s="3333">
        <v>2</v>
      </c>
      <c r="B3860" s="121">
        <v>44114</v>
      </c>
      <c r="C3860" s="3332" t="s">
        <v>23</v>
      </c>
      <c r="D3860" s="3334"/>
      <c r="E3860" s="3329"/>
      <c r="F3860" s="3330"/>
      <c r="G3860" s="3325"/>
      <c r="H3860" s="3326"/>
      <c r="I3860" s="3334"/>
      <c r="J3860" s="3068"/>
      <c r="K3860" s="3338">
        <v>10</v>
      </c>
      <c r="L3860" s="3068" t="s">
        <v>1390</v>
      </c>
      <c r="M3860" s="3068" t="s">
        <v>1375</v>
      </c>
      <c r="N3860" s="3068"/>
      <c r="O3860" s="3333">
        <v>0</v>
      </c>
    </row>
    <row r="3861" spans="1:15" s="161" customFormat="1" ht="21" customHeight="1">
      <c r="A3861" s="3333"/>
      <c r="B3861" s="121"/>
      <c r="C3861" s="3332"/>
      <c r="D3861" s="3334"/>
      <c r="E3861" s="4360"/>
      <c r="F3861" s="4361"/>
      <c r="G3861" s="4348"/>
      <c r="H3861" s="4349"/>
      <c r="I3861" s="3334"/>
      <c r="J3861" s="3068"/>
      <c r="K3861" s="431">
        <f>SUM(K3859:K3860)</f>
        <v>10</v>
      </c>
      <c r="L3861" s="3068"/>
      <c r="M3861" s="3068"/>
      <c r="N3861" s="3068"/>
      <c r="O3861" s="3333"/>
    </row>
    <row r="3862" spans="1:15" s="72" customFormat="1" ht="21" customHeight="1">
      <c r="A3862" s="98"/>
      <c r="B3862" s="122"/>
      <c r="C3862" s="54"/>
      <c r="D3862" s="54"/>
      <c r="E3862" s="54"/>
      <c r="F3862" s="54"/>
      <c r="G3862" s="54"/>
      <c r="H3862" s="54"/>
      <c r="I3862" s="54"/>
      <c r="J3862" s="54"/>
      <c r="K3862" s="85"/>
      <c r="L3862" s="64"/>
      <c r="M3862" s="54"/>
      <c r="N3862" s="54"/>
      <c r="O3862" s="219"/>
    </row>
    <row r="3863" spans="1:15" s="161" customFormat="1" ht="21" customHeight="1" thickBot="1">
      <c r="A3863" s="77" t="s">
        <v>2</v>
      </c>
      <c r="B3863" s="66"/>
      <c r="C3863" s="67" t="s">
        <v>3</v>
      </c>
      <c r="D3863" s="4323" t="s">
        <v>1109</v>
      </c>
      <c r="E3863" s="4323"/>
      <c r="F3863" s="4323"/>
      <c r="G3863" s="4323"/>
      <c r="H3863" s="4323"/>
      <c r="I3863" s="4323"/>
      <c r="J3863" s="4323"/>
      <c r="K3863" s="4323"/>
      <c r="L3863" s="4323"/>
      <c r="M3863" s="4323"/>
      <c r="N3863" s="4323"/>
      <c r="O3863" s="4323"/>
    </row>
    <row r="3864" spans="1:15" s="161" customFormat="1" ht="21" customHeight="1">
      <c r="A3864" s="4324" t="s">
        <v>10</v>
      </c>
      <c r="B3864" s="4362" t="s">
        <v>11</v>
      </c>
      <c r="C3864" s="4329" t="s">
        <v>23</v>
      </c>
      <c r="D3864" s="4331" t="s">
        <v>12</v>
      </c>
      <c r="E3864" s="4332"/>
      <c r="F3864" s="4332"/>
      <c r="G3864" s="4332"/>
      <c r="H3864" s="4332"/>
      <c r="I3864" s="4332"/>
      <c r="J3864" s="4333"/>
      <c r="K3864" s="4334" t="s">
        <v>13</v>
      </c>
      <c r="L3864" s="4335"/>
      <c r="M3864" s="4335"/>
      <c r="N3864" s="4335"/>
      <c r="O3864" s="4336"/>
    </row>
    <row r="3865" spans="1:15" s="161" customFormat="1" ht="21" customHeight="1">
      <c r="A3865" s="4326"/>
      <c r="B3865" s="4354"/>
      <c r="C3865" s="4341"/>
      <c r="D3865" s="4337" t="s">
        <v>14</v>
      </c>
      <c r="E3865" s="4338"/>
      <c r="F3865" s="4338"/>
      <c r="G3865" s="4338"/>
      <c r="H3865" s="4339"/>
      <c r="I3865" s="27" t="s">
        <v>15</v>
      </c>
      <c r="J3865" s="27"/>
      <c r="K3865" s="27" t="s">
        <v>16</v>
      </c>
      <c r="L3865" s="27" t="s">
        <v>17</v>
      </c>
      <c r="M3865" s="27" t="s">
        <v>18</v>
      </c>
      <c r="N3865" s="27"/>
      <c r="O3865" s="217" t="s">
        <v>19</v>
      </c>
    </row>
    <row r="3866" spans="1:15" s="161" customFormat="1" ht="21" customHeight="1">
      <c r="A3866" s="7">
        <v>1</v>
      </c>
      <c r="B3866" s="121">
        <v>44562</v>
      </c>
      <c r="C3866" s="30" t="s">
        <v>23</v>
      </c>
      <c r="D3866" s="28"/>
      <c r="E3866" s="4360"/>
      <c r="F3866" s="4361"/>
      <c r="G3866" s="4348" t="s">
        <v>57</v>
      </c>
      <c r="H3866" s="4349"/>
      <c r="I3866" s="90" t="s">
        <v>1441</v>
      </c>
      <c r="J3866" s="90"/>
      <c r="K3866" s="100"/>
      <c r="L3866" s="90"/>
      <c r="M3866" s="90"/>
      <c r="N3866" s="90"/>
      <c r="O3866" s="7">
        <v>10</v>
      </c>
    </row>
    <row r="3867" spans="1:15" s="72" customFormat="1" ht="21" customHeight="1">
      <c r="A3867" s="98"/>
      <c r="B3867" s="122"/>
      <c r="C3867" s="54"/>
      <c r="D3867" s="54"/>
      <c r="E3867" s="54"/>
      <c r="F3867" s="54"/>
      <c r="G3867" s="54"/>
      <c r="H3867" s="54"/>
      <c r="I3867" s="54"/>
      <c r="J3867" s="54"/>
      <c r="K3867" s="85"/>
      <c r="L3867" s="64"/>
      <c r="M3867" s="54"/>
      <c r="N3867" s="54"/>
      <c r="O3867" s="219"/>
    </row>
    <row r="3868" spans="1:15" s="41" customFormat="1" ht="21" customHeight="1" thickBot="1">
      <c r="A3868" s="77" t="s">
        <v>2</v>
      </c>
      <c r="B3868" s="66"/>
      <c r="C3868" s="67" t="s">
        <v>3</v>
      </c>
      <c r="D3868" s="4323" t="s">
        <v>394</v>
      </c>
      <c r="E3868" s="4323"/>
      <c r="F3868" s="4323"/>
      <c r="G3868" s="4323"/>
      <c r="H3868" s="4323"/>
      <c r="I3868" s="4323"/>
      <c r="J3868" s="4323"/>
      <c r="K3868" s="4323"/>
      <c r="L3868" s="4323"/>
      <c r="M3868" s="4323"/>
      <c r="N3868" s="4323"/>
      <c r="O3868" s="4323"/>
    </row>
    <row r="3869" spans="1:15" s="41" customFormat="1" ht="21" customHeight="1">
      <c r="A3869" s="4324" t="s">
        <v>10</v>
      </c>
      <c r="B3869" s="4362" t="s">
        <v>11</v>
      </c>
      <c r="C3869" s="4329" t="s">
        <v>23</v>
      </c>
      <c r="D3869" s="4331" t="s">
        <v>12</v>
      </c>
      <c r="E3869" s="4332"/>
      <c r="F3869" s="4332"/>
      <c r="G3869" s="4332"/>
      <c r="H3869" s="4332"/>
      <c r="I3869" s="4332"/>
      <c r="J3869" s="4333"/>
      <c r="K3869" s="4334" t="s">
        <v>13</v>
      </c>
      <c r="L3869" s="4335"/>
      <c r="M3869" s="4335"/>
      <c r="N3869" s="4335"/>
      <c r="O3869" s="4336"/>
    </row>
    <row r="3870" spans="1:15" s="41" customFormat="1" ht="21" customHeight="1">
      <c r="A3870" s="4325"/>
      <c r="B3870" s="4328"/>
      <c r="C3870" s="4330"/>
      <c r="D3870" s="4337" t="s">
        <v>14</v>
      </c>
      <c r="E3870" s="4338"/>
      <c r="F3870" s="4338"/>
      <c r="G3870" s="4338"/>
      <c r="H3870" s="4339"/>
      <c r="I3870" s="4340" t="s">
        <v>15</v>
      </c>
      <c r="J3870" s="4340"/>
      <c r="K3870" s="4340" t="s">
        <v>16</v>
      </c>
      <c r="L3870" s="4340" t="s">
        <v>17</v>
      </c>
      <c r="M3870" s="4340" t="s">
        <v>18</v>
      </c>
      <c r="N3870" s="4340"/>
      <c r="O3870" s="4342" t="s">
        <v>19</v>
      </c>
    </row>
    <row r="3871" spans="1:15" s="41" customFormat="1" ht="21" customHeight="1">
      <c r="A3871" s="4326"/>
      <c r="B3871" s="4354"/>
      <c r="C3871" s="4341"/>
      <c r="D3871" s="329" t="s">
        <v>16</v>
      </c>
      <c r="E3871" s="4358" t="s">
        <v>20</v>
      </c>
      <c r="F3871" s="4359"/>
      <c r="G3871" s="4358" t="s">
        <v>21</v>
      </c>
      <c r="H3871" s="4359"/>
      <c r="I3871" s="4341"/>
      <c r="J3871" s="4341"/>
      <c r="K3871" s="4341"/>
      <c r="L3871" s="4341"/>
      <c r="M3871" s="4341"/>
      <c r="N3871" s="4341"/>
      <c r="O3871" s="4363"/>
    </row>
    <row r="3872" spans="1:15" s="41" customFormat="1" ht="21" customHeight="1">
      <c r="A3872" s="335">
        <v>1</v>
      </c>
      <c r="B3872" s="176">
        <v>44682</v>
      </c>
      <c r="C3872" s="90" t="s">
        <v>23</v>
      </c>
      <c r="D3872" s="334"/>
      <c r="E3872" s="4348" t="s">
        <v>375</v>
      </c>
      <c r="F3872" s="4349"/>
      <c r="G3872" s="4348" t="s">
        <v>341</v>
      </c>
      <c r="H3872" s="4349"/>
      <c r="I3872" s="90" t="s">
        <v>1441</v>
      </c>
      <c r="J3872" s="90"/>
      <c r="K3872" s="90"/>
      <c r="L3872" s="90"/>
      <c r="M3872" s="90"/>
      <c r="N3872" s="90"/>
      <c r="O3872" s="128">
        <v>0</v>
      </c>
    </row>
    <row r="3873" spans="1:15" s="41" customFormat="1" ht="21" customHeight="1">
      <c r="A3873" s="1920"/>
      <c r="B3873" s="176"/>
      <c r="C3873" s="2234"/>
      <c r="D3873" s="2592"/>
      <c r="E3873" s="4348"/>
      <c r="F3873" s="4349"/>
      <c r="G3873" s="4348"/>
      <c r="H3873" s="4349"/>
      <c r="I3873" s="2234"/>
      <c r="J3873" s="2234"/>
      <c r="K3873" s="2234"/>
      <c r="L3873" s="2234"/>
      <c r="M3873" s="2234"/>
      <c r="N3873" s="2234"/>
      <c r="O3873" s="128"/>
    </row>
    <row r="3874" spans="1:15" s="41" customFormat="1" ht="21" customHeight="1">
      <c r="A3874" s="407"/>
      <c r="B3874" s="131"/>
      <c r="C3874" s="407"/>
      <c r="D3874" s="406"/>
      <c r="E3874" s="402"/>
      <c r="F3874" s="403"/>
      <c r="G3874" s="4364"/>
      <c r="H3874" s="4365"/>
      <c r="I3874" s="407"/>
      <c r="J3874" s="405"/>
      <c r="K3874" s="427">
        <f>SUM(K3872:K3873)</f>
        <v>0</v>
      </c>
      <c r="L3874" s="34"/>
      <c r="M3874" s="405"/>
      <c r="N3874" s="405"/>
      <c r="O3874" s="406"/>
    </row>
    <row r="3875" spans="1:15" s="72" customFormat="1" ht="21" customHeight="1">
      <c r="A3875" s="98"/>
      <c r="B3875" s="122"/>
      <c r="C3875" s="54"/>
      <c r="D3875" s="54"/>
      <c r="E3875" s="54"/>
      <c r="F3875" s="54"/>
      <c r="G3875" s="54"/>
      <c r="H3875" s="54"/>
      <c r="I3875" s="54"/>
      <c r="J3875" s="54"/>
      <c r="K3875" s="85"/>
      <c r="L3875" s="64"/>
      <c r="M3875" s="54"/>
      <c r="N3875" s="54"/>
      <c r="O3875" s="219"/>
    </row>
    <row r="3876" spans="1:15" s="41" customFormat="1" ht="21" customHeight="1" thickBot="1">
      <c r="A3876" s="77" t="s">
        <v>2</v>
      </c>
      <c r="B3876" s="66"/>
      <c r="C3876" s="67" t="s">
        <v>3</v>
      </c>
      <c r="D3876" s="4323" t="s">
        <v>1550</v>
      </c>
      <c r="E3876" s="4323"/>
      <c r="F3876" s="4323"/>
      <c r="G3876" s="4323"/>
      <c r="H3876" s="4323"/>
      <c r="I3876" s="4323"/>
      <c r="J3876" s="4323"/>
      <c r="K3876" s="4323"/>
      <c r="L3876" s="4323"/>
      <c r="M3876" s="4323"/>
      <c r="N3876" s="4323"/>
      <c r="O3876" s="4323"/>
    </row>
    <row r="3877" spans="1:15" s="41" customFormat="1" ht="21" customHeight="1">
      <c r="A3877" s="4324" t="s">
        <v>10</v>
      </c>
      <c r="B3877" s="4362" t="s">
        <v>11</v>
      </c>
      <c r="C3877" s="4329" t="s">
        <v>23</v>
      </c>
      <c r="D3877" s="4331" t="s">
        <v>12</v>
      </c>
      <c r="E3877" s="4332"/>
      <c r="F3877" s="4332"/>
      <c r="G3877" s="4332"/>
      <c r="H3877" s="4332"/>
      <c r="I3877" s="4332"/>
      <c r="J3877" s="4333"/>
      <c r="K3877" s="4334" t="s">
        <v>13</v>
      </c>
      <c r="L3877" s="4335"/>
      <c r="M3877" s="4335"/>
      <c r="N3877" s="4335"/>
      <c r="O3877" s="4336"/>
    </row>
    <row r="3878" spans="1:15" s="41" customFormat="1" ht="21" customHeight="1">
      <c r="A3878" s="4325"/>
      <c r="B3878" s="4328"/>
      <c r="C3878" s="4330"/>
      <c r="D3878" s="4337" t="s">
        <v>14</v>
      </c>
      <c r="E3878" s="4338"/>
      <c r="F3878" s="4338"/>
      <c r="G3878" s="4338"/>
      <c r="H3878" s="4339"/>
      <c r="I3878" s="4340" t="s">
        <v>15</v>
      </c>
      <c r="J3878" s="4340"/>
      <c r="K3878" s="4340" t="s">
        <v>16</v>
      </c>
      <c r="L3878" s="4340" t="s">
        <v>17</v>
      </c>
      <c r="M3878" s="4340" t="s">
        <v>18</v>
      </c>
      <c r="N3878" s="4340"/>
      <c r="O3878" s="4342" t="s">
        <v>19</v>
      </c>
    </row>
    <row r="3879" spans="1:15" s="41" customFormat="1" ht="21" customHeight="1">
      <c r="A3879" s="4326"/>
      <c r="B3879" s="4354"/>
      <c r="C3879" s="4341"/>
      <c r="D3879" s="329" t="s">
        <v>16</v>
      </c>
      <c r="E3879" s="4358" t="s">
        <v>20</v>
      </c>
      <c r="F3879" s="4359"/>
      <c r="G3879" s="4358" t="s">
        <v>21</v>
      </c>
      <c r="H3879" s="4359"/>
      <c r="I3879" s="4341"/>
      <c r="J3879" s="4341"/>
      <c r="K3879" s="4341"/>
      <c r="L3879" s="4341"/>
      <c r="M3879" s="4341"/>
      <c r="N3879" s="4341"/>
      <c r="O3879" s="4363"/>
    </row>
    <row r="3880" spans="1:15" s="41" customFormat="1" ht="21" customHeight="1">
      <c r="A3880" s="335">
        <v>1</v>
      </c>
      <c r="B3880" s="131">
        <v>44562</v>
      </c>
      <c r="C3880" s="90" t="s">
        <v>23</v>
      </c>
      <c r="D3880" s="334"/>
      <c r="E3880" s="4348" t="s">
        <v>340</v>
      </c>
      <c r="F3880" s="4349"/>
      <c r="G3880" s="4348" t="s">
        <v>341</v>
      </c>
      <c r="H3880" s="4349"/>
      <c r="I3880" s="90" t="s">
        <v>1441</v>
      </c>
      <c r="J3880" s="90"/>
      <c r="K3880" s="90"/>
      <c r="L3880" s="90"/>
      <c r="M3880" s="90"/>
      <c r="N3880" s="90"/>
      <c r="O3880" s="128">
        <v>0</v>
      </c>
    </row>
    <row r="3881" spans="1:15" s="41" customFormat="1" ht="21" customHeight="1">
      <c r="A3881" s="1920"/>
      <c r="B3881" s="131"/>
      <c r="C3881" s="2234"/>
      <c r="D3881" s="2592"/>
      <c r="E3881" s="2593"/>
      <c r="F3881" s="2594"/>
      <c r="G3881" s="2593"/>
      <c r="H3881" s="2594"/>
      <c r="I3881" s="2234"/>
      <c r="J3881" s="2234"/>
      <c r="K3881" s="2234"/>
      <c r="L3881" s="2234"/>
      <c r="M3881" s="2234"/>
      <c r="N3881" s="2234"/>
      <c r="O3881" s="128"/>
    </row>
    <row r="3882" spans="1:15" s="41" customFormat="1" ht="21" customHeight="1">
      <c r="A3882" s="407"/>
      <c r="B3882" s="131"/>
      <c r="C3882" s="407"/>
      <c r="D3882" s="406"/>
      <c r="E3882" s="402"/>
      <c r="F3882" s="403"/>
      <c r="G3882" s="398"/>
      <c r="H3882" s="399"/>
      <c r="I3882" s="407"/>
      <c r="J3882" s="405"/>
      <c r="K3882" s="427">
        <f>SUM(K3880:K3881)</f>
        <v>0</v>
      </c>
      <c r="L3882" s="34"/>
      <c r="M3882" s="405"/>
      <c r="N3882" s="405"/>
      <c r="O3882" s="406"/>
    </row>
    <row r="3883" spans="1:15" s="72" customFormat="1" ht="21" customHeight="1">
      <c r="A3883" s="98"/>
      <c r="B3883" s="122"/>
      <c r="C3883" s="54"/>
      <c r="D3883" s="54"/>
      <c r="E3883" s="54"/>
      <c r="F3883" s="54"/>
      <c r="G3883" s="54"/>
      <c r="H3883" s="54"/>
      <c r="I3883" s="54"/>
      <c r="J3883" s="54"/>
      <c r="K3883" s="85"/>
      <c r="L3883" s="64"/>
      <c r="M3883" s="54"/>
      <c r="N3883" s="54"/>
      <c r="O3883" s="219"/>
    </row>
    <row r="3884" spans="1:15" s="43" customFormat="1" ht="21" customHeight="1">
      <c r="A3884" s="87" t="s">
        <v>2</v>
      </c>
      <c r="B3884" s="88"/>
      <c r="C3884" s="89" t="s">
        <v>3</v>
      </c>
      <c r="D3884" s="4385" t="s">
        <v>356</v>
      </c>
      <c r="E3884" s="4386"/>
      <c r="F3884" s="4386"/>
      <c r="G3884" s="4386"/>
      <c r="H3884" s="4386"/>
      <c r="I3884" s="4386"/>
      <c r="J3884" s="4386"/>
      <c r="K3884" s="4386"/>
      <c r="L3884" s="4386"/>
      <c r="M3884" s="4386"/>
      <c r="N3884" s="4386"/>
      <c r="O3884" s="4387"/>
    </row>
    <row r="3885" spans="1:15" s="43" customFormat="1" ht="21" customHeight="1">
      <c r="A3885" s="4449" t="s">
        <v>10</v>
      </c>
      <c r="B3885" s="4381" t="s">
        <v>11</v>
      </c>
      <c r="C3885" s="4383" t="s">
        <v>23</v>
      </c>
      <c r="D3885" s="4381" t="s">
        <v>12</v>
      </c>
      <c r="E3885" s="4381"/>
      <c r="F3885" s="4381"/>
      <c r="G3885" s="4381"/>
      <c r="H3885" s="4381"/>
      <c r="I3885" s="4381"/>
      <c r="J3885" s="4381"/>
      <c r="K3885" s="4358" t="s">
        <v>13</v>
      </c>
      <c r="L3885" s="4373"/>
      <c r="M3885" s="4373"/>
      <c r="N3885" s="4373"/>
      <c r="O3885" s="4359"/>
    </row>
    <row r="3886" spans="1:15" s="123" customFormat="1" ht="21" customHeight="1">
      <c r="A3886" s="4449"/>
      <c r="B3886" s="4381"/>
      <c r="C3886" s="4383"/>
      <c r="D3886" s="4381" t="s">
        <v>14</v>
      </c>
      <c r="E3886" s="4381"/>
      <c r="F3886" s="4381"/>
      <c r="G3886" s="4381"/>
      <c r="H3886" s="4381"/>
      <c r="I3886" s="4383" t="s">
        <v>15</v>
      </c>
      <c r="J3886" s="4383"/>
      <c r="K3886" s="4383" t="s">
        <v>16</v>
      </c>
      <c r="L3886" s="4383" t="s">
        <v>17</v>
      </c>
      <c r="M3886" s="4383" t="s">
        <v>18</v>
      </c>
      <c r="N3886" s="4383"/>
      <c r="O3886" s="4391" t="s">
        <v>19</v>
      </c>
    </row>
    <row r="3887" spans="1:15" s="72" customFormat="1" ht="21" customHeight="1">
      <c r="A3887" s="4449"/>
      <c r="B3887" s="4381"/>
      <c r="C3887" s="4383"/>
      <c r="D3887" s="27" t="s">
        <v>16</v>
      </c>
      <c r="E3887" s="4383" t="s">
        <v>20</v>
      </c>
      <c r="F3887" s="4383"/>
      <c r="G3887" s="4383" t="s">
        <v>21</v>
      </c>
      <c r="H3887" s="4383"/>
      <c r="I3887" s="4383"/>
      <c r="J3887" s="4383"/>
      <c r="K3887" s="4383"/>
      <c r="L3887" s="4383"/>
      <c r="M3887" s="4383"/>
      <c r="N3887" s="4383"/>
      <c r="O3887" s="4391"/>
    </row>
    <row r="3888" spans="1:15" s="72" customFormat="1" ht="21" customHeight="1" outlineLevel="1">
      <c r="A3888" s="1014">
        <v>1</v>
      </c>
      <c r="B3888" s="121">
        <v>44562</v>
      </c>
      <c r="C3888" s="28" t="s">
        <v>23</v>
      </c>
      <c r="D3888" s="28"/>
      <c r="E3888" s="4441"/>
      <c r="F3888" s="4441"/>
      <c r="G3888" s="4346" t="s">
        <v>57</v>
      </c>
      <c r="H3888" s="4346"/>
      <c r="I3888" s="28" t="s">
        <v>1441</v>
      </c>
      <c r="J3888" s="28"/>
      <c r="K3888" s="78"/>
      <c r="L3888" s="28"/>
      <c r="M3888" s="28"/>
      <c r="N3888" s="28"/>
      <c r="O3888" s="79">
        <v>0</v>
      </c>
    </row>
    <row r="3889" spans="1:15" s="72" customFormat="1" ht="21" customHeight="1" outlineLevel="1">
      <c r="A3889" s="2875"/>
      <c r="B3889" s="121"/>
      <c r="C3889" s="2874"/>
      <c r="D3889" s="2885"/>
      <c r="E3889" s="4350"/>
      <c r="F3889" s="4351"/>
      <c r="G3889" s="2882"/>
      <c r="H3889" s="2883"/>
      <c r="I3889" s="2885"/>
      <c r="J3889" s="2885"/>
      <c r="K3889" s="2874"/>
      <c r="L3889" s="2874"/>
      <c r="M3889" s="2874"/>
      <c r="N3889" s="2874"/>
      <c r="O3889" s="79"/>
    </row>
    <row r="3890" spans="1:15" s="41" customFormat="1" ht="21" customHeight="1">
      <c r="A3890" s="406"/>
      <c r="B3890" s="131"/>
      <c r="C3890" s="407"/>
      <c r="D3890" s="752">
        <f>SUM(D3888:D3888)</f>
        <v>0</v>
      </c>
      <c r="E3890" s="4401"/>
      <c r="F3890" s="4401"/>
      <c r="G3890" s="4346"/>
      <c r="H3890" s="4346"/>
      <c r="I3890" s="407"/>
      <c r="J3890" s="405"/>
      <c r="K3890" s="427">
        <f>SUM(K3888:K3889)</f>
        <v>0</v>
      </c>
      <c r="L3890" s="34"/>
      <c r="M3890" s="405"/>
      <c r="N3890" s="405"/>
      <c r="O3890" s="406"/>
    </row>
    <row r="3891" spans="1:15" s="72" customFormat="1" ht="21" customHeight="1">
      <c r="A3891" s="98"/>
      <c r="B3891" s="122"/>
      <c r="C3891" s="54"/>
      <c r="D3891" s="54"/>
      <c r="E3891" s="54"/>
      <c r="F3891" s="54"/>
      <c r="G3891" s="54"/>
      <c r="H3891" s="54"/>
      <c r="I3891" s="54"/>
      <c r="J3891" s="54"/>
      <c r="K3891" s="85"/>
      <c r="L3891" s="64"/>
      <c r="M3891" s="54"/>
      <c r="N3891" s="54"/>
      <c r="O3891" s="219"/>
    </row>
    <row r="3892" spans="1:15" s="43" customFormat="1" ht="21" customHeight="1">
      <c r="A3892" s="87" t="s">
        <v>2</v>
      </c>
      <c r="B3892" s="88"/>
      <c r="C3892" s="89" t="s">
        <v>3</v>
      </c>
      <c r="D3892" s="4385" t="s">
        <v>556</v>
      </c>
      <c r="E3892" s="4386"/>
      <c r="F3892" s="4386"/>
      <c r="G3892" s="4386"/>
      <c r="H3892" s="4386"/>
      <c r="I3892" s="4386"/>
      <c r="J3892" s="4386"/>
      <c r="K3892" s="4386"/>
      <c r="L3892" s="4386"/>
      <c r="M3892" s="4386"/>
      <c r="N3892" s="4386"/>
      <c r="O3892" s="4387"/>
    </row>
    <row r="3893" spans="1:15" s="43" customFormat="1" ht="21" customHeight="1">
      <c r="A3893" s="4449" t="s">
        <v>10</v>
      </c>
      <c r="B3893" s="4381" t="s">
        <v>11</v>
      </c>
      <c r="C3893" s="4383" t="s">
        <v>23</v>
      </c>
      <c r="D3893" s="4381" t="s">
        <v>12</v>
      </c>
      <c r="E3893" s="4381"/>
      <c r="F3893" s="4381"/>
      <c r="G3893" s="4381"/>
      <c r="H3893" s="4381"/>
      <c r="I3893" s="4381"/>
      <c r="J3893" s="4381"/>
      <c r="K3893" s="4358" t="s">
        <v>13</v>
      </c>
      <c r="L3893" s="4373"/>
      <c r="M3893" s="4373"/>
      <c r="N3893" s="4373"/>
      <c r="O3893" s="4359"/>
    </row>
    <row r="3894" spans="1:15" s="123" customFormat="1" ht="21" customHeight="1">
      <c r="A3894" s="4449"/>
      <c r="B3894" s="4381"/>
      <c r="C3894" s="4383"/>
      <c r="D3894" s="4381" t="s">
        <v>14</v>
      </c>
      <c r="E3894" s="4381"/>
      <c r="F3894" s="4381"/>
      <c r="G3894" s="4381"/>
      <c r="H3894" s="4381"/>
      <c r="I3894" s="4383" t="s">
        <v>15</v>
      </c>
      <c r="J3894" s="4383"/>
      <c r="K3894" s="4383" t="s">
        <v>16</v>
      </c>
      <c r="L3894" s="4383" t="s">
        <v>17</v>
      </c>
      <c r="M3894" s="4383" t="s">
        <v>18</v>
      </c>
      <c r="N3894" s="4383"/>
      <c r="O3894" s="4391" t="s">
        <v>19</v>
      </c>
    </row>
    <row r="3895" spans="1:15" s="72" customFormat="1" ht="21" customHeight="1">
      <c r="A3895" s="4449"/>
      <c r="B3895" s="4381"/>
      <c r="C3895" s="4383"/>
      <c r="D3895" s="884" t="s">
        <v>16</v>
      </c>
      <c r="E3895" s="4383" t="s">
        <v>20</v>
      </c>
      <c r="F3895" s="4383"/>
      <c r="G3895" s="4383" t="s">
        <v>21</v>
      </c>
      <c r="H3895" s="4383"/>
      <c r="I3895" s="4383"/>
      <c r="J3895" s="4383"/>
      <c r="K3895" s="4383"/>
      <c r="L3895" s="4383"/>
      <c r="M3895" s="4383"/>
      <c r="N3895" s="4383"/>
      <c r="O3895" s="4391"/>
    </row>
    <row r="3896" spans="1:15" s="72" customFormat="1" ht="21" customHeight="1">
      <c r="A3896" s="885">
        <v>1</v>
      </c>
      <c r="B3896" s="121">
        <v>44682</v>
      </c>
      <c r="C3896" s="883" t="s">
        <v>23</v>
      </c>
      <c r="D3896" s="883"/>
      <c r="E3896" s="4441"/>
      <c r="F3896" s="4441"/>
      <c r="G3896" s="4346" t="s">
        <v>57</v>
      </c>
      <c r="H3896" s="4346"/>
      <c r="I3896" s="883"/>
      <c r="J3896" s="883"/>
      <c r="K3896" s="889"/>
      <c r="L3896" s="883"/>
      <c r="M3896" s="883"/>
      <c r="N3896" s="883"/>
      <c r="O3896" s="79">
        <v>0</v>
      </c>
    </row>
    <row r="3897" spans="1:15" s="72" customFormat="1" ht="21" customHeight="1">
      <c r="A3897" s="1415"/>
      <c r="B3897" s="121"/>
      <c r="C3897" s="1417"/>
      <c r="D3897" s="1417"/>
      <c r="E3897" s="4348"/>
      <c r="F3897" s="4349"/>
      <c r="G3897" s="4348"/>
      <c r="H3897" s="4349"/>
      <c r="I3897" s="1417"/>
      <c r="J3897" s="1417"/>
      <c r="K3897" s="1417"/>
      <c r="L3897" s="1417"/>
      <c r="M3897" s="1417"/>
      <c r="N3897" s="1417"/>
      <c r="O3897" s="79"/>
    </row>
    <row r="3898" spans="1:15" s="41" customFormat="1" ht="21" customHeight="1">
      <c r="A3898" s="885"/>
      <c r="B3898" s="131"/>
      <c r="C3898" s="883"/>
      <c r="D3898" s="752">
        <f>SUM(D3896:D3897)</f>
        <v>0</v>
      </c>
      <c r="E3898" s="4401"/>
      <c r="F3898" s="4401"/>
      <c r="G3898" s="4346"/>
      <c r="H3898" s="4346"/>
      <c r="I3898" s="883"/>
      <c r="J3898" s="888"/>
      <c r="K3898" s="427">
        <f>SUM(K3896:K3897)</f>
        <v>0</v>
      </c>
      <c r="L3898" s="34"/>
      <c r="M3898" s="888"/>
      <c r="N3898" s="888"/>
      <c r="O3898" s="885"/>
    </row>
    <row r="3899" spans="1:15" s="72" customFormat="1" ht="21" customHeight="1">
      <c r="A3899" s="98"/>
      <c r="B3899" s="122"/>
      <c r="C3899" s="54"/>
      <c r="D3899" s="54"/>
      <c r="E3899" s="54"/>
      <c r="F3899" s="54"/>
      <c r="G3899" s="54"/>
      <c r="H3899" s="54"/>
      <c r="I3899" s="54"/>
      <c r="J3899" s="54"/>
      <c r="K3899" s="85"/>
      <c r="L3899" s="64"/>
      <c r="M3899" s="54"/>
      <c r="N3899" s="54"/>
      <c r="O3899" s="219"/>
    </row>
    <row r="3900" spans="1:15" s="72" customFormat="1" ht="21" customHeight="1">
      <c r="A3900" s="77" t="s">
        <v>2</v>
      </c>
      <c r="B3900" s="66"/>
      <c r="C3900" s="67" t="s">
        <v>3</v>
      </c>
      <c r="D3900" s="4386" t="s">
        <v>733</v>
      </c>
      <c r="E3900" s="4386"/>
      <c r="F3900" s="4386"/>
      <c r="G3900" s="4386"/>
      <c r="H3900" s="4386"/>
      <c r="I3900" s="4386"/>
      <c r="J3900" s="4386"/>
      <c r="K3900" s="4386"/>
      <c r="L3900" s="4386"/>
      <c r="M3900" s="4386"/>
      <c r="N3900" s="4386"/>
      <c r="O3900" s="4386"/>
    </row>
    <row r="3901" spans="1:15" s="43" customFormat="1" ht="21" customHeight="1">
      <c r="A3901" s="4353" t="s">
        <v>10</v>
      </c>
      <c r="B3901" s="4353" t="s">
        <v>11</v>
      </c>
      <c r="C3901" s="4340" t="s">
        <v>23</v>
      </c>
      <c r="D3901" s="4337" t="s">
        <v>12</v>
      </c>
      <c r="E3901" s="4338"/>
      <c r="F3901" s="4338"/>
      <c r="G3901" s="4338"/>
      <c r="H3901" s="4338"/>
      <c r="I3901" s="4338"/>
      <c r="J3901" s="4339"/>
      <c r="K3901" s="4358" t="s">
        <v>13</v>
      </c>
      <c r="L3901" s="4373"/>
      <c r="M3901" s="4373"/>
      <c r="N3901" s="4373"/>
      <c r="O3901" s="4359"/>
    </row>
    <row r="3902" spans="1:15" s="205" customFormat="1" ht="21" customHeight="1">
      <c r="A3902" s="4328"/>
      <c r="B3902" s="4328"/>
      <c r="C3902" s="4330"/>
      <c r="D3902" s="4337" t="s">
        <v>14</v>
      </c>
      <c r="E3902" s="4338"/>
      <c r="F3902" s="4338"/>
      <c r="G3902" s="4338"/>
      <c r="H3902" s="4339"/>
      <c r="I3902" s="4340" t="s">
        <v>15</v>
      </c>
      <c r="J3902" s="4340"/>
      <c r="K3902" s="4340" t="s">
        <v>16</v>
      </c>
      <c r="L3902" s="4340" t="s">
        <v>17</v>
      </c>
      <c r="M3902" s="4340" t="s">
        <v>18</v>
      </c>
      <c r="N3902" s="4340"/>
      <c r="O3902" s="4356" t="s">
        <v>19</v>
      </c>
    </row>
    <row r="3903" spans="1:15" s="43" customFormat="1" ht="21" customHeight="1">
      <c r="A3903" s="4354"/>
      <c r="B3903" s="4328"/>
      <c r="C3903" s="4330"/>
      <c r="D3903" s="51" t="s">
        <v>16</v>
      </c>
      <c r="E3903" s="4344" t="s">
        <v>20</v>
      </c>
      <c r="F3903" s="4345"/>
      <c r="G3903" s="4344" t="s">
        <v>21</v>
      </c>
      <c r="H3903" s="4345"/>
      <c r="I3903" s="4330"/>
      <c r="J3903" s="4330"/>
      <c r="K3903" s="4330"/>
      <c r="L3903" s="4330"/>
      <c r="M3903" s="4330"/>
      <c r="N3903" s="4330"/>
      <c r="O3903" s="4412"/>
    </row>
    <row r="3904" spans="1:15" s="72" customFormat="1" ht="21" customHeight="1">
      <c r="A3904" s="1737">
        <v>1</v>
      </c>
      <c r="B3904" s="121">
        <v>44682</v>
      </c>
      <c r="C3904" s="1740" t="s">
        <v>23</v>
      </c>
      <c r="D3904" s="1740"/>
      <c r="E3904" s="1739"/>
      <c r="F3904" s="1738"/>
      <c r="G3904" s="1734"/>
      <c r="H3904" s="1735"/>
      <c r="I3904" s="1740"/>
      <c r="J3904" s="1740"/>
      <c r="K3904" s="1736"/>
      <c r="L3904" s="1740"/>
      <c r="M3904" s="1740"/>
      <c r="N3904" s="1740"/>
      <c r="O3904" s="79">
        <v>313</v>
      </c>
    </row>
    <row r="3905" spans="1:15" s="72" customFormat="1" ht="21" customHeight="1">
      <c r="A3905" s="3129">
        <v>2</v>
      </c>
      <c r="B3905" s="121">
        <v>44643</v>
      </c>
      <c r="C3905" s="3126" t="s">
        <v>23</v>
      </c>
      <c r="D3905" s="3126"/>
      <c r="E3905" s="3118"/>
      <c r="F3905" s="3119"/>
      <c r="G3905" s="3120"/>
      <c r="H3905" s="3121"/>
      <c r="I3905" s="3126"/>
      <c r="J3905" s="3126"/>
      <c r="K3905" s="3130">
        <v>10</v>
      </c>
      <c r="L3905" s="3126" t="s">
        <v>1883</v>
      </c>
      <c r="M3905" s="3126" t="s">
        <v>1387</v>
      </c>
      <c r="N3905" s="3126"/>
      <c r="O3905" s="79">
        <f>+O3904-K3905</f>
        <v>303</v>
      </c>
    </row>
    <row r="3906" spans="1:15" s="41" customFormat="1" ht="21" customHeight="1">
      <c r="A3906" s="406"/>
      <c r="B3906" s="131"/>
      <c r="C3906" s="407"/>
      <c r="D3906" s="752">
        <f>SUM(D3904:D3904)</f>
        <v>0</v>
      </c>
      <c r="E3906" s="4360"/>
      <c r="F3906" s="4361"/>
      <c r="G3906" s="4348"/>
      <c r="H3906" s="4349"/>
      <c r="I3906" s="407"/>
      <c r="J3906" s="405"/>
      <c r="K3906" s="427">
        <f>SUM(K3904:K3905)</f>
        <v>10</v>
      </c>
      <c r="L3906" s="34"/>
      <c r="M3906" s="405"/>
      <c r="N3906" s="405"/>
      <c r="O3906" s="406"/>
    </row>
    <row r="3907" spans="1:15" s="43" customFormat="1" ht="21" customHeight="1">
      <c r="A3907" s="62"/>
      <c r="B3907" s="122"/>
      <c r="C3907" s="408"/>
      <c r="D3907" s="238"/>
      <c r="E3907" s="56"/>
      <c r="F3907" s="56"/>
      <c r="G3907" s="238"/>
      <c r="H3907" s="238"/>
      <c r="I3907" s="238"/>
      <c r="J3907" s="238"/>
      <c r="K3907" s="238"/>
      <c r="L3907" s="238"/>
      <c r="M3907" s="238"/>
      <c r="N3907" s="238"/>
      <c r="O3907" s="194"/>
    </row>
    <row r="3908" spans="1:15" s="43" customFormat="1" ht="21" customHeight="1" thickBot="1">
      <c r="A3908" s="77" t="s">
        <v>2</v>
      </c>
      <c r="B3908" s="66"/>
      <c r="C3908" s="67" t="s">
        <v>3</v>
      </c>
      <c r="D3908" s="4323" t="s">
        <v>503</v>
      </c>
      <c r="E3908" s="4323"/>
      <c r="F3908" s="4323"/>
      <c r="G3908" s="4323"/>
      <c r="H3908" s="4323"/>
      <c r="I3908" s="4323"/>
      <c r="J3908" s="4323"/>
      <c r="K3908" s="4323"/>
      <c r="L3908" s="4323"/>
      <c r="M3908" s="4323"/>
      <c r="N3908" s="4323"/>
      <c r="O3908" s="4323"/>
    </row>
    <row r="3909" spans="1:15" s="123" customFormat="1" ht="21" customHeight="1">
      <c r="A3909" s="4353" t="s">
        <v>10</v>
      </c>
      <c r="B3909" s="4353" t="s">
        <v>11</v>
      </c>
      <c r="C3909" s="4340" t="s">
        <v>23</v>
      </c>
      <c r="D3909" s="4331" t="s">
        <v>12</v>
      </c>
      <c r="E3909" s="4332"/>
      <c r="F3909" s="4332"/>
      <c r="G3909" s="4332"/>
      <c r="H3909" s="4332"/>
      <c r="I3909" s="4332"/>
      <c r="J3909" s="4333"/>
      <c r="K3909" s="4334" t="s">
        <v>13</v>
      </c>
      <c r="L3909" s="4335"/>
      <c r="M3909" s="4335"/>
      <c r="N3909" s="4335"/>
      <c r="O3909" s="4355"/>
    </row>
    <row r="3910" spans="1:15" s="72" customFormat="1" ht="21" customHeight="1">
      <c r="A3910" s="4328"/>
      <c r="B3910" s="4328"/>
      <c r="C3910" s="4330"/>
      <c r="D3910" s="4337" t="s">
        <v>14</v>
      </c>
      <c r="E3910" s="4338"/>
      <c r="F3910" s="4338"/>
      <c r="G3910" s="4338"/>
      <c r="H3910" s="4339"/>
      <c r="I3910" s="4340" t="s">
        <v>15</v>
      </c>
      <c r="J3910" s="4340"/>
      <c r="K3910" s="4340" t="s">
        <v>16</v>
      </c>
      <c r="L3910" s="4340" t="s">
        <v>17</v>
      </c>
      <c r="M3910" s="4340" t="s">
        <v>18</v>
      </c>
      <c r="N3910" s="4340"/>
      <c r="O3910" s="4356" t="s">
        <v>19</v>
      </c>
    </row>
    <row r="3911" spans="1:15" s="72" customFormat="1" ht="21" customHeight="1">
      <c r="A3911" s="4354"/>
      <c r="B3911" s="4354"/>
      <c r="C3911" s="4341"/>
      <c r="D3911" s="27" t="s">
        <v>16</v>
      </c>
      <c r="E3911" s="4358" t="s">
        <v>20</v>
      </c>
      <c r="F3911" s="4359"/>
      <c r="G3911" s="4358" t="s">
        <v>21</v>
      </c>
      <c r="H3911" s="4359"/>
      <c r="I3911" s="4341"/>
      <c r="J3911" s="4341"/>
      <c r="K3911" s="4341"/>
      <c r="L3911" s="4341"/>
      <c r="M3911" s="4341"/>
      <c r="N3911" s="4341"/>
      <c r="O3911" s="4357"/>
    </row>
    <row r="3912" spans="1:15" s="72" customFormat="1" ht="21" customHeight="1" outlineLevel="1">
      <c r="A3912" s="7">
        <v>1</v>
      </c>
      <c r="B3912" s="121">
        <v>44682</v>
      </c>
      <c r="C3912" s="28" t="s">
        <v>23</v>
      </c>
      <c r="D3912" s="28"/>
      <c r="E3912" s="4360"/>
      <c r="F3912" s="4361"/>
      <c r="G3912" s="4348" t="s">
        <v>57</v>
      </c>
      <c r="H3912" s="4349"/>
      <c r="I3912" s="28" t="s">
        <v>1441</v>
      </c>
      <c r="J3912" s="28"/>
      <c r="K3912" s="1367"/>
      <c r="L3912" s="28"/>
      <c r="M3912" s="28"/>
      <c r="N3912" s="28"/>
      <c r="O3912" s="79">
        <v>40</v>
      </c>
    </row>
    <row r="3913" spans="1:15" s="72" customFormat="1" ht="21" customHeight="1" outlineLevel="1">
      <c r="A3913" s="1366"/>
      <c r="B3913" s="121"/>
      <c r="C3913" s="1367"/>
      <c r="D3913" s="1367"/>
      <c r="E3913" s="1364"/>
      <c r="F3913" s="1365"/>
      <c r="G3913" s="1362"/>
      <c r="H3913" s="1363"/>
      <c r="I3913" s="1367"/>
      <c r="J3913" s="1367"/>
      <c r="K3913" s="1367"/>
      <c r="L3913" s="1367"/>
      <c r="M3913" s="1367"/>
      <c r="N3913" s="1367"/>
      <c r="O3913" s="79"/>
    </row>
    <row r="3914" spans="1:15" s="72" customFormat="1" ht="21" customHeight="1" outlineLevel="1">
      <c r="A3914" s="2838"/>
      <c r="B3914" s="121"/>
      <c r="C3914" s="2835"/>
      <c r="D3914" s="2835"/>
      <c r="E3914" s="2831"/>
      <c r="F3914" s="2832"/>
      <c r="G3914" s="2833"/>
      <c r="H3914" s="2834"/>
      <c r="I3914" s="2835"/>
      <c r="J3914" s="2835"/>
      <c r="K3914" s="2835"/>
      <c r="L3914" s="2835"/>
      <c r="M3914" s="2835"/>
      <c r="N3914" s="2835"/>
      <c r="O3914" s="79"/>
    </row>
    <row r="3915" spans="1:15" s="72" customFormat="1" ht="21" customHeight="1">
      <c r="A3915" s="745"/>
      <c r="B3915" s="121"/>
      <c r="C3915" s="743"/>
      <c r="D3915" s="686">
        <f>SUM(D3912:D3912)</f>
        <v>0</v>
      </c>
      <c r="E3915" s="4360"/>
      <c r="F3915" s="4361"/>
      <c r="G3915" s="4348"/>
      <c r="H3915" s="4349"/>
      <c r="I3915" s="743"/>
      <c r="J3915" s="743"/>
      <c r="K3915" s="432">
        <f>SUM(K3912:K3914)</f>
        <v>0</v>
      </c>
      <c r="L3915" s="743"/>
      <c r="M3915" s="743"/>
      <c r="N3915" s="743"/>
      <c r="O3915" s="79"/>
    </row>
    <row r="3916" spans="1:15" s="43" customFormat="1" ht="21" customHeight="1">
      <c r="A3916" s="86"/>
      <c r="B3916" s="132"/>
      <c r="C3916" s="52"/>
      <c r="D3916" s="62"/>
      <c r="E3916" s="62"/>
      <c r="F3916" s="62"/>
      <c r="G3916" s="54"/>
      <c r="H3916" s="54"/>
      <c r="I3916" s="52"/>
      <c r="J3916" s="54"/>
      <c r="K3916" s="62"/>
      <c r="L3916" s="64"/>
      <c r="M3916" s="54"/>
      <c r="N3916" s="54"/>
      <c r="O3916" s="62"/>
    </row>
    <row r="3917" spans="1:15" s="43" customFormat="1" ht="21" customHeight="1" thickBot="1">
      <c r="A3917" s="77" t="s">
        <v>2</v>
      </c>
      <c r="B3917" s="66"/>
      <c r="C3917" s="67" t="s">
        <v>3</v>
      </c>
      <c r="D3917" s="4323" t="s">
        <v>465</v>
      </c>
      <c r="E3917" s="4323"/>
      <c r="F3917" s="4323"/>
      <c r="G3917" s="4323"/>
      <c r="H3917" s="4323"/>
      <c r="I3917" s="4323"/>
      <c r="J3917" s="4323"/>
      <c r="K3917" s="4323"/>
      <c r="L3917" s="4323"/>
      <c r="M3917" s="4323"/>
      <c r="N3917" s="4323"/>
      <c r="O3917" s="4323"/>
    </row>
    <row r="3918" spans="1:15" s="43" customFormat="1" ht="21" customHeight="1">
      <c r="A3918" s="4353" t="s">
        <v>10</v>
      </c>
      <c r="B3918" s="4353" t="s">
        <v>11</v>
      </c>
      <c r="C3918" s="4340" t="s">
        <v>23</v>
      </c>
      <c r="D3918" s="4331" t="s">
        <v>12</v>
      </c>
      <c r="E3918" s="4332"/>
      <c r="F3918" s="4332"/>
      <c r="G3918" s="4332"/>
      <c r="H3918" s="4332"/>
      <c r="I3918" s="4332"/>
      <c r="J3918" s="4333"/>
      <c r="K3918" s="4334" t="s">
        <v>13</v>
      </c>
      <c r="L3918" s="4335"/>
      <c r="M3918" s="4335"/>
      <c r="N3918" s="4335"/>
      <c r="O3918" s="4355"/>
    </row>
    <row r="3919" spans="1:15" s="123" customFormat="1" ht="21" customHeight="1">
      <c r="A3919" s="4328"/>
      <c r="B3919" s="4328"/>
      <c r="C3919" s="4330"/>
      <c r="D3919" s="4337" t="s">
        <v>14</v>
      </c>
      <c r="E3919" s="4338"/>
      <c r="F3919" s="4338"/>
      <c r="G3919" s="4338"/>
      <c r="H3919" s="4339"/>
      <c r="I3919" s="4340" t="s">
        <v>15</v>
      </c>
      <c r="J3919" s="4340"/>
      <c r="K3919" s="4340" t="s">
        <v>16</v>
      </c>
      <c r="L3919" s="4340" t="s">
        <v>17</v>
      </c>
      <c r="M3919" s="4340" t="s">
        <v>18</v>
      </c>
      <c r="N3919" s="4340"/>
      <c r="O3919" s="4356" t="s">
        <v>19</v>
      </c>
    </row>
    <row r="3920" spans="1:15" s="72" customFormat="1" ht="21" customHeight="1">
      <c r="A3920" s="4354"/>
      <c r="B3920" s="4354"/>
      <c r="C3920" s="4341"/>
      <c r="D3920" s="27" t="s">
        <v>16</v>
      </c>
      <c r="E3920" s="4358" t="s">
        <v>20</v>
      </c>
      <c r="F3920" s="4359"/>
      <c r="G3920" s="4358" t="s">
        <v>21</v>
      </c>
      <c r="H3920" s="4359"/>
      <c r="I3920" s="4341"/>
      <c r="J3920" s="4341"/>
      <c r="K3920" s="4341"/>
      <c r="L3920" s="4341"/>
      <c r="M3920" s="4341"/>
      <c r="N3920" s="4341"/>
      <c r="O3920" s="4357"/>
    </row>
    <row r="3921" spans="1:15" s="72" customFormat="1" ht="21" customHeight="1" outlineLevel="1">
      <c r="A3921" s="406">
        <v>1</v>
      </c>
      <c r="B3921" s="121">
        <v>44652</v>
      </c>
      <c r="C3921" s="407" t="s">
        <v>23</v>
      </c>
      <c r="D3921" s="407"/>
      <c r="E3921" s="402"/>
      <c r="F3921" s="403"/>
      <c r="G3921" s="4348" t="s">
        <v>57</v>
      </c>
      <c r="H3921" s="4349"/>
      <c r="I3921" s="407" t="s">
        <v>1441</v>
      </c>
      <c r="J3921" s="407"/>
      <c r="K3921" s="407"/>
      <c r="L3921" s="407"/>
      <c r="M3921" s="407"/>
      <c r="N3921" s="407"/>
      <c r="O3921" s="79">
        <v>402</v>
      </c>
    </row>
    <row r="3922" spans="1:15" s="72" customFormat="1" ht="21" customHeight="1" outlineLevel="1">
      <c r="A3922" s="2051"/>
      <c r="B3922" s="121"/>
      <c r="C3922" s="2050"/>
      <c r="D3922" s="2050"/>
      <c r="E3922" s="4360"/>
      <c r="F3922" s="4361"/>
      <c r="G3922" s="2048"/>
      <c r="H3922" s="2049"/>
      <c r="I3922" s="2050"/>
      <c r="J3922" s="2050"/>
      <c r="K3922" s="2050"/>
      <c r="L3922" s="2050"/>
      <c r="M3922" s="2050"/>
      <c r="N3922" s="2050"/>
      <c r="O3922" s="79"/>
    </row>
    <row r="3923" spans="1:15" s="72" customFormat="1" ht="21" customHeight="1" outlineLevel="1">
      <c r="A3923" s="2371"/>
      <c r="B3923" s="121"/>
      <c r="C3923" s="2369"/>
      <c r="D3923" s="2369"/>
      <c r="E3923" s="4360"/>
      <c r="F3923" s="4361"/>
      <c r="G3923" s="4348"/>
      <c r="H3923" s="4349"/>
      <c r="I3923" s="2369"/>
      <c r="J3923" s="2369"/>
      <c r="K3923" s="2369"/>
      <c r="L3923" s="2369"/>
      <c r="M3923" s="2369"/>
      <c r="N3923" s="2369"/>
      <c r="O3923" s="79"/>
    </row>
    <row r="3924" spans="1:15" s="123" customFormat="1" ht="21" customHeight="1">
      <c r="A3924" s="7"/>
      <c r="B3924" s="121"/>
      <c r="C3924" s="28"/>
      <c r="D3924" s="28"/>
      <c r="E3924" s="4360"/>
      <c r="F3924" s="4361"/>
      <c r="G3924" s="4348"/>
      <c r="H3924" s="4349"/>
      <c r="I3924" s="28"/>
      <c r="J3924" s="28"/>
      <c r="K3924" s="432">
        <f>SUM(K3921:K3923)</f>
        <v>0</v>
      </c>
      <c r="L3924" s="28"/>
      <c r="M3924" s="28"/>
      <c r="N3924" s="28"/>
      <c r="O3924" s="79"/>
    </row>
    <row r="3925" spans="1:15" s="72" customFormat="1" ht="21" customHeight="1">
      <c r="A3925" s="52"/>
      <c r="B3925" s="132"/>
      <c r="C3925" s="52"/>
      <c r="D3925" s="56"/>
      <c r="E3925" s="56"/>
      <c r="F3925" s="56"/>
      <c r="G3925" s="142"/>
      <c r="H3925" s="142"/>
      <c r="I3925" s="142"/>
      <c r="J3925" s="55"/>
      <c r="K3925" s="109"/>
      <c r="L3925" s="59"/>
      <c r="M3925" s="55"/>
      <c r="N3925" s="55"/>
      <c r="O3925" s="56"/>
    </row>
    <row r="3926" spans="1:15" s="50" customFormat="1" ht="21" customHeight="1" thickBot="1">
      <c r="A3926" s="77" t="s">
        <v>2</v>
      </c>
      <c r="B3926" s="66"/>
      <c r="C3926" s="67" t="s">
        <v>3</v>
      </c>
      <c r="D3926" s="4323" t="s">
        <v>1366</v>
      </c>
      <c r="E3926" s="4323"/>
      <c r="F3926" s="4323"/>
      <c r="G3926" s="4323"/>
      <c r="H3926" s="4323"/>
      <c r="I3926" s="4323"/>
      <c r="J3926" s="4323"/>
      <c r="K3926" s="4323"/>
      <c r="L3926" s="4323"/>
      <c r="M3926" s="4323"/>
      <c r="N3926" s="4323"/>
      <c r="O3926" s="4323"/>
    </row>
    <row r="3927" spans="1:15" s="15" customFormat="1" ht="21" customHeight="1">
      <c r="A3927" s="4353" t="s">
        <v>10</v>
      </c>
      <c r="B3927" s="4353" t="s">
        <v>11</v>
      </c>
      <c r="C3927" s="4340" t="s">
        <v>23</v>
      </c>
      <c r="D3927" s="4331" t="s">
        <v>548</v>
      </c>
      <c r="E3927" s="4332"/>
      <c r="F3927" s="4332"/>
      <c r="G3927" s="4332"/>
      <c r="H3927" s="4332"/>
      <c r="I3927" s="4332"/>
      <c r="J3927" s="4333"/>
      <c r="K3927" s="4334" t="s">
        <v>13</v>
      </c>
      <c r="L3927" s="4335"/>
      <c r="M3927" s="4335"/>
      <c r="N3927" s="4335"/>
      <c r="O3927" s="4355"/>
    </row>
    <row r="3928" spans="1:15" s="15" customFormat="1" ht="21" customHeight="1">
      <c r="A3928" s="4328"/>
      <c r="B3928" s="4328"/>
      <c r="C3928" s="4330"/>
      <c r="D3928" s="4337" t="s">
        <v>14</v>
      </c>
      <c r="E3928" s="4338"/>
      <c r="F3928" s="4338"/>
      <c r="G3928" s="4338"/>
      <c r="H3928" s="4339"/>
      <c r="I3928" s="4340" t="s">
        <v>15</v>
      </c>
      <c r="J3928" s="4340"/>
      <c r="K3928" s="4340" t="s">
        <v>16</v>
      </c>
      <c r="L3928" s="4340" t="s">
        <v>17</v>
      </c>
      <c r="M3928" s="4340" t="s">
        <v>18</v>
      </c>
      <c r="N3928" s="4340"/>
      <c r="O3928" s="4356" t="s">
        <v>19</v>
      </c>
    </row>
    <row r="3929" spans="1:15" s="15" customFormat="1" ht="21" customHeight="1">
      <c r="A3929" s="4354"/>
      <c r="B3929" s="4354"/>
      <c r="C3929" s="4341"/>
      <c r="D3929" s="255" t="s">
        <v>16</v>
      </c>
      <c r="E3929" s="4358" t="s">
        <v>20</v>
      </c>
      <c r="F3929" s="4359"/>
      <c r="G3929" s="4358" t="s">
        <v>21</v>
      </c>
      <c r="H3929" s="4359"/>
      <c r="I3929" s="4341"/>
      <c r="J3929" s="4341"/>
      <c r="K3929" s="4341"/>
      <c r="L3929" s="4341"/>
      <c r="M3929" s="4341"/>
      <c r="N3929" s="4341"/>
      <c r="O3929" s="4357"/>
    </row>
    <row r="3930" spans="1:15" s="15" customFormat="1" ht="21" customHeight="1">
      <c r="A3930" s="2469">
        <v>1</v>
      </c>
      <c r="B3930" s="131">
        <v>44652</v>
      </c>
      <c r="C3930" s="2469" t="s">
        <v>23</v>
      </c>
      <c r="D3930" s="2471"/>
      <c r="E3930" s="2467" t="s">
        <v>321</v>
      </c>
      <c r="F3930" s="2468"/>
      <c r="G3930" s="2465" t="s">
        <v>243</v>
      </c>
      <c r="H3930" s="2466"/>
      <c r="I3930" s="2469" t="s">
        <v>1441</v>
      </c>
      <c r="J3930" s="2470"/>
      <c r="K3930" s="11"/>
      <c r="L3930" s="34"/>
      <c r="M3930" s="2470"/>
      <c r="N3930" s="2470"/>
      <c r="O3930" s="11">
        <v>0</v>
      </c>
    </row>
    <row r="3931" spans="1:15" s="15" customFormat="1" ht="21" customHeight="1">
      <c r="A3931" s="2469"/>
      <c r="B3931" s="131"/>
      <c r="C3931" s="2469"/>
      <c r="D3931" s="2471"/>
      <c r="E3931" s="2467"/>
      <c r="F3931" s="2468"/>
      <c r="G3931" s="2465"/>
      <c r="H3931" s="2466"/>
      <c r="I3931" s="2469"/>
      <c r="J3931" s="2470"/>
      <c r="K3931" s="11"/>
      <c r="L3931" s="34"/>
      <c r="M3931" s="2470"/>
      <c r="N3931" s="2470"/>
      <c r="O3931" s="11"/>
    </row>
    <row r="3932" spans="1:15" s="15" customFormat="1" ht="21" customHeight="1">
      <c r="A3932" s="2469"/>
      <c r="B3932" s="131"/>
      <c r="C3932" s="2469"/>
      <c r="D3932" s="2471"/>
      <c r="E3932" s="2467"/>
      <c r="F3932" s="2468"/>
      <c r="G3932" s="2465"/>
      <c r="H3932" s="2466"/>
      <c r="I3932" s="2469"/>
      <c r="J3932" s="2470"/>
      <c r="K3932" s="589">
        <f>SUM(K3930:K3931)</f>
        <v>0</v>
      </c>
      <c r="L3932" s="34"/>
      <c r="M3932" s="2470"/>
      <c r="N3932" s="2470"/>
      <c r="O3932" s="11"/>
    </row>
    <row r="3933" spans="1:15" s="15" customFormat="1" ht="19.5" customHeight="1">
      <c r="A3933" s="253"/>
      <c r="B3933" s="132"/>
      <c r="C3933" s="261"/>
      <c r="D3933" s="62"/>
      <c r="E3933" s="62"/>
      <c r="F3933" s="62"/>
      <c r="G3933" s="4367"/>
      <c r="H3933" s="4367"/>
      <c r="I3933" s="261"/>
      <c r="J3933" s="54"/>
      <c r="K3933" s="81"/>
      <c r="L3933" s="64"/>
      <c r="M3933" s="54"/>
      <c r="N3933" s="54"/>
      <c r="O3933" s="81"/>
    </row>
    <row r="3934" spans="1:15" s="50" customFormat="1" ht="21" customHeight="1">
      <c r="A3934" s="77" t="s">
        <v>2</v>
      </c>
      <c r="B3934" s="66"/>
      <c r="C3934" s="67" t="s">
        <v>3</v>
      </c>
      <c r="D3934" s="4411" t="s">
        <v>1367</v>
      </c>
      <c r="E3934" s="4411"/>
      <c r="F3934" s="4411"/>
      <c r="G3934" s="4411"/>
      <c r="H3934" s="4411"/>
      <c r="I3934" s="4411"/>
      <c r="J3934" s="4411"/>
      <c r="K3934" s="4411"/>
      <c r="L3934" s="4411"/>
      <c r="M3934" s="4411"/>
      <c r="N3934" s="4411"/>
      <c r="O3934" s="4411"/>
    </row>
    <row r="3935" spans="1:15" s="15" customFormat="1" ht="21" customHeight="1">
      <c r="A3935" s="4353" t="s">
        <v>10</v>
      </c>
      <c r="B3935" s="4353" t="s">
        <v>11</v>
      </c>
      <c r="C3935" s="4340" t="s">
        <v>23</v>
      </c>
      <c r="D3935" s="4408" t="s">
        <v>12</v>
      </c>
      <c r="E3935" s="4409"/>
      <c r="F3935" s="4409"/>
      <c r="G3935" s="4409"/>
      <c r="H3935" s="4409"/>
      <c r="I3935" s="4409"/>
      <c r="J3935" s="4410"/>
      <c r="K3935" s="4405" t="s">
        <v>13</v>
      </c>
      <c r="L3935" s="4406"/>
      <c r="M3935" s="4406"/>
      <c r="N3935" s="4406"/>
      <c r="O3935" s="4407"/>
    </row>
    <row r="3936" spans="1:15" s="15" customFormat="1" ht="21" customHeight="1">
      <c r="A3936" s="4328"/>
      <c r="B3936" s="4328"/>
      <c r="C3936" s="4330"/>
      <c r="D3936" s="4337" t="s">
        <v>14</v>
      </c>
      <c r="E3936" s="4338"/>
      <c r="F3936" s="4338"/>
      <c r="G3936" s="4338"/>
      <c r="H3936" s="4339"/>
      <c r="I3936" s="4340" t="s">
        <v>15</v>
      </c>
      <c r="J3936" s="4340"/>
      <c r="K3936" s="4340" t="s">
        <v>16</v>
      </c>
      <c r="L3936" s="4340" t="s">
        <v>17</v>
      </c>
      <c r="M3936" s="4340" t="s">
        <v>18</v>
      </c>
      <c r="N3936" s="4340"/>
      <c r="O3936" s="4356" t="s">
        <v>19</v>
      </c>
    </row>
    <row r="3937" spans="1:15" s="15" customFormat="1" ht="21" customHeight="1">
      <c r="A3937" s="4354"/>
      <c r="B3937" s="4354"/>
      <c r="C3937" s="4341"/>
      <c r="D3937" s="255" t="s">
        <v>16</v>
      </c>
      <c r="E3937" s="4358" t="s">
        <v>20</v>
      </c>
      <c r="F3937" s="4359"/>
      <c r="G3937" s="4358" t="s">
        <v>21</v>
      </c>
      <c r="H3937" s="4359"/>
      <c r="I3937" s="4341"/>
      <c r="J3937" s="4341"/>
      <c r="K3937" s="4341"/>
      <c r="L3937" s="4341"/>
      <c r="M3937" s="4341"/>
      <c r="N3937" s="4341"/>
      <c r="O3937" s="4357"/>
    </row>
    <row r="3938" spans="1:15" s="15" customFormat="1" ht="21" customHeight="1">
      <c r="A3938" s="254">
        <v>1</v>
      </c>
      <c r="B3938" s="131">
        <v>44652</v>
      </c>
      <c r="C3938" s="254" t="s">
        <v>23</v>
      </c>
      <c r="D3938" s="256"/>
      <c r="E3938" s="4360" t="s">
        <v>323</v>
      </c>
      <c r="F3938" s="4361"/>
      <c r="G3938" s="188" t="s">
        <v>243</v>
      </c>
      <c r="H3938" s="9"/>
      <c r="I3938" s="254" t="s">
        <v>1441</v>
      </c>
      <c r="J3938" s="257"/>
      <c r="K3938" s="11"/>
      <c r="L3938" s="34"/>
      <c r="M3938" s="257"/>
      <c r="N3938" s="257"/>
      <c r="O3938" s="11">
        <v>0</v>
      </c>
    </row>
    <row r="3939" spans="1:15" s="15" customFormat="1" ht="21" customHeight="1">
      <c r="A3939" s="2469"/>
      <c r="B3939" s="131"/>
      <c r="C3939" s="2469"/>
      <c r="D3939" s="2471"/>
      <c r="E3939" s="4360"/>
      <c r="F3939" s="4361"/>
      <c r="G3939" s="188"/>
      <c r="H3939" s="9"/>
      <c r="I3939" s="2469"/>
      <c r="J3939" s="2470"/>
      <c r="K3939" s="11"/>
      <c r="L3939" s="34"/>
      <c r="M3939" s="2470"/>
      <c r="N3939" s="2470"/>
      <c r="O3939" s="11"/>
    </row>
    <row r="3940" spans="1:15" s="15" customFormat="1" ht="21" customHeight="1">
      <c r="A3940" s="2469"/>
      <c r="B3940" s="131"/>
      <c r="C3940" s="2469"/>
      <c r="D3940" s="2169">
        <f>SUM(D3938:D3939)</f>
        <v>0</v>
      </c>
      <c r="E3940" s="4360"/>
      <c r="F3940" s="4361"/>
      <c r="G3940" s="188"/>
      <c r="H3940" s="9"/>
      <c r="I3940" s="2469"/>
      <c r="J3940" s="2470"/>
      <c r="K3940" s="589">
        <f>SUM(K3938:K3939)</f>
        <v>0</v>
      </c>
      <c r="L3940" s="34"/>
      <c r="M3940" s="2470"/>
      <c r="N3940" s="2470"/>
      <c r="O3940" s="11"/>
    </row>
    <row r="3941" spans="1:15" s="15" customFormat="1" ht="21" customHeight="1">
      <c r="A3941" s="816"/>
      <c r="B3941" s="132"/>
      <c r="C3941" s="261"/>
      <c r="D3941" s="62"/>
      <c r="E3941" s="62"/>
      <c r="F3941" s="62"/>
      <c r="G3941" s="4367"/>
      <c r="H3941" s="4367"/>
      <c r="I3941" s="947"/>
      <c r="J3941" s="54"/>
      <c r="K3941" s="81"/>
      <c r="L3941" s="64"/>
      <c r="M3941" s="54"/>
      <c r="N3941" s="54"/>
      <c r="O3941" s="81"/>
    </row>
    <row r="3942" spans="1:15" s="123" customFormat="1" ht="21" customHeight="1">
      <c r="A3942" s="77" t="s">
        <v>2</v>
      </c>
      <c r="B3942" s="66"/>
      <c r="C3942" s="67" t="s">
        <v>3</v>
      </c>
      <c r="D3942" s="4411" t="s">
        <v>927</v>
      </c>
      <c r="E3942" s="4411"/>
      <c r="F3942" s="4411"/>
      <c r="G3942" s="4411"/>
      <c r="H3942" s="4411"/>
      <c r="I3942" s="4411"/>
      <c r="J3942" s="4411"/>
      <c r="K3942" s="4411"/>
      <c r="L3942" s="4411"/>
      <c r="M3942" s="4411"/>
      <c r="N3942" s="4411"/>
      <c r="O3942" s="4411"/>
    </row>
    <row r="3943" spans="1:15" s="123" customFormat="1" ht="21" customHeight="1">
      <c r="A3943" s="4353" t="s">
        <v>10</v>
      </c>
      <c r="B3943" s="4353" t="s">
        <v>11</v>
      </c>
      <c r="C3943" s="4340" t="s">
        <v>23</v>
      </c>
      <c r="D3943" s="4408" t="s">
        <v>12</v>
      </c>
      <c r="E3943" s="4409"/>
      <c r="F3943" s="4409"/>
      <c r="G3943" s="4409"/>
      <c r="H3943" s="4409"/>
      <c r="I3943" s="4409"/>
      <c r="J3943" s="4410"/>
      <c r="K3943" s="4405" t="s">
        <v>13</v>
      </c>
      <c r="L3943" s="4406"/>
      <c r="M3943" s="4406"/>
      <c r="N3943" s="4406"/>
      <c r="O3943" s="4407"/>
    </row>
    <row r="3944" spans="1:15" s="123" customFormat="1" ht="21" customHeight="1">
      <c r="A3944" s="4328"/>
      <c r="B3944" s="4328"/>
      <c r="C3944" s="4330"/>
      <c r="D3944" s="4337" t="s">
        <v>14</v>
      </c>
      <c r="E3944" s="4338"/>
      <c r="F3944" s="4338"/>
      <c r="G3944" s="4338"/>
      <c r="H3944" s="4339"/>
      <c r="I3944" s="4340" t="s">
        <v>15</v>
      </c>
      <c r="J3944" s="4340"/>
      <c r="K3944" s="4340" t="s">
        <v>16</v>
      </c>
      <c r="L3944" s="4340" t="s">
        <v>17</v>
      </c>
      <c r="M3944" s="4340" t="s">
        <v>18</v>
      </c>
      <c r="N3944" s="4340"/>
      <c r="O3944" s="4356" t="s">
        <v>19</v>
      </c>
    </row>
    <row r="3945" spans="1:15" s="123" customFormat="1" ht="21" customHeight="1">
      <c r="A3945" s="4354"/>
      <c r="B3945" s="4354"/>
      <c r="C3945" s="4341"/>
      <c r="D3945" s="255" t="s">
        <v>16</v>
      </c>
      <c r="E3945" s="4358" t="s">
        <v>20</v>
      </c>
      <c r="F3945" s="4359"/>
      <c r="G3945" s="4358" t="s">
        <v>21</v>
      </c>
      <c r="H3945" s="4359"/>
      <c r="I3945" s="4341"/>
      <c r="J3945" s="4341"/>
      <c r="K3945" s="4341"/>
      <c r="L3945" s="4341"/>
      <c r="M3945" s="4341"/>
      <c r="N3945" s="4341"/>
      <c r="O3945" s="4357"/>
    </row>
    <row r="3946" spans="1:15" s="123" customFormat="1" ht="21" customHeight="1" outlineLevel="1">
      <c r="A3946" s="254">
        <v>1</v>
      </c>
      <c r="B3946" s="124">
        <v>44652</v>
      </c>
      <c r="C3946" s="90" t="s">
        <v>627</v>
      </c>
      <c r="D3946" s="254"/>
      <c r="E3946" s="4348"/>
      <c r="F3946" s="4349"/>
      <c r="G3946" s="4348"/>
      <c r="H3946" s="4349"/>
      <c r="I3946" s="90"/>
      <c r="J3946" s="90"/>
      <c r="K3946" s="90"/>
      <c r="L3946" s="90"/>
      <c r="M3946" s="90"/>
      <c r="N3946" s="90"/>
      <c r="O3946" s="127">
        <v>0</v>
      </c>
    </row>
    <row r="3947" spans="1:15" s="123" customFormat="1" ht="21" customHeight="1" outlineLevel="1">
      <c r="A3947" s="1522"/>
      <c r="B3947" s="131"/>
      <c r="C3947" s="1522"/>
      <c r="D3947" s="1528"/>
      <c r="E3947" s="1524"/>
      <c r="F3947" s="1525"/>
      <c r="G3947" s="1526"/>
      <c r="H3947" s="1527"/>
      <c r="I3947" s="1522"/>
      <c r="J3947" s="1523"/>
      <c r="K3947" s="11"/>
      <c r="L3947" s="34"/>
      <c r="M3947" s="1523"/>
      <c r="N3947" s="1523"/>
      <c r="O3947" s="1528"/>
    </row>
    <row r="3948" spans="1:15" s="123" customFormat="1" ht="21" customHeight="1" outlineLevel="1">
      <c r="A3948" s="1619"/>
      <c r="B3948" s="131"/>
      <c r="C3948" s="1619"/>
      <c r="D3948" s="1621"/>
      <c r="E3948" s="1617"/>
      <c r="F3948" s="1618"/>
      <c r="G3948" s="1615"/>
      <c r="H3948" s="1616"/>
      <c r="I3948" s="1619"/>
      <c r="J3948" s="1620"/>
      <c r="K3948" s="11"/>
      <c r="L3948" s="34"/>
      <c r="M3948" s="1620"/>
      <c r="N3948" s="1620"/>
      <c r="O3948" s="1621"/>
    </row>
    <row r="3949" spans="1:15" s="123" customFormat="1" ht="21" customHeight="1">
      <c r="A3949" s="926"/>
      <c r="B3949" s="155"/>
      <c r="C3949" s="926"/>
      <c r="D3949" s="686">
        <f>SUM(D3946:D3946)</f>
        <v>0</v>
      </c>
      <c r="E3949" s="4348"/>
      <c r="F3949" s="4349"/>
      <c r="G3949" s="4348"/>
      <c r="H3949" s="4349"/>
      <c r="I3949" s="926"/>
      <c r="J3949" s="926"/>
      <c r="K3949" s="432">
        <f>SUM(K3946:K3947)</f>
        <v>0</v>
      </c>
      <c r="L3949" s="926"/>
      <c r="M3949" s="926"/>
      <c r="N3949" s="926"/>
      <c r="O3949" s="79"/>
    </row>
    <row r="3950" spans="1:15" s="123" customFormat="1" ht="21" customHeight="1">
      <c r="A3950" s="933"/>
      <c r="B3950" s="85"/>
      <c r="C3950" s="933"/>
      <c r="D3950" s="933"/>
      <c r="E3950" s="933"/>
      <c r="F3950" s="933"/>
      <c r="G3950" s="933"/>
      <c r="H3950" s="933"/>
      <c r="I3950" s="933"/>
      <c r="J3950" s="933"/>
      <c r="K3950" s="933"/>
      <c r="L3950" s="933"/>
      <c r="M3950" s="933"/>
      <c r="N3950" s="933"/>
      <c r="O3950" s="82"/>
    </row>
    <row r="3951" spans="1:15" s="123" customFormat="1" ht="21" customHeight="1">
      <c r="A3951" s="77" t="s">
        <v>2</v>
      </c>
      <c r="B3951" s="66"/>
      <c r="C3951" s="67" t="s">
        <v>3</v>
      </c>
      <c r="D3951" s="4497" t="s">
        <v>1778</v>
      </c>
      <c r="E3951" s="4497"/>
      <c r="F3951" s="4497"/>
      <c r="G3951" s="4497"/>
      <c r="H3951" s="4497"/>
      <c r="I3951" s="4497"/>
      <c r="J3951" s="4497"/>
      <c r="K3951" s="4497"/>
      <c r="L3951" s="4497"/>
      <c r="M3951" s="4497"/>
      <c r="N3951" s="4497"/>
      <c r="O3951" s="4497"/>
    </row>
    <row r="3952" spans="1:15" s="123" customFormat="1" ht="21" customHeight="1">
      <c r="A3952" s="4353" t="s">
        <v>10</v>
      </c>
      <c r="B3952" s="4353" t="s">
        <v>11</v>
      </c>
      <c r="C3952" s="4340" t="s">
        <v>23</v>
      </c>
      <c r="D3952" s="4408" t="s">
        <v>12</v>
      </c>
      <c r="E3952" s="4409"/>
      <c r="F3952" s="4409"/>
      <c r="G3952" s="4409"/>
      <c r="H3952" s="4409"/>
      <c r="I3952" s="4409"/>
      <c r="J3952" s="4410"/>
      <c r="K3952" s="4405" t="s">
        <v>13</v>
      </c>
      <c r="L3952" s="4406"/>
      <c r="M3952" s="4406"/>
      <c r="N3952" s="4406"/>
      <c r="O3952" s="4407"/>
    </row>
    <row r="3953" spans="1:15" s="123" customFormat="1" ht="21" customHeight="1">
      <c r="A3953" s="4328"/>
      <c r="B3953" s="4328"/>
      <c r="C3953" s="4330"/>
      <c r="D3953" s="4337" t="s">
        <v>14</v>
      </c>
      <c r="E3953" s="4338"/>
      <c r="F3953" s="4338"/>
      <c r="G3953" s="4338"/>
      <c r="H3953" s="4339"/>
      <c r="I3953" s="4340" t="s">
        <v>15</v>
      </c>
      <c r="J3953" s="4340"/>
      <c r="K3953" s="4340" t="s">
        <v>16</v>
      </c>
      <c r="L3953" s="4340" t="s">
        <v>17</v>
      </c>
      <c r="M3953" s="4340" t="s">
        <v>18</v>
      </c>
      <c r="N3953" s="4340"/>
      <c r="O3953" s="4356" t="s">
        <v>19</v>
      </c>
    </row>
    <row r="3954" spans="1:15" s="123" customFormat="1" ht="27.75" customHeight="1">
      <c r="A3954" s="4354"/>
      <c r="B3954" s="4354"/>
      <c r="C3954" s="4341"/>
      <c r="D3954" s="255" t="s">
        <v>16</v>
      </c>
      <c r="E3954" s="4358" t="s">
        <v>20</v>
      </c>
      <c r="F3954" s="4359"/>
      <c r="G3954" s="4358" t="s">
        <v>21</v>
      </c>
      <c r="H3954" s="4359"/>
      <c r="I3954" s="4341"/>
      <c r="J3954" s="4341"/>
      <c r="K3954" s="4341"/>
      <c r="L3954" s="4341"/>
      <c r="M3954" s="4341"/>
      <c r="N3954" s="4341"/>
      <c r="O3954" s="4357"/>
    </row>
    <row r="3955" spans="1:15" s="123" customFormat="1" ht="21" customHeight="1">
      <c r="A3955" s="254">
        <v>1</v>
      </c>
      <c r="B3955" s="131">
        <v>44652</v>
      </c>
      <c r="C3955" s="254" t="s">
        <v>635</v>
      </c>
      <c r="D3955" s="256"/>
      <c r="E3955" s="4360"/>
      <c r="F3955" s="4361"/>
      <c r="G3955" s="4364"/>
      <c r="H3955" s="4365"/>
      <c r="I3955" s="254"/>
      <c r="J3955" s="257"/>
      <c r="K3955" s="11"/>
      <c r="L3955" s="34"/>
      <c r="M3955" s="257"/>
      <c r="N3955" s="257"/>
      <c r="O3955" s="256">
        <v>0</v>
      </c>
    </row>
    <row r="3956" spans="1:15" s="123" customFormat="1" ht="21" customHeight="1">
      <c r="A3956" s="2712"/>
      <c r="B3956" s="131"/>
      <c r="C3956" s="2712"/>
      <c r="D3956" s="2714"/>
      <c r="E3956" s="4360"/>
      <c r="F3956" s="4361"/>
      <c r="G3956" s="4364"/>
      <c r="H3956" s="4365"/>
      <c r="I3956" s="2712"/>
      <c r="J3956" s="2713"/>
      <c r="K3956" s="11"/>
      <c r="L3956" s="34"/>
      <c r="M3956" s="2713"/>
      <c r="N3956" s="2713"/>
      <c r="O3956" s="2714"/>
    </row>
    <row r="3957" spans="1:15" s="123" customFormat="1" ht="21" customHeight="1">
      <c r="A3957" s="254"/>
      <c r="B3957" s="131"/>
      <c r="C3957" s="254"/>
      <c r="D3957" s="2169">
        <f>SUM(D3955:D3956)</f>
        <v>0</v>
      </c>
      <c r="E3957" s="4360"/>
      <c r="F3957" s="4361"/>
      <c r="G3957" s="4364"/>
      <c r="H3957" s="4365"/>
      <c r="I3957" s="254"/>
      <c r="J3957" s="257"/>
      <c r="K3957" s="2725">
        <f>SUM(K3955:K3956)</f>
        <v>0</v>
      </c>
      <c r="L3957" s="34"/>
      <c r="M3957" s="257"/>
      <c r="N3957" s="257"/>
      <c r="O3957" s="256"/>
    </row>
    <row r="3958" spans="1:15" ht="21" customHeight="1">
      <c r="A3958" s="1388"/>
      <c r="B3958" s="132"/>
      <c r="C3958" s="1388"/>
      <c r="D3958" s="208"/>
      <c r="E3958" s="1387"/>
      <c r="F3958" s="1387"/>
      <c r="G3958" s="238"/>
      <c r="H3958" s="238"/>
      <c r="I3958" s="57"/>
      <c r="J3958" s="1386"/>
      <c r="K3958" s="109"/>
      <c r="L3958" s="59"/>
      <c r="M3958" s="1386"/>
      <c r="N3958" s="1386"/>
      <c r="O3958" s="1387"/>
    </row>
    <row r="3959" spans="1:15" s="72" customFormat="1" ht="21" customHeight="1" thickBot="1">
      <c r="A3959" s="77" t="s">
        <v>2</v>
      </c>
      <c r="B3959" s="66"/>
      <c r="C3959" s="67" t="s">
        <v>3</v>
      </c>
      <c r="D3959" s="4323" t="s">
        <v>910</v>
      </c>
      <c r="E3959" s="4323"/>
      <c r="F3959" s="4323"/>
      <c r="G3959" s="4323"/>
      <c r="H3959" s="4323"/>
      <c r="I3959" s="4323"/>
      <c r="J3959" s="4323"/>
      <c r="K3959" s="4323"/>
      <c r="L3959" s="4323"/>
      <c r="M3959" s="4323"/>
      <c r="N3959" s="4323"/>
      <c r="O3959" s="4323"/>
    </row>
    <row r="3960" spans="1:15" s="15" customFormat="1" ht="21" customHeight="1">
      <c r="A3960" s="4324" t="s">
        <v>10</v>
      </c>
      <c r="B3960" s="4362" t="s">
        <v>11</v>
      </c>
      <c r="C3960" s="4329" t="s">
        <v>23</v>
      </c>
      <c r="D3960" s="4331" t="s">
        <v>12</v>
      </c>
      <c r="E3960" s="4332"/>
      <c r="F3960" s="4332"/>
      <c r="G3960" s="4332"/>
      <c r="H3960" s="4332"/>
      <c r="I3960" s="4332"/>
      <c r="J3960" s="4333"/>
      <c r="K3960" s="4334" t="s">
        <v>13</v>
      </c>
      <c r="L3960" s="4335"/>
      <c r="M3960" s="4335"/>
      <c r="N3960" s="4335"/>
      <c r="O3960" s="4336"/>
    </row>
    <row r="3961" spans="1:15" s="123" customFormat="1" ht="21" customHeight="1">
      <c r="A3961" s="4325"/>
      <c r="B3961" s="4328"/>
      <c r="C3961" s="4330"/>
      <c r="D3961" s="4337" t="s">
        <v>14</v>
      </c>
      <c r="E3961" s="4338"/>
      <c r="F3961" s="4338"/>
      <c r="G3961" s="4338"/>
      <c r="H3961" s="4339"/>
      <c r="I3961" s="4340" t="s">
        <v>15</v>
      </c>
      <c r="J3961" s="4340"/>
      <c r="K3961" s="4340" t="s">
        <v>16</v>
      </c>
      <c r="L3961" s="4340" t="s">
        <v>17</v>
      </c>
      <c r="M3961" s="4340" t="s">
        <v>18</v>
      </c>
      <c r="N3961" s="4340"/>
      <c r="O3961" s="4356" t="s">
        <v>19</v>
      </c>
    </row>
    <row r="3962" spans="1:15" s="72" customFormat="1" ht="21" customHeight="1">
      <c r="A3962" s="4326"/>
      <c r="B3962" s="4354"/>
      <c r="C3962" s="4341"/>
      <c r="D3962" s="1498" t="s">
        <v>16</v>
      </c>
      <c r="E3962" s="4358" t="s">
        <v>20</v>
      </c>
      <c r="F3962" s="4359"/>
      <c r="G3962" s="4358" t="s">
        <v>21</v>
      </c>
      <c r="H3962" s="4359"/>
      <c r="I3962" s="4341"/>
      <c r="J3962" s="4341"/>
      <c r="K3962" s="4341"/>
      <c r="L3962" s="4341"/>
      <c r="M3962" s="4341"/>
      <c r="N3962" s="4341"/>
      <c r="O3962" s="4357"/>
    </row>
    <row r="3963" spans="1:15" s="72" customFormat="1" ht="21" customHeight="1">
      <c r="A3963" s="1500">
        <v>1</v>
      </c>
      <c r="B3963" s="131">
        <v>44682</v>
      </c>
      <c r="C3963" s="90" t="s">
        <v>23</v>
      </c>
      <c r="D3963" s="1497"/>
      <c r="E3963" s="4348" t="s">
        <v>895</v>
      </c>
      <c r="F3963" s="4349"/>
      <c r="G3963" s="4364" t="s">
        <v>896</v>
      </c>
      <c r="H3963" s="4365"/>
      <c r="I3963" s="90" t="s">
        <v>1441</v>
      </c>
      <c r="J3963" s="90"/>
      <c r="K3963" s="90"/>
      <c r="L3963" s="90"/>
      <c r="M3963" s="90"/>
      <c r="N3963" s="90"/>
      <c r="O3963" s="11">
        <v>8</v>
      </c>
    </row>
    <row r="3964" spans="1:15" s="72" customFormat="1" ht="21" customHeight="1">
      <c r="A3964" s="3062">
        <v>2</v>
      </c>
      <c r="B3964" s="173">
        <v>44684</v>
      </c>
      <c r="C3964" s="3063" t="s">
        <v>23</v>
      </c>
      <c r="D3964" s="3061"/>
      <c r="E3964" s="3057"/>
      <c r="F3964" s="3058"/>
      <c r="G3964" s="3059"/>
      <c r="H3964" s="3060"/>
      <c r="I3964" s="3063"/>
      <c r="J3964" s="3063"/>
      <c r="K3964" s="3063">
        <v>6</v>
      </c>
      <c r="L3964" s="3063" t="s">
        <v>2942</v>
      </c>
      <c r="M3964" s="3063" t="s">
        <v>1387</v>
      </c>
      <c r="N3964" s="3063"/>
      <c r="O3964" s="11">
        <f>+O3963-K3964</f>
        <v>2</v>
      </c>
    </row>
    <row r="3965" spans="1:15" s="72" customFormat="1" ht="21" customHeight="1">
      <c r="A3965" s="3062"/>
      <c r="B3965" s="173"/>
      <c r="C3965" s="3063"/>
      <c r="D3965" s="3061"/>
      <c r="E3965" s="3057"/>
      <c r="F3965" s="3058"/>
      <c r="G3965" s="3059"/>
      <c r="H3965" s="3060"/>
      <c r="I3965" s="3063"/>
      <c r="J3965" s="3063"/>
      <c r="K3965" s="3063"/>
      <c r="L3965" s="3063"/>
      <c r="M3965" s="3063"/>
      <c r="N3965" s="3063"/>
      <c r="O3965" s="11"/>
    </row>
    <row r="3966" spans="1:15" s="72" customFormat="1" ht="21" customHeight="1">
      <c r="A3966" s="3062"/>
      <c r="B3966" s="173"/>
      <c r="C3966" s="3063"/>
      <c r="D3966" s="3061"/>
      <c r="E3966" s="3057"/>
      <c r="F3966" s="3058"/>
      <c r="G3966" s="3059"/>
      <c r="H3966" s="3060"/>
      <c r="I3966" s="3063"/>
      <c r="J3966" s="3063"/>
      <c r="K3966" s="3063"/>
      <c r="L3966" s="3063"/>
      <c r="M3966" s="3063"/>
      <c r="N3966" s="3063"/>
      <c r="O3966" s="11"/>
    </row>
    <row r="3967" spans="1:15" s="72" customFormat="1" ht="21" customHeight="1">
      <c r="A3967" s="2921"/>
      <c r="B3967" s="173"/>
      <c r="C3967" s="2923"/>
      <c r="D3967" s="2911"/>
      <c r="E3967" s="2913"/>
      <c r="F3967" s="2914"/>
      <c r="G3967" s="2915"/>
      <c r="H3967" s="2916"/>
      <c r="I3967" s="2923"/>
      <c r="J3967" s="2923"/>
      <c r="K3967" s="2923"/>
      <c r="L3967" s="2923"/>
      <c r="M3967" s="2923"/>
      <c r="N3967" s="2923"/>
      <c r="O3967" s="11"/>
    </row>
    <row r="3968" spans="1:15" ht="21" customHeight="1">
      <c r="A3968" s="1500"/>
      <c r="B3968" s="124"/>
      <c r="C3968" s="90"/>
      <c r="D3968" s="686">
        <f>SUM(D3963:D3963)</f>
        <v>0</v>
      </c>
      <c r="E3968" s="1493"/>
      <c r="F3968" s="1494"/>
      <c r="G3968" s="1495"/>
      <c r="H3968" s="1496"/>
      <c r="I3968" s="90"/>
      <c r="J3968" s="90"/>
      <c r="K3968" s="430">
        <f>SUM(K3963:K3967)</f>
        <v>6</v>
      </c>
      <c r="L3968" s="90"/>
      <c r="M3968" s="90"/>
      <c r="N3968" s="90"/>
      <c r="O3968" s="79"/>
    </row>
    <row r="3969" spans="1:15" s="43" customFormat="1" ht="21" customHeight="1">
      <c r="A3969" s="54"/>
      <c r="B3969" s="122"/>
      <c r="C3969" s="1501"/>
      <c r="D3969" s="238"/>
      <c r="E3969" s="238"/>
      <c r="F3969" s="238"/>
      <c r="G3969" s="1499"/>
      <c r="H3969" s="1499"/>
      <c r="I3969" s="1501"/>
      <c r="J3969" s="1501"/>
      <c r="K3969" s="1501"/>
      <c r="L3969" s="1501"/>
      <c r="M3969" s="1501"/>
      <c r="N3969" s="1501"/>
      <c r="O3969" s="194"/>
    </row>
    <row r="3970" spans="1:15" s="72" customFormat="1" ht="21" customHeight="1" thickBot="1">
      <c r="A3970" s="77" t="s">
        <v>2</v>
      </c>
      <c r="B3970" s="66"/>
      <c r="C3970" s="67" t="s">
        <v>3</v>
      </c>
      <c r="D3970" s="4323" t="s">
        <v>911</v>
      </c>
      <c r="E3970" s="4323"/>
      <c r="F3970" s="4323"/>
      <c r="G3970" s="4323"/>
      <c r="H3970" s="4323"/>
      <c r="I3970" s="4323"/>
      <c r="J3970" s="4323"/>
      <c r="K3970" s="4323"/>
      <c r="L3970" s="4323"/>
      <c r="M3970" s="4323"/>
      <c r="N3970" s="4323"/>
      <c r="O3970" s="4323"/>
    </row>
    <row r="3971" spans="1:15" s="15" customFormat="1" ht="21" customHeight="1">
      <c r="A3971" s="4324" t="s">
        <v>10</v>
      </c>
      <c r="B3971" s="4362" t="s">
        <v>11</v>
      </c>
      <c r="C3971" s="4329" t="s">
        <v>23</v>
      </c>
      <c r="D3971" s="4331" t="s">
        <v>12</v>
      </c>
      <c r="E3971" s="4332"/>
      <c r="F3971" s="4332"/>
      <c r="G3971" s="4332"/>
      <c r="H3971" s="4332"/>
      <c r="I3971" s="4332"/>
      <c r="J3971" s="4333"/>
      <c r="K3971" s="4334" t="s">
        <v>13</v>
      </c>
      <c r="L3971" s="4335"/>
      <c r="M3971" s="4335"/>
      <c r="N3971" s="4335"/>
      <c r="O3971" s="4336"/>
    </row>
    <row r="3972" spans="1:15" s="123" customFormat="1" ht="21" customHeight="1">
      <c r="A3972" s="4325"/>
      <c r="B3972" s="4328"/>
      <c r="C3972" s="4330"/>
      <c r="D3972" s="4337" t="s">
        <v>14</v>
      </c>
      <c r="E3972" s="4338"/>
      <c r="F3972" s="4338"/>
      <c r="G3972" s="4338"/>
      <c r="H3972" s="4339"/>
      <c r="I3972" s="4340" t="s">
        <v>15</v>
      </c>
      <c r="J3972" s="4340"/>
      <c r="K3972" s="4340" t="s">
        <v>16</v>
      </c>
      <c r="L3972" s="4340" t="s">
        <v>17</v>
      </c>
      <c r="M3972" s="4340" t="s">
        <v>18</v>
      </c>
      <c r="N3972" s="4340"/>
      <c r="O3972" s="4356" t="s">
        <v>19</v>
      </c>
    </row>
    <row r="3973" spans="1:15" s="72" customFormat="1" ht="21" customHeight="1">
      <c r="A3973" s="4326"/>
      <c r="B3973" s="4354"/>
      <c r="C3973" s="4341"/>
      <c r="D3973" s="1498" t="s">
        <v>16</v>
      </c>
      <c r="E3973" s="4358" t="s">
        <v>20</v>
      </c>
      <c r="F3973" s="4359"/>
      <c r="G3973" s="4358" t="s">
        <v>21</v>
      </c>
      <c r="H3973" s="4359"/>
      <c r="I3973" s="4341"/>
      <c r="J3973" s="4341"/>
      <c r="K3973" s="4341"/>
      <c r="L3973" s="4341"/>
      <c r="M3973" s="4341"/>
      <c r="N3973" s="4341"/>
      <c r="O3973" s="4357"/>
    </row>
    <row r="3974" spans="1:15" s="72" customFormat="1" ht="21" customHeight="1">
      <c r="A3974" s="1500">
        <v>1</v>
      </c>
      <c r="B3974" s="131">
        <v>44682</v>
      </c>
      <c r="C3974" s="90" t="s">
        <v>23</v>
      </c>
      <c r="D3974" s="1497"/>
      <c r="E3974" s="4348" t="s">
        <v>895</v>
      </c>
      <c r="F3974" s="4349"/>
      <c r="G3974" s="4364" t="s">
        <v>896</v>
      </c>
      <c r="H3974" s="4365"/>
      <c r="I3974" s="90" t="s">
        <v>1441</v>
      </c>
      <c r="J3974" s="90"/>
      <c r="K3974" s="90"/>
      <c r="L3974" s="90"/>
      <c r="M3974" s="90"/>
      <c r="N3974" s="90"/>
      <c r="O3974" s="11">
        <v>6</v>
      </c>
    </row>
    <row r="3975" spans="1:15" s="72" customFormat="1" ht="21" customHeight="1">
      <c r="A3975" s="1500">
        <v>2</v>
      </c>
      <c r="B3975" s="173">
        <v>44684</v>
      </c>
      <c r="C3975" s="90" t="s">
        <v>23</v>
      </c>
      <c r="D3975" s="1497"/>
      <c r="E3975" s="1493"/>
      <c r="F3975" s="1494"/>
      <c r="G3975" s="4364"/>
      <c r="H3975" s="4365"/>
      <c r="I3975" s="90"/>
      <c r="J3975" s="90"/>
      <c r="K3975" s="90">
        <v>3</v>
      </c>
      <c r="L3975" s="90" t="s">
        <v>2942</v>
      </c>
      <c r="M3975" s="90" t="s">
        <v>1387</v>
      </c>
      <c r="N3975" s="90"/>
      <c r="O3975" s="11">
        <f>+O3974-K3975</f>
        <v>3</v>
      </c>
    </row>
    <row r="3976" spans="1:15" s="72" customFormat="1" ht="21" customHeight="1">
      <c r="A3976" s="1500"/>
      <c r="B3976" s="173"/>
      <c r="C3976" s="90"/>
      <c r="D3976" s="1497"/>
      <c r="E3976" s="1493"/>
      <c r="F3976" s="1494"/>
      <c r="G3976" s="4364"/>
      <c r="H3976" s="4365"/>
      <c r="I3976" s="90"/>
      <c r="J3976" s="90"/>
      <c r="K3976" s="90"/>
      <c r="L3976" s="90"/>
      <c r="M3976" s="90"/>
      <c r="N3976" s="90"/>
      <c r="O3976" s="11"/>
    </row>
    <row r="3977" spans="1:15" s="72" customFormat="1" ht="21" customHeight="1">
      <c r="A3977" s="2909"/>
      <c r="B3977" s="173"/>
      <c r="C3977" s="2910"/>
      <c r="D3977" s="2903"/>
      <c r="E3977" s="2895"/>
      <c r="F3977" s="2896"/>
      <c r="G3977" s="2897"/>
      <c r="H3977" s="2898"/>
      <c r="I3977" s="2910"/>
      <c r="J3977" s="2910"/>
      <c r="K3977" s="2910"/>
      <c r="L3977" s="2910"/>
      <c r="M3977" s="2910"/>
      <c r="N3977" s="2910"/>
      <c r="O3977" s="11"/>
    </row>
    <row r="3978" spans="1:15" s="72" customFormat="1" ht="21" customHeight="1">
      <c r="A3978" s="2921"/>
      <c r="B3978" s="173"/>
      <c r="C3978" s="2923"/>
      <c r="D3978" s="2911"/>
      <c r="E3978" s="2913"/>
      <c r="F3978" s="2914"/>
      <c r="G3978" s="2915"/>
      <c r="H3978" s="2916"/>
      <c r="I3978" s="2923"/>
      <c r="J3978" s="2923"/>
      <c r="K3978" s="2923"/>
      <c r="L3978" s="2923"/>
      <c r="M3978" s="2923"/>
      <c r="N3978" s="2923"/>
      <c r="O3978" s="11"/>
    </row>
    <row r="3979" spans="1:15" ht="21" customHeight="1">
      <c r="A3979" s="1500"/>
      <c r="B3979" s="124"/>
      <c r="C3979" s="90"/>
      <c r="D3979" s="686">
        <f>SUM(D3974:D3974)</f>
        <v>0</v>
      </c>
      <c r="E3979" s="1493"/>
      <c r="F3979" s="1494"/>
      <c r="G3979" s="4364"/>
      <c r="H3979" s="4365"/>
      <c r="I3979" s="90"/>
      <c r="J3979" s="90"/>
      <c r="K3979" s="430">
        <f>SUM(K3974:K3978)</f>
        <v>3</v>
      </c>
      <c r="L3979" s="90"/>
      <c r="M3979" s="90"/>
      <c r="N3979" s="90"/>
      <c r="O3979" s="79"/>
    </row>
    <row r="3980" spans="1:15" s="43" customFormat="1" ht="21" customHeight="1">
      <c r="A3980" s="54"/>
      <c r="B3980" s="122"/>
      <c r="C3980" s="1501"/>
      <c r="D3980" s="238"/>
      <c r="E3980" s="238"/>
      <c r="F3980" s="238"/>
      <c r="G3980" s="1499"/>
      <c r="H3980" s="1499"/>
      <c r="I3980" s="1501"/>
      <c r="J3980" s="1501"/>
      <c r="K3980" s="1501"/>
      <c r="L3980" s="1501"/>
      <c r="M3980" s="1501"/>
      <c r="N3980" s="1501"/>
      <c r="O3980" s="194"/>
    </row>
    <row r="3981" spans="1:15" s="72" customFormat="1" ht="21" customHeight="1" thickBot="1">
      <c r="A3981" s="77" t="s">
        <v>2</v>
      </c>
      <c r="B3981" s="66"/>
      <c r="C3981" s="67" t="s">
        <v>3</v>
      </c>
      <c r="D3981" s="4323" t="s">
        <v>916</v>
      </c>
      <c r="E3981" s="4323"/>
      <c r="F3981" s="4323"/>
      <c r="G3981" s="4323"/>
      <c r="H3981" s="4323"/>
      <c r="I3981" s="4323"/>
      <c r="J3981" s="4323"/>
      <c r="K3981" s="4323"/>
      <c r="L3981" s="4323"/>
      <c r="M3981" s="4323"/>
      <c r="N3981" s="4323"/>
      <c r="O3981" s="4323"/>
    </row>
    <row r="3982" spans="1:15" s="15" customFormat="1" ht="21" customHeight="1">
      <c r="A3982" s="4324" t="s">
        <v>10</v>
      </c>
      <c r="B3982" s="4362" t="s">
        <v>11</v>
      </c>
      <c r="C3982" s="4329" t="s">
        <v>23</v>
      </c>
      <c r="D3982" s="4331" t="s">
        <v>12</v>
      </c>
      <c r="E3982" s="4332"/>
      <c r="F3982" s="4332"/>
      <c r="G3982" s="4332"/>
      <c r="H3982" s="4332"/>
      <c r="I3982" s="4332"/>
      <c r="J3982" s="4333"/>
      <c r="K3982" s="4334" t="s">
        <v>13</v>
      </c>
      <c r="L3982" s="4335"/>
      <c r="M3982" s="4335"/>
      <c r="N3982" s="4335"/>
      <c r="O3982" s="4336"/>
    </row>
    <row r="3983" spans="1:15" s="123" customFormat="1" ht="21" customHeight="1">
      <c r="A3983" s="4325"/>
      <c r="B3983" s="4328"/>
      <c r="C3983" s="4330"/>
      <c r="D3983" s="4337" t="s">
        <v>14</v>
      </c>
      <c r="E3983" s="4338"/>
      <c r="F3983" s="4338"/>
      <c r="G3983" s="4338"/>
      <c r="H3983" s="4339"/>
      <c r="I3983" s="4340" t="s">
        <v>15</v>
      </c>
      <c r="J3983" s="4340"/>
      <c r="K3983" s="4340" t="s">
        <v>16</v>
      </c>
      <c r="L3983" s="4340" t="s">
        <v>17</v>
      </c>
      <c r="M3983" s="4340" t="s">
        <v>18</v>
      </c>
      <c r="N3983" s="4340"/>
      <c r="O3983" s="4356" t="s">
        <v>19</v>
      </c>
    </row>
    <row r="3984" spans="1:15" s="72" customFormat="1" ht="21" customHeight="1">
      <c r="A3984" s="4326"/>
      <c r="B3984" s="4354"/>
      <c r="C3984" s="4341"/>
      <c r="D3984" s="1498" t="s">
        <v>16</v>
      </c>
      <c r="E3984" s="4358" t="s">
        <v>20</v>
      </c>
      <c r="F3984" s="4359"/>
      <c r="G3984" s="4358" t="s">
        <v>21</v>
      </c>
      <c r="H3984" s="4359"/>
      <c r="I3984" s="4341"/>
      <c r="J3984" s="4341"/>
      <c r="K3984" s="4341"/>
      <c r="L3984" s="4341"/>
      <c r="M3984" s="4341"/>
      <c r="N3984" s="4341"/>
      <c r="O3984" s="4357"/>
    </row>
    <row r="3985" spans="1:15" s="72" customFormat="1" ht="21" customHeight="1">
      <c r="A3985" s="1500">
        <v>1</v>
      </c>
      <c r="B3985" s="131">
        <v>44652</v>
      </c>
      <c r="C3985" s="90" t="s">
        <v>23</v>
      </c>
      <c r="D3985" s="1497"/>
      <c r="E3985" s="4348" t="s">
        <v>895</v>
      </c>
      <c r="F3985" s="4349"/>
      <c r="G3985" s="4364" t="s">
        <v>896</v>
      </c>
      <c r="H3985" s="4365"/>
      <c r="I3985" s="90" t="s">
        <v>1441</v>
      </c>
      <c r="J3985" s="90"/>
      <c r="K3985" s="90"/>
      <c r="L3985" s="90"/>
      <c r="M3985" s="90"/>
      <c r="N3985" s="90"/>
      <c r="O3985" s="11">
        <v>5</v>
      </c>
    </row>
    <row r="3986" spans="1:15" s="72" customFormat="1" ht="21" customHeight="1">
      <c r="A3986" s="1500"/>
      <c r="B3986" s="173"/>
      <c r="C3986" s="90"/>
      <c r="D3986" s="1497"/>
      <c r="E3986" s="1493"/>
      <c r="F3986" s="1494"/>
      <c r="G3986" s="1495"/>
      <c r="H3986" s="1496"/>
      <c r="I3986" s="90"/>
      <c r="J3986" s="90"/>
      <c r="K3986" s="90"/>
      <c r="L3986" s="90"/>
      <c r="M3986" s="90"/>
      <c r="N3986" s="90"/>
      <c r="O3986" s="11"/>
    </row>
    <row r="3987" spans="1:15" s="72" customFormat="1" ht="21" customHeight="1">
      <c r="A3987" s="1500"/>
      <c r="B3987" s="173"/>
      <c r="C3987" s="90"/>
      <c r="D3987" s="1497"/>
      <c r="E3987" s="1493"/>
      <c r="F3987" s="1494"/>
      <c r="G3987" s="1495"/>
      <c r="H3987" s="1496"/>
      <c r="I3987" s="90"/>
      <c r="J3987" s="90"/>
      <c r="K3987" s="90"/>
      <c r="L3987" s="90"/>
      <c r="M3987" s="90"/>
      <c r="N3987" s="90"/>
      <c r="O3987" s="11"/>
    </row>
    <row r="3988" spans="1:15" s="72" customFormat="1" ht="21" customHeight="1">
      <c r="A3988" s="2921"/>
      <c r="B3988" s="173"/>
      <c r="C3988" s="2923"/>
      <c r="D3988" s="2911"/>
      <c r="E3988" s="2913"/>
      <c r="F3988" s="2914"/>
      <c r="G3988" s="2915"/>
      <c r="H3988" s="2916"/>
      <c r="I3988" s="2923"/>
      <c r="J3988" s="2923"/>
      <c r="K3988" s="2923"/>
      <c r="L3988" s="2923"/>
      <c r="M3988" s="2923"/>
      <c r="N3988" s="2923"/>
      <c r="O3988" s="11"/>
    </row>
    <row r="3989" spans="1:15" ht="21" customHeight="1">
      <c r="A3989" s="1500"/>
      <c r="B3989" s="124"/>
      <c r="C3989" s="90"/>
      <c r="D3989" s="686">
        <f>SUM(D3985:D3985)</f>
        <v>0</v>
      </c>
      <c r="E3989" s="1493"/>
      <c r="F3989" s="1494"/>
      <c r="G3989" s="4364"/>
      <c r="H3989" s="4365"/>
      <c r="I3989" s="90"/>
      <c r="J3989" s="90"/>
      <c r="K3989" s="430">
        <f>SUM(K3985:K3988)</f>
        <v>0</v>
      </c>
      <c r="L3989" s="90"/>
      <c r="M3989" s="90"/>
      <c r="N3989" s="90"/>
      <c r="O3989" s="79"/>
    </row>
    <row r="3990" spans="1:15" s="43" customFormat="1" ht="21" customHeight="1">
      <c r="A3990" s="54"/>
      <c r="B3990" s="122"/>
      <c r="C3990" s="1501"/>
      <c r="D3990" s="238"/>
      <c r="E3990" s="238"/>
      <c r="F3990" s="238"/>
      <c r="G3990" s="1499"/>
      <c r="H3990" s="1499"/>
      <c r="I3990" s="1501"/>
      <c r="J3990" s="1501"/>
      <c r="K3990" s="1501"/>
      <c r="L3990" s="1501"/>
      <c r="M3990" s="1501"/>
      <c r="N3990" s="1501"/>
      <c r="O3990" s="194"/>
    </row>
    <row r="3991" spans="1:15" s="72" customFormat="1" ht="21" customHeight="1" thickBot="1">
      <c r="A3991" s="77" t="s">
        <v>2</v>
      </c>
      <c r="B3991" s="66"/>
      <c r="C3991" s="67" t="s">
        <v>3</v>
      </c>
      <c r="D3991" s="4323" t="s">
        <v>912</v>
      </c>
      <c r="E3991" s="4323"/>
      <c r="F3991" s="4323"/>
      <c r="G3991" s="4323"/>
      <c r="H3991" s="4323"/>
      <c r="I3991" s="4323"/>
      <c r="J3991" s="4323"/>
      <c r="K3991" s="4323"/>
      <c r="L3991" s="4323"/>
      <c r="M3991" s="4323"/>
      <c r="N3991" s="4323"/>
      <c r="O3991" s="4323"/>
    </row>
    <row r="3992" spans="1:15" s="15" customFormat="1" ht="21" customHeight="1">
      <c r="A3992" s="4324" t="s">
        <v>10</v>
      </c>
      <c r="B3992" s="4362" t="s">
        <v>11</v>
      </c>
      <c r="C3992" s="4329" t="s">
        <v>23</v>
      </c>
      <c r="D3992" s="4331" t="s">
        <v>12</v>
      </c>
      <c r="E3992" s="4332"/>
      <c r="F3992" s="4332"/>
      <c r="G3992" s="4332"/>
      <c r="H3992" s="4332"/>
      <c r="I3992" s="4332"/>
      <c r="J3992" s="4333"/>
      <c r="K3992" s="4334" t="s">
        <v>13</v>
      </c>
      <c r="L3992" s="4335"/>
      <c r="M3992" s="4335"/>
      <c r="N3992" s="4335"/>
      <c r="O3992" s="4336"/>
    </row>
    <row r="3993" spans="1:15" s="123" customFormat="1" ht="21" customHeight="1">
      <c r="A3993" s="4325"/>
      <c r="B3993" s="4328"/>
      <c r="C3993" s="4330"/>
      <c r="D3993" s="4337" t="s">
        <v>14</v>
      </c>
      <c r="E3993" s="4338"/>
      <c r="F3993" s="4338"/>
      <c r="G3993" s="4338"/>
      <c r="H3993" s="4339"/>
      <c r="I3993" s="4340" t="s">
        <v>15</v>
      </c>
      <c r="J3993" s="4340"/>
      <c r="K3993" s="4340" t="s">
        <v>16</v>
      </c>
      <c r="L3993" s="4340" t="s">
        <v>17</v>
      </c>
      <c r="M3993" s="4340" t="s">
        <v>18</v>
      </c>
      <c r="N3993" s="4340"/>
      <c r="O3993" s="4356" t="s">
        <v>19</v>
      </c>
    </row>
    <row r="3994" spans="1:15" s="72" customFormat="1" ht="21" customHeight="1">
      <c r="A3994" s="4326"/>
      <c r="B3994" s="4354"/>
      <c r="C3994" s="4341"/>
      <c r="D3994" s="1498" t="s">
        <v>16</v>
      </c>
      <c r="E3994" s="4358" t="s">
        <v>20</v>
      </c>
      <c r="F3994" s="4359"/>
      <c r="G3994" s="4358" t="s">
        <v>21</v>
      </c>
      <c r="H3994" s="4359"/>
      <c r="I3994" s="4341"/>
      <c r="J3994" s="4341"/>
      <c r="K3994" s="4341"/>
      <c r="L3994" s="4341"/>
      <c r="M3994" s="4341"/>
      <c r="N3994" s="4341"/>
      <c r="O3994" s="4357"/>
    </row>
    <row r="3995" spans="1:15" s="72" customFormat="1" ht="21" customHeight="1">
      <c r="A3995" s="1500">
        <v>1</v>
      </c>
      <c r="B3995" s="131">
        <v>44652</v>
      </c>
      <c r="C3995" s="90" t="s">
        <v>23</v>
      </c>
      <c r="D3995" s="1497"/>
      <c r="E3995" s="4348" t="s">
        <v>895</v>
      </c>
      <c r="F3995" s="4349"/>
      <c r="G3995" s="4364" t="s">
        <v>896</v>
      </c>
      <c r="H3995" s="4365"/>
      <c r="I3995" s="90" t="s">
        <v>1441</v>
      </c>
      <c r="J3995" s="90"/>
      <c r="K3995" s="90"/>
      <c r="L3995" s="1812"/>
      <c r="M3995" s="90"/>
      <c r="N3995" s="90"/>
      <c r="O3995" s="11">
        <v>0</v>
      </c>
    </row>
    <row r="3996" spans="1:15" s="72" customFormat="1" ht="21" customHeight="1">
      <c r="A3996" s="2886"/>
      <c r="B3996" s="173"/>
      <c r="C3996" s="2887"/>
      <c r="D3996" s="2874"/>
      <c r="E3996" s="2876"/>
      <c r="F3996" s="2877"/>
      <c r="G3996" s="2878"/>
      <c r="H3996" s="2879"/>
      <c r="I3996" s="2887"/>
      <c r="J3996" s="2887"/>
      <c r="K3996" s="2887"/>
      <c r="L3996" s="1516"/>
      <c r="M3996" s="2887"/>
      <c r="N3996" s="2887"/>
      <c r="O3996" s="11"/>
    </row>
    <row r="3997" spans="1:15" s="72" customFormat="1" ht="21" customHeight="1">
      <c r="A3997" s="2909"/>
      <c r="B3997" s="173"/>
      <c r="C3997" s="2910"/>
      <c r="D3997" s="2903"/>
      <c r="E3997" s="2895"/>
      <c r="F3997" s="2896"/>
      <c r="G3997" s="2897"/>
      <c r="H3997" s="2898"/>
      <c r="I3997" s="2910"/>
      <c r="J3997" s="2910"/>
      <c r="K3997" s="2910"/>
      <c r="L3997" s="2924"/>
      <c r="M3997" s="2910"/>
      <c r="N3997" s="2910"/>
      <c r="O3997" s="11"/>
    </row>
    <row r="3998" spans="1:15" ht="21" customHeight="1">
      <c r="A3998" s="1500"/>
      <c r="B3998" s="124"/>
      <c r="C3998" s="90"/>
      <c r="D3998" s="686">
        <f>SUM(D3995:D3995)</f>
        <v>0</v>
      </c>
      <c r="E3998" s="1493"/>
      <c r="F3998" s="1494"/>
      <c r="G3998" s="4364"/>
      <c r="H3998" s="4365"/>
      <c r="I3998" s="90"/>
      <c r="J3998" s="90"/>
      <c r="K3998" s="430">
        <f>SUM(K3995:K3997)</f>
        <v>0</v>
      </c>
      <c r="L3998" s="90"/>
      <c r="M3998" s="90"/>
      <c r="N3998" s="90"/>
      <c r="O3998" s="79"/>
    </row>
    <row r="3999" spans="1:15" s="43" customFormat="1" ht="21" customHeight="1">
      <c r="A3999" s="54"/>
      <c r="B3999" s="122"/>
      <c r="C3999" s="1501"/>
      <c r="D3999" s="238"/>
      <c r="E3999" s="238"/>
      <c r="F3999" s="238"/>
      <c r="G3999" s="1499"/>
      <c r="H3999" s="1499"/>
      <c r="I3999" s="1501"/>
      <c r="J3999" s="1501"/>
      <c r="K3999" s="1501"/>
      <c r="L3999" s="1501"/>
      <c r="M3999" s="1501"/>
      <c r="N3999" s="1501"/>
      <c r="O3999" s="194"/>
    </row>
    <row r="4000" spans="1:15" s="72" customFormat="1" ht="21" customHeight="1" thickBot="1">
      <c r="A4000" s="77" t="s">
        <v>2</v>
      </c>
      <c r="B4000" s="66"/>
      <c r="C4000" s="67" t="s">
        <v>3</v>
      </c>
      <c r="D4000" s="4323" t="s">
        <v>913</v>
      </c>
      <c r="E4000" s="4323"/>
      <c r="F4000" s="4323"/>
      <c r="G4000" s="4323"/>
      <c r="H4000" s="4323"/>
      <c r="I4000" s="4323"/>
      <c r="J4000" s="4323"/>
      <c r="K4000" s="4323"/>
      <c r="L4000" s="4323"/>
      <c r="M4000" s="4323"/>
      <c r="N4000" s="4323"/>
      <c r="O4000" s="4323"/>
    </row>
    <row r="4001" spans="1:15" s="15" customFormat="1" ht="21" customHeight="1">
      <c r="A4001" s="4324" t="s">
        <v>10</v>
      </c>
      <c r="B4001" s="4362" t="s">
        <v>11</v>
      </c>
      <c r="C4001" s="4329" t="s">
        <v>23</v>
      </c>
      <c r="D4001" s="4331" t="s">
        <v>12</v>
      </c>
      <c r="E4001" s="4332"/>
      <c r="F4001" s="4332"/>
      <c r="G4001" s="4332"/>
      <c r="H4001" s="4332"/>
      <c r="I4001" s="4332"/>
      <c r="J4001" s="4333"/>
      <c r="K4001" s="4334" t="s">
        <v>13</v>
      </c>
      <c r="L4001" s="4335"/>
      <c r="M4001" s="4335"/>
      <c r="N4001" s="4335"/>
      <c r="O4001" s="4336"/>
    </row>
    <row r="4002" spans="1:15" s="123" customFormat="1" ht="21" customHeight="1">
      <c r="A4002" s="4325"/>
      <c r="B4002" s="4328"/>
      <c r="C4002" s="4330"/>
      <c r="D4002" s="4337" t="s">
        <v>14</v>
      </c>
      <c r="E4002" s="4338"/>
      <c r="F4002" s="4338"/>
      <c r="G4002" s="4338"/>
      <c r="H4002" s="4339"/>
      <c r="I4002" s="4340" t="s">
        <v>15</v>
      </c>
      <c r="J4002" s="4340"/>
      <c r="K4002" s="4340" t="s">
        <v>16</v>
      </c>
      <c r="L4002" s="4340" t="s">
        <v>17</v>
      </c>
      <c r="M4002" s="4340" t="s">
        <v>18</v>
      </c>
      <c r="N4002" s="4340"/>
      <c r="O4002" s="4356" t="s">
        <v>19</v>
      </c>
    </row>
    <row r="4003" spans="1:15" s="72" customFormat="1" ht="21" customHeight="1">
      <c r="A4003" s="4326"/>
      <c r="B4003" s="4354"/>
      <c r="C4003" s="4341"/>
      <c r="D4003" s="1498" t="s">
        <v>16</v>
      </c>
      <c r="E4003" s="4358" t="s">
        <v>20</v>
      </c>
      <c r="F4003" s="4359"/>
      <c r="G4003" s="4358" t="s">
        <v>21</v>
      </c>
      <c r="H4003" s="4359"/>
      <c r="I4003" s="4341"/>
      <c r="J4003" s="4341"/>
      <c r="K4003" s="4341"/>
      <c r="L4003" s="4341"/>
      <c r="M4003" s="4341"/>
      <c r="N4003" s="4341"/>
      <c r="O4003" s="4357"/>
    </row>
    <row r="4004" spans="1:15" s="72" customFormat="1" ht="21" customHeight="1">
      <c r="A4004" s="1500">
        <v>1</v>
      </c>
      <c r="B4004" s="131">
        <v>44593</v>
      </c>
      <c r="C4004" s="90" t="s">
        <v>23</v>
      </c>
      <c r="D4004" s="1497"/>
      <c r="E4004" s="4348" t="s">
        <v>895</v>
      </c>
      <c r="F4004" s="4349"/>
      <c r="G4004" s="4364" t="s">
        <v>896</v>
      </c>
      <c r="H4004" s="4365"/>
      <c r="I4004" s="90" t="s">
        <v>1441</v>
      </c>
      <c r="J4004" s="90"/>
      <c r="K4004" s="90"/>
      <c r="L4004" s="90"/>
      <c r="M4004" s="90"/>
      <c r="N4004" s="90"/>
      <c r="O4004" s="11">
        <v>0</v>
      </c>
    </row>
    <row r="4005" spans="1:15" s="72" customFormat="1" ht="21" customHeight="1">
      <c r="A4005" s="1500"/>
      <c r="B4005" s="173"/>
      <c r="C4005" s="90"/>
      <c r="D4005" s="1497"/>
      <c r="E4005" s="1493"/>
      <c r="F4005" s="1494"/>
      <c r="G4005" s="1495"/>
      <c r="H4005" s="1496"/>
      <c r="I4005" s="90"/>
      <c r="J4005" s="90"/>
      <c r="K4005" s="90"/>
      <c r="L4005" s="90"/>
      <c r="M4005" s="90"/>
      <c r="N4005" s="90"/>
      <c r="O4005" s="2952"/>
    </row>
    <row r="4006" spans="1:15" s="72" customFormat="1" ht="21" customHeight="1">
      <c r="A4006" s="1500"/>
      <c r="B4006" s="173"/>
      <c r="C4006" s="90"/>
      <c r="D4006" s="1497"/>
      <c r="E4006" s="1493"/>
      <c r="F4006" s="1494"/>
      <c r="G4006" s="1495"/>
      <c r="H4006" s="1496"/>
      <c r="I4006" s="90"/>
      <c r="J4006" s="90"/>
      <c r="K4006" s="90"/>
      <c r="L4006" s="90"/>
      <c r="M4006" s="90"/>
      <c r="N4006" s="90"/>
      <c r="O4006" s="11"/>
    </row>
    <row r="4007" spans="1:15" ht="21" customHeight="1">
      <c r="A4007" s="1500"/>
      <c r="B4007" s="124"/>
      <c r="C4007" s="90"/>
      <c r="D4007" s="686">
        <f>SUM(D4004:D4004)</f>
        <v>0</v>
      </c>
      <c r="E4007" s="1493"/>
      <c r="F4007" s="1494"/>
      <c r="G4007" s="1495"/>
      <c r="H4007" s="1496"/>
      <c r="I4007" s="90"/>
      <c r="J4007" s="90"/>
      <c r="K4007" s="430">
        <f>SUM(K4004:K4006)</f>
        <v>0</v>
      </c>
      <c r="L4007" s="90"/>
      <c r="M4007" s="90"/>
      <c r="N4007" s="90"/>
      <c r="O4007" s="79"/>
    </row>
    <row r="4008" spans="1:15" s="43" customFormat="1" ht="21" customHeight="1">
      <c r="A4008" s="54"/>
      <c r="B4008" s="122"/>
      <c r="C4008" s="1501"/>
      <c r="D4008" s="238"/>
      <c r="E4008" s="238"/>
      <c r="F4008" s="238"/>
      <c r="G4008" s="1499"/>
      <c r="H4008" s="1499"/>
      <c r="I4008" s="1501"/>
      <c r="J4008" s="1501"/>
      <c r="K4008" s="1501"/>
      <c r="L4008" s="1501"/>
      <c r="M4008" s="1501"/>
      <c r="N4008" s="1501"/>
      <c r="O4008" s="194"/>
    </row>
    <row r="4009" spans="1:15" s="72" customFormat="1" ht="21" customHeight="1" thickBot="1">
      <c r="A4009" s="77" t="s">
        <v>2</v>
      </c>
      <c r="B4009" s="66"/>
      <c r="C4009" s="67" t="s">
        <v>3</v>
      </c>
      <c r="D4009" s="4323" t="s">
        <v>915</v>
      </c>
      <c r="E4009" s="4323"/>
      <c r="F4009" s="4323"/>
      <c r="G4009" s="4323"/>
      <c r="H4009" s="4323"/>
      <c r="I4009" s="4323"/>
      <c r="J4009" s="4323"/>
      <c r="K4009" s="4323"/>
      <c r="L4009" s="4323"/>
      <c r="M4009" s="4323"/>
      <c r="N4009" s="4323"/>
      <c r="O4009" s="4323"/>
    </row>
    <row r="4010" spans="1:15" s="15" customFormat="1" ht="21" customHeight="1">
      <c r="A4010" s="4324" t="s">
        <v>10</v>
      </c>
      <c r="B4010" s="4362" t="s">
        <v>11</v>
      </c>
      <c r="C4010" s="4329" t="s">
        <v>23</v>
      </c>
      <c r="D4010" s="4331" t="s">
        <v>12</v>
      </c>
      <c r="E4010" s="4332"/>
      <c r="F4010" s="4332"/>
      <c r="G4010" s="4332"/>
      <c r="H4010" s="4332"/>
      <c r="I4010" s="4332"/>
      <c r="J4010" s="4333"/>
      <c r="K4010" s="4334" t="s">
        <v>13</v>
      </c>
      <c r="L4010" s="4335"/>
      <c r="M4010" s="4335"/>
      <c r="N4010" s="4335"/>
      <c r="O4010" s="4336"/>
    </row>
    <row r="4011" spans="1:15" s="123" customFormat="1" ht="21" customHeight="1">
      <c r="A4011" s="4325"/>
      <c r="B4011" s="4328"/>
      <c r="C4011" s="4330"/>
      <c r="D4011" s="4337" t="s">
        <v>14</v>
      </c>
      <c r="E4011" s="4338"/>
      <c r="F4011" s="4338"/>
      <c r="G4011" s="4338"/>
      <c r="H4011" s="4339"/>
      <c r="I4011" s="4340" t="s">
        <v>15</v>
      </c>
      <c r="J4011" s="4340"/>
      <c r="K4011" s="4340" t="s">
        <v>16</v>
      </c>
      <c r="L4011" s="4340" t="s">
        <v>17</v>
      </c>
      <c r="M4011" s="4340" t="s">
        <v>18</v>
      </c>
      <c r="N4011" s="4340"/>
      <c r="O4011" s="4356" t="s">
        <v>19</v>
      </c>
    </row>
    <row r="4012" spans="1:15" s="72" customFormat="1" ht="21" customHeight="1">
      <c r="A4012" s="4326"/>
      <c r="B4012" s="4354"/>
      <c r="C4012" s="4341"/>
      <c r="D4012" s="1498" t="s">
        <v>16</v>
      </c>
      <c r="E4012" s="4358" t="s">
        <v>20</v>
      </c>
      <c r="F4012" s="4359"/>
      <c r="G4012" s="4358" t="s">
        <v>21</v>
      </c>
      <c r="H4012" s="4359"/>
      <c r="I4012" s="4341"/>
      <c r="J4012" s="4341"/>
      <c r="K4012" s="4341"/>
      <c r="L4012" s="4341"/>
      <c r="M4012" s="4341"/>
      <c r="N4012" s="4341"/>
      <c r="O4012" s="4357"/>
    </row>
    <row r="4013" spans="1:15" s="72" customFormat="1" ht="21" customHeight="1">
      <c r="A4013" s="1500">
        <v>1</v>
      </c>
      <c r="B4013" s="131">
        <v>44593</v>
      </c>
      <c r="C4013" s="90" t="s">
        <v>23</v>
      </c>
      <c r="D4013" s="1497"/>
      <c r="E4013" s="4348" t="s">
        <v>895</v>
      </c>
      <c r="F4013" s="4349"/>
      <c r="G4013" s="4364" t="s">
        <v>896</v>
      </c>
      <c r="H4013" s="4365"/>
      <c r="I4013" s="90" t="s">
        <v>1441</v>
      </c>
      <c r="J4013" s="90"/>
      <c r="K4013" s="90"/>
      <c r="L4013" s="90"/>
      <c r="M4013" s="90"/>
      <c r="N4013" s="90"/>
      <c r="O4013" s="11">
        <v>0</v>
      </c>
    </row>
    <row r="4014" spans="1:15" s="72" customFormat="1" ht="21" customHeight="1">
      <c r="A4014" s="1500"/>
      <c r="B4014" s="173"/>
      <c r="C4014" s="90"/>
      <c r="D4014" s="1497"/>
      <c r="E4014" s="1493"/>
      <c r="F4014" s="1494"/>
      <c r="G4014" s="1495"/>
      <c r="H4014" s="1496"/>
      <c r="I4014" s="90"/>
      <c r="J4014" s="90"/>
      <c r="K4014" s="90"/>
      <c r="L4014" s="90"/>
      <c r="M4014" s="90"/>
      <c r="N4014" s="90"/>
      <c r="O4014" s="11"/>
    </row>
    <row r="4015" spans="1:15" s="72" customFormat="1" ht="21" customHeight="1">
      <c r="A4015" s="1500"/>
      <c r="B4015" s="173"/>
      <c r="C4015" s="90"/>
      <c r="D4015" s="1497"/>
      <c r="E4015" s="1493"/>
      <c r="F4015" s="1494"/>
      <c r="G4015" s="1495"/>
      <c r="H4015" s="1496"/>
      <c r="I4015" s="90"/>
      <c r="J4015" s="90"/>
      <c r="K4015" s="90"/>
      <c r="L4015" s="90"/>
      <c r="M4015" s="90"/>
      <c r="N4015" s="90"/>
      <c r="O4015" s="11"/>
    </row>
    <row r="4016" spans="1:15" s="72" customFormat="1" ht="21" customHeight="1">
      <c r="A4016" s="2921"/>
      <c r="B4016" s="173"/>
      <c r="C4016" s="2923"/>
      <c r="D4016" s="2911"/>
      <c r="E4016" s="2913"/>
      <c r="F4016" s="2914"/>
      <c r="G4016" s="2915"/>
      <c r="H4016" s="2916"/>
      <c r="I4016" s="2923"/>
      <c r="J4016" s="2923"/>
      <c r="K4016" s="2923"/>
      <c r="L4016" s="2923"/>
      <c r="M4016" s="2923"/>
      <c r="N4016" s="2923"/>
      <c r="O4016" s="11"/>
    </row>
    <row r="4017" spans="1:15" ht="21" customHeight="1">
      <c r="A4017" s="1500"/>
      <c r="B4017" s="124"/>
      <c r="C4017" s="90"/>
      <c r="D4017" s="686">
        <f>SUM(D4013:D4013)</f>
        <v>0</v>
      </c>
      <c r="E4017" s="1493"/>
      <c r="F4017" s="1494"/>
      <c r="G4017" s="1495"/>
      <c r="H4017" s="1496"/>
      <c r="I4017" s="90"/>
      <c r="J4017" s="90"/>
      <c r="K4017" s="430">
        <f>SUM(K4013:K4016)</f>
        <v>0</v>
      </c>
      <c r="L4017" s="90"/>
      <c r="M4017" s="90"/>
      <c r="N4017" s="90"/>
      <c r="O4017" s="79"/>
    </row>
    <row r="4018" spans="1:15" s="43" customFormat="1" ht="21" customHeight="1">
      <c r="A4018" s="54"/>
      <c r="B4018" s="122"/>
      <c r="C4018" s="1501"/>
      <c r="D4018" s="238"/>
      <c r="E4018" s="238"/>
      <c r="F4018" s="238"/>
      <c r="G4018" s="1499"/>
      <c r="H4018" s="1499"/>
      <c r="I4018" s="1501"/>
      <c r="J4018" s="1501"/>
      <c r="K4018" s="1501"/>
      <c r="L4018" s="1501"/>
      <c r="M4018" s="1501"/>
      <c r="N4018" s="1501"/>
      <c r="O4018" s="194"/>
    </row>
    <row r="4019" spans="1:15" s="72" customFormat="1" ht="21" customHeight="1" thickBot="1">
      <c r="A4019" s="77" t="s">
        <v>2</v>
      </c>
      <c r="B4019" s="66"/>
      <c r="C4019" s="67" t="s">
        <v>3</v>
      </c>
      <c r="D4019" s="4323" t="s">
        <v>914</v>
      </c>
      <c r="E4019" s="4323"/>
      <c r="F4019" s="4323"/>
      <c r="G4019" s="4323"/>
      <c r="H4019" s="4323"/>
      <c r="I4019" s="4323"/>
      <c r="J4019" s="4323"/>
      <c r="K4019" s="4323"/>
      <c r="L4019" s="4323"/>
      <c r="M4019" s="4323"/>
      <c r="N4019" s="4323"/>
      <c r="O4019" s="4323"/>
    </row>
    <row r="4020" spans="1:15" s="15" customFormat="1" ht="21" customHeight="1">
      <c r="A4020" s="4324" t="s">
        <v>10</v>
      </c>
      <c r="B4020" s="4362" t="s">
        <v>11</v>
      </c>
      <c r="C4020" s="4329" t="s">
        <v>23</v>
      </c>
      <c r="D4020" s="4331" t="s">
        <v>12</v>
      </c>
      <c r="E4020" s="4332"/>
      <c r="F4020" s="4332"/>
      <c r="G4020" s="4332"/>
      <c r="H4020" s="4332"/>
      <c r="I4020" s="4332"/>
      <c r="J4020" s="4333"/>
      <c r="K4020" s="4334" t="s">
        <v>13</v>
      </c>
      <c r="L4020" s="4335"/>
      <c r="M4020" s="4335"/>
      <c r="N4020" s="4335"/>
      <c r="O4020" s="4336"/>
    </row>
    <row r="4021" spans="1:15" s="123" customFormat="1" ht="21" customHeight="1">
      <c r="A4021" s="4325"/>
      <c r="B4021" s="4328"/>
      <c r="C4021" s="4330"/>
      <c r="D4021" s="4337" t="s">
        <v>14</v>
      </c>
      <c r="E4021" s="4338"/>
      <c r="F4021" s="4338"/>
      <c r="G4021" s="4338"/>
      <c r="H4021" s="4339"/>
      <c r="I4021" s="4340" t="s">
        <v>15</v>
      </c>
      <c r="J4021" s="4340"/>
      <c r="K4021" s="4340" t="s">
        <v>16</v>
      </c>
      <c r="L4021" s="4340" t="s">
        <v>17</v>
      </c>
      <c r="M4021" s="4340" t="s">
        <v>18</v>
      </c>
      <c r="N4021" s="4340"/>
      <c r="O4021" s="4356" t="s">
        <v>19</v>
      </c>
    </row>
    <row r="4022" spans="1:15" s="72" customFormat="1" ht="21" customHeight="1">
      <c r="A4022" s="4326"/>
      <c r="B4022" s="4354"/>
      <c r="C4022" s="4341"/>
      <c r="D4022" s="1498" t="s">
        <v>16</v>
      </c>
      <c r="E4022" s="4358" t="s">
        <v>20</v>
      </c>
      <c r="F4022" s="4359"/>
      <c r="G4022" s="4358" t="s">
        <v>21</v>
      </c>
      <c r="H4022" s="4359"/>
      <c r="I4022" s="4341"/>
      <c r="J4022" s="4341"/>
      <c r="K4022" s="4341"/>
      <c r="L4022" s="4341"/>
      <c r="M4022" s="4341"/>
      <c r="N4022" s="4341"/>
      <c r="O4022" s="4357"/>
    </row>
    <row r="4023" spans="1:15" s="72" customFormat="1" ht="21" customHeight="1">
      <c r="A4023" s="1500">
        <v>1</v>
      </c>
      <c r="B4023" s="131">
        <v>44593</v>
      </c>
      <c r="C4023" s="90" t="s">
        <v>23</v>
      </c>
      <c r="D4023" s="1497"/>
      <c r="E4023" s="4348" t="s">
        <v>895</v>
      </c>
      <c r="F4023" s="4349"/>
      <c r="G4023" s="4364" t="s">
        <v>896</v>
      </c>
      <c r="H4023" s="4365"/>
      <c r="I4023" s="90" t="s">
        <v>1441</v>
      </c>
      <c r="J4023" s="90"/>
      <c r="K4023" s="90"/>
      <c r="L4023" s="90"/>
      <c r="M4023" s="90"/>
      <c r="N4023" s="90"/>
      <c r="O4023" s="11">
        <v>0</v>
      </c>
    </row>
    <row r="4024" spans="1:15" s="72" customFormat="1" ht="21" customHeight="1">
      <c r="A4024" s="1500"/>
      <c r="B4024" s="173"/>
      <c r="C4024" s="90"/>
      <c r="D4024" s="1497"/>
      <c r="E4024" s="1493"/>
      <c r="F4024" s="1494"/>
      <c r="G4024" s="1495"/>
      <c r="H4024" s="1496"/>
      <c r="I4024" s="90"/>
      <c r="J4024" s="90"/>
      <c r="K4024" s="90"/>
      <c r="L4024" s="90"/>
      <c r="M4024" s="90"/>
      <c r="N4024" s="90"/>
      <c r="O4024" s="11"/>
    </row>
    <row r="4025" spans="1:15" s="72" customFormat="1" ht="21" customHeight="1">
      <c r="A4025" s="1500"/>
      <c r="B4025" s="173"/>
      <c r="C4025" s="90"/>
      <c r="D4025" s="1497"/>
      <c r="E4025" s="1493"/>
      <c r="F4025" s="1494"/>
      <c r="G4025" s="1495"/>
      <c r="H4025" s="1496"/>
      <c r="I4025" s="90"/>
      <c r="J4025" s="90"/>
      <c r="K4025" s="90"/>
      <c r="L4025" s="90"/>
      <c r="M4025" s="90"/>
      <c r="N4025" s="90"/>
      <c r="O4025" s="11"/>
    </row>
    <row r="4026" spans="1:15" ht="21" customHeight="1">
      <c r="A4026" s="1500"/>
      <c r="B4026" s="124"/>
      <c r="C4026" s="90"/>
      <c r="D4026" s="686">
        <f>SUM(D4023:D4023)</f>
        <v>0</v>
      </c>
      <c r="E4026" s="1493"/>
      <c r="F4026" s="1494"/>
      <c r="G4026" s="4364"/>
      <c r="H4026" s="4365"/>
      <c r="I4026" s="90"/>
      <c r="J4026" s="90"/>
      <c r="K4026" s="430">
        <f>SUM(K4023:K4025)</f>
        <v>0</v>
      </c>
      <c r="L4026" s="90"/>
      <c r="M4026" s="90"/>
      <c r="N4026" s="90"/>
      <c r="O4026" s="79"/>
    </row>
    <row r="4027" spans="1:15" s="43" customFormat="1" ht="21" customHeight="1">
      <c r="A4027" s="54"/>
      <c r="B4027" s="122"/>
      <c r="C4027" s="1501"/>
      <c r="D4027" s="238"/>
      <c r="E4027" s="238"/>
      <c r="F4027" s="238"/>
      <c r="G4027" s="1499"/>
      <c r="H4027" s="1499"/>
      <c r="I4027" s="1501"/>
      <c r="J4027" s="1501"/>
      <c r="K4027" s="1501"/>
      <c r="L4027" s="1501"/>
      <c r="M4027" s="1501"/>
      <c r="N4027" s="1501"/>
      <c r="O4027" s="194"/>
    </row>
    <row r="4028" spans="1:15" s="72" customFormat="1" ht="21" customHeight="1" thickBot="1">
      <c r="A4028" s="77" t="s">
        <v>2</v>
      </c>
      <c r="B4028" s="66"/>
      <c r="C4028" s="67" t="s">
        <v>3</v>
      </c>
      <c r="D4028" s="4323" t="s">
        <v>921</v>
      </c>
      <c r="E4028" s="4323"/>
      <c r="F4028" s="4323"/>
      <c r="G4028" s="4323"/>
      <c r="H4028" s="4323"/>
      <c r="I4028" s="4323"/>
      <c r="J4028" s="4323"/>
      <c r="K4028" s="4323"/>
      <c r="L4028" s="4323"/>
      <c r="M4028" s="4323"/>
      <c r="N4028" s="4323"/>
      <c r="O4028" s="4323"/>
    </row>
    <row r="4029" spans="1:15" s="15" customFormat="1" ht="21" customHeight="1">
      <c r="A4029" s="4324" t="s">
        <v>10</v>
      </c>
      <c r="B4029" s="4362" t="s">
        <v>11</v>
      </c>
      <c r="C4029" s="4329" t="s">
        <v>23</v>
      </c>
      <c r="D4029" s="4331" t="s">
        <v>12</v>
      </c>
      <c r="E4029" s="4332"/>
      <c r="F4029" s="4332"/>
      <c r="G4029" s="4332"/>
      <c r="H4029" s="4332"/>
      <c r="I4029" s="4332"/>
      <c r="J4029" s="4333"/>
      <c r="K4029" s="4334" t="s">
        <v>13</v>
      </c>
      <c r="L4029" s="4335"/>
      <c r="M4029" s="4335"/>
      <c r="N4029" s="4335"/>
      <c r="O4029" s="4336"/>
    </row>
    <row r="4030" spans="1:15" s="123" customFormat="1" ht="21" customHeight="1">
      <c r="A4030" s="4325"/>
      <c r="B4030" s="4328"/>
      <c r="C4030" s="4330"/>
      <c r="D4030" s="4337" t="s">
        <v>14</v>
      </c>
      <c r="E4030" s="4338"/>
      <c r="F4030" s="4338"/>
      <c r="G4030" s="4338"/>
      <c r="H4030" s="4339"/>
      <c r="I4030" s="4340" t="s">
        <v>15</v>
      </c>
      <c r="J4030" s="4340"/>
      <c r="K4030" s="4340" t="s">
        <v>16</v>
      </c>
      <c r="L4030" s="4340" t="s">
        <v>17</v>
      </c>
      <c r="M4030" s="4340" t="s">
        <v>18</v>
      </c>
      <c r="N4030" s="4340"/>
      <c r="O4030" s="4356" t="s">
        <v>19</v>
      </c>
    </row>
    <row r="4031" spans="1:15" s="72" customFormat="1" ht="21" customHeight="1">
      <c r="A4031" s="4326"/>
      <c r="B4031" s="4354"/>
      <c r="C4031" s="4341"/>
      <c r="D4031" s="1508" t="s">
        <v>16</v>
      </c>
      <c r="E4031" s="4358" t="s">
        <v>20</v>
      </c>
      <c r="F4031" s="4359"/>
      <c r="G4031" s="4358" t="s">
        <v>21</v>
      </c>
      <c r="H4031" s="4359"/>
      <c r="I4031" s="4341"/>
      <c r="J4031" s="4341"/>
      <c r="K4031" s="4341"/>
      <c r="L4031" s="4341"/>
      <c r="M4031" s="4341"/>
      <c r="N4031" s="4341"/>
      <c r="O4031" s="4357"/>
    </row>
    <row r="4032" spans="1:15" s="72" customFormat="1" ht="21" customHeight="1">
      <c r="A4032" s="1509">
        <v>1</v>
      </c>
      <c r="B4032" s="131">
        <v>44593</v>
      </c>
      <c r="C4032" s="1510" t="s">
        <v>23</v>
      </c>
      <c r="D4032" s="1507"/>
      <c r="E4032" s="4348" t="s">
        <v>919</v>
      </c>
      <c r="F4032" s="4349"/>
      <c r="G4032" s="4364" t="s">
        <v>920</v>
      </c>
      <c r="H4032" s="4365"/>
      <c r="I4032" s="1510" t="s">
        <v>1441</v>
      </c>
      <c r="J4032" s="1510"/>
      <c r="K4032" s="1510"/>
      <c r="L4032" s="1510"/>
      <c r="M4032" s="1510"/>
      <c r="N4032" s="1510"/>
      <c r="O4032" s="11">
        <v>4</v>
      </c>
    </row>
    <row r="4033" spans="1:15" s="72" customFormat="1" ht="21" customHeight="1">
      <c r="A4033" s="1509"/>
      <c r="B4033" s="173"/>
      <c r="C4033" s="1510"/>
      <c r="D4033" s="1507"/>
      <c r="E4033" s="1503"/>
      <c r="F4033" s="1504"/>
      <c r="G4033" s="1505"/>
      <c r="H4033" s="1506"/>
      <c r="I4033" s="1510"/>
      <c r="J4033" s="1510"/>
      <c r="K4033" s="1510"/>
      <c r="L4033" s="1510"/>
      <c r="M4033" s="1510"/>
      <c r="N4033" s="1510"/>
      <c r="O4033" s="11"/>
    </row>
    <row r="4034" spans="1:15" s="72" customFormat="1" ht="21" customHeight="1">
      <c r="A4034" s="1509"/>
      <c r="B4034" s="173"/>
      <c r="C4034" s="1510"/>
      <c r="D4034" s="1507"/>
      <c r="E4034" s="1503"/>
      <c r="F4034" s="1504"/>
      <c r="G4034" s="1505"/>
      <c r="H4034" s="1506"/>
      <c r="I4034" s="1510"/>
      <c r="J4034" s="1510"/>
      <c r="K4034" s="1510"/>
      <c r="L4034" s="1510"/>
      <c r="M4034" s="1510"/>
      <c r="N4034" s="1510"/>
      <c r="O4034" s="11"/>
    </row>
    <row r="4035" spans="1:15" ht="21" customHeight="1">
      <c r="A4035" s="1509"/>
      <c r="B4035" s="124"/>
      <c r="C4035" s="1510"/>
      <c r="D4035" s="686">
        <f>SUM(D4032:D4032)</f>
        <v>0</v>
      </c>
      <c r="E4035" s="1503"/>
      <c r="F4035" s="1504"/>
      <c r="G4035" s="1505"/>
      <c r="H4035" s="1506"/>
      <c r="I4035" s="1510"/>
      <c r="J4035" s="1510"/>
      <c r="K4035" s="430">
        <f>SUM(K4032:K4034)</f>
        <v>0</v>
      </c>
      <c r="L4035" s="1510"/>
      <c r="M4035" s="1510"/>
      <c r="N4035" s="1510"/>
      <c r="O4035" s="79"/>
    </row>
    <row r="4036" spans="1:15" s="43" customFormat="1" ht="21" customHeight="1">
      <c r="A4036" s="54"/>
      <c r="B4036" s="122"/>
      <c r="C4036" s="1536"/>
      <c r="D4036" s="238"/>
      <c r="E4036" s="238"/>
      <c r="F4036" s="238"/>
      <c r="G4036" s="1537"/>
      <c r="H4036" s="1537"/>
      <c r="I4036" s="1536"/>
      <c r="J4036" s="1536"/>
      <c r="K4036" s="1536"/>
      <c r="L4036" s="1536"/>
      <c r="M4036" s="1536"/>
      <c r="N4036" s="1536"/>
      <c r="O4036" s="194"/>
    </row>
    <row r="4037" spans="1:15" s="72" customFormat="1" ht="21" customHeight="1" thickBot="1">
      <c r="A4037" s="77" t="s">
        <v>2</v>
      </c>
      <c r="B4037" s="66"/>
      <c r="C4037" s="67" t="s">
        <v>3</v>
      </c>
      <c r="D4037" s="4323" t="s">
        <v>950</v>
      </c>
      <c r="E4037" s="4323"/>
      <c r="F4037" s="4323"/>
      <c r="G4037" s="4323"/>
      <c r="H4037" s="4323"/>
      <c r="I4037" s="4323"/>
      <c r="J4037" s="4323"/>
      <c r="K4037" s="4323"/>
      <c r="L4037" s="4323"/>
      <c r="M4037" s="4323"/>
      <c r="N4037" s="4323"/>
      <c r="O4037" s="4323"/>
    </row>
    <row r="4038" spans="1:15" s="15" customFormat="1" ht="21" customHeight="1">
      <c r="A4038" s="4324" t="s">
        <v>10</v>
      </c>
      <c r="B4038" s="4362" t="s">
        <v>11</v>
      </c>
      <c r="C4038" s="4329" t="s">
        <v>23</v>
      </c>
      <c r="D4038" s="4331" t="s">
        <v>12</v>
      </c>
      <c r="E4038" s="4332"/>
      <c r="F4038" s="4332"/>
      <c r="G4038" s="4332"/>
      <c r="H4038" s="4332"/>
      <c r="I4038" s="4332"/>
      <c r="J4038" s="4333"/>
      <c r="K4038" s="4334" t="s">
        <v>13</v>
      </c>
      <c r="L4038" s="4335"/>
      <c r="M4038" s="4335"/>
      <c r="N4038" s="4335"/>
      <c r="O4038" s="4336"/>
    </row>
    <row r="4039" spans="1:15" s="123" customFormat="1" ht="21" customHeight="1">
      <c r="A4039" s="4325"/>
      <c r="B4039" s="4328"/>
      <c r="C4039" s="4330"/>
      <c r="D4039" s="4337" t="s">
        <v>14</v>
      </c>
      <c r="E4039" s="4338"/>
      <c r="F4039" s="4338"/>
      <c r="G4039" s="4338"/>
      <c r="H4039" s="4339"/>
      <c r="I4039" s="4340" t="s">
        <v>15</v>
      </c>
      <c r="J4039" s="4340"/>
      <c r="K4039" s="4340" t="s">
        <v>16</v>
      </c>
      <c r="L4039" s="4340" t="s">
        <v>17</v>
      </c>
      <c r="M4039" s="4340" t="s">
        <v>18</v>
      </c>
      <c r="N4039" s="4340"/>
      <c r="O4039" s="4356" t="s">
        <v>19</v>
      </c>
    </row>
    <row r="4040" spans="1:15" s="72" customFormat="1" ht="21" customHeight="1">
      <c r="A4040" s="4326"/>
      <c r="B4040" s="4354"/>
      <c r="C4040" s="4341"/>
      <c r="D4040" s="1548" t="s">
        <v>16</v>
      </c>
      <c r="E4040" s="4358" t="s">
        <v>20</v>
      </c>
      <c r="F4040" s="4359"/>
      <c r="G4040" s="4358" t="s">
        <v>21</v>
      </c>
      <c r="H4040" s="4359"/>
      <c r="I4040" s="4341"/>
      <c r="J4040" s="4341"/>
      <c r="K4040" s="4341"/>
      <c r="L4040" s="4341"/>
      <c r="M4040" s="4341"/>
      <c r="N4040" s="4341"/>
      <c r="O4040" s="4357"/>
    </row>
    <row r="4041" spans="1:15" s="72" customFormat="1" ht="21" customHeight="1">
      <c r="A4041" s="1552">
        <v>1</v>
      </c>
      <c r="B4041" s="131">
        <v>44682</v>
      </c>
      <c r="C4041" s="1554" t="s">
        <v>23</v>
      </c>
      <c r="D4041" s="1544"/>
      <c r="E4041" s="4348" t="s">
        <v>938</v>
      </c>
      <c r="F4041" s="4349"/>
      <c r="G4041" s="4364" t="s">
        <v>939</v>
      </c>
      <c r="H4041" s="4365"/>
      <c r="I4041" s="1554" t="s">
        <v>1441</v>
      </c>
      <c r="J4041" s="1554"/>
      <c r="K4041" s="1554"/>
      <c r="L4041" s="1554"/>
      <c r="M4041" s="1554"/>
      <c r="N4041" s="1554"/>
      <c r="O4041" s="11">
        <v>2</v>
      </c>
    </row>
    <row r="4042" spans="1:15" s="72" customFormat="1" ht="21" customHeight="1">
      <c r="A4042" s="3894">
        <v>2</v>
      </c>
      <c r="B4042" s="173">
        <v>44687</v>
      </c>
      <c r="C4042" s="3895" t="s">
        <v>23</v>
      </c>
      <c r="D4042" s="3891"/>
      <c r="E4042" s="3887"/>
      <c r="F4042" s="3888"/>
      <c r="G4042" s="3889"/>
      <c r="H4042" s="3890"/>
      <c r="I4042" s="3895"/>
      <c r="J4042" s="3895"/>
      <c r="K4042" s="3895">
        <v>2</v>
      </c>
      <c r="L4042" s="3895" t="s">
        <v>2646</v>
      </c>
      <c r="M4042" s="3895" t="s">
        <v>1387</v>
      </c>
      <c r="N4042" s="3895"/>
      <c r="O4042" s="11">
        <f>+O4041-K4042</f>
        <v>0</v>
      </c>
    </row>
    <row r="4043" spans="1:15" s="72" customFormat="1" ht="21" customHeight="1">
      <c r="A4043" s="4161"/>
      <c r="B4043" s="173"/>
      <c r="C4043" s="4164"/>
      <c r="D4043" s="4158"/>
      <c r="E4043" s="4154"/>
      <c r="F4043" s="4155"/>
      <c r="G4043" s="4156"/>
      <c r="H4043" s="4157"/>
      <c r="I4043" s="4164"/>
      <c r="J4043" s="4164"/>
      <c r="K4043" s="4164"/>
      <c r="L4043" s="4164"/>
      <c r="M4043" s="4164"/>
      <c r="N4043" s="4164"/>
      <c r="O4043" s="11"/>
    </row>
    <row r="4044" spans="1:15" ht="21" customHeight="1">
      <c r="A4044" s="1552"/>
      <c r="B4044" s="124"/>
      <c r="C4044" s="1554"/>
      <c r="D4044" s="686">
        <f>SUM(D4041:D4041)</f>
        <v>0</v>
      </c>
      <c r="E4044" s="1546"/>
      <c r="F4044" s="1547"/>
      <c r="G4044" s="1542"/>
      <c r="H4044" s="1543"/>
      <c r="I4044" s="1554"/>
      <c r="J4044" s="1554"/>
      <c r="K4044" s="430">
        <f>SUM(K4041:K4043)</f>
        <v>2</v>
      </c>
      <c r="L4044" s="1554"/>
      <c r="M4044" s="1554"/>
      <c r="N4044" s="1554"/>
      <c r="O4044" s="79"/>
    </row>
    <row r="4045" spans="1:15" s="43" customFormat="1" ht="21" customHeight="1">
      <c r="A4045" s="54"/>
      <c r="B4045" s="122"/>
      <c r="C4045" s="1553"/>
      <c r="D4045" s="238"/>
      <c r="E4045" s="238"/>
      <c r="F4045" s="238"/>
      <c r="G4045" s="1550"/>
      <c r="H4045" s="1550"/>
      <c r="I4045" s="1553"/>
      <c r="J4045" s="1553"/>
      <c r="K4045" s="1553"/>
      <c r="L4045" s="1553"/>
      <c r="M4045" s="1553"/>
      <c r="N4045" s="1553"/>
      <c r="O4045" s="194"/>
    </row>
    <row r="4046" spans="1:15" s="72" customFormat="1" ht="21" customHeight="1" thickBot="1">
      <c r="A4046" s="77" t="s">
        <v>2</v>
      </c>
      <c r="B4046" s="66"/>
      <c r="C4046" s="67" t="s">
        <v>3</v>
      </c>
      <c r="D4046" s="4323" t="s">
        <v>951</v>
      </c>
      <c r="E4046" s="4323"/>
      <c r="F4046" s="4323"/>
      <c r="G4046" s="4323"/>
      <c r="H4046" s="4323"/>
      <c r="I4046" s="4323"/>
      <c r="J4046" s="4323"/>
      <c r="K4046" s="4323"/>
      <c r="L4046" s="4323"/>
      <c r="M4046" s="4323"/>
      <c r="N4046" s="4323"/>
      <c r="O4046" s="4323"/>
    </row>
    <row r="4047" spans="1:15" s="15" customFormat="1" ht="21" customHeight="1">
      <c r="A4047" s="4324" t="s">
        <v>10</v>
      </c>
      <c r="B4047" s="4362" t="s">
        <v>11</v>
      </c>
      <c r="C4047" s="4329" t="s">
        <v>23</v>
      </c>
      <c r="D4047" s="4331" t="s">
        <v>12</v>
      </c>
      <c r="E4047" s="4332"/>
      <c r="F4047" s="4332"/>
      <c r="G4047" s="4332"/>
      <c r="H4047" s="4332"/>
      <c r="I4047" s="4332"/>
      <c r="J4047" s="4333"/>
      <c r="K4047" s="4334" t="s">
        <v>13</v>
      </c>
      <c r="L4047" s="4335"/>
      <c r="M4047" s="4335"/>
      <c r="N4047" s="4335"/>
      <c r="O4047" s="4336"/>
    </row>
    <row r="4048" spans="1:15" s="123" customFormat="1" ht="21" customHeight="1">
      <c r="A4048" s="4325"/>
      <c r="B4048" s="4328"/>
      <c r="C4048" s="4330"/>
      <c r="D4048" s="4337" t="s">
        <v>14</v>
      </c>
      <c r="E4048" s="4338"/>
      <c r="F4048" s="4338"/>
      <c r="G4048" s="4338"/>
      <c r="H4048" s="4339"/>
      <c r="I4048" s="4340" t="s">
        <v>15</v>
      </c>
      <c r="J4048" s="4340"/>
      <c r="K4048" s="4340" t="s">
        <v>16</v>
      </c>
      <c r="L4048" s="4340" t="s">
        <v>17</v>
      </c>
      <c r="M4048" s="4340" t="s">
        <v>18</v>
      </c>
      <c r="N4048" s="4340"/>
      <c r="O4048" s="4356" t="s">
        <v>19</v>
      </c>
    </row>
    <row r="4049" spans="1:15" s="72" customFormat="1" ht="21" customHeight="1">
      <c r="A4049" s="4326"/>
      <c r="B4049" s="4354"/>
      <c r="C4049" s="4341"/>
      <c r="D4049" s="1548" t="s">
        <v>16</v>
      </c>
      <c r="E4049" s="4358" t="s">
        <v>20</v>
      </c>
      <c r="F4049" s="4359"/>
      <c r="G4049" s="4358" t="s">
        <v>21</v>
      </c>
      <c r="H4049" s="4359"/>
      <c r="I4049" s="4341"/>
      <c r="J4049" s="4341"/>
      <c r="K4049" s="4341"/>
      <c r="L4049" s="4341"/>
      <c r="M4049" s="4341"/>
      <c r="N4049" s="4341"/>
      <c r="O4049" s="4357"/>
    </row>
    <row r="4050" spans="1:15" s="72" customFormat="1" ht="21" customHeight="1">
      <c r="A4050" s="1552">
        <v>1</v>
      </c>
      <c r="B4050" s="131">
        <v>44682</v>
      </c>
      <c r="C4050" s="1554" t="s">
        <v>23</v>
      </c>
      <c r="D4050" s="1544"/>
      <c r="E4050" s="4348" t="s">
        <v>938</v>
      </c>
      <c r="F4050" s="4349"/>
      <c r="G4050" s="4364" t="s">
        <v>939</v>
      </c>
      <c r="H4050" s="4365"/>
      <c r="I4050" s="1554" t="s">
        <v>1441</v>
      </c>
      <c r="J4050" s="1554"/>
      <c r="K4050" s="1554"/>
      <c r="L4050" s="1554"/>
      <c r="M4050" s="1554"/>
      <c r="N4050" s="1554"/>
      <c r="O4050" s="11">
        <v>7</v>
      </c>
    </row>
    <row r="4051" spans="1:15" s="72" customFormat="1" ht="21" customHeight="1">
      <c r="A4051" s="1552">
        <v>2</v>
      </c>
      <c r="B4051" s="173">
        <v>44686</v>
      </c>
      <c r="C4051" s="1554" t="s">
        <v>23</v>
      </c>
      <c r="D4051" s="1544"/>
      <c r="E4051" s="1546"/>
      <c r="F4051" s="1547"/>
      <c r="G4051" s="1542"/>
      <c r="H4051" s="1543"/>
      <c r="I4051" s="1554"/>
      <c r="J4051" s="1554"/>
      <c r="K4051" s="1554">
        <v>5</v>
      </c>
      <c r="L4051" s="1554" t="s">
        <v>2994</v>
      </c>
      <c r="M4051" s="1554" t="s">
        <v>1387</v>
      </c>
      <c r="N4051" s="1554"/>
      <c r="O4051" s="11">
        <f>+O4050-K4051</f>
        <v>2</v>
      </c>
    </row>
    <row r="4052" spans="1:15" s="72" customFormat="1" ht="21" customHeight="1">
      <c r="A4052" s="1552"/>
      <c r="B4052" s="173"/>
      <c r="C4052" s="1554"/>
      <c r="D4052" s="1544"/>
      <c r="E4052" s="1546"/>
      <c r="F4052" s="1547"/>
      <c r="G4052" s="1542"/>
      <c r="H4052" s="1543"/>
      <c r="I4052" s="1554"/>
      <c r="J4052" s="1554"/>
      <c r="K4052" s="1554"/>
      <c r="L4052" s="1554"/>
      <c r="M4052" s="1554"/>
      <c r="N4052" s="1554"/>
      <c r="O4052" s="11"/>
    </row>
    <row r="4053" spans="1:15" ht="21" customHeight="1">
      <c r="A4053" s="1552"/>
      <c r="B4053" s="124"/>
      <c r="C4053" s="1554"/>
      <c r="D4053" s="686">
        <f>SUM(D4050:D4050)</f>
        <v>0</v>
      </c>
      <c r="E4053" s="1546"/>
      <c r="F4053" s="1547"/>
      <c r="G4053" s="1542"/>
      <c r="H4053" s="1543"/>
      <c r="I4053" s="1554"/>
      <c r="J4053" s="1554"/>
      <c r="K4053" s="430">
        <f>SUM(K4050:K4052)</f>
        <v>5</v>
      </c>
      <c r="L4053" s="1554"/>
      <c r="M4053" s="1554"/>
      <c r="N4053" s="1554"/>
      <c r="O4053" s="79"/>
    </row>
    <row r="4054" spans="1:15" s="43" customFormat="1" ht="21" customHeight="1">
      <c r="A4054" s="54"/>
      <c r="B4054" s="122"/>
      <c r="C4054" s="1553"/>
      <c r="D4054" s="238"/>
      <c r="E4054" s="238"/>
      <c r="F4054" s="238"/>
      <c r="G4054" s="1550"/>
      <c r="H4054" s="1550"/>
      <c r="I4054" s="1553"/>
      <c r="J4054" s="1553"/>
      <c r="K4054" s="1553"/>
      <c r="L4054" s="1553"/>
      <c r="M4054" s="1553"/>
      <c r="N4054" s="1553"/>
      <c r="O4054" s="194"/>
    </row>
    <row r="4055" spans="1:15" s="72" customFormat="1" ht="21" customHeight="1" thickBot="1">
      <c r="A4055" s="77" t="s">
        <v>2</v>
      </c>
      <c r="B4055" s="66"/>
      <c r="C4055" s="67" t="s">
        <v>3</v>
      </c>
      <c r="D4055" s="4323" t="s">
        <v>952</v>
      </c>
      <c r="E4055" s="4323"/>
      <c r="F4055" s="4323"/>
      <c r="G4055" s="4323"/>
      <c r="H4055" s="4323"/>
      <c r="I4055" s="4323"/>
      <c r="J4055" s="4323"/>
      <c r="K4055" s="4323"/>
      <c r="L4055" s="4323"/>
      <c r="M4055" s="4323"/>
      <c r="N4055" s="4323"/>
      <c r="O4055" s="4323"/>
    </row>
    <row r="4056" spans="1:15" s="15" customFormat="1" ht="21" customHeight="1">
      <c r="A4056" s="4324" t="s">
        <v>10</v>
      </c>
      <c r="B4056" s="4362" t="s">
        <v>11</v>
      </c>
      <c r="C4056" s="4329" t="s">
        <v>23</v>
      </c>
      <c r="D4056" s="4331" t="s">
        <v>12</v>
      </c>
      <c r="E4056" s="4332"/>
      <c r="F4056" s="4332"/>
      <c r="G4056" s="4332"/>
      <c r="H4056" s="4332"/>
      <c r="I4056" s="4332"/>
      <c r="J4056" s="4333"/>
      <c r="K4056" s="4334" t="s">
        <v>13</v>
      </c>
      <c r="L4056" s="4335"/>
      <c r="M4056" s="4335"/>
      <c r="N4056" s="4335"/>
      <c r="O4056" s="4336"/>
    </row>
    <row r="4057" spans="1:15" s="123" customFormat="1" ht="21" customHeight="1">
      <c r="A4057" s="4325"/>
      <c r="B4057" s="4328"/>
      <c r="C4057" s="4330"/>
      <c r="D4057" s="4337" t="s">
        <v>14</v>
      </c>
      <c r="E4057" s="4338"/>
      <c r="F4057" s="4338"/>
      <c r="G4057" s="4338"/>
      <c r="H4057" s="4339"/>
      <c r="I4057" s="4340" t="s">
        <v>15</v>
      </c>
      <c r="J4057" s="4340"/>
      <c r="K4057" s="4340" t="s">
        <v>16</v>
      </c>
      <c r="L4057" s="4340" t="s">
        <v>17</v>
      </c>
      <c r="M4057" s="4340" t="s">
        <v>18</v>
      </c>
      <c r="N4057" s="4340"/>
      <c r="O4057" s="4356" t="s">
        <v>19</v>
      </c>
    </row>
    <row r="4058" spans="1:15" s="72" customFormat="1" ht="21" customHeight="1">
      <c r="A4058" s="4326"/>
      <c r="B4058" s="4354"/>
      <c r="C4058" s="4341"/>
      <c r="D4058" s="1548" t="s">
        <v>16</v>
      </c>
      <c r="E4058" s="4358" t="s">
        <v>20</v>
      </c>
      <c r="F4058" s="4359"/>
      <c r="G4058" s="4358" t="s">
        <v>21</v>
      </c>
      <c r="H4058" s="4359"/>
      <c r="I4058" s="4341"/>
      <c r="J4058" s="4341"/>
      <c r="K4058" s="4341"/>
      <c r="L4058" s="4341"/>
      <c r="M4058" s="4341"/>
      <c r="N4058" s="4341"/>
      <c r="O4058" s="4357"/>
    </row>
    <row r="4059" spans="1:15" s="72" customFormat="1" ht="21" customHeight="1">
      <c r="A4059" s="1552">
        <v>1</v>
      </c>
      <c r="B4059" s="131">
        <v>44682</v>
      </c>
      <c r="C4059" s="1554" t="s">
        <v>23</v>
      </c>
      <c r="D4059" s="1544"/>
      <c r="E4059" s="4348"/>
      <c r="F4059" s="4349"/>
      <c r="G4059" s="4364"/>
      <c r="H4059" s="4365"/>
      <c r="I4059" s="1554"/>
      <c r="J4059" s="1554"/>
      <c r="K4059" s="1554"/>
      <c r="L4059" s="1554"/>
      <c r="M4059" s="1554"/>
      <c r="N4059" s="1554"/>
      <c r="O4059" s="11">
        <v>15</v>
      </c>
    </row>
    <row r="4060" spans="1:15" s="72" customFormat="1" ht="21" customHeight="1">
      <c r="A4060" s="3467">
        <v>2</v>
      </c>
      <c r="B4060" s="173">
        <v>44687</v>
      </c>
      <c r="C4060" s="3472" t="s">
        <v>23</v>
      </c>
      <c r="D4060" s="3465"/>
      <c r="E4060" s="3458"/>
      <c r="F4060" s="3459"/>
      <c r="G4060" s="4364"/>
      <c r="H4060" s="4365"/>
      <c r="I4060" s="3472"/>
      <c r="J4060" s="3472"/>
      <c r="K4060" s="3472">
        <v>2</v>
      </c>
      <c r="L4060" s="3472" t="s">
        <v>2645</v>
      </c>
      <c r="M4060" s="3472" t="s">
        <v>1387</v>
      </c>
      <c r="N4060" s="3472"/>
      <c r="O4060" s="11">
        <f>+O4059-K4060</f>
        <v>13</v>
      </c>
    </row>
    <row r="4061" spans="1:15" s="72" customFormat="1" ht="21" customHeight="1">
      <c r="A4061" s="3894"/>
      <c r="B4061" s="173"/>
      <c r="C4061" s="3895"/>
      <c r="D4061" s="3891"/>
      <c r="E4061" s="3887"/>
      <c r="F4061" s="3888"/>
      <c r="G4061" s="3889"/>
      <c r="H4061" s="3890"/>
      <c r="I4061" s="3895"/>
      <c r="J4061" s="3895"/>
      <c r="K4061" s="3895"/>
      <c r="L4061" s="3895"/>
      <c r="M4061" s="3895"/>
      <c r="N4061" s="3895"/>
      <c r="O4061" s="11"/>
    </row>
    <row r="4062" spans="1:15" ht="21" customHeight="1">
      <c r="A4062" s="1552"/>
      <c r="B4062" s="124"/>
      <c r="C4062" s="1554"/>
      <c r="D4062" s="686">
        <f>SUM(D4059:D4060)</f>
        <v>0</v>
      </c>
      <c r="E4062" s="1546"/>
      <c r="F4062" s="1547"/>
      <c r="G4062" s="1542"/>
      <c r="H4062" s="1543"/>
      <c r="I4062" s="1554"/>
      <c r="J4062" s="1554"/>
      <c r="K4062" s="430">
        <f>SUM(K4059:K4061)</f>
        <v>2</v>
      </c>
      <c r="L4062" s="1554"/>
      <c r="M4062" s="1554"/>
      <c r="N4062" s="1554"/>
      <c r="O4062" s="11"/>
    </row>
    <row r="4063" spans="1:15" s="43" customFormat="1" ht="21" customHeight="1">
      <c r="A4063" s="54"/>
      <c r="B4063" s="122"/>
      <c r="C4063" s="1553"/>
      <c r="D4063" s="238"/>
      <c r="E4063" s="238"/>
      <c r="F4063" s="238"/>
      <c r="G4063" s="1550"/>
      <c r="H4063" s="1550"/>
      <c r="I4063" s="1553"/>
      <c r="J4063" s="1553"/>
      <c r="K4063" s="1553"/>
      <c r="L4063" s="1553"/>
      <c r="M4063" s="1553"/>
      <c r="N4063" s="1553"/>
      <c r="O4063" s="194"/>
    </row>
    <row r="4064" spans="1:15" s="72" customFormat="1" ht="21" customHeight="1" thickBot="1">
      <c r="A4064" s="77" t="s">
        <v>2</v>
      </c>
      <c r="B4064" s="66"/>
      <c r="C4064" s="67" t="s">
        <v>3</v>
      </c>
      <c r="D4064" s="4323" t="s">
        <v>953</v>
      </c>
      <c r="E4064" s="4323"/>
      <c r="F4064" s="4323"/>
      <c r="G4064" s="4323"/>
      <c r="H4064" s="4323"/>
      <c r="I4064" s="4323"/>
      <c r="J4064" s="4323"/>
      <c r="K4064" s="4323"/>
      <c r="L4064" s="4323"/>
      <c r="M4064" s="4323"/>
      <c r="N4064" s="4323"/>
      <c r="O4064" s="4323"/>
    </row>
    <row r="4065" spans="1:15" s="15" customFormat="1" ht="21" customHeight="1">
      <c r="A4065" s="4324" t="s">
        <v>10</v>
      </c>
      <c r="B4065" s="4362" t="s">
        <v>11</v>
      </c>
      <c r="C4065" s="4329" t="s">
        <v>23</v>
      </c>
      <c r="D4065" s="4331" t="s">
        <v>12</v>
      </c>
      <c r="E4065" s="4332"/>
      <c r="F4065" s="4332"/>
      <c r="G4065" s="4332"/>
      <c r="H4065" s="4332"/>
      <c r="I4065" s="4332"/>
      <c r="J4065" s="4333"/>
      <c r="K4065" s="4334" t="s">
        <v>13</v>
      </c>
      <c r="L4065" s="4335"/>
      <c r="M4065" s="4335"/>
      <c r="N4065" s="4335"/>
      <c r="O4065" s="4336"/>
    </row>
    <row r="4066" spans="1:15" s="123" customFormat="1" ht="21" customHeight="1">
      <c r="A4066" s="4325"/>
      <c r="B4066" s="4328"/>
      <c r="C4066" s="4330"/>
      <c r="D4066" s="4337" t="s">
        <v>14</v>
      </c>
      <c r="E4066" s="4338"/>
      <c r="F4066" s="4338"/>
      <c r="G4066" s="4338"/>
      <c r="H4066" s="4339"/>
      <c r="I4066" s="4340" t="s">
        <v>15</v>
      </c>
      <c r="J4066" s="4340"/>
      <c r="K4066" s="4340" t="s">
        <v>16</v>
      </c>
      <c r="L4066" s="4340" t="s">
        <v>17</v>
      </c>
      <c r="M4066" s="4340" t="s">
        <v>18</v>
      </c>
      <c r="N4066" s="4340"/>
      <c r="O4066" s="4356" t="s">
        <v>19</v>
      </c>
    </row>
    <row r="4067" spans="1:15" s="72" customFormat="1" ht="21" customHeight="1">
      <c r="A4067" s="4326"/>
      <c r="B4067" s="4354"/>
      <c r="C4067" s="4341"/>
      <c r="D4067" s="1548" t="s">
        <v>16</v>
      </c>
      <c r="E4067" s="4358" t="s">
        <v>20</v>
      </c>
      <c r="F4067" s="4359"/>
      <c r="G4067" s="4358" t="s">
        <v>21</v>
      </c>
      <c r="H4067" s="4359"/>
      <c r="I4067" s="4341"/>
      <c r="J4067" s="4341"/>
      <c r="K4067" s="4341"/>
      <c r="L4067" s="4341"/>
      <c r="M4067" s="4341"/>
      <c r="N4067" s="4341"/>
      <c r="O4067" s="4357"/>
    </row>
    <row r="4068" spans="1:15" s="72" customFormat="1" ht="21" customHeight="1">
      <c r="A4068" s="1552">
        <v>1</v>
      </c>
      <c r="B4068" s="131">
        <v>44562</v>
      </c>
      <c r="C4068" s="1554" t="s">
        <v>23</v>
      </c>
      <c r="D4068" s="1544"/>
      <c r="E4068" s="4348" t="s">
        <v>938</v>
      </c>
      <c r="F4068" s="4349"/>
      <c r="G4068" s="4364" t="s">
        <v>939</v>
      </c>
      <c r="H4068" s="4365"/>
      <c r="I4068" s="1554" t="s">
        <v>1441</v>
      </c>
      <c r="J4068" s="1554"/>
      <c r="K4068" s="1554"/>
      <c r="L4068" s="1554"/>
      <c r="M4068" s="1554"/>
      <c r="N4068" s="1554"/>
      <c r="O4068" s="11">
        <v>15</v>
      </c>
    </row>
    <row r="4069" spans="1:15" s="72" customFormat="1" ht="21" customHeight="1">
      <c r="A4069" s="1552"/>
      <c r="B4069" s="173"/>
      <c r="C4069" s="1554"/>
      <c r="D4069" s="1544"/>
      <c r="E4069" s="4348"/>
      <c r="F4069" s="4349"/>
      <c r="G4069" s="4364"/>
      <c r="H4069" s="4365"/>
      <c r="I4069" s="1554"/>
      <c r="J4069" s="1554"/>
      <c r="K4069" s="1554"/>
      <c r="L4069" s="1554"/>
      <c r="M4069" s="1554"/>
      <c r="N4069" s="1554"/>
      <c r="O4069" s="11"/>
    </row>
    <row r="4070" spans="1:15" s="72" customFormat="1" ht="21" customHeight="1">
      <c r="A4070" s="1552"/>
      <c r="B4070" s="173"/>
      <c r="C4070" s="1554"/>
      <c r="D4070" s="1544"/>
      <c r="E4070" s="1546"/>
      <c r="F4070" s="1547"/>
      <c r="G4070" s="1542"/>
      <c r="H4070" s="1543"/>
      <c r="I4070" s="1554"/>
      <c r="J4070" s="1554"/>
      <c r="K4070" s="1554"/>
      <c r="L4070" s="1554"/>
      <c r="M4070" s="1554"/>
      <c r="N4070" s="1554"/>
      <c r="O4070" s="11"/>
    </row>
    <row r="4071" spans="1:15" ht="21" customHeight="1">
      <c r="A4071" s="1552"/>
      <c r="B4071" s="124"/>
      <c r="C4071" s="1554"/>
      <c r="D4071" s="686">
        <f>SUM(D4068:D4070)</f>
        <v>0</v>
      </c>
      <c r="E4071" s="1546"/>
      <c r="F4071" s="1547"/>
      <c r="G4071" s="1542"/>
      <c r="H4071" s="1543"/>
      <c r="I4071" s="1554"/>
      <c r="J4071" s="1554"/>
      <c r="K4071" s="430">
        <f>SUM(K4068:K4070)</f>
        <v>0</v>
      </c>
      <c r="L4071" s="1554"/>
      <c r="M4071" s="1554"/>
      <c r="N4071" s="1554"/>
      <c r="O4071" s="79"/>
    </row>
    <row r="4072" spans="1:15" s="43" customFormat="1" ht="21" customHeight="1">
      <c r="A4072" s="54"/>
      <c r="B4072" s="122"/>
      <c r="C4072" s="1553"/>
      <c r="D4072" s="238"/>
      <c r="E4072" s="238"/>
      <c r="F4072" s="238"/>
      <c r="G4072" s="1550"/>
      <c r="H4072" s="1550"/>
      <c r="I4072" s="1553"/>
      <c r="J4072" s="1553"/>
      <c r="K4072" s="1553"/>
      <c r="L4072" s="1553"/>
      <c r="M4072" s="1553"/>
      <c r="N4072" s="1553"/>
      <c r="O4072" s="194"/>
    </row>
    <row r="4073" spans="1:15" s="72" customFormat="1" ht="21" customHeight="1" thickBot="1">
      <c r="A4073" s="77" t="s">
        <v>2</v>
      </c>
      <c r="B4073" s="66"/>
      <c r="C4073" s="67" t="s">
        <v>3</v>
      </c>
      <c r="D4073" s="4323" t="s">
        <v>954</v>
      </c>
      <c r="E4073" s="4323"/>
      <c r="F4073" s="4323"/>
      <c r="G4073" s="4323"/>
      <c r="H4073" s="4323"/>
      <c r="I4073" s="4323"/>
      <c r="J4073" s="4323"/>
      <c r="K4073" s="4323"/>
      <c r="L4073" s="4323"/>
      <c r="M4073" s="4323"/>
      <c r="N4073" s="4323"/>
      <c r="O4073" s="4323"/>
    </row>
    <row r="4074" spans="1:15" s="15" customFormat="1" ht="21" customHeight="1">
      <c r="A4074" s="4324" t="s">
        <v>10</v>
      </c>
      <c r="B4074" s="4362" t="s">
        <v>11</v>
      </c>
      <c r="C4074" s="4329" t="s">
        <v>23</v>
      </c>
      <c r="D4074" s="4331" t="s">
        <v>12</v>
      </c>
      <c r="E4074" s="4332"/>
      <c r="F4074" s="4332"/>
      <c r="G4074" s="4332"/>
      <c r="H4074" s="4332"/>
      <c r="I4074" s="4332"/>
      <c r="J4074" s="4333"/>
      <c r="K4074" s="4334" t="s">
        <v>13</v>
      </c>
      <c r="L4074" s="4335"/>
      <c r="M4074" s="4335"/>
      <c r="N4074" s="4335"/>
      <c r="O4074" s="4336"/>
    </row>
    <row r="4075" spans="1:15" s="123" customFormat="1" ht="21" customHeight="1">
      <c r="A4075" s="4325"/>
      <c r="B4075" s="4328"/>
      <c r="C4075" s="4330"/>
      <c r="D4075" s="4337" t="s">
        <v>14</v>
      </c>
      <c r="E4075" s="4338"/>
      <c r="F4075" s="4338"/>
      <c r="G4075" s="4338"/>
      <c r="H4075" s="4339"/>
      <c r="I4075" s="4340" t="s">
        <v>15</v>
      </c>
      <c r="J4075" s="4340"/>
      <c r="K4075" s="4340" t="s">
        <v>16</v>
      </c>
      <c r="L4075" s="4340" t="s">
        <v>17</v>
      </c>
      <c r="M4075" s="4340" t="s">
        <v>18</v>
      </c>
      <c r="N4075" s="4340"/>
      <c r="O4075" s="4356" t="s">
        <v>19</v>
      </c>
    </row>
    <row r="4076" spans="1:15" s="72" customFormat="1" ht="21" customHeight="1">
      <c r="A4076" s="4326"/>
      <c r="B4076" s="4354"/>
      <c r="C4076" s="4341"/>
      <c r="D4076" s="1548" t="s">
        <v>16</v>
      </c>
      <c r="E4076" s="4358" t="s">
        <v>20</v>
      </c>
      <c r="F4076" s="4359"/>
      <c r="G4076" s="4358" t="s">
        <v>21</v>
      </c>
      <c r="H4076" s="4359"/>
      <c r="I4076" s="4341"/>
      <c r="J4076" s="4341"/>
      <c r="K4076" s="4341"/>
      <c r="L4076" s="4341"/>
      <c r="M4076" s="4341"/>
      <c r="N4076" s="4341"/>
      <c r="O4076" s="4357"/>
    </row>
    <row r="4077" spans="1:15" s="72" customFormat="1" ht="21" customHeight="1">
      <c r="A4077" s="1552">
        <v>1</v>
      </c>
      <c r="B4077" s="131">
        <v>44562</v>
      </c>
      <c r="C4077" s="1554" t="s">
        <v>287</v>
      </c>
      <c r="D4077" s="1544"/>
      <c r="E4077" s="4348" t="s">
        <v>938</v>
      </c>
      <c r="F4077" s="4349"/>
      <c r="G4077" s="4364" t="s">
        <v>939</v>
      </c>
      <c r="H4077" s="4365"/>
      <c r="I4077" s="1554" t="s">
        <v>1441</v>
      </c>
      <c r="J4077" s="1554"/>
      <c r="K4077" s="1554"/>
      <c r="L4077" s="1554"/>
      <c r="M4077" s="1554"/>
      <c r="N4077" s="1554"/>
      <c r="O4077" s="11">
        <v>0</v>
      </c>
    </row>
    <row r="4078" spans="1:15" ht="21" customHeight="1">
      <c r="A4078" s="1552"/>
      <c r="B4078" s="124"/>
      <c r="C4078" s="1554"/>
      <c r="D4078" s="686">
        <f>SUM(D4077:D4077)</f>
        <v>0</v>
      </c>
      <c r="E4078" s="1546"/>
      <c r="F4078" s="1547"/>
      <c r="G4078" s="1542"/>
      <c r="H4078" s="1543"/>
      <c r="I4078" s="1554"/>
      <c r="J4078" s="1554"/>
      <c r="K4078" s="430">
        <f>SUM(K4077:K4077)</f>
        <v>0</v>
      </c>
      <c r="L4078" s="1554"/>
      <c r="M4078" s="1554"/>
      <c r="N4078" s="1554"/>
      <c r="O4078" s="79"/>
    </row>
    <row r="4079" spans="1:15" s="43" customFormat="1" ht="21" customHeight="1">
      <c r="A4079" s="54"/>
      <c r="B4079" s="122"/>
      <c r="C4079" s="1553"/>
      <c r="D4079" s="238"/>
      <c r="E4079" s="238"/>
      <c r="F4079" s="238"/>
      <c r="G4079" s="1550"/>
      <c r="H4079" s="1550"/>
      <c r="I4079" s="1553"/>
      <c r="J4079" s="1553"/>
      <c r="K4079" s="1553"/>
      <c r="L4079" s="1553"/>
      <c r="M4079" s="1553"/>
      <c r="N4079" s="1553"/>
      <c r="O4079" s="194"/>
    </row>
    <row r="4080" spans="1:15" s="72" customFormat="1" ht="21" customHeight="1" thickBot="1">
      <c r="A4080" s="77" t="s">
        <v>2</v>
      </c>
      <c r="B4080" s="66"/>
      <c r="C4080" s="67" t="s">
        <v>3</v>
      </c>
      <c r="D4080" s="4323" t="s">
        <v>955</v>
      </c>
      <c r="E4080" s="4323"/>
      <c r="F4080" s="4323"/>
      <c r="G4080" s="4323"/>
      <c r="H4080" s="4323"/>
      <c r="I4080" s="4323"/>
      <c r="J4080" s="4323"/>
      <c r="K4080" s="4323"/>
      <c r="L4080" s="4323"/>
      <c r="M4080" s="4323"/>
      <c r="N4080" s="4323"/>
      <c r="O4080" s="4323"/>
    </row>
    <row r="4081" spans="1:15" s="15" customFormat="1" ht="21" customHeight="1">
      <c r="A4081" s="4324" t="s">
        <v>10</v>
      </c>
      <c r="B4081" s="4362" t="s">
        <v>11</v>
      </c>
      <c r="C4081" s="4329" t="s">
        <v>23</v>
      </c>
      <c r="D4081" s="4331" t="s">
        <v>12</v>
      </c>
      <c r="E4081" s="4332"/>
      <c r="F4081" s="4332"/>
      <c r="G4081" s="4332"/>
      <c r="H4081" s="4332"/>
      <c r="I4081" s="4332"/>
      <c r="J4081" s="4333"/>
      <c r="K4081" s="4334" t="s">
        <v>13</v>
      </c>
      <c r="L4081" s="4335"/>
      <c r="M4081" s="4335"/>
      <c r="N4081" s="4335"/>
      <c r="O4081" s="4336"/>
    </row>
    <row r="4082" spans="1:15" s="123" customFormat="1" ht="21" customHeight="1">
      <c r="A4082" s="4325"/>
      <c r="B4082" s="4328"/>
      <c r="C4082" s="4330"/>
      <c r="D4082" s="4337" t="s">
        <v>14</v>
      </c>
      <c r="E4082" s="4338"/>
      <c r="F4082" s="4338"/>
      <c r="G4082" s="4338"/>
      <c r="H4082" s="4339"/>
      <c r="I4082" s="4340" t="s">
        <v>15</v>
      </c>
      <c r="J4082" s="4340"/>
      <c r="K4082" s="4340" t="s">
        <v>16</v>
      </c>
      <c r="L4082" s="4340" t="s">
        <v>17</v>
      </c>
      <c r="M4082" s="4340" t="s">
        <v>18</v>
      </c>
      <c r="N4082" s="4340"/>
      <c r="O4082" s="4356" t="s">
        <v>19</v>
      </c>
    </row>
    <row r="4083" spans="1:15" s="72" customFormat="1" ht="21" customHeight="1">
      <c r="A4083" s="4326"/>
      <c r="B4083" s="4354"/>
      <c r="C4083" s="4341"/>
      <c r="D4083" s="1548" t="s">
        <v>16</v>
      </c>
      <c r="E4083" s="4358" t="s">
        <v>20</v>
      </c>
      <c r="F4083" s="4359"/>
      <c r="G4083" s="4358" t="s">
        <v>21</v>
      </c>
      <c r="H4083" s="4359"/>
      <c r="I4083" s="4341"/>
      <c r="J4083" s="4341"/>
      <c r="K4083" s="4341"/>
      <c r="L4083" s="4341"/>
      <c r="M4083" s="4341"/>
      <c r="N4083" s="4341"/>
      <c r="O4083" s="4357"/>
    </row>
    <row r="4084" spans="1:15" s="72" customFormat="1" ht="21" customHeight="1">
      <c r="A4084" s="1552">
        <v>1</v>
      </c>
      <c r="B4084" s="131">
        <v>44562</v>
      </c>
      <c r="C4084" s="1554" t="s">
        <v>23</v>
      </c>
      <c r="D4084" s="1544"/>
      <c r="E4084" s="4348" t="s">
        <v>938</v>
      </c>
      <c r="F4084" s="4349"/>
      <c r="G4084" s="4364" t="s">
        <v>939</v>
      </c>
      <c r="H4084" s="4365"/>
      <c r="I4084" s="1554" t="s">
        <v>1441</v>
      </c>
      <c r="J4084" s="1554"/>
      <c r="K4084" s="1554"/>
      <c r="L4084" s="1554"/>
      <c r="M4084" s="1554"/>
      <c r="N4084" s="1554"/>
      <c r="O4084" s="11">
        <v>0</v>
      </c>
    </row>
    <row r="4085" spans="1:15" s="72" customFormat="1" ht="21" customHeight="1">
      <c r="A4085" s="1552"/>
      <c r="B4085" s="173"/>
      <c r="C4085" s="1554"/>
      <c r="D4085" s="1544"/>
      <c r="E4085" s="1546"/>
      <c r="F4085" s="1547"/>
      <c r="G4085" s="1542"/>
      <c r="H4085" s="1543"/>
      <c r="I4085" s="1554"/>
      <c r="J4085" s="1554"/>
      <c r="K4085" s="1554"/>
      <c r="L4085" s="1554"/>
      <c r="M4085" s="1554"/>
      <c r="N4085" s="1554"/>
      <c r="O4085" s="11"/>
    </row>
    <row r="4086" spans="1:15" s="72" customFormat="1" ht="21" customHeight="1">
      <c r="A4086" s="2851"/>
      <c r="B4086" s="173"/>
      <c r="C4086" s="2852"/>
      <c r="D4086" s="2844"/>
      <c r="E4086" s="2842"/>
      <c r="F4086" s="2843"/>
      <c r="G4086" s="2840"/>
      <c r="H4086" s="2841"/>
      <c r="I4086" s="2852"/>
      <c r="J4086" s="2852"/>
      <c r="K4086" s="2852"/>
      <c r="L4086" s="2852"/>
      <c r="M4086" s="2852"/>
      <c r="N4086" s="2852"/>
      <c r="O4086" s="11"/>
    </row>
    <row r="4087" spans="1:15" ht="21" customHeight="1">
      <c r="A4087" s="1552"/>
      <c r="B4087" s="124"/>
      <c r="C4087" s="1554"/>
      <c r="D4087" s="686">
        <f>SUM(D4084:D4084)</f>
        <v>0</v>
      </c>
      <c r="E4087" s="1546"/>
      <c r="F4087" s="1547"/>
      <c r="G4087" s="1542"/>
      <c r="H4087" s="1543"/>
      <c r="I4087" s="1554"/>
      <c r="J4087" s="1554"/>
      <c r="K4087" s="430">
        <f>SUM(K4084:K4086)</f>
        <v>0</v>
      </c>
      <c r="L4087" s="1554"/>
      <c r="M4087" s="1554"/>
      <c r="N4087" s="1554"/>
      <c r="O4087" s="79"/>
    </row>
    <row r="4088" spans="1:15" s="43" customFormat="1" ht="21" customHeight="1">
      <c r="A4088" s="54"/>
      <c r="B4088" s="122"/>
      <c r="C4088" s="1575"/>
      <c r="D4088" s="238"/>
      <c r="E4088" s="238"/>
      <c r="F4088" s="238"/>
      <c r="G4088" s="1577"/>
      <c r="H4088" s="1577"/>
      <c r="I4088" s="1575"/>
      <c r="J4088" s="1575"/>
      <c r="K4088" s="1575"/>
      <c r="L4088" s="1575"/>
      <c r="M4088" s="1575"/>
      <c r="N4088" s="1575"/>
      <c r="O4088" s="194"/>
    </row>
    <row r="4089" spans="1:15" s="72" customFormat="1" ht="21" customHeight="1" thickBot="1">
      <c r="A4089" s="77" t="s">
        <v>2</v>
      </c>
      <c r="B4089" s="66"/>
      <c r="C4089" s="67" t="s">
        <v>3</v>
      </c>
      <c r="D4089" s="4323" t="s">
        <v>966</v>
      </c>
      <c r="E4089" s="4323"/>
      <c r="F4089" s="4323"/>
      <c r="G4089" s="4323"/>
      <c r="H4089" s="4323"/>
      <c r="I4089" s="4323"/>
      <c r="J4089" s="4323"/>
      <c r="K4089" s="4323"/>
      <c r="L4089" s="4323"/>
      <c r="M4089" s="4323"/>
      <c r="N4089" s="4323"/>
      <c r="O4089" s="4323"/>
    </row>
    <row r="4090" spans="1:15" s="15" customFormat="1" ht="21" customHeight="1">
      <c r="A4090" s="4324" t="s">
        <v>10</v>
      </c>
      <c r="B4090" s="4362" t="s">
        <v>11</v>
      </c>
      <c r="C4090" s="4329" t="s">
        <v>23</v>
      </c>
      <c r="D4090" s="4331" t="s">
        <v>12</v>
      </c>
      <c r="E4090" s="4332"/>
      <c r="F4090" s="4332"/>
      <c r="G4090" s="4332"/>
      <c r="H4090" s="4332"/>
      <c r="I4090" s="4332"/>
      <c r="J4090" s="4333"/>
      <c r="K4090" s="4334" t="s">
        <v>13</v>
      </c>
      <c r="L4090" s="4335"/>
      <c r="M4090" s="4335"/>
      <c r="N4090" s="4335"/>
      <c r="O4090" s="4336"/>
    </row>
    <row r="4091" spans="1:15" s="123" customFormat="1" ht="21" customHeight="1">
      <c r="A4091" s="4325"/>
      <c r="B4091" s="4328"/>
      <c r="C4091" s="4330"/>
      <c r="D4091" s="4337" t="s">
        <v>14</v>
      </c>
      <c r="E4091" s="4338"/>
      <c r="F4091" s="4338"/>
      <c r="G4091" s="4338"/>
      <c r="H4091" s="4339"/>
      <c r="I4091" s="4340" t="s">
        <v>15</v>
      </c>
      <c r="J4091" s="4340"/>
      <c r="K4091" s="4340" t="s">
        <v>16</v>
      </c>
      <c r="L4091" s="4340" t="s">
        <v>17</v>
      </c>
      <c r="M4091" s="4340" t="s">
        <v>18</v>
      </c>
      <c r="N4091" s="4340"/>
      <c r="O4091" s="4356" t="s">
        <v>19</v>
      </c>
    </row>
    <row r="4092" spans="1:15" s="72" customFormat="1" ht="21" customHeight="1">
      <c r="A4092" s="4326"/>
      <c r="B4092" s="4354"/>
      <c r="C4092" s="4341"/>
      <c r="D4092" s="1571" t="s">
        <v>16</v>
      </c>
      <c r="E4092" s="4358" t="s">
        <v>20</v>
      </c>
      <c r="F4092" s="4359"/>
      <c r="G4092" s="4358" t="s">
        <v>21</v>
      </c>
      <c r="H4092" s="4359"/>
      <c r="I4092" s="4341"/>
      <c r="J4092" s="4341"/>
      <c r="K4092" s="4341"/>
      <c r="L4092" s="4341"/>
      <c r="M4092" s="4341"/>
      <c r="N4092" s="4341"/>
      <c r="O4092" s="4357"/>
    </row>
    <row r="4093" spans="1:15" s="72" customFormat="1" ht="21" customHeight="1">
      <c r="A4093" s="1576">
        <v>1</v>
      </c>
      <c r="B4093" s="131">
        <v>44562</v>
      </c>
      <c r="C4093" s="1578" t="s">
        <v>23</v>
      </c>
      <c r="D4093" s="1573"/>
      <c r="E4093" s="4348" t="s">
        <v>958</v>
      </c>
      <c r="F4093" s="4349"/>
      <c r="G4093" s="4364" t="s">
        <v>959</v>
      </c>
      <c r="H4093" s="4365"/>
      <c r="I4093" s="1578" t="s">
        <v>1441</v>
      </c>
      <c r="J4093" s="1578"/>
      <c r="K4093" s="1578"/>
      <c r="L4093" s="1578"/>
      <c r="M4093" s="1578"/>
      <c r="N4093" s="1578"/>
      <c r="O4093" s="11">
        <v>0</v>
      </c>
    </row>
    <row r="4094" spans="1:15" ht="21" customHeight="1">
      <c r="A4094" s="1576"/>
      <c r="B4094" s="124"/>
      <c r="C4094" s="1578"/>
      <c r="D4094" s="686">
        <f>SUM(D4093:D4093)</f>
        <v>0</v>
      </c>
      <c r="E4094" s="1569"/>
      <c r="F4094" s="1570"/>
      <c r="G4094" s="1567"/>
      <c r="H4094" s="1568"/>
      <c r="I4094" s="1578"/>
      <c r="J4094" s="1578"/>
      <c r="K4094" s="430">
        <f>SUM(K4093:K4093)</f>
        <v>0</v>
      </c>
      <c r="L4094" s="1578"/>
      <c r="M4094" s="1578"/>
      <c r="N4094" s="1578"/>
      <c r="O4094" s="79"/>
    </row>
    <row r="4095" spans="1:15" s="43" customFormat="1" ht="21" customHeight="1">
      <c r="A4095" s="54"/>
      <c r="B4095" s="122"/>
      <c r="C4095" s="1575"/>
      <c r="D4095" s="238"/>
      <c r="E4095" s="238"/>
      <c r="F4095" s="238"/>
      <c r="G4095" s="1577"/>
      <c r="H4095" s="1577"/>
      <c r="I4095" s="1575"/>
      <c r="J4095" s="1575"/>
      <c r="K4095" s="1575"/>
      <c r="L4095" s="1575"/>
      <c r="M4095" s="1575"/>
      <c r="N4095" s="1575"/>
      <c r="O4095" s="194"/>
    </row>
    <row r="4096" spans="1:15" s="72" customFormat="1" ht="21" customHeight="1" thickBot="1">
      <c r="A4096" s="77" t="s">
        <v>2</v>
      </c>
      <c r="B4096" s="66"/>
      <c r="C4096" s="67" t="s">
        <v>3</v>
      </c>
      <c r="D4096" s="4323" t="s">
        <v>967</v>
      </c>
      <c r="E4096" s="4323"/>
      <c r="F4096" s="4323"/>
      <c r="G4096" s="4323"/>
      <c r="H4096" s="4323"/>
      <c r="I4096" s="4323"/>
      <c r="J4096" s="4323"/>
      <c r="K4096" s="4323"/>
      <c r="L4096" s="4323"/>
      <c r="M4096" s="4323"/>
      <c r="N4096" s="4323"/>
      <c r="O4096" s="4323"/>
    </row>
    <row r="4097" spans="1:15" s="15" customFormat="1" ht="21" customHeight="1">
      <c r="A4097" s="4324" t="s">
        <v>10</v>
      </c>
      <c r="B4097" s="4362" t="s">
        <v>11</v>
      </c>
      <c r="C4097" s="4329" t="s">
        <v>23</v>
      </c>
      <c r="D4097" s="4331" t="s">
        <v>12</v>
      </c>
      <c r="E4097" s="4332"/>
      <c r="F4097" s="4332"/>
      <c r="G4097" s="4332"/>
      <c r="H4097" s="4332"/>
      <c r="I4097" s="4332"/>
      <c r="J4097" s="4333"/>
      <c r="K4097" s="4334" t="s">
        <v>13</v>
      </c>
      <c r="L4097" s="4335"/>
      <c r="M4097" s="4335"/>
      <c r="N4097" s="4335"/>
      <c r="O4097" s="4336"/>
    </row>
    <row r="4098" spans="1:15" s="123" customFormat="1" ht="21" customHeight="1">
      <c r="A4098" s="4325"/>
      <c r="B4098" s="4328"/>
      <c r="C4098" s="4330"/>
      <c r="D4098" s="4337" t="s">
        <v>14</v>
      </c>
      <c r="E4098" s="4338"/>
      <c r="F4098" s="4338"/>
      <c r="G4098" s="4338"/>
      <c r="H4098" s="4339"/>
      <c r="I4098" s="4340" t="s">
        <v>15</v>
      </c>
      <c r="J4098" s="4340"/>
      <c r="K4098" s="4340" t="s">
        <v>16</v>
      </c>
      <c r="L4098" s="4340" t="s">
        <v>17</v>
      </c>
      <c r="M4098" s="4340" t="s">
        <v>18</v>
      </c>
      <c r="N4098" s="4340"/>
      <c r="O4098" s="4356" t="s">
        <v>19</v>
      </c>
    </row>
    <row r="4099" spans="1:15" s="72" customFormat="1" ht="21" customHeight="1">
      <c r="A4099" s="4326"/>
      <c r="B4099" s="4354"/>
      <c r="C4099" s="4341"/>
      <c r="D4099" s="1571" t="s">
        <v>16</v>
      </c>
      <c r="E4099" s="4358" t="s">
        <v>20</v>
      </c>
      <c r="F4099" s="4359"/>
      <c r="G4099" s="4358" t="s">
        <v>21</v>
      </c>
      <c r="H4099" s="4359"/>
      <c r="I4099" s="4341"/>
      <c r="J4099" s="4341"/>
      <c r="K4099" s="4341"/>
      <c r="L4099" s="4341"/>
      <c r="M4099" s="4341"/>
      <c r="N4099" s="4341"/>
      <c r="O4099" s="4357"/>
    </row>
    <row r="4100" spans="1:15" s="72" customFormat="1" ht="21" customHeight="1">
      <c r="A4100" s="1576">
        <v>1</v>
      </c>
      <c r="B4100" s="131">
        <v>44652</v>
      </c>
      <c r="C4100" s="1578" t="s">
        <v>23</v>
      </c>
      <c r="D4100" s="1573"/>
      <c r="E4100" s="4348" t="s">
        <v>958</v>
      </c>
      <c r="F4100" s="4349"/>
      <c r="G4100" s="4364" t="s">
        <v>959</v>
      </c>
      <c r="H4100" s="4365"/>
      <c r="I4100" s="1578" t="s">
        <v>1441</v>
      </c>
      <c r="J4100" s="1578"/>
      <c r="K4100" s="1578"/>
      <c r="L4100" s="1578"/>
      <c r="M4100" s="1578"/>
      <c r="N4100" s="1578"/>
      <c r="O4100" s="11">
        <v>0</v>
      </c>
    </row>
    <row r="4101" spans="1:15" s="72" customFormat="1" ht="21" customHeight="1">
      <c r="A4101" s="1576"/>
      <c r="B4101" s="173"/>
      <c r="C4101" s="1578"/>
      <c r="D4101" s="1573"/>
      <c r="E4101" s="1569"/>
      <c r="F4101" s="1570"/>
      <c r="G4101" s="1567"/>
      <c r="H4101" s="1568"/>
      <c r="I4101" s="1578"/>
      <c r="J4101" s="1578"/>
      <c r="K4101" s="1578"/>
      <c r="L4101" s="1578"/>
      <c r="M4101" s="1578"/>
      <c r="N4101" s="1578"/>
      <c r="O4101" s="11"/>
    </row>
    <row r="4102" spans="1:15" s="72" customFormat="1" ht="21" customHeight="1">
      <c r="A4102" s="1576"/>
      <c r="B4102" s="173"/>
      <c r="C4102" s="1578"/>
      <c r="D4102" s="1573"/>
      <c r="E4102" s="1569"/>
      <c r="F4102" s="1570"/>
      <c r="G4102" s="1567"/>
      <c r="H4102" s="1568"/>
      <c r="I4102" s="1578"/>
      <c r="J4102" s="1578"/>
      <c r="K4102" s="1578"/>
      <c r="L4102" s="1578"/>
      <c r="M4102" s="1578"/>
      <c r="N4102" s="1578"/>
      <c r="O4102" s="11"/>
    </row>
    <row r="4103" spans="1:15" ht="21" customHeight="1">
      <c r="A4103" s="1576"/>
      <c r="B4103" s="124"/>
      <c r="C4103" s="1578"/>
      <c r="D4103" s="686">
        <f>SUM(D4100:D4100)</f>
        <v>0</v>
      </c>
      <c r="E4103" s="1569"/>
      <c r="F4103" s="1570"/>
      <c r="G4103" s="1567"/>
      <c r="H4103" s="1568"/>
      <c r="I4103" s="1578"/>
      <c r="J4103" s="1578"/>
      <c r="K4103" s="430">
        <f>SUM(K4100:K4102)</f>
        <v>0</v>
      </c>
      <c r="L4103" s="1578"/>
      <c r="M4103" s="1578"/>
      <c r="N4103" s="1578"/>
      <c r="O4103" s="79"/>
    </row>
    <row r="4104" spans="1:15" s="43" customFormat="1" ht="21" customHeight="1">
      <c r="A4104" s="54"/>
      <c r="B4104" s="122"/>
      <c r="C4104" s="1936"/>
      <c r="D4104" s="238"/>
      <c r="E4104" s="238"/>
      <c r="F4104" s="238"/>
      <c r="G4104" s="1935"/>
      <c r="H4104" s="1935"/>
      <c r="I4104" s="1936"/>
      <c r="J4104" s="1936"/>
      <c r="K4104" s="1936"/>
      <c r="L4104" s="1936"/>
      <c r="M4104" s="1936"/>
      <c r="N4104" s="1936"/>
      <c r="O4104" s="194"/>
    </row>
    <row r="4105" spans="1:15" s="72" customFormat="1" ht="21" customHeight="1" thickBot="1">
      <c r="A4105" s="77" t="s">
        <v>2</v>
      </c>
      <c r="B4105" s="66"/>
      <c r="C4105" s="67" t="s">
        <v>3</v>
      </c>
      <c r="D4105" s="4323" t="s">
        <v>981</v>
      </c>
      <c r="E4105" s="4323"/>
      <c r="F4105" s="4323"/>
      <c r="G4105" s="4323"/>
      <c r="H4105" s="4323"/>
      <c r="I4105" s="4323"/>
      <c r="J4105" s="4323"/>
      <c r="K4105" s="4323"/>
      <c r="L4105" s="4323"/>
      <c r="M4105" s="4323"/>
      <c r="N4105" s="4323"/>
      <c r="O4105" s="4323"/>
    </row>
    <row r="4106" spans="1:15" s="15" customFormat="1" ht="21" customHeight="1">
      <c r="A4106" s="4324" t="s">
        <v>10</v>
      </c>
      <c r="B4106" s="4362" t="s">
        <v>11</v>
      </c>
      <c r="C4106" s="4329" t="s">
        <v>23</v>
      </c>
      <c r="D4106" s="4331" t="s">
        <v>12</v>
      </c>
      <c r="E4106" s="4332"/>
      <c r="F4106" s="4332"/>
      <c r="G4106" s="4332"/>
      <c r="H4106" s="4332"/>
      <c r="I4106" s="4332"/>
      <c r="J4106" s="4333"/>
      <c r="K4106" s="4334" t="s">
        <v>13</v>
      </c>
      <c r="L4106" s="4335"/>
      <c r="M4106" s="4335"/>
      <c r="N4106" s="4335"/>
      <c r="O4106" s="4336"/>
    </row>
    <row r="4107" spans="1:15" s="123" customFormat="1" ht="21" customHeight="1">
      <c r="A4107" s="4325"/>
      <c r="B4107" s="4328"/>
      <c r="C4107" s="4330"/>
      <c r="D4107" s="4337" t="s">
        <v>14</v>
      </c>
      <c r="E4107" s="4338"/>
      <c r="F4107" s="4338"/>
      <c r="G4107" s="4338"/>
      <c r="H4107" s="4339"/>
      <c r="I4107" s="4340" t="s">
        <v>15</v>
      </c>
      <c r="J4107" s="4340"/>
      <c r="K4107" s="4340" t="s">
        <v>16</v>
      </c>
      <c r="L4107" s="4340" t="s">
        <v>17</v>
      </c>
      <c r="M4107" s="4340" t="s">
        <v>18</v>
      </c>
      <c r="N4107" s="4340"/>
      <c r="O4107" s="4356" t="s">
        <v>19</v>
      </c>
    </row>
    <row r="4108" spans="1:15" s="72" customFormat="1" ht="21" customHeight="1">
      <c r="A4108" s="4326"/>
      <c r="B4108" s="4354"/>
      <c r="C4108" s="4341"/>
      <c r="D4108" s="1602" t="s">
        <v>16</v>
      </c>
      <c r="E4108" s="4358" t="s">
        <v>20</v>
      </c>
      <c r="F4108" s="4359"/>
      <c r="G4108" s="4358" t="s">
        <v>21</v>
      </c>
      <c r="H4108" s="4359"/>
      <c r="I4108" s="4341"/>
      <c r="J4108" s="4341"/>
      <c r="K4108" s="4341"/>
      <c r="L4108" s="4341"/>
      <c r="M4108" s="4341"/>
      <c r="N4108" s="4341"/>
      <c r="O4108" s="4357"/>
    </row>
    <row r="4109" spans="1:15" s="72" customFormat="1" ht="21" customHeight="1">
      <c r="A4109" s="1606">
        <v>1</v>
      </c>
      <c r="B4109" s="131">
        <v>44562</v>
      </c>
      <c r="C4109" s="1608" t="s">
        <v>23</v>
      </c>
      <c r="D4109" s="1600"/>
      <c r="E4109" s="4348" t="s">
        <v>958</v>
      </c>
      <c r="F4109" s="4349"/>
      <c r="G4109" s="4364" t="s">
        <v>977</v>
      </c>
      <c r="H4109" s="4365"/>
      <c r="I4109" s="1608" t="s">
        <v>1441</v>
      </c>
      <c r="J4109" s="1608"/>
      <c r="K4109" s="1608"/>
      <c r="L4109" s="1608"/>
      <c r="M4109" s="1608"/>
      <c r="N4109" s="1608"/>
      <c r="O4109" s="11">
        <v>0</v>
      </c>
    </row>
    <row r="4110" spans="1:15" s="72" customFormat="1" ht="21" customHeight="1">
      <c r="A4110" s="1606"/>
      <c r="B4110" s="173"/>
      <c r="C4110" s="1608"/>
      <c r="D4110" s="1600"/>
      <c r="E4110" s="1598"/>
      <c r="F4110" s="1599"/>
      <c r="G4110" s="1596"/>
      <c r="H4110" s="1597"/>
      <c r="I4110" s="1608"/>
      <c r="J4110" s="1608"/>
      <c r="K4110" s="1608"/>
      <c r="L4110" s="1608"/>
      <c r="M4110" s="1608"/>
      <c r="N4110" s="1608"/>
      <c r="O4110" s="11"/>
    </row>
    <row r="4111" spans="1:15" s="72" customFormat="1" ht="21" customHeight="1">
      <c r="A4111" s="1606"/>
      <c r="B4111" s="173"/>
      <c r="C4111" s="1608"/>
      <c r="D4111" s="1600"/>
      <c r="E4111" s="1598"/>
      <c r="F4111" s="1599"/>
      <c r="G4111" s="1596"/>
      <c r="H4111" s="1597"/>
      <c r="I4111" s="1608"/>
      <c r="J4111" s="1608"/>
      <c r="K4111" s="1608"/>
      <c r="L4111" s="1608"/>
      <c r="M4111" s="1608"/>
      <c r="N4111" s="1608"/>
      <c r="O4111" s="11"/>
    </row>
    <row r="4112" spans="1:15" ht="21" customHeight="1">
      <c r="A4112" s="1606"/>
      <c r="B4112" s="124"/>
      <c r="C4112" s="1608"/>
      <c r="D4112" s="686">
        <f>SUM(D4109:D4109)</f>
        <v>0</v>
      </c>
      <c r="E4112" s="1598"/>
      <c r="F4112" s="1599"/>
      <c r="G4112" s="1596"/>
      <c r="H4112" s="1597"/>
      <c r="I4112" s="1608"/>
      <c r="J4112" s="1608"/>
      <c r="K4112" s="430">
        <f>SUM(K4109:K4111)</f>
        <v>0</v>
      </c>
      <c r="L4112" s="1608"/>
      <c r="M4112" s="1608"/>
      <c r="N4112" s="1608"/>
      <c r="O4112" s="79"/>
    </row>
    <row r="4113" spans="1:15" s="43" customFormat="1" ht="21" customHeight="1">
      <c r="A4113" s="54"/>
      <c r="B4113" s="122"/>
      <c r="C4113" s="1607"/>
      <c r="D4113" s="238"/>
      <c r="E4113" s="238"/>
      <c r="F4113" s="238"/>
      <c r="G4113" s="1604"/>
      <c r="H4113" s="1604"/>
      <c r="I4113" s="1607"/>
      <c r="J4113" s="1607"/>
      <c r="K4113" s="1607"/>
      <c r="L4113" s="1607"/>
      <c r="M4113" s="1607"/>
      <c r="N4113" s="1607"/>
      <c r="O4113" s="194"/>
    </row>
    <row r="4114" spans="1:15" s="72" customFormat="1" ht="21" customHeight="1" thickBot="1">
      <c r="A4114" s="77" t="s">
        <v>2</v>
      </c>
      <c r="B4114" s="66"/>
      <c r="C4114" s="67" t="s">
        <v>3</v>
      </c>
      <c r="D4114" s="4323" t="s">
        <v>982</v>
      </c>
      <c r="E4114" s="4323"/>
      <c r="F4114" s="4323"/>
      <c r="G4114" s="4323"/>
      <c r="H4114" s="4323"/>
      <c r="I4114" s="4323"/>
      <c r="J4114" s="4323"/>
      <c r="K4114" s="4323"/>
      <c r="L4114" s="4323"/>
      <c r="M4114" s="4323"/>
      <c r="N4114" s="4323"/>
      <c r="O4114" s="4323"/>
    </row>
    <row r="4115" spans="1:15" s="15" customFormat="1" ht="21" customHeight="1">
      <c r="A4115" s="4324" t="s">
        <v>10</v>
      </c>
      <c r="B4115" s="4362" t="s">
        <v>11</v>
      </c>
      <c r="C4115" s="4329" t="s">
        <v>23</v>
      </c>
      <c r="D4115" s="4331" t="s">
        <v>12</v>
      </c>
      <c r="E4115" s="4332"/>
      <c r="F4115" s="4332"/>
      <c r="G4115" s="4332"/>
      <c r="H4115" s="4332"/>
      <c r="I4115" s="4332"/>
      <c r="J4115" s="4333"/>
      <c r="K4115" s="4334" t="s">
        <v>13</v>
      </c>
      <c r="L4115" s="4335"/>
      <c r="M4115" s="4335"/>
      <c r="N4115" s="4335"/>
      <c r="O4115" s="4336"/>
    </row>
    <row r="4116" spans="1:15" s="123" customFormat="1" ht="21" customHeight="1">
      <c r="A4116" s="4325"/>
      <c r="B4116" s="4328"/>
      <c r="C4116" s="4330"/>
      <c r="D4116" s="4337" t="s">
        <v>14</v>
      </c>
      <c r="E4116" s="4338"/>
      <c r="F4116" s="4338"/>
      <c r="G4116" s="4338"/>
      <c r="H4116" s="4339"/>
      <c r="I4116" s="4340" t="s">
        <v>15</v>
      </c>
      <c r="J4116" s="4340"/>
      <c r="K4116" s="4340" t="s">
        <v>16</v>
      </c>
      <c r="L4116" s="4340" t="s">
        <v>17</v>
      </c>
      <c r="M4116" s="4340" t="s">
        <v>18</v>
      </c>
      <c r="N4116" s="4340"/>
      <c r="O4116" s="4356" t="s">
        <v>19</v>
      </c>
    </row>
    <row r="4117" spans="1:15" s="72" customFormat="1" ht="21" customHeight="1">
      <c r="A4117" s="4326"/>
      <c r="B4117" s="4354"/>
      <c r="C4117" s="4341"/>
      <c r="D4117" s="1602" t="s">
        <v>16</v>
      </c>
      <c r="E4117" s="4358" t="s">
        <v>20</v>
      </c>
      <c r="F4117" s="4359"/>
      <c r="G4117" s="4358" t="s">
        <v>21</v>
      </c>
      <c r="H4117" s="4359"/>
      <c r="I4117" s="4341"/>
      <c r="J4117" s="4341"/>
      <c r="K4117" s="4341"/>
      <c r="L4117" s="4341"/>
      <c r="M4117" s="4341"/>
      <c r="N4117" s="4341"/>
      <c r="O4117" s="4357"/>
    </row>
    <row r="4118" spans="1:15" s="72" customFormat="1" ht="21" customHeight="1">
      <c r="A4118" s="1606">
        <v>1</v>
      </c>
      <c r="B4118" s="131">
        <v>44562</v>
      </c>
      <c r="C4118" s="1608" t="s">
        <v>23</v>
      </c>
      <c r="D4118" s="1600"/>
      <c r="E4118" s="4348" t="s">
        <v>958</v>
      </c>
      <c r="F4118" s="4349"/>
      <c r="G4118" s="4364" t="s">
        <v>977</v>
      </c>
      <c r="H4118" s="4365"/>
      <c r="I4118" s="1608" t="s">
        <v>1441</v>
      </c>
      <c r="J4118" s="1608"/>
      <c r="K4118" s="1608"/>
      <c r="L4118" s="1608"/>
      <c r="M4118" s="1608"/>
      <c r="N4118" s="1608"/>
      <c r="O4118" s="11">
        <v>0</v>
      </c>
    </row>
    <row r="4119" spans="1:15" s="72" customFormat="1" ht="21" customHeight="1">
      <c r="A4119" s="1606"/>
      <c r="B4119" s="173"/>
      <c r="C4119" s="1608"/>
      <c r="D4119" s="1600"/>
      <c r="E4119" s="1598"/>
      <c r="F4119" s="1599"/>
      <c r="G4119" s="1596"/>
      <c r="H4119" s="1597"/>
      <c r="I4119" s="1608"/>
      <c r="J4119" s="1608"/>
      <c r="K4119" s="1608"/>
      <c r="L4119" s="1608"/>
      <c r="M4119" s="1608"/>
      <c r="N4119" s="1608"/>
      <c r="O4119" s="11"/>
    </row>
    <row r="4120" spans="1:15" s="72" customFormat="1" ht="21" customHeight="1">
      <c r="A4120" s="1606"/>
      <c r="B4120" s="173"/>
      <c r="C4120" s="1608"/>
      <c r="D4120" s="1600"/>
      <c r="E4120" s="1598"/>
      <c r="F4120" s="1599"/>
      <c r="G4120" s="1596"/>
      <c r="H4120" s="1597"/>
      <c r="I4120" s="1608"/>
      <c r="J4120" s="1608"/>
      <c r="K4120" s="1608"/>
      <c r="L4120" s="1608"/>
      <c r="M4120" s="1608"/>
      <c r="N4120" s="1608"/>
      <c r="O4120" s="11"/>
    </row>
    <row r="4121" spans="1:15" ht="21" customHeight="1">
      <c r="A4121" s="1606"/>
      <c r="B4121" s="124"/>
      <c r="C4121" s="1608"/>
      <c r="D4121" s="686">
        <f>SUM(D4118:D4118)</f>
        <v>0</v>
      </c>
      <c r="E4121" s="1598"/>
      <c r="F4121" s="1599"/>
      <c r="G4121" s="1596"/>
      <c r="H4121" s="1597"/>
      <c r="I4121" s="1608"/>
      <c r="J4121" s="1608"/>
      <c r="K4121" s="430">
        <f>SUM(K4118:K4120)</f>
        <v>0</v>
      </c>
      <c r="L4121" s="1608"/>
      <c r="M4121" s="1608"/>
      <c r="N4121" s="1608"/>
      <c r="O4121" s="79"/>
    </row>
    <row r="4122" spans="1:15" s="43" customFormat="1" ht="21" customHeight="1">
      <c r="A4122" s="54"/>
      <c r="B4122" s="122"/>
      <c r="C4122" s="1607"/>
      <c r="D4122" s="238"/>
      <c r="E4122" s="238"/>
      <c r="F4122" s="238"/>
      <c r="G4122" s="1604"/>
      <c r="H4122" s="1604"/>
      <c r="I4122" s="1607"/>
      <c r="J4122" s="1607"/>
      <c r="K4122" s="1607"/>
      <c r="L4122" s="1607"/>
      <c r="M4122" s="1607"/>
      <c r="N4122" s="1607"/>
      <c r="O4122" s="194"/>
    </row>
    <row r="4123" spans="1:15" s="72" customFormat="1" ht="21" customHeight="1" thickBot="1">
      <c r="A4123" s="77" t="s">
        <v>2</v>
      </c>
      <c r="B4123" s="66"/>
      <c r="C4123" s="67" t="s">
        <v>3</v>
      </c>
      <c r="D4123" s="4323" t="s">
        <v>983</v>
      </c>
      <c r="E4123" s="4323"/>
      <c r="F4123" s="4323"/>
      <c r="G4123" s="4323"/>
      <c r="H4123" s="4323"/>
      <c r="I4123" s="4323"/>
      <c r="J4123" s="4323"/>
      <c r="K4123" s="4323"/>
      <c r="L4123" s="4323"/>
      <c r="M4123" s="4323"/>
      <c r="N4123" s="4323"/>
      <c r="O4123" s="4323"/>
    </row>
    <row r="4124" spans="1:15" s="15" customFormat="1" ht="21" customHeight="1">
      <c r="A4124" s="4324" t="s">
        <v>10</v>
      </c>
      <c r="B4124" s="4362" t="s">
        <v>11</v>
      </c>
      <c r="C4124" s="4329" t="s">
        <v>23</v>
      </c>
      <c r="D4124" s="4331" t="s">
        <v>12</v>
      </c>
      <c r="E4124" s="4332"/>
      <c r="F4124" s="4332"/>
      <c r="G4124" s="4332"/>
      <c r="H4124" s="4332"/>
      <c r="I4124" s="4332"/>
      <c r="J4124" s="4333"/>
      <c r="K4124" s="4334" t="s">
        <v>13</v>
      </c>
      <c r="L4124" s="4335"/>
      <c r="M4124" s="4335"/>
      <c r="N4124" s="4335"/>
      <c r="O4124" s="4336"/>
    </row>
    <row r="4125" spans="1:15" s="123" customFormat="1" ht="21" customHeight="1">
      <c r="A4125" s="4325"/>
      <c r="B4125" s="4328"/>
      <c r="C4125" s="4330"/>
      <c r="D4125" s="4337" t="s">
        <v>14</v>
      </c>
      <c r="E4125" s="4338"/>
      <c r="F4125" s="4338"/>
      <c r="G4125" s="4338"/>
      <c r="H4125" s="4339"/>
      <c r="I4125" s="4340" t="s">
        <v>15</v>
      </c>
      <c r="J4125" s="4340"/>
      <c r="K4125" s="4340" t="s">
        <v>16</v>
      </c>
      <c r="L4125" s="4340" t="s">
        <v>17</v>
      </c>
      <c r="M4125" s="4340" t="s">
        <v>18</v>
      </c>
      <c r="N4125" s="4340"/>
      <c r="O4125" s="4356" t="s">
        <v>19</v>
      </c>
    </row>
    <row r="4126" spans="1:15" s="72" customFormat="1" ht="21" customHeight="1">
      <c r="A4126" s="4326"/>
      <c r="B4126" s="4354"/>
      <c r="C4126" s="4341"/>
      <c r="D4126" s="1602" t="s">
        <v>16</v>
      </c>
      <c r="E4126" s="4358" t="s">
        <v>20</v>
      </c>
      <c r="F4126" s="4359"/>
      <c r="G4126" s="4358" t="s">
        <v>21</v>
      </c>
      <c r="H4126" s="4359"/>
      <c r="I4126" s="4341"/>
      <c r="J4126" s="4341"/>
      <c r="K4126" s="4341"/>
      <c r="L4126" s="4341"/>
      <c r="M4126" s="4341"/>
      <c r="N4126" s="4341"/>
      <c r="O4126" s="4357"/>
    </row>
    <row r="4127" spans="1:15" s="72" customFormat="1" ht="21" customHeight="1">
      <c r="A4127" s="1606">
        <v>1</v>
      </c>
      <c r="B4127" s="131">
        <v>44562</v>
      </c>
      <c r="C4127" s="1608" t="s">
        <v>23</v>
      </c>
      <c r="D4127" s="1600"/>
      <c r="E4127" s="4348" t="s">
        <v>958</v>
      </c>
      <c r="F4127" s="4349"/>
      <c r="G4127" s="4364" t="s">
        <v>977</v>
      </c>
      <c r="H4127" s="4365"/>
      <c r="I4127" s="1608" t="s">
        <v>1441</v>
      </c>
      <c r="J4127" s="1608"/>
      <c r="K4127" s="1608"/>
      <c r="L4127" s="1608"/>
      <c r="M4127" s="1608"/>
      <c r="N4127" s="1608"/>
      <c r="O4127" s="11">
        <v>0</v>
      </c>
    </row>
    <row r="4128" spans="1:15" s="72" customFormat="1" ht="21" customHeight="1">
      <c r="A4128" s="1606"/>
      <c r="B4128" s="173"/>
      <c r="C4128" s="1608"/>
      <c r="D4128" s="1600"/>
      <c r="E4128" s="1598"/>
      <c r="F4128" s="1599"/>
      <c r="G4128" s="1596"/>
      <c r="H4128" s="1597"/>
      <c r="I4128" s="1608"/>
      <c r="J4128" s="1608"/>
      <c r="K4128" s="1608"/>
      <c r="L4128" s="1608"/>
      <c r="M4128" s="1608"/>
      <c r="N4128" s="1608"/>
      <c r="O4128" s="11"/>
    </row>
    <row r="4129" spans="1:15" s="72" customFormat="1" ht="21" customHeight="1">
      <c r="A4129" s="1606"/>
      <c r="B4129" s="173"/>
      <c r="C4129" s="1608"/>
      <c r="D4129" s="1600"/>
      <c r="E4129" s="1598"/>
      <c r="F4129" s="1599"/>
      <c r="G4129" s="1596"/>
      <c r="H4129" s="1597"/>
      <c r="I4129" s="1608"/>
      <c r="J4129" s="1608"/>
      <c r="K4129" s="1608"/>
      <c r="L4129" s="1608"/>
      <c r="M4129" s="1608"/>
      <c r="N4129" s="1608"/>
      <c r="O4129" s="11"/>
    </row>
    <row r="4130" spans="1:15" ht="21" customHeight="1">
      <c r="A4130" s="1606"/>
      <c r="B4130" s="124"/>
      <c r="C4130" s="1608"/>
      <c r="D4130" s="686">
        <f>SUM(D4127:D4127)</f>
        <v>0</v>
      </c>
      <c r="E4130" s="1598"/>
      <c r="F4130" s="1599"/>
      <c r="G4130" s="1596"/>
      <c r="H4130" s="1597"/>
      <c r="I4130" s="1608"/>
      <c r="J4130" s="1608"/>
      <c r="K4130" s="430">
        <f>SUM(K4127:K4129)</f>
        <v>0</v>
      </c>
      <c r="L4130" s="1608"/>
      <c r="M4130" s="1608"/>
      <c r="N4130" s="1608"/>
      <c r="O4130" s="79"/>
    </row>
    <row r="4131" spans="1:15" s="43" customFormat="1" ht="21" customHeight="1">
      <c r="A4131" s="54"/>
      <c r="B4131" s="122"/>
      <c r="C4131" s="1607"/>
      <c r="D4131" s="238"/>
      <c r="E4131" s="238"/>
      <c r="F4131" s="238"/>
      <c r="G4131" s="1604"/>
      <c r="H4131" s="1604"/>
      <c r="I4131" s="1607"/>
      <c r="J4131" s="1607"/>
      <c r="K4131" s="1607"/>
      <c r="L4131" s="1607"/>
      <c r="M4131" s="1607"/>
      <c r="N4131" s="1607"/>
      <c r="O4131" s="194"/>
    </row>
    <row r="4132" spans="1:15" s="72" customFormat="1" ht="21" customHeight="1" thickBot="1">
      <c r="A4132" s="77" t="s">
        <v>2</v>
      </c>
      <c r="B4132" s="66"/>
      <c r="C4132" s="67" t="s">
        <v>3</v>
      </c>
      <c r="D4132" s="4323" t="s">
        <v>968</v>
      </c>
      <c r="E4132" s="4323"/>
      <c r="F4132" s="4323"/>
      <c r="G4132" s="4323"/>
      <c r="H4132" s="4323"/>
      <c r="I4132" s="4323"/>
      <c r="J4132" s="4323"/>
      <c r="K4132" s="4323"/>
      <c r="L4132" s="4323"/>
      <c r="M4132" s="4323"/>
      <c r="N4132" s="4323"/>
      <c r="O4132" s="4323"/>
    </row>
    <row r="4133" spans="1:15" s="15" customFormat="1" ht="21" customHeight="1">
      <c r="A4133" s="4324" t="s">
        <v>10</v>
      </c>
      <c r="B4133" s="4362" t="s">
        <v>11</v>
      </c>
      <c r="C4133" s="4329" t="s">
        <v>23</v>
      </c>
      <c r="D4133" s="4331" t="s">
        <v>12</v>
      </c>
      <c r="E4133" s="4332"/>
      <c r="F4133" s="4332"/>
      <c r="G4133" s="4332"/>
      <c r="H4133" s="4332"/>
      <c r="I4133" s="4332"/>
      <c r="J4133" s="4333"/>
      <c r="K4133" s="4334" t="s">
        <v>13</v>
      </c>
      <c r="L4133" s="4335"/>
      <c r="M4133" s="4335"/>
      <c r="N4133" s="4335"/>
      <c r="O4133" s="4336"/>
    </row>
    <row r="4134" spans="1:15" s="123" customFormat="1" ht="21" customHeight="1">
      <c r="A4134" s="4325"/>
      <c r="B4134" s="4328"/>
      <c r="C4134" s="4330"/>
      <c r="D4134" s="4337" t="s">
        <v>14</v>
      </c>
      <c r="E4134" s="4338"/>
      <c r="F4134" s="4338"/>
      <c r="G4134" s="4338"/>
      <c r="H4134" s="4339"/>
      <c r="I4134" s="4340" t="s">
        <v>15</v>
      </c>
      <c r="J4134" s="4340"/>
      <c r="K4134" s="4340" t="s">
        <v>16</v>
      </c>
      <c r="L4134" s="4340" t="s">
        <v>17</v>
      </c>
      <c r="M4134" s="4340" t="s">
        <v>18</v>
      </c>
      <c r="N4134" s="4340"/>
      <c r="O4134" s="4356" t="s">
        <v>19</v>
      </c>
    </row>
    <row r="4135" spans="1:15" s="72" customFormat="1" ht="21" customHeight="1">
      <c r="A4135" s="4326"/>
      <c r="B4135" s="4354"/>
      <c r="C4135" s="4341"/>
      <c r="D4135" s="1571" t="s">
        <v>16</v>
      </c>
      <c r="E4135" s="4358" t="s">
        <v>20</v>
      </c>
      <c r="F4135" s="4359"/>
      <c r="G4135" s="4358" t="s">
        <v>21</v>
      </c>
      <c r="H4135" s="4359"/>
      <c r="I4135" s="4341"/>
      <c r="J4135" s="4341"/>
      <c r="K4135" s="4341"/>
      <c r="L4135" s="4341"/>
      <c r="M4135" s="4341"/>
      <c r="N4135" s="4341"/>
      <c r="O4135" s="4357"/>
    </row>
    <row r="4136" spans="1:15" s="72" customFormat="1" ht="21" customHeight="1">
      <c r="A4136" s="1576">
        <v>1</v>
      </c>
      <c r="B4136" s="131">
        <v>44562</v>
      </c>
      <c r="C4136" s="1578" t="s">
        <v>23</v>
      </c>
      <c r="D4136" s="1573"/>
      <c r="E4136" s="4348" t="s">
        <v>958</v>
      </c>
      <c r="F4136" s="4349"/>
      <c r="G4136" s="4364" t="s">
        <v>959</v>
      </c>
      <c r="H4136" s="4365"/>
      <c r="I4136" s="1578" t="s">
        <v>1441</v>
      </c>
      <c r="J4136" s="1578"/>
      <c r="K4136" s="1578"/>
      <c r="L4136" s="1578"/>
      <c r="M4136" s="1578"/>
      <c r="N4136" s="1578"/>
      <c r="O4136" s="11">
        <v>0</v>
      </c>
    </row>
    <row r="4137" spans="1:15" s="72" customFormat="1" ht="21" customHeight="1">
      <c r="A4137" s="1576"/>
      <c r="B4137" s="173"/>
      <c r="C4137" s="1578"/>
      <c r="D4137" s="1573"/>
      <c r="E4137" s="1569"/>
      <c r="F4137" s="1570"/>
      <c r="G4137" s="1567"/>
      <c r="H4137" s="1568"/>
      <c r="I4137" s="1578"/>
      <c r="J4137" s="1578"/>
      <c r="K4137" s="1578"/>
      <c r="L4137" s="1578"/>
      <c r="M4137" s="1578"/>
      <c r="N4137" s="1578"/>
      <c r="O4137" s="11"/>
    </row>
    <row r="4138" spans="1:15" s="72" customFormat="1" ht="21" customHeight="1">
      <c r="A4138" s="1576"/>
      <c r="B4138" s="173"/>
      <c r="C4138" s="1578"/>
      <c r="D4138" s="1573"/>
      <c r="E4138" s="1569"/>
      <c r="F4138" s="1570"/>
      <c r="G4138" s="1567"/>
      <c r="H4138" s="1568"/>
      <c r="I4138" s="1578"/>
      <c r="J4138" s="1578"/>
      <c r="K4138" s="1578"/>
      <c r="L4138" s="1578"/>
      <c r="M4138" s="1578"/>
      <c r="N4138" s="1578"/>
      <c r="O4138" s="11"/>
    </row>
    <row r="4139" spans="1:15" ht="21" customHeight="1">
      <c r="A4139" s="1576"/>
      <c r="B4139" s="124"/>
      <c r="C4139" s="1578"/>
      <c r="D4139" s="686">
        <f>SUM(D4136:D4136)</f>
        <v>0</v>
      </c>
      <c r="E4139" s="1569"/>
      <c r="F4139" s="1570"/>
      <c r="G4139" s="1567"/>
      <c r="H4139" s="1568"/>
      <c r="I4139" s="1578"/>
      <c r="J4139" s="1578"/>
      <c r="K4139" s="430">
        <f>SUM(K4136:K4138)</f>
        <v>0</v>
      </c>
      <c r="L4139" s="1578"/>
      <c r="M4139" s="1578"/>
      <c r="N4139" s="1578"/>
      <c r="O4139" s="79"/>
    </row>
    <row r="4140" spans="1:15" s="43" customFormat="1" ht="21" customHeight="1">
      <c r="A4140" s="54"/>
      <c r="B4140" s="122"/>
      <c r="C4140" s="1750"/>
      <c r="D4140" s="238"/>
      <c r="E4140" s="238"/>
      <c r="F4140" s="238"/>
      <c r="G4140" s="1748"/>
      <c r="H4140" s="1748"/>
      <c r="I4140" s="1750"/>
      <c r="J4140" s="1750"/>
      <c r="K4140" s="1750"/>
      <c r="L4140" s="1750"/>
      <c r="M4140" s="1750"/>
      <c r="N4140" s="1750"/>
      <c r="O4140" s="194"/>
    </row>
    <row r="4141" spans="1:15" s="72" customFormat="1" ht="21" customHeight="1" thickBot="1">
      <c r="A4141" s="77" t="s">
        <v>2</v>
      </c>
      <c r="B4141" s="66"/>
      <c r="C4141" s="67" t="s">
        <v>3</v>
      </c>
      <c r="D4141" s="4323" t="s">
        <v>1419</v>
      </c>
      <c r="E4141" s="4323"/>
      <c r="F4141" s="4323"/>
      <c r="G4141" s="4323"/>
      <c r="H4141" s="4323"/>
      <c r="I4141" s="4323"/>
      <c r="J4141" s="4323"/>
      <c r="K4141" s="4323"/>
      <c r="L4141" s="4323"/>
      <c r="M4141" s="4323"/>
      <c r="N4141" s="4323"/>
      <c r="O4141" s="4323"/>
    </row>
    <row r="4142" spans="1:15" s="15" customFormat="1" ht="21" customHeight="1">
      <c r="A4142" s="4324" t="s">
        <v>10</v>
      </c>
      <c r="B4142" s="4362" t="s">
        <v>11</v>
      </c>
      <c r="C4142" s="4329" t="s">
        <v>23</v>
      </c>
      <c r="D4142" s="4331" t="s">
        <v>12</v>
      </c>
      <c r="E4142" s="4332"/>
      <c r="F4142" s="4332"/>
      <c r="G4142" s="4332"/>
      <c r="H4142" s="4332"/>
      <c r="I4142" s="4332"/>
      <c r="J4142" s="4333"/>
      <c r="K4142" s="4334" t="s">
        <v>13</v>
      </c>
      <c r="L4142" s="4335"/>
      <c r="M4142" s="4335"/>
      <c r="N4142" s="4335"/>
      <c r="O4142" s="4336"/>
    </row>
    <row r="4143" spans="1:15" s="123" customFormat="1" ht="21" customHeight="1">
      <c r="A4143" s="4325"/>
      <c r="B4143" s="4328"/>
      <c r="C4143" s="4330"/>
      <c r="D4143" s="4337" t="s">
        <v>14</v>
      </c>
      <c r="E4143" s="4338"/>
      <c r="F4143" s="4338"/>
      <c r="G4143" s="4338"/>
      <c r="H4143" s="4339"/>
      <c r="I4143" s="4340" t="s">
        <v>15</v>
      </c>
      <c r="J4143" s="4340"/>
      <c r="K4143" s="4340" t="s">
        <v>16</v>
      </c>
      <c r="L4143" s="4340" t="s">
        <v>17</v>
      </c>
      <c r="M4143" s="4340" t="s">
        <v>18</v>
      </c>
      <c r="N4143" s="4340"/>
      <c r="O4143" s="4356" t="s">
        <v>19</v>
      </c>
    </row>
    <row r="4144" spans="1:15" s="72" customFormat="1" ht="21" customHeight="1">
      <c r="A4144" s="4326"/>
      <c r="B4144" s="4354"/>
      <c r="C4144" s="4341"/>
      <c r="D4144" s="2079" t="s">
        <v>16</v>
      </c>
      <c r="E4144" s="4358" t="s">
        <v>20</v>
      </c>
      <c r="F4144" s="4359"/>
      <c r="G4144" s="4358" t="s">
        <v>21</v>
      </c>
      <c r="H4144" s="4359"/>
      <c r="I4144" s="4341"/>
      <c r="J4144" s="4341"/>
      <c r="K4144" s="4341"/>
      <c r="L4144" s="4341"/>
      <c r="M4144" s="4341"/>
      <c r="N4144" s="4341"/>
      <c r="O4144" s="4357"/>
    </row>
    <row r="4145" spans="1:15" s="72" customFormat="1" ht="21" customHeight="1">
      <c r="A4145" s="1920">
        <v>1</v>
      </c>
      <c r="B4145" s="131">
        <v>44652</v>
      </c>
      <c r="C4145" s="2081" t="s">
        <v>23</v>
      </c>
      <c r="D4145" s="2075"/>
      <c r="E4145" s="4348"/>
      <c r="F4145" s="4349"/>
      <c r="G4145" s="4364"/>
      <c r="H4145" s="4365"/>
      <c r="I4145" s="2081"/>
      <c r="J4145" s="2081"/>
      <c r="K4145" s="2081"/>
      <c r="L4145" s="2081"/>
      <c r="M4145" s="2081"/>
      <c r="N4145" s="2081"/>
      <c r="O4145" s="11">
        <v>0</v>
      </c>
    </row>
    <row r="4146" spans="1:15" s="72" customFormat="1" ht="21" customHeight="1">
      <c r="A4146" s="1920"/>
      <c r="B4146" s="173"/>
      <c r="C4146" s="2234"/>
      <c r="D4146" s="2386"/>
      <c r="E4146" s="4348"/>
      <c r="F4146" s="4349"/>
      <c r="G4146" s="4364"/>
      <c r="H4146" s="4365"/>
      <c r="I4146" s="2234"/>
      <c r="J4146" s="2234"/>
      <c r="K4146" s="2234"/>
      <c r="L4146" s="2234"/>
      <c r="M4146" s="2234"/>
      <c r="N4146" s="2234"/>
      <c r="O4146" s="11"/>
    </row>
    <row r="4147" spans="1:15" s="72" customFormat="1" ht="21" customHeight="1">
      <c r="A4147" s="3155"/>
      <c r="B4147" s="173"/>
      <c r="C4147" s="3068"/>
      <c r="D4147" s="3151"/>
      <c r="E4147" s="4348"/>
      <c r="F4147" s="4349"/>
      <c r="G4147" s="4364"/>
      <c r="H4147" s="4365"/>
      <c r="I4147" s="3068"/>
      <c r="J4147" s="3068"/>
      <c r="K4147" s="3068"/>
      <c r="L4147" s="3068"/>
      <c r="M4147" s="3068"/>
      <c r="N4147" s="3068"/>
      <c r="O4147" s="11"/>
    </row>
    <row r="4148" spans="1:15" s="72" customFormat="1" ht="21" customHeight="1">
      <c r="A4148" s="3155"/>
      <c r="B4148" s="173"/>
      <c r="C4148" s="3068"/>
      <c r="D4148" s="3151"/>
      <c r="E4148" s="3145"/>
      <c r="F4148" s="3146"/>
      <c r="G4148" s="3147"/>
      <c r="H4148" s="3148"/>
      <c r="I4148" s="3068"/>
      <c r="J4148" s="3068"/>
      <c r="K4148" s="3068"/>
      <c r="L4148" s="3068"/>
      <c r="M4148" s="3068"/>
      <c r="N4148" s="3068"/>
      <c r="O4148" s="11"/>
    </row>
    <row r="4149" spans="1:15" ht="21" customHeight="1">
      <c r="A4149" s="1920"/>
      <c r="B4149" s="124"/>
      <c r="C4149" s="2081"/>
      <c r="D4149" s="686">
        <f>SUM(D4145:D4147)</f>
        <v>0</v>
      </c>
      <c r="E4149" s="2073"/>
      <c r="F4149" s="2074"/>
      <c r="G4149" s="2076"/>
      <c r="H4149" s="2077"/>
      <c r="I4149" s="2081"/>
      <c r="J4149" s="2081"/>
      <c r="K4149" s="430">
        <f>SUM(K4145:K4148)</f>
        <v>0</v>
      </c>
      <c r="L4149" s="2081"/>
      <c r="M4149" s="2081"/>
      <c r="N4149" s="2081"/>
      <c r="O4149" s="79"/>
    </row>
    <row r="4150" spans="1:15" s="43" customFormat="1" ht="21" customHeight="1">
      <c r="A4150" s="54"/>
      <c r="B4150" s="122"/>
      <c r="C4150" s="2078"/>
      <c r="D4150" s="238"/>
      <c r="E4150" s="238"/>
      <c r="F4150" s="238"/>
      <c r="G4150" s="2080"/>
      <c r="H4150" s="2080"/>
      <c r="I4150" s="2078"/>
      <c r="J4150" s="2078"/>
      <c r="K4150" s="2078"/>
      <c r="L4150" s="2078"/>
      <c r="M4150" s="2078"/>
      <c r="N4150" s="2078"/>
      <c r="O4150" s="194"/>
    </row>
    <row r="4151" spans="1:15" s="72" customFormat="1" ht="21" customHeight="1" thickBot="1">
      <c r="A4151" s="77" t="s">
        <v>2</v>
      </c>
      <c r="B4151" s="66"/>
      <c r="C4151" s="67" t="s">
        <v>3</v>
      </c>
      <c r="D4151" s="4323" t="s">
        <v>1402</v>
      </c>
      <c r="E4151" s="4323"/>
      <c r="F4151" s="4323"/>
      <c r="G4151" s="4323"/>
      <c r="H4151" s="4323"/>
      <c r="I4151" s="4323"/>
      <c r="J4151" s="4323"/>
      <c r="K4151" s="4323"/>
      <c r="L4151" s="4323"/>
      <c r="M4151" s="4323"/>
      <c r="N4151" s="4323"/>
      <c r="O4151" s="4323"/>
    </row>
    <row r="4152" spans="1:15" s="15" customFormat="1" ht="21" customHeight="1">
      <c r="A4152" s="4324" t="s">
        <v>10</v>
      </c>
      <c r="B4152" s="4362" t="s">
        <v>11</v>
      </c>
      <c r="C4152" s="4329" t="s">
        <v>23</v>
      </c>
      <c r="D4152" s="4331" t="s">
        <v>12</v>
      </c>
      <c r="E4152" s="4332"/>
      <c r="F4152" s="4332"/>
      <c r="G4152" s="4332"/>
      <c r="H4152" s="4332"/>
      <c r="I4152" s="4332"/>
      <c r="J4152" s="4333"/>
      <c r="K4152" s="4334" t="s">
        <v>13</v>
      </c>
      <c r="L4152" s="4335"/>
      <c r="M4152" s="4335"/>
      <c r="N4152" s="4335"/>
      <c r="O4152" s="4336"/>
    </row>
    <row r="4153" spans="1:15" s="123" customFormat="1" ht="21" customHeight="1">
      <c r="A4153" s="4325"/>
      <c r="B4153" s="4328"/>
      <c r="C4153" s="4330"/>
      <c r="D4153" s="4337" t="s">
        <v>14</v>
      </c>
      <c r="E4153" s="4338"/>
      <c r="F4153" s="4338"/>
      <c r="G4153" s="4338"/>
      <c r="H4153" s="4339"/>
      <c r="I4153" s="4340" t="s">
        <v>15</v>
      </c>
      <c r="J4153" s="4340"/>
      <c r="K4153" s="4340" t="s">
        <v>16</v>
      </c>
      <c r="L4153" s="4340" t="s">
        <v>17</v>
      </c>
      <c r="M4153" s="4340" t="s">
        <v>18</v>
      </c>
      <c r="N4153" s="4340"/>
      <c r="O4153" s="4356" t="s">
        <v>19</v>
      </c>
    </row>
    <row r="4154" spans="1:15" s="72" customFormat="1" ht="21" customHeight="1">
      <c r="A4154" s="4326"/>
      <c r="B4154" s="4354"/>
      <c r="C4154" s="4341"/>
      <c r="D4154" s="2079" t="s">
        <v>16</v>
      </c>
      <c r="E4154" s="4358" t="s">
        <v>20</v>
      </c>
      <c r="F4154" s="4359"/>
      <c r="G4154" s="4358" t="s">
        <v>21</v>
      </c>
      <c r="H4154" s="4359"/>
      <c r="I4154" s="4341"/>
      <c r="J4154" s="4341"/>
      <c r="K4154" s="4341"/>
      <c r="L4154" s="4341"/>
      <c r="M4154" s="4341"/>
      <c r="N4154" s="4341"/>
      <c r="O4154" s="4357"/>
    </row>
    <row r="4155" spans="1:15" s="72" customFormat="1" ht="21" customHeight="1">
      <c r="A4155" s="1920">
        <v>1</v>
      </c>
      <c r="B4155" s="131">
        <v>44562</v>
      </c>
      <c r="C4155" s="2081" t="s">
        <v>23</v>
      </c>
      <c r="D4155" s="2075"/>
      <c r="E4155" s="4348"/>
      <c r="F4155" s="4349"/>
      <c r="G4155" s="4364"/>
      <c r="H4155" s="4365"/>
      <c r="I4155" s="2081"/>
      <c r="J4155" s="2081"/>
      <c r="K4155" s="2081"/>
      <c r="L4155" s="2081"/>
      <c r="M4155" s="2081"/>
      <c r="N4155" s="2081"/>
      <c r="O4155" s="11">
        <v>0</v>
      </c>
    </row>
    <row r="4156" spans="1:15" s="72" customFormat="1" ht="21" customHeight="1">
      <c r="A4156" s="1920"/>
      <c r="B4156" s="173"/>
      <c r="C4156" s="2081"/>
      <c r="D4156" s="2075"/>
      <c r="E4156" s="4348"/>
      <c r="F4156" s="4349"/>
      <c r="G4156" s="4364"/>
      <c r="H4156" s="4365"/>
      <c r="I4156" s="2081"/>
      <c r="J4156" s="2081"/>
      <c r="K4156" s="2081"/>
      <c r="L4156" s="2081"/>
      <c r="M4156" s="2081"/>
      <c r="N4156" s="2081"/>
      <c r="O4156" s="11"/>
    </row>
    <row r="4157" spans="1:15" s="72" customFormat="1" ht="21" customHeight="1">
      <c r="A4157" s="1920"/>
      <c r="B4157" s="173"/>
      <c r="C4157" s="2081"/>
      <c r="D4157" s="2075"/>
      <c r="E4157" s="2073"/>
      <c r="F4157" s="2074"/>
      <c r="G4157" s="4364"/>
      <c r="H4157" s="4365"/>
      <c r="I4157" s="2081"/>
      <c r="J4157" s="2081"/>
      <c r="K4157" s="2081"/>
      <c r="L4157" s="2081"/>
      <c r="M4157" s="2081"/>
      <c r="N4157" s="2081"/>
      <c r="O4157" s="11"/>
    </row>
    <row r="4158" spans="1:15" ht="21" customHeight="1">
      <c r="A4158" s="1920"/>
      <c r="B4158" s="124"/>
      <c r="C4158" s="2081"/>
      <c r="D4158" s="686">
        <f>SUM(D4155:D4157)</f>
        <v>0</v>
      </c>
      <c r="E4158" s="2073"/>
      <c r="F4158" s="2074"/>
      <c r="G4158" s="2076"/>
      <c r="H4158" s="2077"/>
      <c r="I4158" s="2081"/>
      <c r="J4158" s="2081"/>
      <c r="K4158" s="430">
        <f>SUM(K4155:K4157)</f>
        <v>0</v>
      </c>
      <c r="L4158" s="2081"/>
      <c r="M4158" s="2081"/>
      <c r="N4158" s="2081"/>
      <c r="O4158" s="79"/>
    </row>
    <row r="4159" spans="1:15" s="43" customFormat="1" ht="21" customHeight="1">
      <c r="A4159" s="54"/>
      <c r="B4159" s="122"/>
      <c r="C4159" s="2078"/>
      <c r="D4159" s="238"/>
      <c r="E4159" s="238"/>
      <c r="F4159" s="238"/>
      <c r="G4159" s="2080"/>
      <c r="H4159" s="2080"/>
      <c r="I4159" s="2078"/>
      <c r="J4159" s="2078"/>
      <c r="K4159" s="2078"/>
      <c r="L4159" s="2078"/>
      <c r="M4159" s="2078"/>
      <c r="N4159" s="2078"/>
      <c r="O4159" s="194"/>
    </row>
    <row r="4160" spans="1:15" s="72" customFormat="1" ht="21" customHeight="1" thickBot="1">
      <c r="A4160" s="77" t="s">
        <v>2</v>
      </c>
      <c r="B4160" s="66"/>
      <c r="C4160" s="67" t="s">
        <v>3</v>
      </c>
      <c r="D4160" s="4323" t="s">
        <v>1149</v>
      </c>
      <c r="E4160" s="4323"/>
      <c r="F4160" s="4323"/>
      <c r="G4160" s="4323"/>
      <c r="H4160" s="4323"/>
      <c r="I4160" s="4323"/>
      <c r="J4160" s="4323"/>
      <c r="K4160" s="4323"/>
      <c r="L4160" s="4323"/>
      <c r="M4160" s="4323"/>
      <c r="N4160" s="4323"/>
      <c r="O4160" s="4323"/>
    </row>
    <row r="4161" spans="1:15" s="15" customFormat="1" ht="21" customHeight="1">
      <c r="A4161" s="4324" t="s">
        <v>10</v>
      </c>
      <c r="B4161" s="4362" t="s">
        <v>11</v>
      </c>
      <c r="C4161" s="4329" t="s">
        <v>23</v>
      </c>
      <c r="D4161" s="4331" t="s">
        <v>12</v>
      </c>
      <c r="E4161" s="4332"/>
      <c r="F4161" s="4332"/>
      <c r="G4161" s="4332"/>
      <c r="H4161" s="4332"/>
      <c r="I4161" s="4332"/>
      <c r="J4161" s="4333"/>
      <c r="K4161" s="4334" t="s">
        <v>13</v>
      </c>
      <c r="L4161" s="4335"/>
      <c r="M4161" s="4335"/>
      <c r="N4161" s="4335"/>
      <c r="O4161" s="4336"/>
    </row>
    <row r="4162" spans="1:15" s="123" customFormat="1" ht="21" customHeight="1">
      <c r="A4162" s="4325"/>
      <c r="B4162" s="4328"/>
      <c r="C4162" s="4330"/>
      <c r="D4162" s="4337" t="s">
        <v>14</v>
      </c>
      <c r="E4162" s="4338"/>
      <c r="F4162" s="4338"/>
      <c r="G4162" s="4338"/>
      <c r="H4162" s="4339"/>
      <c r="I4162" s="4340" t="s">
        <v>15</v>
      </c>
      <c r="J4162" s="4340"/>
      <c r="K4162" s="4340" t="s">
        <v>16</v>
      </c>
      <c r="L4162" s="4340" t="s">
        <v>17</v>
      </c>
      <c r="M4162" s="4340" t="s">
        <v>18</v>
      </c>
      <c r="N4162" s="4340"/>
      <c r="O4162" s="4356" t="s">
        <v>19</v>
      </c>
    </row>
    <row r="4163" spans="1:15" s="72" customFormat="1" ht="21" customHeight="1">
      <c r="A4163" s="4326"/>
      <c r="B4163" s="4354"/>
      <c r="C4163" s="4341"/>
      <c r="D4163" s="2079" t="s">
        <v>16</v>
      </c>
      <c r="E4163" s="4358" t="s">
        <v>20</v>
      </c>
      <c r="F4163" s="4359"/>
      <c r="G4163" s="4358" t="s">
        <v>21</v>
      </c>
      <c r="H4163" s="4359"/>
      <c r="I4163" s="4341"/>
      <c r="J4163" s="4341"/>
      <c r="K4163" s="4341"/>
      <c r="L4163" s="4341"/>
      <c r="M4163" s="4341"/>
      <c r="N4163" s="4341"/>
      <c r="O4163" s="4357"/>
    </row>
    <row r="4164" spans="1:15" s="72" customFormat="1" ht="21" customHeight="1">
      <c r="A4164" s="1920">
        <v>1</v>
      </c>
      <c r="B4164" s="131">
        <v>44562</v>
      </c>
      <c r="C4164" s="2081" t="s">
        <v>23</v>
      </c>
      <c r="D4164" s="2075"/>
      <c r="E4164" s="4348"/>
      <c r="F4164" s="4349"/>
      <c r="G4164" s="4364"/>
      <c r="H4164" s="4365"/>
      <c r="I4164" s="2081"/>
      <c r="J4164" s="2081"/>
      <c r="K4164" s="2081"/>
      <c r="L4164" s="2081"/>
      <c r="M4164" s="2081"/>
      <c r="N4164" s="2081"/>
      <c r="O4164" s="11">
        <v>0</v>
      </c>
    </row>
    <row r="4165" spans="1:15" s="72" customFormat="1" ht="21" customHeight="1">
      <c r="A4165" s="1920"/>
      <c r="B4165" s="173"/>
      <c r="C4165" s="2081"/>
      <c r="D4165" s="2075"/>
      <c r="E4165" s="2073"/>
      <c r="F4165" s="2074"/>
      <c r="G4165" s="2076"/>
      <c r="H4165" s="2077"/>
      <c r="I4165" s="2081"/>
      <c r="J4165" s="2081"/>
      <c r="K4165" s="2081"/>
      <c r="L4165" s="2081"/>
      <c r="M4165" s="2081"/>
      <c r="N4165" s="2081"/>
      <c r="O4165" s="11"/>
    </row>
    <row r="4166" spans="1:15" ht="21" customHeight="1">
      <c r="A4166" s="1920"/>
      <c r="B4166" s="124"/>
      <c r="C4166" s="2081"/>
      <c r="D4166" s="686">
        <f>SUM(D4164:D4165)</f>
        <v>0</v>
      </c>
      <c r="E4166" s="2073"/>
      <c r="F4166" s="2074"/>
      <c r="G4166" s="2076"/>
      <c r="H4166" s="2077"/>
      <c r="I4166" s="2081"/>
      <c r="J4166" s="2081"/>
      <c r="K4166" s="430">
        <f>SUM(K4164:K4165)</f>
        <v>0</v>
      </c>
      <c r="L4166" s="2081"/>
      <c r="M4166" s="2081"/>
      <c r="N4166" s="2081"/>
      <c r="O4166" s="79"/>
    </row>
    <row r="4167" spans="1:15" s="43" customFormat="1" ht="21" customHeight="1">
      <c r="A4167" s="54"/>
      <c r="B4167" s="122"/>
      <c r="C4167" s="2095"/>
      <c r="D4167" s="238"/>
      <c r="E4167" s="238"/>
      <c r="F4167" s="238"/>
      <c r="G4167" s="2093"/>
      <c r="H4167" s="2093"/>
      <c r="I4167" s="2095"/>
      <c r="J4167" s="2095"/>
      <c r="K4167" s="2095"/>
      <c r="L4167" s="2095"/>
      <c r="M4167" s="2095"/>
      <c r="N4167" s="2095"/>
      <c r="O4167" s="194"/>
    </row>
    <row r="4168" spans="1:15" s="72" customFormat="1" ht="21" customHeight="1" thickBot="1">
      <c r="A4168" s="77" t="s">
        <v>2</v>
      </c>
      <c r="B4168" s="66"/>
      <c r="C4168" s="67" t="s">
        <v>3</v>
      </c>
      <c r="D4168" s="4323" t="s">
        <v>1410</v>
      </c>
      <c r="E4168" s="4323"/>
      <c r="F4168" s="4323"/>
      <c r="G4168" s="4323"/>
      <c r="H4168" s="4323"/>
      <c r="I4168" s="4323"/>
      <c r="J4168" s="4323"/>
      <c r="K4168" s="4323"/>
      <c r="L4168" s="4323"/>
      <c r="M4168" s="4323"/>
      <c r="N4168" s="4323"/>
      <c r="O4168" s="4323"/>
    </row>
    <row r="4169" spans="1:15" s="15" customFormat="1" ht="21" customHeight="1">
      <c r="A4169" s="4324" t="s">
        <v>10</v>
      </c>
      <c r="B4169" s="4362" t="s">
        <v>11</v>
      </c>
      <c r="C4169" s="4329" t="s">
        <v>23</v>
      </c>
      <c r="D4169" s="4331" t="s">
        <v>12</v>
      </c>
      <c r="E4169" s="4332"/>
      <c r="F4169" s="4332"/>
      <c r="G4169" s="4332"/>
      <c r="H4169" s="4332"/>
      <c r="I4169" s="4332"/>
      <c r="J4169" s="4333"/>
      <c r="K4169" s="4334" t="s">
        <v>13</v>
      </c>
      <c r="L4169" s="4335"/>
      <c r="M4169" s="4335"/>
      <c r="N4169" s="4335"/>
      <c r="O4169" s="4336"/>
    </row>
    <row r="4170" spans="1:15" s="123" customFormat="1" ht="21" customHeight="1">
      <c r="A4170" s="4325"/>
      <c r="B4170" s="4328"/>
      <c r="C4170" s="4330"/>
      <c r="D4170" s="4337" t="s">
        <v>14</v>
      </c>
      <c r="E4170" s="4338"/>
      <c r="F4170" s="4338"/>
      <c r="G4170" s="4338"/>
      <c r="H4170" s="4339"/>
      <c r="I4170" s="4340" t="s">
        <v>15</v>
      </c>
      <c r="J4170" s="4340"/>
      <c r="K4170" s="4340" t="s">
        <v>16</v>
      </c>
      <c r="L4170" s="4340" t="s">
        <v>17</v>
      </c>
      <c r="M4170" s="4340" t="s">
        <v>18</v>
      </c>
      <c r="N4170" s="4340"/>
      <c r="O4170" s="4356" t="s">
        <v>19</v>
      </c>
    </row>
    <row r="4171" spans="1:15" s="72" customFormat="1" ht="21" customHeight="1">
      <c r="A4171" s="4326"/>
      <c r="B4171" s="4354"/>
      <c r="C4171" s="4341"/>
      <c r="D4171" s="2091" t="s">
        <v>16</v>
      </c>
      <c r="E4171" s="4358" t="s">
        <v>20</v>
      </c>
      <c r="F4171" s="4359"/>
      <c r="G4171" s="4358" t="s">
        <v>21</v>
      </c>
      <c r="H4171" s="4359"/>
      <c r="I4171" s="4341"/>
      <c r="J4171" s="4341"/>
      <c r="K4171" s="4341"/>
      <c r="L4171" s="4341"/>
      <c r="M4171" s="4341"/>
      <c r="N4171" s="4341"/>
      <c r="O4171" s="4357"/>
    </row>
    <row r="4172" spans="1:15" s="72" customFormat="1" ht="21" customHeight="1">
      <c r="A4172" s="1920">
        <v>1</v>
      </c>
      <c r="B4172" s="131">
        <v>44562</v>
      </c>
      <c r="C4172" s="2096" t="s">
        <v>23</v>
      </c>
      <c r="D4172" s="2089"/>
      <c r="E4172" s="4348"/>
      <c r="F4172" s="4349"/>
      <c r="G4172" s="4364"/>
      <c r="H4172" s="4365"/>
      <c r="I4172" s="2096"/>
      <c r="J4172" s="2096"/>
      <c r="K4172" s="2096"/>
      <c r="L4172" s="2096"/>
      <c r="M4172" s="2096"/>
      <c r="N4172" s="2096"/>
      <c r="O4172" s="11">
        <v>500</v>
      </c>
    </row>
    <row r="4173" spans="1:15" s="72" customFormat="1" ht="21" customHeight="1">
      <c r="A4173" s="1920"/>
      <c r="B4173" s="173"/>
      <c r="C4173" s="2096"/>
      <c r="D4173" s="2089"/>
      <c r="E4173" s="2082"/>
      <c r="F4173" s="2083"/>
      <c r="G4173" s="2084"/>
      <c r="H4173" s="2085"/>
      <c r="I4173" s="2096"/>
      <c r="J4173" s="2096"/>
      <c r="K4173" s="2096"/>
      <c r="L4173" s="2096"/>
      <c r="M4173" s="2096"/>
      <c r="N4173" s="2096"/>
      <c r="O4173" s="11"/>
    </row>
    <row r="4174" spans="1:15" ht="21" customHeight="1">
      <c r="A4174" s="1920"/>
      <c r="B4174" s="124"/>
      <c r="C4174" s="2096"/>
      <c r="D4174" s="686">
        <f>SUM(D4172:D4173)</f>
        <v>0</v>
      </c>
      <c r="E4174" s="2082"/>
      <c r="F4174" s="2083"/>
      <c r="G4174" s="2084"/>
      <c r="H4174" s="2085"/>
      <c r="I4174" s="2096"/>
      <c r="J4174" s="2096"/>
      <c r="K4174" s="430">
        <f>SUM(K4172:K4173)</f>
        <v>0</v>
      </c>
      <c r="L4174" s="2096"/>
      <c r="M4174" s="2096"/>
      <c r="N4174" s="2096"/>
      <c r="O4174" s="79"/>
    </row>
    <row r="4175" spans="1:15" s="43" customFormat="1" ht="21" customHeight="1">
      <c r="A4175" s="54"/>
      <c r="B4175" s="122"/>
      <c r="C4175" s="2095"/>
      <c r="D4175" s="238"/>
      <c r="E4175" s="238"/>
      <c r="F4175" s="238"/>
      <c r="G4175" s="2093"/>
      <c r="H4175" s="2093"/>
      <c r="I4175" s="2095"/>
      <c r="J4175" s="2095"/>
      <c r="K4175" s="2095"/>
      <c r="L4175" s="2095"/>
      <c r="M4175" s="2095"/>
      <c r="N4175" s="2095"/>
      <c r="O4175" s="194"/>
    </row>
    <row r="4176" spans="1:15" s="72" customFormat="1" ht="21" customHeight="1" thickBot="1">
      <c r="A4176" s="77" t="s">
        <v>2</v>
      </c>
      <c r="B4176" s="66"/>
      <c r="C4176" s="67" t="s">
        <v>3</v>
      </c>
      <c r="D4176" s="4323" t="s">
        <v>1152</v>
      </c>
      <c r="E4176" s="4323"/>
      <c r="F4176" s="4323"/>
      <c r="G4176" s="4323"/>
      <c r="H4176" s="4323"/>
      <c r="I4176" s="4323"/>
      <c r="J4176" s="4323"/>
      <c r="K4176" s="4323"/>
      <c r="L4176" s="4323"/>
      <c r="M4176" s="4323"/>
      <c r="N4176" s="4323"/>
      <c r="O4176" s="4323"/>
    </row>
    <row r="4177" spans="1:15" s="15" customFormat="1" ht="21" customHeight="1">
      <c r="A4177" s="4324" t="s">
        <v>10</v>
      </c>
      <c r="B4177" s="4362" t="s">
        <v>11</v>
      </c>
      <c r="C4177" s="4329" t="s">
        <v>23</v>
      </c>
      <c r="D4177" s="4331" t="s">
        <v>12</v>
      </c>
      <c r="E4177" s="4332"/>
      <c r="F4177" s="4332"/>
      <c r="G4177" s="4332"/>
      <c r="H4177" s="4332"/>
      <c r="I4177" s="4332"/>
      <c r="J4177" s="4333"/>
      <c r="K4177" s="4334" t="s">
        <v>13</v>
      </c>
      <c r="L4177" s="4335"/>
      <c r="M4177" s="4335"/>
      <c r="N4177" s="4335"/>
      <c r="O4177" s="4336"/>
    </row>
    <row r="4178" spans="1:15" s="123" customFormat="1" ht="21" customHeight="1">
      <c r="A4178" s="4325"/>
      <c r="B4178" s="4328"/>
      <c r="C4178" s="4330"/>
      <c r="D4178" s="4337" t="s">
        <v>14</v>
      </c>
      <c r="E4178" s="4338"/>
      <c r="F4178" s="4338"/>
      <c r="G4178" s="4338"/>
      <c r="H4178" s="4339"/>
      <c r="I4178" s="4340" t="s">
        <v>15</v>
      </c>
      <c r="J4178" s="4340"/>
      <c r="K4178" s="4340" t="s">
        <v>16</v>
      </c>
      <c r="L4178" s="4340" t="s">
        <v>17</v>
      </c>
      <c r="M4178" s="4340" t="s">
        <v>18</v>
      </c>
      <c r="N4178" s="4340"/>
      <c r="O4178" s="4356" t="s">
        <v>19</v>
      </c>
    </row>
    <row r="4179" spans="1:15" s="72" customFormat="1" ht="21" customHeight="1">
      <c r="A4179" s="4326"/>
      <c r="B4179" s="4354"/>
      <c r="C4179" s="4341"/>
      <c r="D4179" s="2091" t="s">
        <v>16</v>
      </c>
      <c r="E4179" s="4358" t="s">
        <v>20</v>
      </c>
      <c r="F4179" s="4359"/>
      <c r="G4179" s="4358" t="s">
        <v>21</v>
      </c>
      <c r="H4179" s="4359"/>
      <c r="I4179" s="4341"/>
      <c r="J4179" s="4341"/>
      <c r="K4179" s="4341"/>
      <c r="L4179" s="4341"/>
      <c r="M4179" s="4341"/>
      <c r="N4179" s="4341"/>
      <c r="O4179" s="4357"/>
    </row>
    <row r="4180" spans="1:15" s="72" customFormat="1" ht="21" customHeight="1">
      <c r="A4180" s="1920">
        <v>1</v>
      </c>
      <c r="B4180" s="131">
        <v>44682</v>
      </c>
      <c r="C4180" s="2096" t="s">
        <v>23</v>
      </c>
      <c r="D4180" s="2089"/>
      <c r="E4180" s="4348"/>
      <c r="F4180" s="4349"/>
      <c r="G4180" s="4364"/>
      <c r="H4180" s="4365"/>
      <c r="I4180" s="2096"/>
      <c r="J4180" s="2096"/>
      <c r="K4180" s="2096"/>
      <c r="L4180" s="2096"/>
      <c r="M4180" s="2096"/>
      <c r="N4180" s="2096"/>
      <c r="O4180" s="11">
        <v>600</v>
      </c>
    </row>
    <row r="4181" spans="1:15" s="72" customFormat="1" ht="21" customHeight="1">
      <c r="A4181" s="1920"/>
      <c r="B4181" s="173"/>
      <c r="C4181" s="2234"/>
      <c r="D4181" s="2089"/>
      <c r="E4181" s="4348"/>
      <c r="F4181" s="4349"/>
      <c r="G4181" s="4364"/>
      <c r="H4181" s="4365"/>
      <c r="I4181" s="2096"/>
      <c r="J4181" s="2096"/>
      <c r="K4181" s="2096"/>
      <c r="L4181" s="2096"/>
      <c r="M4181" s="2096"/>
      <c r="N4181" s="2096"/>
      <c r="O4181" s="11"/>
    </row>
    <row r="4182" spans="1:15" s="72" customFormat="1" ht="21" customHeight="1">
      <c r="A4182" s="1920"/>
      <c r="B4182" s="173"/>
      <c r="C4182" s="2234"/>
      <c r="D4182" s="2369"/>
      <c r="E4182" s="2365"/>
      <c r="F4182" s="2366"/>
      <c r="G4182" s="2367"/>
      <c r="H4182" s="2368"/>
      <c r="I4182" s="2234"/>
      <c r="J4182" s="2234"/>
      <c r="K4182" s="2234"/>
      <c r="L4182" s="2234"/>
      <c r="M4182" s="2234"/>
      <c r="N4182" s="2234"/>
      <c r="O4182" s="11"/>
    </row>
    <row r="4183" spans="1:15" s="72" customFormat="1" ht="21" customHeight="1">
      <c r="A4183" s="3415"/>
      <c r="B4183" s="173"/>
      <c r="C4183" s="3422"/>
      <c r="D4183" s="3417"/>
      <c r="E4183" s="3407"/>
      <c r="F4183" s="3408"/>
      <c r="G4183" s="3409"/>
      <c r="H4183" s="3410"/>
      <c r="I4183" s="3422"/>
      <c r="J4183" s="3422"/>
      <c r="K4183" s="3422"/>
      <c r="L4183" s="3422"/>
      <c r="M4183" s="3422"/>
      <c r="N4183" s="3422"/>
      <c r="O4183" s="11"/>
    </row>
    <row r="4184" spans="1:15" ht="21" customHeight="1">
      <c r="A4184" s="1920"/>
      <c r="B4184" s="124"/>
      <c r="C4184" s="2096"/>
      <c r="D4184" s="686">
        <f>SUM(D4180:D4181)</f>
        <v>0</v>
      </c>
      <c r="E4184" s="2082"/>
      <c r="F4184" s="2083"/>
      <c r="G4184" s="2084"/>
      <c r="H4184" s="2085"/>
      <c r="I4184" s="2096"/>
      <c r="J4184" s="2096"/>
      <c r="K4184" s="430">
        <f>SUM(K4180:K4183)</f>
        <v>0</v>
      </c>
      <c r="L4184" s="2096"/>
      <c r="M4184" s="2096"/>
      <c r="N4184" s="2096"/>
      <c r="O4184" s="79"/>
    </row>
    <row r="4185" spans="1:15" s="43" customFormat="1" ht="21" customHeight="1">
      <c r="A4185" s="54"/>
      <c r="B4185" s="122"/>
      <c r="C4185" s="2095"/>
      <c r="D4185" s="238"/>
      <c r="E4185" s="238"/>
      <c r="F4185" s="238"/>
      <c r="G4185" s="2093"/>
      <c r="H4185" s="2093"/>
      <c r="I4185" s="2095"/>
      <c r="J4185" s="2095"/>
      <c r="K4185" s="2095"/>
      <c r="L4185" s="2095"/>
      <c r="M4185" s="2095"/>
      <c r="N4185" s="2095"/>
      <c r="O4185" s="194"/>
    </row>
    <row r="4186" spans="1:15" s="72" customFormat="1" ht="21" customHeight="1" thickBot="1">
      <c r="A4186" s="77" t="s">
        <v>2</v>
      </c>
      <c r="B4186" s="66"/>
      <c r="C4186" s="67" t="s">
        <v>3</v>
      </c>
      <c r="D4186" s="4323" t="s">
        <v>1427</v>
      </c>
      <c r="E4186" s="4323"/>
      <c r="F4186" s="4323"/>
      <c r="G4186" s="4323"/>
      <c r="H4186" s="4323"/>
      <c r="I4186" s="4323"/>
      <c r="J4186" s="4323"/>
      <c r="K4186" s="4323"/>
      <c r="L4186" s="4323"/>
      <c r="M4186" s="4323"/>
      <c r="N4186" s="4323"/>
      <c r="O4186" s="4323"/>
    </row>
    <row r="4187" spans="1:15" s="15" customFormat="1" ht="21" customHeight="1">
      <c r="A4187" s="4324" t="s">
        <v>10</v>
      </c>
      <c r="B4187" s="4362" t="s">
        <v>11</v>
      </c>
      <c r="C4187" s="4329" t="s">
        <v>23</v>
      </c>
      <c r="D4187" s="4331" t="s">
        <v>12</v>
      </c>
      <c r="E4187" s="4332"/>
      <c r="F4187" s="4332"/>
      <c r="G4187" s="4332"/>
      <c r="H4187" s="4332"/>
      <c r="I4187" s="4332"/>
      <c r="J4187" s="4333"/>
      <c r="K4187" s="4334" t="s">
        <v>13</v>
      </c>
      <c r="L4187" s="4335"/>
      <c r="M4187" s="4335"/>
      <c r="N4187" s="4335"/>
      <c r="O4187" s="4336"/>
    </row>
    <row r="4188" spans="1:15" s="123" customFormat="1" ht="21" customHeight="1">
      <c r="A4188" s="4325"/>
      <c r="B4188" s="4328"/>
      <c r="C4188" s="4330"/>
      <c r="D4188" s="4337" t="s">
        <v>14</v>
      </c>
      <c r="E4188" s="4338"/>
      <c r="F4188" s="4338"/>
      <c r="G4188" s="4338"/>
      <c r="H4188" s="4339"/>
      <c r="I4188" s="4340" t="s">
        <v>15</v>
      </c>
      <c r="J4188" s="4340"/>
      <c r="K4188" s="4340" t="s">
        <v>16</v>
      </c>
      <c r="L4188" s="4340" t="s">
        <v>17</v>
      </c>
      <c r="M4188" s="4340" t="s">
        <v>18</v>
      </c>
      <c r="N4188" s="4340"/>
      <c r="O4188" s="4356" t="s">
        <v>19</v>
      </c>
    </row>
    <row r="4189" spans="1:15" s="72" customFormat="1" ht="21" customHeight="1">
      <c r="A4189" s="4326"/>
      <c r="B4189" s="4354"/>
      <c r="C4189" s="4341"/>
      <c r="D4189" s="2091" t="s">
        <v>16</v>
      </c>
      <c r="E4189" s="4358" t="s">
        <v>20</v>
      </c>
      <c r="F4189" s="4359"/>
      <c r="G4189" s="4358" t="s">
        <v>21</v>
      </c>
      <c r="H4189" s="4359"/>
      <c r="I4189" s="4341"/>
      <c r="J4189" s="4341"/>
      <c r="K4189" s="4341"/>
      <c r="L4189" s="4341"/>
      <c r="M4189" s="4341"/>
      <c r="N4189" s="4341"/>
      <c r="O4189" s="4357"/>
    </row>
    <row r="4190" spans="1:15" s="72" customFormat="1" ht="21" customHeight="1">
      <c r="A4190" s="1920">
        <v>1</v>
      </c>
      <c r="B4190" s="131">
        <v>44652</v>
      </c>
      <c r="C4190" s="2096" t="s">
        <v>23</v>
      </c>
      <c r="D4190" s="2089"/>
      <c r="E4190" s="4348"/>
      <c r="F4190" s="4349"/>
      <c r="G4190" s="4364"/>
      <c r="H4190" s="4365"/>
      <c r="I4190" s="2096"/>
      <c r="J4190" s="2096"/>
      <c r="K4190" s="2096"/>
      <c r="L4190" s="2096"/>
      <c r="M4190" s="2096"/>
      <c r="N4190" s="2096"/>
      <c r="O4190" s="11">
        <v>650</v>
      </c>
    </row>
    <row r="4191" spans="1:15" s="72" customFormat="1" ht="21" customHeight="1">
      <c r="A4191" s="1920"/>
      <c r="B4191" s="173"/>
      <c r="C4191" s="2096"/>
      <c r="D4191" s="2089"/>
      <c r="E4191" s="2082"/>
      <c r="F4191" s="2083"/>
      <c r="G4191" s="2084"/>
      <c r="H4191" s="2085"/>
      <c r="I4191" s="2096"/>
      <c r="J4191" s="2096"/>
      <c r="K4191" s="2096"/>
      <c r="L4191" s="2096"/>
      <c r="M4191" s="2096"/>
      <c r="N4191" s="2096"/>
      <c r="O4191" s="11"/>
    </row>
    <row r="4192" spans="1:15" ht="21" customHeight="1">
      <c r="A4192" s="1920"/>
      <c r="B4192" s="124"/>
      <c r="C4192" s="2096"/>
      <c r="D4192" s="686">
        <f>SUM(D4190:D4191)</f>
        <v>0</v>
      </c>
      <c r="E4192" s="2082"/>
      <c r="F4192" s="2083"/>
      <c r="G4192" s="2084"/>
      <c r="H4192" s="2085"/>
      <c r="I4192" s="2096"/>
      <c r="J4192" s="2096"/>
      <c r="K4192" s="430">
        <f>SUM(K4190:K4191)</f>
        <v>0</v>
      </c>
      <c r="L4192" s="2096"/>
      <c r="M4192" s="2096"/>
      <c r="N4192" s="2096"/>
      <c r="O4192" s="79"/>
    </row>
    <row r="4193" spans="1:15" s="43" customFormat="1" ht="21" customHeight="1">
      <c r="A4193" s="54"/>
      <c r="B4193" s="122"/>
      <c r="C4193" s="2095"/>
      <c r="D4193" s="238"/>
      <c r="E4193" s="238"/>
      <c r="F4193" s="238"/>
      <c r="G4193" s="2093"/>
      <c r="H4193" s="2093"/>
      <c r="I4193" s="2095"/>
      <c r="J4193" s="2095"/>
      <c r="K4193" s="2095"/>
      <c r="L4193" s="2095"/>
      <c r="M4193" s="2095"/>
      <c r="N4193" s="2095"/>
      <c r="O4193" s="194"/>
    </row>
    <row r="4194" spans="1:15" s="72" customFormat="1" ht="21" customHeight="1" thickBot="1">
      <c r="A4194" s="77" t="s">
        <v>2</v>
      </c>
      <c r="B4194" s="66"/>
      <c r="C4194" s="67" t="s">
        <v>3</v>
      </c>
      <c r="D4194" s="4323" t="s">
        <v>1395</v>
      </c>
      <c r="E4194" s="4323"/>
      <c r="F4194" s="4323"/>
      <c r="G4194" s="4323"/>
      <c r="H4194" s="4323"/>
      <c r="I4194" s="4323"/>
      <c r="J4194" s="4323"/>
      <c r="K4194" s="4323"/>
      <c r="L4194" s="4323"/>
      <c r="M4194" s="4323"/>
      <c r="N4194" s="4323"/>
      <c r="O4194" s="4323"/>
    </row>
    <row r="4195" spans="1:15" s="15" customFormat="1" ht="21" customHeight="1">
      <c r="A4195" s="4324" t="s">
        <v>10</v>
      </c>
      <c r="B4195" s="4362" t="s">
        <v>11</v>
      </c>
      <c r="C4195" s="4329" t="s">
        <v>23</v>
      </c>
      <c r="D4195" s="4331" t="s">
        <v>12</v>
      </c>
      <c r="E4195" s="4332"/>
      <c r="F4195" s="4332"/>
      <c r="G4195" s="4332"/>
      <c r="H4195" s="4332"/>
      <c r="I4195" s="4332"/>
      <c r="J4195" s="4333"/>
      <c r="K4195" s="4334" t="s">
        <v>13</v>
      </c>
      <c r="L4195" s="4335"/>
      <c r="M4195" s="4335"/>
      <c r="N4195" s="4335"/>
      <c r="O4195" s="4336"/>
    </row>
    <row r="4196" spans="1:15" s="123" customFormat="1" ht="21" customHeight="1">
      <c r="A4196" s="4325"/>
      <c r="B4196" s="4328"/>
      <c r="C4196" s="4330"/>
      <c r="D4196" s="4337" t="s">
        <v>14</v>
      </c>
      <c r="E4196" s="4338"/>
      <c r="F4196" s="4338"/>
      <c r="G4196" s="4338"/>
      <c r="H4196" s="4339"/>
      <c r="I4196" s="4340" t="s">
        <v>15</v>
      </c>
      <c r="J4196" s="4340"/>
      <c r="K4196" s="4340" t="s">
        <v>16</v>
      </c>
      <c r="L4196" s="4340" t="s">
        <v>17</v>
      </c>
      <c r="M4196" s="4340" t="s">
        <v>18</v>
      </c>
      <c r="N4196" s="4340"/>
      <c r="O4196" s="4356" t="s">
        <v>19</v>
      </c>
    </row>
    <row r="4197" spans="1:15" s="72" customFormat="1" ht="21" customHeight="1">
      <c r="A4197" s="4326"/>
      <c r="B4197" s="4354"/>
      <c r="C4197" s="4341"/>
      <c r="D4197" s="2091" t="s">
        <v>16</v>
      </c>
      <c r="E4197" s="4358" t="s">
        <v>20</v>
      </c>
      <c r="F4197" s="4359"/>
      <c r="G4197" s="4358" t="s">
        <v>21</v>
      </c>
      <c r="H4197" s="4359"/>
      <c r="I4197" s="4341"/>
      <c r="J4197" s="4341"/>
      <c r="K4197" s="4341"/>
      <c r="L4197" s="4341"/>
      <c r="M4197" s="4341"/>
      <c r="N4197" s="4341"/>
      <c r="O4197" s="4357"/>
    </row>
    <row r="4198" spans="1:15" s="72" customFormat="1" ht="21" customHeight="1">
      <c r="A4198" s="1920">
        <v>1</v>
      </c>
      <c r="B4198" s="131">
        <v>44682</v>
      </c>
      <c r="C4198" s="2096" t="s">
        <v>23</v>
      </c>
      <c r="D4198" s="2089"/>
      <c r="E4198" s="4348"/>
      <c r="F4198" s="4349"/>
      <c r="G4198" s="4364"/>
      <c r="H4198" s="4365"/>
      <c r="I4198" s="2096"/>
      <c r="J4198" s="2096"/>
      <c r="K4198" s="2096"/>
      <c r="L4198" s="2096"/>
      <c r="M4198" s="2096"/>
      <c r="N4198" s="2096"/>
      <c r="O4198" s="11">
        <v>470</v>
      </c>
    </row>
    <row r="4199" spans="1:15" s="72" customFormat="1" ht="21" customHeight="1">
      <c r="A4199" s="1920"/>
      <c r="B4199" s="173"/>
      <c r="C4199" s="2234"/>
      <c r="D4199" s="2369"/>
      <c r="E4199" s="2365"/>
      <c r="F4199" s="2366"/>
      <c r="G4199" s="2367"/>
      <c r="H4199" s="2368"/>
      <c r="I4199" s="2234"/>
      <c r="J4199" s="2234"/>
      <c r="K4199" s="2234"/>
      <c r="L4199" s="2234"/>
      <c r="M4199" s="2234"/>
      <c r="N4199" s="2234"/>
      <c r="O4199" s="11"/>
    </row>
    <row r="4200" spans="1:15" ht="21" customHeight="1">
      <c r="A4200" s="1920"/>
      <c r="B4200" s="124"/>
      <c r="C4200" s="2096"/>
      <c r="D4200" s="686">
        <f>SUM(D4198:D4198)</f>
        <v>0</v>
      </c>
      <c r="E4200" s="2082"/>
      <c r="F4200" s="2083"/>
      <c r="G4200" s="2084"/>
      <c r="H4200" s="2085"/>
      <c r="I4200" s="2096"/>
      <c r="J4200" s="2096"/>
      <c r="K4200" s="430">
        <f>SUM(K4198:K4199)</f>
        <v>0</v>
      </c>
      <c r="L4200" s="2096"/>
      <c r="M4200" s="2096"/>
      <c r="N4200" s="2096"/>
      <c r="O4200" s="79"/>
    </row>
    <row r="4201" spans="1:15" s="43" customFormat="1" ht="21" customHeight="1">
      <c r="A4201" s="54"/>
      <c r="B4201" s="122"/>
      <c r="C4201" s="2095"/>
      <c r="D4201" s="238"/>
      <c r="E4201" s="238"/>
      <c r="F4201" s="238"/>
      <c r="G4201" s="2093"/>
      <c r="H4201" s="2093"/>
      <c r="I4201" s="2095"/>
      <c r="J4201" s="2095"/>
      <c r="K4201" s="2095"/>
      <c r="L4201" s="2095"/>
      <c r="M4201" s="2095"/>
      <c r="N4201" s="2095"/>
      <c r="O4201" s="194"/>
    </row>
    <row r="4202" spans="1:15" s="72" customFormat="1" ht="21" customHeight="1" thickBot="1">
      <c r="A4202" s="77" t="s">
        <v>2</v>
      </c>
      <c r="B4202" s="66"/>
      <c r="C4202" s="67" t="s">
        <v>3</v>
      </c>
      <c r="D4202" s="4323" t="s">
        <v>1162</v>
      </c>
      <c r="E4202" s="4323"/>
      <c r="F4202" s="4323"/>
      <c r="G4202" s="4323"/>
      <c r="H4202" s="4323"/>
      <c r="I4202" s="4323"/>
      <c r="J4202" s="4323"/>
      <c r="K4202" s="4323"/>
      <c r="L4202" s="4323"/>
      <c r="M4202" s="4323"/>
      <c r="N4202" s="4323"/>
      <c r="O4202" s="4323"/>
    </row>
    <row r="4203" spans="1:15" s="15" customFormat="1" ht="21" customHeight="1">
      <c r="A4203" s="4324" t="s">
        <v>10</v>
      </c>
      <c r="B4203" s="4362" t="s">
        <v>11</v>
      </c>
      <c r="C4203" s="4329" t="s">
        <v>23</v>
      </c>
      <c r="D4203" s="4331" t="s">
        <v>12</v>
      </c>
      <c r="E4203" s="4332"/>
      <c r="F4203" s="4332"/>
      <c r="G4203" s="4332"/>
      <c r="H4203" s="4332"/>
      <c r="I4203" s="4332"/>
      <c r="J4203" s="4333"/>
      <c r="K4203" s="4334" t="s">
        <v>13</v>
      </c>
      <c r="L4203" s="4335"/>
      <c r="M4203" s="4335"/>
      <c r="N4203" s="4335"/>
      <c r="O4203" s="4336"/>
    </row>
    <row r="4204" spans="1:15" s="123" customFormat="1" ht="21" customHeight="1">
      <c r="A4204" s="4325"/>
      <c r="B4204" s="4328"/>
      <c r="C4204" s="4330"/>
      <c r="D4204" s="4337" t="s">
        <v>14</v>
      </c>
      <c r="E4204" s="4338"/>
      <c r="F4204" s="4338"/>
      <c r="G4204" s="4338"/>
      <c r="H4204" s="4339"/>
      <c r="I4204" s="4340" t="s">
        <v>15</v>
      </c>
      <c r="J4204" s="4340"/>
      <c r="K4204" s="4340" t="s">
        <v>16</v>
      </c>
      <c r="L4204" s="4340" t="s">
        <v>17</v>
      </c>
      <c r="M4204" s="4340" t="s">
        <v>18</v>
      </c>
      <c r="N4204" s="4340"/>
      <c r="O4204" s="4356" t="s">
        <v>19</v>
      </c>
    </row>
    <row r="4205" spans="1:15" s="72" customFormat="1" ht="21" customHeight="1">
      <c r="A4205" s="4326"/>
      <c r="B4205" s="4354"/>
      <c r="C4205" s="4341"/>
      <c r="D4205" s="2091" t="s">
        <v>16</v>
      </c>
      <c r="E4205" s="4358" t="s">
        <v>20</v>
      </c>
      <c r="F4205" s="4359"/>
      <c r="G4205" s="4358" t="s">
        <v>21</v>
      </c>
      <c r="H4205" s="4359"/>
      <c r="I4205" s="4341"/>
      <c r="J4205" s="4341"/>
      <c r="K4205" s="4341"/>
      <c r="L4205" s="4341"/>
      <c r="M4205" s="4341"/>
      <c r="N4205" s="4341"/>
      <c r="O4205" s="4357"/>
    </row>
    <row r="4206" spans="1:15" s="72" customFormat="1" ht="21" customHeight="1">
      <c r="A4206" s="1920">
        <v>1</v>
      </c>
      <c r="B4206" s="131">
        <v>44682</v>
      </c>
      <c r="C4206" s="2096" t="s">
        <v>23</v>
      </c>
      <c r="D4206" s="2089"/>
      <c r="E4206" s="4348"/>
      <c r="F4206" s="4349"/>
      <c r="G4206" s="4364"/>
      <c r="H4206" s="4365"/>
      <c r="I4206" s="2096"/>
      <c r="J4206" s="2096"/>
      <c r="K4206" s="2096"/>
      <c r="L4206" s="2096"/>
      <c r="M4206" s="2096"/>
      <c r="N4206" s="2096"/>
      <c r="O4206" s="11">
        <v>0</v>
      </c>
    </row>
    <row r="4207" spans="1:15" s="72" customFormat="1" ht="21" customHeight="1">
      <c r="A4207" s="1920"/>
      <c r="B4207" s="173"/>
      <c r="C4207" s="2096"/>
      <c r="D4207" s="2089"/>
      <c r="E4207" s="2082"/>
      <c r="F4207" s="2083"/>
      <c r="G4207" s="4364"/>
      <c r="H4207" s="4365"/>
      <c r="I4207" s="2096"/>
      <c r="J4207" s="2096"/>
      <c r="K4207" s="2096"/>
      <c r="L4207" s="2096"/>
      <c r="M4207" s="2096"/>
      <c r="N4207" s="2096"/>
      <c r="O4207" s="11"/>
    </row>
    <row r="4208" spans="1:15" ht="21" customHeight="1">
      <c r="A4208" s="1920"/>
      <c r="B4208" s="124"/>
      <c r="C4208" s="2096"/>
      <c r="D4208" s="686">
        <f>SUM(D4206:D4207)</f>
        <v>0</v>
      </c>
      <c r="E4208" s="2082"/>
      <c r="F4208" s="2083"/>
      <c r="G4208" s="4364"/>
      <c r="H4208" s="4365"/>
      <c r="I4208" s="2096"/>
      <c r="J4208" s="2096"/>
      <c r="K4208" s="430">
        <f>SUM(K4206:K4207)</f>
        <v>0</v>
      </c>
      <c r="L4208" s="2096"/>
      <c r="M4208" s="2096"/>
      <c r="N4208" s="2096"/>
      <c r="O4208" s="79"/>
    </row>
    <row r="4209" spans="1:15" s="43" customFormat="1" ht="21" customHeight="1">
      <c r="A4209" s="54"/>
      <c r="B4209" s="122"/>
      <c r="C4209" s="2095"/>
      <c r="D4209" s="238"/>
      <c r="E4209" s="238"/>
      <c r="F4209" s="238"/>
      <c r="G4209" s="2093"/>
      <c r="H4209" s="2093"/>
      <c r="I4209" s="2095"/>
      <c r="J4209" s="2095"/>
      <c r="K4209" s="2095"/>
      <c r="L4209" s="2095"/>
      <c r="M4209" s="2095"/>
      <c r="N4209" s="2095"/>
      <c r="O4209" s="194"/>
    </row>
    <row r="4210" spans="1:15" s="72" customFormat="1" ht="21" customHeight="1" thickBot="1">
      <c r="A4210" s="77" t="s">
        <v>2</v>
      </c>
      <c r="B4210" s="66"/>
      <c r="C4210" s="67" t="s">
        <v>3</v>
      </c>
      <c r="D4210" s="4323" t="s">
        <v>1578</v>
      </c>
      <c r="E4210" s="4323"/>
      <c r="F4210" s="4323"/>
      <c r="G4210" s="4323"/>
      <c r="H4210" s="4323"/>
      <c r="I4210" s="4323"/>
      <c r="J4210" s="4323"/>
      <c r="K4210" s="4323"/>
      <c r="L4210" s="4323"/>
      <c r="M4210" s="4323"/>
      <c r="N4210" s="4323"/>
      <c r="O4210" s="4323"/>
    </row>
    <row r="4211" spans="1:15" s="15" customFormat="1" ht="21" customHeight="1">
      <c r="A4211" s="4324" t="s">
        <v>10</v>
      </c>
      <c r="B4211" s="4362" t="s">
        <v>11</v>
      </c>
      <c r="C4211" s="4329" t="s">
        <v>23</v>
      </c>
      <c r="D4211" s="4331" t="s">
        <v>12</v>
      </c>
      <c r="E4211" s="4332"/>
      <c r="F4211" s="4332"/>
      <c r="G4211" s="4332"/>
      <c r="H4211" s="4332"/>
      <c r="I4211" s="4332"/>
      <c r="J4211" s="4333"/>
      <c r="K4211" s="4334" t="s">
        <v>13</v>
      </c>
      <c r="L4211" s="4335"/>
      <c r="M4211" s="4335"/>
      <c r="N4211" s="4335"/>
      <c r="O4211" s="4336"/>
    </row>
    <row r="4212" spans="1:15" s="123" customFormat="1" ht="21" customHeight="1">
      <c r="A4212" s="4325"/>
      <c r="B4212" s="4328"/>
      <c r="C4212" s="4330"/>
      <c r="D4212" s="4337" t="s">
        <v>14</v>
      </c>
      <c r="E4212" s="4338"/>
      <c r="F4212" s="4338"/>
      <c r="G4212" s="4338"/>
      <c r="H4212" s="4339"/>
      <c r="I4212" s="4340" t="s">
        <v>15</v>
      </c>
      <c r="J4212" s="4340"/>
      <c r="K4212" s="4340" t="s">
        <v>16</v>
      </c>
      <c r="L4212" s="4340" t="s">
        <v>17</v>
      </c>
      <c r="M4212" s="4340" t="s">
        <v>18</v>
      </c>
      <c r="N4212" s="4340"/>
      <c r="O4212" s="4356" t="s">
        <v>19</v>
      </c>
    </row>
    <row r="4213" spans="1:15" s="72" customFormat="1" ht="21" customHeight="1">
      <c r="A4213" s="4326"/>
      <c r="B4213" s="4354"/>
      <c r="C4213" s="4341"/>
      <c r="D4213" s="2091" t="s">
        <v>16</v>
      </c>
      <c r="E4213" s="4358" t="s">
        <v>20</v>
      </c>
      <c r="F4213" s="4359"/>
      <c r="G4213" s="4358" t="s">
        <v>21</v>
      </c>
      <c r="H4213" s="4359"/>
      <c r="I4213" s="4341"/>
      <c r="J4213" s="4341"/>
      <c r="K4213" s="4341"/>
      <c r="L4213" s="4341"/>
      <c r="M4213" s="4341"/>
      <c r="N4213" s="4341"/>
      <c r="O4213" s="4357"/>
    </row>
    <row r="4214" spans="1:15" s="72" customFormat="1" ht="21" customHeight="1">
      <c r="A4214" s="1920">
        <v>1</v>
      </c>
      <c r="B4214" s="131">
        <v>44652</v>
      </c>
      <c r="C4214" s="2096" t="s">
        <v>23</v>
      </c>
      <c r="D4214" s="2089"/>
      <c r="E4214" s="4348"/>
      <c r="F4214" s="4349"/>
      <c r="G4214" s="4364"/>
      <c r="H4214" s="4365"/>
      <c r="I4214" s="2096"/>
      <c r="J4214" s="2096"/>
      <c r="K4214" s="2096"/>
      <c r="L4214" s="2096"/>
      <c r="M4214" s="2096"/>
      <c r="N4214" s="2096"/>
      <c r="O4214" s="11">
        <v>0</v>
      </c>
    </row>
    <row r="4215" spans="1:15" ht="21" customHeight="1">
      <c r="A4215" s="1920"/>
      <c r="B4215" s="124"/>
      <c r="C4215" s="2096"/>
      <c r="D4215" s="686">
        <f>SUM(D4214:D4214)</f>
        <v>0</v>
      </c>
      <c r="E4215" s="2082"/>
      <c r="F4215" s="2083"/>
      <c r="G4215" s="2084"/>
      <c r="H4215" s="2085"/>
      <c r="I4215" s="2096"/>
      <c r="J4215" s="2096"/>
      <c r="K4215" s="430">
        <f>SUM(K4214:K4214)</f>
        <v>0</v>
      </c>
      <c r="L4215" s="2096"/>
      <c r="M4215" s="2096"/>
      <c r="N4215" s="2096"/>
      <c r="O4215" s="79"/>
    </row>
    <row r="4216" spans="1:15" s="43" customFormat="1" ht="21" customHeight="1">
      <c r="A4216" s="54"/>
      <c r="B4216" s="122"/>
      <c r="C4216" s="2095"/>
      <c r="D4216" s="238"/>
      <c r="E4216" s="238"/>
      <c r="F4216" s="238"/>
      <c r="G4216" s="2093"/>
      <c r="H4216" s="2093"/>
      <c r="I4216" s="2095"/>
      <c r="J4216" s="2095"/>
      <c r="K4216" s="2095"/>
      <c r="L4216" s="2095"/>
      <c r="M4216" s="2095"/>
      <c r="N4216" s="2095"/>
      <c r="O4216" s="194"/>
    </row>
    <row r="4217" spans="1:15" s="72" customFormat="1" ht="21" customHeight="1" thickBot="1">
      <c r="A4217" s="77" t="s">
        <v>2</v>
      </c>
      <c r="B4217" s="66"/>
      <c r="C4217" s="67" t="s">
        <v>3</v>
      </c>
      <c r="D4217" s="4323" t="s">
        <v>1165</v>
      </c>
      <c r="E4217" s="4323"/>
      <c r="F4217" s="4323"/>
      <c r="G4217" s="4323"/>
      <c r="H4217" s="4323"/>
      <c r="I4217" s="4323"/>
      <c r="J4217" s="4323"/>
      <c r="K4217" s="4323"/>
      <c r="L4217" s="4323"/>
      <c r="M4217" s="4323"/>
      <c r="N4217" s="4323"/>
      <c r="O4217" s="4323"/>
    </row>
    <row r="4218" spans="1:15" s="15" customFormat="1" ht="21" customHeight="1">
      <c r="A4218" s="4324" t="s">
        <v>10</v>
      </c>
      <c r="B4218" s="4362" t="s">
        <v>11</v>
      </c>
      <c r="C4218" s="4329" t="s">
        <v>23</v>
      </c>
      <c r="D4218" s="4331" t="s">
        <v>12</v>
      </c>
      <c r="E4218" s="4332"/>
      <c r="F4218" s="4332"/>
      <c r="G4218" s="4332"/>
      <c r="H4218" s="4332"/>
      <c r="I4218" s="4332"/>
      <c r="J4218" s="4333"/>
      <c r="K4218" s="4334" t="s">
        <v>13</v>
      </c>
      <c r="L4218" s="4335"/>
      <c r="M4218" s="4335"/>
      <c r="N4218" s="4335"/>
      <c r="O4218" s="4336"/>
    </row>
    <row r="4219" spans="1:15" s="123" customFormat="1" ht="21" customHeight="1">
      <c r="A4219" s="4325"/>
      <c r="B4219" s="4328"/>
      <c r="C4219" s="4330"/>
      <c r="D4219" s="4337" t="s">
        <v>14</v>
      </c>
      <c r="E4219" s="4338"/>
      <c r="F4219" s="4338"/>
      <c r="G4219" s="4338"/>
      <c r="H4219" s="4339"/>
      <c r="I4219" s="4340" t="s">
        <v>15</v>
      </c>
      <c r="J4219" s="4340"/>
      <c r="K4219" s="4340" t="s">
        <v>16</v>
      </c>
      <c r="L4219" s="4340" t="s">
        <v>17</v>
      </c>
      <c r="M4219" s="4340" t="s">
        <v>18</v>
      </c>
      <c r="N4219" s="4340"/>
      <c r="O4219" s="4356" t="s">
        <v>19</v>
      </c>
    </row>
    <row r="4220" spans="1:15" s="72" customFormat="1" ht="21" customHeight="1">
      <c r="A4220" s="4326"/>
      <c r="B4220" s="4354"/>
      <c r="C4220" s="4341"/>
      <c r="D4220" s="2091" t="s">
        <v>16</v>
      </c>
      <c r="E4220" s="4358" t="s">
        <v>20</v>
      </c>
      <c r="F4220" s="4359"/>
      <c r="G4220" s="4358" t="s">
        <v>21</v>
      </c>
      <c r="H4220" s="4359"/>
      <c r="I4220" s="4341"/>
      <c r="J4220" s="4341"/>
      <c r="K4220" s="4341"/>
      <c r="L4220" s="4341"/>
      <c r="M4220" s="4341"/>
      <c r="N4220" s="4341"/>
      <c r="O4220" s="4357"/>
    </row>
    <row r="4221" spans="1:15" s="72" customFormat="1" ht="21" customHeight="1">
      <c r="A4221" s="1920">
        <v>1</v>
      </c>
      <c r="B4221" s="131">
        <v>44652</v>
      </c>
      <c r="C4221" s="2096" t="s">
        <v>1167</v>
      </c>
      <c r="D4221" s="2089"/>
      <c r="E4221" s="4348"/>
      <c r="F4221" s="4349"/>
      <c r="G4221" s="4364"/>
      <c r="H4221" s="4365"/>
      <c r="I4221" s="2096"/>
      <c r="J4221" s="2096"/>
      <c r="K4221" s="2096"/>
      <c r="L4221" s="2096"/>
      <c r="M4221" s="2096"/>
      <c r="N4221" s="2096"/>
      <c r="O4221" s="11">
        <v>0</v>
      </c>
    </row>
    <row r="4222" spans="1:15" s="72" customFormat="1" ht="21" customHeight="1">
      <c r="A4222" s="1920"/>
      <c r="B4222" s="173"/>
      <c r="C4222" s="2096"/>
      <c r="D4222" s="2089"/>
      <c r="E4222" s="4348"/>
      <c r="F4222" s="4349"/>
      <c r="G4222" s="4364"/>
      <c r="H4222" s="4365"/>
      <c r="I4222" s="2096"/>
      <c r="J4222" s="2096"/>
      <c r="K4222" s="2096"/>
      <c r="L4222" s="2096"/>
      <c r="M4222" s="2096"/>
      <c r="N4222" s="2096"/>
      <c r="O4222" s="11"/>
    </row>
    <row r="4223" spans="1:15" s="72" customFormat="1" ht="21" customHeight="1">
      <c r="A4223" s="1920"/>
      <c r="B4223" s="173"/>
      <c r="C4223" s="2096"/>
      <c r="D4223" s="2089"/>
      <c r="E4223" s="2082"/>
      <c r="F4223" s="2083"/>
      <c r="G4223" s="2084"/>
      <c r="H4223" s="2085"/>
      <c r="I4223" s="2096"/>
      <c r="J4223" s="2096"/>
      <c r="K4223" s="2096"/>
      <c r="L4223" s="2096"/>
      <c r="M4223" s="2096"/>
      <c r="N4223" s="2096"/>
      <c r="O4223" s="11"/>
    </row>
    <row r="4224" spans="1:15" ht="21" customHeight="1">
      <c r="A4224" s="1920"/>
      <c r="B4224" s="124"/>
      <c r="C4224" s="2096"/>
      <c r="D4224" s="686">
        <f>SUM(D4221:D4223)</f>
        <v>0</v>
      </c>
      <c r="E4224" s="2082"/>
      <c r="F4224" s="2083"/>
      <c r="G4224" s="2084"/>
      <c r="H4224" s="2085"/>
      <c r="I4224" s="2096"/>
      <c r="J4224" s="2096"/>
      <c r="K4224" s="430">
        <f>SUM(K4221:K4223)</f>
        <v>0</v>
      </c>
      <c r="L4224" s="2096"/>
      <c r="M4224" s="2096"/>
      <c r="N4224" s="2096"/>
      <c r="O4224" s="79"/>
    </row>
    <row r="4225" spans="1:15" s="43" customFormat="1" ht="21" customHeight="1">
      <c r="A4225" s="54"/>
      <c r="B4225" s="122"/>
      <c r="C4225" s="2095"/>
      <c r="D4225" s="238"/>
      <c r="E4225" s="238"/>
      <c r="F4225" s="238"/>
      <c r="G4225" s="2093"/>
      <c r="H4225" s="2093"/>
      <c r="I4225" s="2095"/>
      <c r="J4225" s="2095"/>
      <c r="K4225" s="2095"/>
      <c r="L4225" s="2095"/>
      <c r="M4225" s="2095"/>
      <c r="N4225" s="2095"/>
      <c r="O4225" s="194"/>
    </row>
    <row r="4226" spans="1:15" s="72" customFormat="1" ht="21" customHeight="1" thickBot="1">
      <c r="A4226" s="77" t="s">
        <v>2</v>
      </c>
      <c r="B4226" s="66"/>
      <c r="C4226" s="67" t="s">
        <v>3</v>
      </c>
      <c r="D4226" s="4323" t="s">
        <v>1166</v>
      </c>
      <c r="E4226" s="4323"/>
      <c r="F4226" s="4323"/>
      <c r="G4226" s="4323"/>
      <c r="H4226" s="4323"/>
      <c r="I4226" s="4323"/>
      <c r="J4226" s="4323"/>
      <c r="K4226" s="4323"/>
      <c r="L4226" s="4323"/>
      <c r="M4226" s="4323"/>
      <c r="N4226" s="4323"/>
      <c r="O4226" s="4323"/>
    </row>
    <row r="4227" spans="1:15" s="15" customFormat="1" ht="21" customHeight="1">
      <c r="A4227" s="4324" t="s">
        <v>10</v>
      </c>
      <c r="B4227" s="4362" t="s">
        <v>11</v>
      </c>
      <c r="C4227" s="4329" t="s">
        <v>23</v>
      </c>
      <c r="D4227" s="4331" t="s">
        <v>12</v>
      </c>
      <c r="E4227" s="4332"/>
      <c r="F4227" s="4332"/>
      <c r="G4227" s="4332"/>
      <c r="H4227" s="4332"/>
      <c r="I4227" s="4332"/>
      <c r="J4227" s="4333"/>
      <c r="K4227" s="4334" t="s">
        <v>13</v>
      </c>
      <c r="L4227" s="4335"/>
      <c r="M4227" s="4335"/>
      <c r="N4227" s="4335"/>
      <c r="O4227" s="4336"/>
    </row>
    <row r="4228" spans="1:15" s="123" customFormat="1" ht="21" customHeight="1">
      <c r="A4228" s="4325"/>
      <c r="B4228" s="4328"/>
      <c r="C4228" s="4330"/>
      <c r="D4228" s="4337" t="s">
        <v>14</v>
      </c>
      <c r="E4228" s="4338"/>
      <c r="F4228" s="4338"/>
      <c r="G4228" s="4338"/>
      <c r="H4228" s="4339"/>
      <c r="I4228" s="4340" t="s">
        <v>15</v>
      </c>
      <c r="J4228" s="4340"/>
      <c r="K4228" s="4340" t="s">
        <v>16</v>
      </c>
      <c r="L4228" s="4340" t="s">
        <v>17</v>
      </c>
      <c r="M4228" s="4340" t="s">
        <v>18</v>
      </c>
      <c r="N4228" s="4340"/>
      <c r="O4228" s="4356" t="s">
        <v>19</v>
      </c>
    </row>
    <row r="4229" spans="1:15" s="72" customFormat="1" ht="21" customHeight="1">
      <c r="A4229" s="4326"/>
      <c r="B4229" s="4354"/>
      <c r="C4229" s="4341"/>
      <c r="D4229" s="2091" t="s">
        <v>16</v>
      </c>
      <c r="E4229" s="4358" t="s">
        <v>20</v>
      </c>
      <c r="F4229" s="4359"/>
      <c r="G4229" s="4358" t="s">
        <v>21</v>
      </c>
      <c r="H4229" s="4359"/>
      <c r="I4229" s="4341"/>
      <c r="J4229" s="4341"/>
      <c r="K4229" s="4341"/>
      <c r="L4229" s="4341"/>
      <c r="M4229" s="4341"/>
      <c r="N4229" s="4341"/>
      <c r="O4229" s="4357"/>
    </row>
    <row r="4230" spans="1:15" s="72" customFormat="1" ht="21" customHeight="1">
      <c r="A4230" s="1920">
        <v>1</v>
      </c>
      <c r="B4230" s="131">
        <v>44562</v>
      </c>
      <c r="C4230" s="2096" t="s">
        <v>1167</v>
      </c>
      <c r="D4230" s="2089"/>
      <c r="E4230" s="4348"/>
      <c r="F4230" s="4349"/>
      <c r="G4230" s="4364"/>
      <c r="H4230" s="4365"/>
      <c r="I4230" s="2096"/>
      <c r="J4230" s="2096"/>
      <c r="K4230" s="2096"/>
      <c r="L4230" s="2096"/>
      <c r="M4230" s="2096"/>
      <c r="N4230" s="2096"/>
      <c r="O4230" s="11">
        <v>0</v>
      </c>
    </row>
    <row r="4231" spans="1:15" s="72" customFormat="1" ht="21" customHeight="1">
      <c r="A4231" s="1920"/>
      <c r="B4231" s="173"/>
      <c r="C4231" s="2096"/>
      <c r="D4231" s="2089"/>
      <c r="E4231" s="4348"/>
      <c r="F4231" s="4349"/>
      <c r="G4231" s="4364"/>
      <c r="H4231" s="4365"/>
      <c r="I4231" s="2096"/>
      <c r="J4231" s="2096"/>
      <c r="K4231" s="2096"/>
      <c r="L4231" s="2096"/>
      <c r="M4231" s="2096"/>
      <c r="N4231" s="2096"/>
      <c r="O4231" s="11"/>
    </row>
    <row r="4232" spans="1:15" ht="21" customHeight="1">
      <c r="A4232" s="1920"/>
      <c r="B4232" s="124"/>
      <c r="C4232" s="2096"/>
      <c r="D4232" s="686">
        <f>SUM(D4230:D4231)</f>
        <v>0</v>
      </c>
      <c r="E4232" s="2082"/>
      <c r="F4232" s="2083"/>
      <c r="G4232" s="2084"/>
      <c r="H4232" s="2085"/>
      <c r="I4232" s="2096"/>
      <c r="J4232" s="2096"/>
      <c r="K4232" s="430">
        <f>SUM(K4230:K4231)</f>
        <v>0</v>
      </c>
      <c r="L4232" s="2096"/>
      <c r="M4232" s="2096"/>
      <c r="N4232" s="2096"/>
      <c r="O4232" s="79"/>
    </row>
    <row r="4233" spans="1:15" s="43" customFormat="1" ht="21" customHeight="1">
      <c r="A4233" s="54"/>
      <c r="B4233" s="122"/>
      <c r="C4233" s="2095"/>
      <c r="D4233" s="238"/>
      <c r="E4233" s="238"/>
      <c r="F4233" s="238"/>
      <c r="G4233" s="2093"/>
      <c r="H4233" s="2093"/>
      <c r="I4233" s="2095"/>
      <c r="J4233" s="2095"/>
      <c r="K4233" s="2095"/>
      <c r="L4233" s="2095"/>
      <c r="M4233" s="2095"/>
      <c r="N4233" s="2095"/>
      <c r="O4233" s="194"/>
    </row>
    <row r="4234" spans="1:15" s="72" customFormat="1" ht="21" customHeight="1" thickBot="1">
      <c r="A4234" s="77" t="s">
        <v>2</v>
      </c>
      <c r="B4234" s="66"/>
      <c r="C4234" s="67" t="s">
        <v>3</v>
      </c>
      <c r="D4234" s="4323" t="s">
        <v>1520</v>
      </c>
      <c r="E4234" s="4323"/>
      <c r="F4234" s="4323"/>
      <c r="G4234" s="4323"/>
      <c r="H4234" s="4323"/>
      <c r="I4234" s="4323"/>
      <c r="J4234" s="4323"/>
      <c r="K4234" s="4323"/>
      <c r="L4234" s="4323"/>
      <c r="M4234" s="4323"/>
      <c r="N4234" s="4323"/>
      <c r="O4234" s="4323"/>
    </row>
    <row r="4235" spans="1:15" s="15" customFormat="1" ht="21" customHeight="1">
      <c r="A4235" s="4324" t="s">
        <v>10</v>
      </c>
      <c r="B4235" s="4362" t="s">
        <v>11</v>
      </c>
      <c r="C4235" s="4329" t="s">
        <v>23</v>
      </c>
      <c r="D4235" s="4331" t="s">
        <v>12</v>
      </c>
      <c r="E4235" s="4332"/>
      <c r="F4235" s="4332"/>
      <c r="G4235" s="4332"/>
      <c r="H4235" s="4332"/>
      <c r="I4235" s="4332"/>
      <c r="J4235" s="4333"/>
      <c r="K4235" s="4334" t="s">
        <v>13</v>
      </c>
      <c r="L4235" s="4335"/>
      <c r="M4235" s="4335"/>
      <c r="N4235" s="4335"/>
      <c r="O4235" s="4336"/>
    </row>
    <row r="4236" spans="1:15" s="123" customFormat="1" ht="21" customHeight="1">
      <c r="A4236" s="4325"/>
      <c r="B4236" s="4328"/>
      <c r="C4236" s="4330"/>
      <c r="D4236" s="4337" t="s">
        <v>14</v>
      </c>
      <c r="E4236" s="4338"/>
      <c r="F4236" s="4338"/>
      <c r="G4236" s="4338"/>
      <c r="H4236" s="4339"/>
      <c r="I4236" s="4340" t="s">
        <v>15</v>
      </c>
      <c r="J4236" s="4340"/>
      <c r="K4236" s="4340" t="s">
        <v>16</v>
      </c>
      <c r="L4236" s="4340" t="s">
        <v>17</v>
      </c>
      <c r="M4236" s="4340" t="s">
        <v>18</v>
      </c>
      <c r="N4236" s="4340"/>
      <c r="O4236" s="4356" t="s">
        <v>19</v>
      </c>
    </row>
    <row r="4237" spans="1:15" s="72" customFormat="1" ht="21" customHeight="1">
      <c r="A4237" s="4326"/>
      <c r="B4237" s="4354"/>
      <c r="C4237" s="4341"/>
      <c r="D4237" s="2103" t="s">
        <v>16</v>
      </c>
      <c r="E4237" s="4358" t="s">
        <v>20</v>
      </c>
      <c r="F4237" s="4359"/>
      <c r="G4237" s="4358" t="s">
        <v>21</v>
      </c>
      <c r="H4237" s="4359"/>
      <c r="I4237" s="4341"/>
      <c r="J4237" s="4341"/>
      <c r="K4237" s="4341"/>
      <c r="L4237" s="4341"/>
      <c r="M4237" s="4341"/>
      <c r="N4237" s="4341"/>
      <c r="O4237" s="4357"/>
    </row>
    <row r="4238" spans="1:15" s="72" customFormat="1" ht="21" customHeight="1">
      <c r="A4238" s="1920">
        <v>1</v>
      </c>
      <c r="B4238" s="131">
        <v>44682</v>
      </c>
      <c r="C4238" s="2105" t="s">
        <v>23</v>
      </c>
      <c r="D4238" s="2101"/>
      <c r="E4238" s="4348"/>
      <c r="F4238" s="4349"/>
      <c r="G4238" s="4364"/>
      <c r="H4238" s="4365"/>
      <c r="I4238" s="2105"/>
      <c r="J4238" s="2105"/>
      <c r="K4238" s="2105"/>
      <c r="L4238" s="2105"/>
      <c r="M4238" s="2105"/>
      <c r="N4238" s="2105"/>
      <c r="O4238" s="11">
        <v>90</v>
      </c>
    </row>
    <row r="4239" spans="1:15" s="72" customFormat="1" ht="21" customHeight="1">
      <c r="A4239" s="1920"/>
      <c r="B4239" s="173"/>
      <c r="C4239" s="2234"/>
      <c r="D4239" s="2347"/>
      <c r="E4239" s="2345"/>
      <c r="F4239" s="2346"/>
      <c r="G4239" s="4364"/>
      <c r="H4239" s="4365"/>
      <c r="I4239" s="2234"/>
      <c r="J4239" s="2234"/>
      <c r="K4239" s="2234"/>
      <c r="L4239" s="2234"/>
      <c r="M4239" s="2234"/>
      <c r="N4239" s="2234"/>
      <c r="O4239" s="11"/>
    </row>
    <row r="4240" spans="1:15" s="72" customFormat="1" ht="21" customHeight="1">
      <c r="A4240" s="1920"/>
      <c r="B4240" s="173"/>
      <c r="C4240" s="2234"/>
      <c r="D4240" s="2369"/>
      <c r="E4240" s="2365"/>
      <c r="F4240" s="2366"/>
      <c r="G4240" s="2367"/>
      <c r="H4240" s="2368"/>
      <c r="I4240" s="2234"/>
      <c r="J4240" s="2234"/>
      <c r="K4240" s="2234"/>
      <c r="L4240" s="2234"/>
      <c r="M4240" s="2234"/>
      <c r="N4240" s="2234"/>
      <c r="O4240" s="11"/>
    </row>
    <row r="4241" spans="1:15" ht="21" customHeight="1">
      <c r="A4241" s="1920"/>
      <c r="B4241" s="124"/>
      <c r="C4241" s="2105"/>
      <c r="D4241" s="686">
        <f>SUM(D4238:D4238)</f>
        <v>0</v>
      </c>
      <c r="E4241" s="2097"/>
      <c r="F4241" s="2098"/>
      <c r="G4241" s="2099"/>
      <c r="H4241" s="2100"/>
      <c r="I4241" s="2105"/>
      <c r="J4241" s="2105"/>
      <c r="K4241" s="430">
        <f>SUM(K4238:K4240)</f>
        <v>0</v>
      </c>
      <c r="L4241" s="2105"/>
      <c r="M4241" s="2105"/>
      <c r="N4241" s="2105"/>
      <c r="O4241" s="79"/>
    </row>
    <row r="4242" spans="1:15" s="43" customFormat="1" ht="21" customHeight="1" thickBot="1">
      <c r="A4242" s="54"/>
      <c r="B4242" s="122"/>
      <c r="C4242" s="2642"/>
      <c r="D4242" s="4501"/>
      <c r="E4242" s="4501"/>
      <c r="F4242" s="4501"/>
      <c r="G4242" s="4501"/>
      <c r="H4242" s="4501"/>
      <c r="I4242" s="4501"/>
      <c r="J4242" s="4501"/>
      <c r="K4242" s="4501"/>
      <c r="L4242" s="4501"/>
      <c r="M4242" s="4501"/>
      <c r="N4242" s="4501"/>
      <c r="O4242" s="4501"/>
    </row>
    <row r="4243" spans="1:15" s="43" customFormat="1" ht="21" customHeight="1" thickBot="1">
      <c r="A4243" s="77" t="s">
        <v>2</v>
      </c>
      <c r="B4243" s="66"/>
      <c r="C4243" s="67" t="s">
        <v>3</v>
      </c>
      <c r="D4243" s="4323" t="s">
        <v>2548</v>
      </c>
      <c r="E4243" s="4323"/>
      <c r="F4243" s="4323"/>
      <c r="G4243" s="4323"/>
      <c r="H4243" s="4323"/>
      <c r="I4243" s="4323"/>
      <c r="J4243" s="4323"/>
      <c r="K4243" s="4323"/>
      <c r="L4243" s="4323"/>
      <c r="M4243" s="4323"/>
      <c r="N4243" s="4323"/>
      <c r="O4243" s="4323"/>
    </row>
    <row r="4244" spans="1:15" s="15" customFormat="1" ht="21" customHeight="1">
      <c r="A4244" s="4324" t="s">
        <v>10</v>
      </c>
      <c r="B4244" s="4362" t="s">
        <v>11</v>
      </c>
      <c r="C4244" s="4329" t="s">
        <v>23</v>
      </c>
      <c r="D4244" s="4331" t="s">
        <v>12</v>
      </c>
      <c r="E4244" s="4332"/>
      <c r="F4244" s="4332"/>
      <c r="G4244" s="4332"/>
      <c r="H4244" s="4332"/>
      <c r="I4244" s="4332"/>
      <c r="J4244" s="4333"/>
      <c r="K4244" s="4334" t="s">
        <v>13</v>
      </c>
      <c r="L4244" s="4335"/>
      <c r="M4244" s="4335"/>
      <c r="N4244" s="4335"/>
      <c r="O4244" s="4336"/>
    </row>
    <row r="4245" spans="1:15" s="123" customFormat="1" ht="21" customHeight="1">
      <c r="A4245" s="4325"/>
      <c r="B4245" s="4328"/>
      <c r="C4245" s="4330"/>
      <c r="D4245" s="4337" t="s">
        <v>14</v>
      </c>
      <c r="E4245" s="4338"/>
      <c r="F4245" s="4338"/>
      <c r="G4245" s="4338"/>
      <c r="H4245" s="4339"/>
      <c r="I4245" s="4340" t="s">
        <v>15</v>
      </c>
      <c r="J4245" s="4340"/>
      <c r="K4245" s="4340" t="s">
        <v>16</v>
      </c>
      <c r="L4245" s="4340" t="s">
        <v>17</v>
      </c>
      <c r="M4245" s="4340" t="s">
        <v>18</v>
      </c>
      <c r="N4245" s="4340"/>
      <c r="O4245" s="4356" t="s">
        <v>19</v>
      </c>
    </row>
    <row r="4246" spans="1:15" s="72" customFormat="1" ht="21" customHeight="1">
      <c r="A4246" s="4326"/>
      <c r="B4246" s="4354"/>
      <c r="C4246" s="4341"/>
      <c r="D4246" s="2103" t="s">
        <v>16</v>
      </c>
      <c r="E4246" s="4358" t="s">
        <v>20</v>
      </c>
      <c r="F4246" s="4359"/>
      <c r="G4246" s="4358" t="s">
        <v>21</v>
      </c>
      <c r="H4246" s="4359"/>
      <c r="I4246" s="4341"/>
      <c r="J4246" s="4341"/>
      <c r="K4246" s="4341"/>
      <c r="L4246" s="4341"/>
      <c r="M4246" s="4341"/>
      <c r="N4246" s="4341"/>
      <c r="O4246" s="4357"/>
    </row>
    <row r="4247" spans="1:15" s="72" customFormat="1" ht="21" customHeight="1">
      <c r="A4247" s="1920">
        <v>1</v>
      </c>
      <c r="B4247" s="131">
        <v>44682</v>
      </c>
      <c r="C4247" s="2105" t="s">
        <v>23</v>
      </c>
      <c r="D4247" s="2101"/>
      <c r="E4247" s="4348"/>
      <c r="F4247" s="4349"/>
      <c r="G4247" s="4364"/>
      <c r="H4247" s="4365"/>
      <c r="I4247" s="2105"/>
      <c r="J4247" s="2105"/>
      <c r="K4247" s="2105"/>
      <c r="L4247" s="2105"/>
      <c r="M4247" s="2105"/>
      <c r="N4247" s="2105"/>
      <c r="O4247" s="11">
        <v>300</v>
      </c>
    </row>
    <row r="4248" spans="1:15" s="72" customFormat="1" ht="21" customHeight="1">
      <c r="A4248" s="3660"/>
      <c r="B4248" s="173"/>
      <c r="C4248" s="3661"/>
      <c r="D4248" s="3655"/>
      <c r="E4248" s="3649"/>
      <c r="F4248" s="3650"/>
      <c r="G4248" s="3653"/>
      <c r="H4248" s="3654"/>
      <c r="I4248" s="3661"/>
      <c r="J4248" s="3661"/>
      <c r="K4248" s="3661"/>
      <c r="L4248" s="3661"/>
      <c r="M4248" s="3661"/>
      <c r="N4248" s="3661"/>
      <c r="O4248" s="11"/>
    </row>
    <row r="4249" spans="1:15" ht="21" customHeight="1">
      <c r="A4249" s="1920"/>
      <c r="B4249" s="124"/>
      <c r="C4249" s="2105"/>
      <c r="D4249" s="686">
        <f>SUM(D4247:D4248)</f>
        <v>0</v>
      </c>
      <c r="E4249" s="4348"/>
      <c r="F4249" s="4349"/>
      <c r="G4249" s="2099"/>
      <c r="H4249" s="2100"/>
      <c r="I4249" s="2105"/>
      <c r="J4249" s="2105"/>
      <c r="K4249" s="430">
        <f>SUM(K4247:K4248)</f>
        <v>0</v>
      </c>
      <c r="L4249" s="2105"/>
      <c r="M4249" s="2105"/>
      <c r="N4249" s="2105"/>
      <c r="O4249" s="79"/>
    </row>
    <row r="4250" spans="1:15" s="43" customFormat="1" ht="21" customHeight="1">
      <c r="A4250" s="54"/>
      <c r="B4250" s="122"/>
      <c r="C4250" s="2102"/>
      <c r="D4250" s="238"/>
      <c r="E4250" s="238"/>
      <c r="F4250" s="238"/>
      <c r="G4250" s="2104"/>
      <c r="H4250" s="2104"/>
      <c r="I4250" s="2102"/>
      <c r="J4250" s="2102"/>
      <c r="K4250" s="2102"/>
      <c r="L4250" s="2102"/>
      <c r="M4250" s="2102"/>
      <c r="N4250" s="2102"/>
      <c r="O4250" s="194"/>
    </row>
    <row r="4251" spans="1:15" s="72" customFormat="1" ht="21" customHeight="1" thickBot="1">
      <c r="A4251" s="77" t="s">
        <v>2</v>
      </c>
      <c r="B4251" s="66"/>
      <c r="C4251" s="67" t="s">
        <v>3</v>
      </c>
      <c r="D4251" s="4323" t="s">
        <v>1264</v>
      </c>
      <c r="E4251" s="4323"/>
      <c r="F4251" s="4323"/>
      <c r="G4251" s="4323"/>
      <c r="H4251" s="4323"/>
      <c r="I4251" s="4323"/>
      <c r="J4251" s="4323"/>
      <c r="K4251" s="4323"/>
      <c r="L4251" s="4323"/>
      <c r="M4251" s="4323"/>
      <c r="N4251" s="4323"/>
      <c r="O4251" s="4323"/>
    </row>
    <row r="4252" spans="1:15" s="15" customFormat="1" ht="21" customHeight="1">
      <c r="A4252" s="4324" t="s">
        <v>10</v>
      </c>
      <c r="B4252" s="4362" t="s">
        <v>11</v>
      </c>
      <c r="C4252" s="4329" t="s">
        <v>23</v>
      </c>
      <c r="D4252" s="4331" t="s">
        <v>12</v>
      </c>
      <c r="E4252" s="4332"/>
      <c r="F4252" s="4332"/>
      <c r="G4252" s="4332"/>
      <c r="H4252" s="4332"/>
      <c r="I4252" s="4332"/>
      <c r="J4252" s="4333"/>
      <c r="K4252" s="4334" t="s">
        <v>13</v>
      </c>
      <c r="L4252" s="4335"/>
      <c r="M4252" s="4335"/>
      <c r="N4252" s="4335"/>
      <c r="O4252" s="4336"/>
    </row>
    <row r="4253" spans="1:15" s="123" customFormat="1" ht="21" customHeight="1">
      <c r="A4253" s="4325"/>
      <c r="B4253" s="4328"/>
      <c r="C4253" s="4330"/>
      <c r="D4253" s="4337" t="s">
        <v>14</v>
      </c>
      <c r="E4253" s="4338"/>
      <c r="F4253" s="4338"/>
      <c r="G4253" s="4338"/>
      <c r="H4253" s="4339"/>
      <c r="I4253" s="4340" t="s">
        <v>15</v>
      </c>
      <c r="J4253" s="4340"/>
      <c r="K4253" s="4340" t="s">
        <v>16</v>
      </c>
      <c r="L4253" s="4340" t="s">
        <v>17</v>
      </c>
      <c r="M4253" s="4340" t="s">
        <v>18</v>
      </c>
      <c r="N4253" s="4340"/>
      <c r="O4253" s="4356" t="s">
        <v>19</v>
      </c>
    </row>
    <row r="4254" spans="1:15" s="72" customFormat="1" ht="21" customHeight="1">
      <c r="A4254" s="4326"/>
      <c r="B4254" s="4354"/>
      <c r="C4254" s="4341"/>
      <c r="D4254" s="2103" t="s">
        <v>16</v>
      </c>
      <c r="E4254" s="4358" t="s">
        <v>20</v>
      </c>
      <c r="F4254" s="4359"/>
      <c r="G4254" s="4358" t="s">
        <v>21</v>
      </c>
      <c r="H4254" s="4359"/>
      <c r="I4254" s="4341"/>
      <c r="J4254" s="4341"/>
      <c r="K4254" s="4341"/>
      <c r="L4254" s="4341"/>
      <c r="M4254" s="4341"/>
      <c r="N4254" s="4341"/>
      <c r="O4254" s="4357"/>
    </row>
    <row r="4255" spans="1:15" s="72" customFormat="1" ht="21" customHeight="1">
      <c r="A4255" s="1920">
        <v>1</v>
      </c>
      <c r="B4255" s="131">
        <v>44682</v>
      </c>
      <c r="C4255" s="2105" t="s">
        <v>23</v>
      </c>
      <c r="D4255" s="2101"/>
      <c r="E4255" s="4348"/>
      <c r="F4255" s="4349"/>
      <c r="G4255" s="4364"/>
      <c r="H4255" s="4365"/>
      <c r="I4255" s="2105"/>
      <c r="J4255" s="2105"/>
      <c r="K4255" s="2105"/>
      <c r="L4255" s="2105"/>
      <c r="M4255" s="2105"/>
      <c r="N4255" s="2105"/>
      <c r="O4255" s="11">
        <v>0</v>
      </c>
    </row>
    <row r="4256" spans="1:15" ht="21" customHeight="1">
      <c r="A4256" s="1920"/>
      <c r="B4256" s="124"/>
      <c r="C4256" s="2105"/>
      <c r="D4256" s="686">
        <f>SUM(D4255:D4255)</f>
        <v>0</v>
      </c>
      <c r="E4256" s="2097"/>
      <c r="F4256" s="2098"/>
      <c r="G4256" s="2099"/>
      <c r="H4256" s="2100"/>
      <c r="I4256" s="2105"/>
      <c r="J4256" s="2105"/>
      <c r="K4256" s="430">
        <f>SUM(K4255:K4255)</f>
        <v>0</v>
      </c>
      <c r="L4256" s="2105"/>
      <c r="M4256" s="2105"/>
      <c r="N4256" s="2105"/>
      <c r="O4256" s="79"/>
    </row>
    <row r="4257" spans="1:15" s="43" customFormat="1" ht="21" customHeight="1">
      <c r="A4257" s="54"/>
      <c r="B4257" s="122"/>
      <c r="C4257" s="2102"/>
      <c r="D4257" s="238"/>
      <c r="E4257" s="238"/>
      <c r="F4257" s="238"/>
      <c r="G4257" s="2104"/>
      <c r="H4257" s="2104"/>
      <c r="I4257" s="2102"/>
      <c r="J4257" s="2102"/>
      <c r="K4257" s="2102"/>
      <c r="L4257" s="2102"/>
      <c r="M4257" s="2102"/>
      <c r="N4257" s="2102"/>
      <c r="O4257" s="194"/>
    </row>
    <row r="4258" spans="1:15" s="72" customFormat="1" ht="21" customHeight="1" thickBot="1">
      <c r="A4258" s="77" t="s">
        <v>2</v>
      </c>
      <c r="B4258" s="66"/>
      <c r="C4258" s="67" t="s">
        <v>3</v>
      </c>
      <c r="D4258" s="4323" t="s">
        <v>1181</v>
      </c>
      <c r="E4258" s="4323"/>
      <c r="F4258" s="4323"/>
      <c r="G4258" s="4323"/>
      <c r="H4258" s="4323"/>
      <c r="I4258" s="4323"/>
      <c r="J4258" s="4323"/>
      <c r="K4258" s="4323"/>
      <c r="L4258" s="4323"/>
      <c r="M4258" s="4323"/>
      <c r="N4258" s="4323"/>
      <c r="O4258" s="4323"/>
    </row>
    <row r="4259" spans="1:15" s="15" customFormat="1" ht="21" customHeight="1">
      <c r="A4259" s="4324" t="s">
        <v>10</v>
      </c>
      <c r="B4259" s="4362" t="s">
        <v>11</v>
      </c>
      <c r="C4259" s="4329" t="s">
        <v>23</v>
      </c>
      <c r="D4259" s="4331" t="s">
        <v>12</v>
      </c>
      <c r="E4259" s="4332"/>
      <c r="F4259" s="4332"/>
      <c r="G4259" s="4332"/>
      <c r="H4259" s="4332"/>
      <c r="I4259" s="4332"/>
      <c r="J4259" s="4333"/>
      <c r="K4259" s="4334" t="s">
        <v>13</v>
      </c>
      <c r="L4259" s="4335"/>
      <c r="M4259" s="4335"/>
      <c r="N4259" s="4335"/>
      <c r="O4259" s="4336"/>
    </row>
    <row r="4260" spans="1:15" s="123" customFormat="1" ht="21" customHeight="1">
      <c r="A4260" s="4325"/>
      <c r="B4260" s="4328"/>
      <c r="C4260" s="4330"/>
      <c r="D4260" s="4337" t="s">
        <v>14</v>
      </c>
      <c r="E4260" s="4338"/>
      <c r="F4260" s="4338"/>
      <c r="G4260" s="4338"/>
      <c r="H4260" s="4339"/>
      <c r="I4260" s="4340" t="s">
        <v>15</v>
      </c>
      <c r="J4260" s="4340"/>
      <c r="K4260" s="4340" t="s">
        <v>16</v>
      </c>
      <c r="L4260" s="4340" t="s">
        <v>17</v>
      </c>
      <c r="M4260" s="4340" t="s">
        <v>18</v>
      </c>
      <c r="N4260" s="4340"/>
      <c r="O4260" s="4356" t="s">
        <v>19</v>
      </c>
    </row>
    <row r="4261" spans="1:15" s="72" customFormat="1" ht="21" customHeight="1">
      <c r="A4261" s="4326"/>
      <c r="B4261" s="4354"/>
      <c r="C4261" s="4341"/>
      <c r="D4261" s="2103" t="s">
        <v>16</v>
      </c>
      <c r="E4261" s="4358" t="s">
        <v>20</v>
      </c>
      <c r="F4261" s="4359"/>
      <c r="G4261" s="4358" t="s">
        <v>21</v>
      </c>
      <c r="H4261" s="4359"/>
      <c r="I4261" s="4341"/>
      <c r="J4261" s="4341"/>
      <c r="K4261" s="4341"/>
      <c r="L4261" s="4341"/>
      <c r="M4261" s="4341"/>
      <c r="N4261" s="4341"/>
      <c r="O4261" s="4357"/>
    </row>
    <row r="4262" spans="1:15" s="72" customFormat="1" ht="21" customHeight="1">
      <c r="A4262" s="1920">
        <v>1</v>
      </c>
      <c r="B4262" s="131">
        <v>44682</v>
      </c>
      <c r="C4262" s="2105" t="s">
        <v>94</v>
      </c>
      <c r="D4262" s="2101"/>
      <c r="E4262" s="4348"/>
      <c r="F4262" s="4349"/>
      <c r="G4262" s="4364"/>
      <c r="H4262" s="4365"/>
      <c r="I4262" s="2105"/>
      <c r="J4262" s="2105"/>
      <c r="K4262" s="2105"/>
      <c r="L4262" s="2105"/>
      <c r="M4262" s="2105"/>
      <c r="N4262" s="2105"/>
      <c r="O4262" s="11">
        <v>0</v>
      </c>
    </row>
    <row r="4263" spans="1:15" ht="21" customHeight="1">
      <c r="A4263" s="1920"/>
      <c r="B4263" s="124"/>
      <c r="C4263" s="2105"/>
      <c r="D4263" s="686">
        <f>SUM(D4262:D4262)</f>
        <v>0</v>
      </c>
      <c r="E4263" s="2097"/>
      <c r="F4263" s="2098"/>
      <c r="G4263" s="2099"/>
      <c r="H4263" s="2100"/>
      <c r="I4263" s="2105"/>
      <c r="J4263" s="2105"/>
      <c r="K4263" s="430">
        <f>SUM(K4262:K4262)</f>
        <v>0</v>
      </c>
      <c r="L4263" s="2105"/>
      <c r="M4263" s="2105"/>
      <c r="N4263" s="2105"/>
      <c r="O4263" s="79"/>
    </row>
    <row r="4264" spans="1:15" s="43" customFormat="1" ht="21" customHeight="1">
      <c r="A4264" s="54"/>
      <c r="B4264" s="122"/>
      <c r="C4264" s="2102"/>
      <c r="D4264" s="238"/>
      <c r="E4264" s="238"/>
      <c r="F4264" s="238"/>
      <c r="G4264" s="2104"/>
      <c r="H4264" s="2104"/>
      <c r="I4264" s="2102"/>
      <c r="J4264" s="2102"/>
      <c r="K4264" s="2102"/>
      <c r="L4264" s="2102"/>
      <c r="M4264" s="2102"/>
      <c r="N4264" s="2102"/>
      <c r="O4264" s="194"/>
    </row>
    <row r="4265" spans="1:15" s="72" customFormat="1" ht="21" customHeight="1" thickBot="1">
      <c r="A4265" s="77" t="s">
        <v>2</v>
      </c>
      <c r="B4265" s="66"/>
      <c r="C4265" s="67" t="s">
        <v>3</v>
      </c>
      <c r="D4265" s="4323" t="s">
        <v>1241</v>
      </c>
      <c r="E4265" s="4323"/>
      <c r="F4265" s="4323"/>
      <c r="G4265" s="4323"/>
      <c r="H4265" s="4323"/>
      <c r="I4265" s="4323"/>
      <c r="J4265" s="4323"/>
      <c r="K4265" s="4323"/>
      <c r="L4265" s="4323"/>
      <c r="M4265" s="4323"/>
      <c r="N4265" s="4323"/>
      <c r="O4265" s="4323"/>
    </row>
    <row r="4266" spans="1:15" s="15" customFormat="1" ht="21" customHeight="1">
      <c r="A4266" s="4324" t="s">
        <v>10</v>
      </c>
      <c r="B4266" s="4362" t="s">
        <v>11</v>
      </c>
      <c r="C4266" s="4329" t="s">
        <v>23</v>
      </c>
      <c r="D4266" s="4331" t="s">
        <v>12</v>
      </c>
      <c r="E4266" s="4332"/>
      <c r="F4266" s="4332"/>
      <c r="G4266" s="4332"/>
      <c r="H4266" s="4332"/>
      <c r="I4266" s="4332"/>
      <c r="J4266" s="4333"/>
      <c r="K4266" s="4334" t="s">
        <v>13</v>
      </c>
      <c r="L4266" s="4335"/>
      <c r="M4266" s="4335"/>
      <c r="N4266" s="4335"/>
      <c r="O4266" s="4336"/>
    </row>
    <row r="4267" spans="1:15" s="123" customFormat="1" ht="21" customHeight="1">
      <c r="A4267" s="4325"/>
      <c r="B4267" s="4328"/>
      <c r="C4267" s="4330"/>
      <c r="D4267" s="4337" t="s">
        <v>14</v>
      </c>
      <c r="E4267" s="4338"/>
      <c r="F4267" s="4338"/>
      <c r="G4267" s="4338"/>
      <c r="H4267" s="4339"/>
      <c r="I4267" s="4340" t="s">
        <v>15</v>
      </c>
      <c r="J4267" s="4340"/>
      <c r="K4267" s="4340" t="s">
        <v>16</v>
      </c>
      <c r="L4267" s="4340" t="s">
        <v>17</v>
      </c>
      <c r="M4267" s="4340" t="s">
        <v>18</v>
      </c>
      <c r="N4267" s="4340"/>
      <c r="O4267" s="4356" t="s">
        <v>19</v>
      </c>
    </row>
    <row r="4268" spans="1:15" s="72" customFormat="1" ht="21" customHeight="1">
      <c r="A4268" s="4326"/>
      <c r="B4268" s="4354"/>
      <c r="C4268" s="4341"/>
      <c r="D4268" s="2179" t="s">
        <v>16</v>
      </c>
      <c r="E4268" s="4358" t="s">
        <v>20</v>
      </c>
      <c r="F4268" s="4359"/>
      <c r="G4268" s="4358" t="s">
        <v>21</v>
      </c>
      <c r="H4268" s="4359"/>
      <c r="I4268" s="4341"/>
      <c r="J4268" s="4341"/>
      <c r="K4268" s="4341"/>
      <c r="L4268" s="4341"/>
      <c r="M4268" s="4341"/>
      <c r="N4268" s="4341"/>
      <c r="O4268" s="4357"/>
    </row>
    <row r="4269" spans="1:15" s="72" customFormat="1" ht="21" customHeight="1">
      <c r="A4269" s="1920">
        <v>1</v>
      </c>
      <c r="B4269" s="131">
        <v>44562</v>
      </c>
      <c r="C4269" s="2183" t="s">
        <v>94</v>
      </c>
      <c r="D4269" s="2174"/>
      <c r="E4269" s="4348"/>
      <c r="F4269" s="4349"/>
      <c r="G4269" s="4364"/>
      <c r="H4269" s="4365"/>
      <c r="I4269" s="2183"/>
      <c r="J4269" s="2183"/>
      <c r="K4269" s="2183"/>
      <c r="L4269" s="2183"/>
      <c r="M4269" s="2183"/>
      <c r="N4269" s="2183"/>
      <c r="O4269" s="11">
        <v>35</v>
      </c>
    </row>
    <row r="4270" spans="1:15" s="72" customFormat="1" ht="21" customHeight="1">
      <c r="A4270" s="1920"/>
      <c r="B4270" s="173"/>
      <c r="C4270" s="2183"/>
      <c r="D4270" s="2174"/>
      <c r="E4270" s="4348"/>
      <c r="F4270" s="4349"/>
      <c r="G4270" s="4364"/>
      <c r="H4270" s="4365"/>
      <c r="I4270" s="2183"/>
      <c r="J4270" s="2183"/>
      <c r="K4270" s="2183"/>
      <c r="L4270" s="2183"/>
      <c r="M4270" s="2183"/>
      <c r="N4270" s="2183"/>
      <c r="O4270" s="11"/>
    </row>
    <row r="4271" spans="1:15" s="72" customFormat="1" ht="21" customHeight="1">
      <c r="A4271" s="1920"/>
      <c r="B4271" s="173"/>
      <c r="C4271" s="2183"/>
      <c r="D4271" s="2174"/>
      <c r="E4271" s="2170"/>
      <c r="F4271" s="2171"/>
      <c r="G4271" s="2172"/>
      <c r="H4271" s="2173"/>
      <c r="I4271" s="2183"/>
      <c r="J4271" s="2183"/>
      <c r="K4271" s="2183"/>
      <c r="L4271" s="2183"/>
      <c r="M4271" s="2183"/>
      <c r="N4271" s="2183"/>
      <c r="O4271" s="11"/>
    </row>
    <row r="4272" spans="1:15" ht="21" customHeight="1">
      <c r="A4272" s="1920"/>
      <c r="B4272" s="124"/>
      <c r="C4272" s="2183"/>
      <c r="D4272" s="686">
        <f>SUM(D4269:D4271)</f>
        <v>0</v>
      </c>
      <c r="E4272" s="2170"/>
      <c r="F4272" s="2171"/>
      <c r="G4272" s="2172"/>
      <c r="H4272" s="2173"/>
      <c r="I4272" s="2183"/>
      <c r="J4272" s="2183"/>
      <c r="K4272" s="430">
        <f>SUM(K4269:K4271)</f>
        <v>0</v>
      </c>
      <c r="L4272" s="2183"/>
      <c r="M4272" s="2183"/>
      <c r="N4272" s="2183"/>
      <c r="O4272" s="79"/>
    </row>
    <row r="4273" spans="1:15" s="43" customFormat="1" ht="21" customHeight="1">
      <c r="A4273" s="54"/>
      <c r="B4273" s="122"/>
      <c r="C4273" s="2178"/>
      <c r="D4273" s="238"/>
      <c r="E4273" s="238"/>
      <c r="F4273" s="238"/>
      <c r="G4273" s="2182"/>
      <c r="H4273" s="2182"/>
      <c r="I4273" s="2178"/>
      <c r="J4273" s="2178"/>
      <c r="K4273" s="2178"/>
      <c r="L4273" s="2178"/>
      <c r="M4273" s="2178"/>
      <c r="N4273" s="2178"/>
      <c r="O4273" s="194"/>
    </row>
    <row r="4274" spans="1:15" s="72" customFormat="1" ht="21" customHeight="1" thickBot="1">
      <c r="A4274" s="77" t="s">
        <v>2</v>
      </c>
      <c r="B4274" s="66"/>
      <c r="C4274" s="67" t="s">
        <v>3</v>
      </c>
      <c r="D4274" s="4323" t="s">
        <v>1244</v>
      </c>
      <c r="E4274" s="4323"/>
      <c r="F4274" s="4323"/>
      <c r="G4274" s="4323"/>
      <c r="H4274" s="4323"/>
      <c r="I4274" s="4323"/>
      <c r="J4274" s="4323"/>
      <c r="K4274" s="4323"/>
      <c r="L4274" s="4323"/>
      <c r="M4274" s="4323"/>
      <c r="N4274" s="4323"/>
      <c r="O4274" s="4323"/>
    </row>
    <row r="4275" spans="1:15" s="15" customFormat="1" ht="21" customHeight="1">
      <c r="A4275" s="4324" t="s">
        <v>10</v>
      </c>
      <c r="B4275" s="4362" t="s">
        <v>11</v>
      </c>
      <c r="C4275" s="4329" t="s">
        <v>23</v>
      </c>
      <c r="D4275" s="4331" t="s">
        <v>12</v>
      </c>
      <c r="E4275" s="4332"/>
      <c r="F4275" s="4332"/>
      <c r="G4275" s="4332"/>
      <c r="H4275" s="4332"/>
      <c r="I4275" s="4332"/>
      <c r="J4275" s="4333"/>
      <c r="K4275" s="4334" t="s">
        <v>13</v>
      </c>
      <c r="L4275" s="4335"/>
      <c r="M4275" s="4335"/>
      <c r="N4275" s="4335"/>
      <c r="O4275" s="4336"/>
    </row>
    <row r="4276" spans="1:15" s="123" customFormat="1" ht="21" customHeight="1">
      <c r="A4276" s="4325"/>
      <c r="B4276" s="4328"/>
      <c r="C4276" s="4330"/>
      <c r="D4276" s="4337" t="s">
        <v>14</v>
      </c>
      <c r="E4276" s="4338"/>
      <c r="F4276" s="4338"/>
      <c r="G4276" s="4338"/>
      <c r="H4276" s="4339"/>
      <c r="I4276" s="4340" t="s">
        <v>15</v>
      </c>
      <c r="J4276" s="4340"/>
      <c r="K4276" s="4340" t="s">
        <v>16</v>
      </c>
      <c r="L4276" s="4340" t="s">
        <v>17</v>
      </c>
      <c r="M4276" s="4340" t="s">
        <v>18</v>
      </c>
      <c r="N4276" s="4340"/>
      <c r="O4276" s="4356" t="s">
        <v>19</v>
      </c>
    </row>
    <row r="4277" spans="1:15" s="72" customFormat="1" ht="21" customHeight="1">
      <c r="A4277" s="4326"/>
      <c r="B4277" s="4354"/>
      <c r="C4277" s="4341"/>
      <c r="D4277" s="2179" t="s">
        <v>16</v>
      </c>
      <c r="E4277" s="4358" t="s">
        <v>20</v>
      </c>
      <c r="F4277" s="4359"/>
      <c r="G4277" s="4358" t="s">
        <v>21</v>
      </c>
      <c r="H4277" s="4359"/>
      <c r="I4277" s="4341"/>
      <c r="J4277" s="4341"/>
      <c r="K4277" s="4341"/>
      <c r="L4277" s="4341"/>
      <c r="M4277" s="4341"/>
      <c r="N4277" s="4341"/>
      <c r="O4277" s="4357"/>
    </row>
    <row r="4278" spans="1:15" s="72" customFormat="1" ht="21" customHeight="1">
      <c r="A4278" s="1920">
        <v>1</v>
      </c>
      <c r="B4278" s="131">
        <v>44562</v>
      </c>
      <c r="C4278" s="2183" t="s">
        <v>94</v>
      </c>
      <c r="D4278" s="2174"/>
      <c r="E4278" s="4348"/>
      <c r="F4278" s="4349"/>
      <c r="G4278" s="4364"/>
      <c r="H4278" s="4365"/>
      <c r="I4278" s="2183"/>
      <c r="J4278" s="2183"/>
      <c r="K4278" s="2183"/>
      <c r="L4278" s="2183"/>
      <c r="M4278" s="2183"/>
      <c r="N4278" s="2183"/>
      <c r="O4278" s="11">
        <v>0</v>
      </c>
    </row>
    <row r="4279" spans="1:15" s="72" customFormat="1" ht="21" customHeight="1">
      <c r="A4279" s="1920"/>
      <c r="B4279" s="173"/>
      <c r="C4279" s="2183"/>
      <c r="D4279" s="2174"/>
      <c r="E4279" s="2170"/>
      <c r="F4279" s="2171"/>
      <c r="G4279" s="2172"/>
      <c r="H4279" s="2173"/>
      <c r="I4279" s="2183"/>
      <c r="J4279" s="2183"/>
      <c r="K4279" s="2183"/>
      <c r="L4279" s="2183"/>
      <c r="M4279" s="2183"/>
      <c r="N4279" s="2183"/>
      <c r="O4279" s="11"/>
    </row>
    <row r="4280" spans="1:15" ht="21" customHeight="1">
      <c r="A4280" s="1920"/>
      <c r="B4280" s="124"/>
      <c r="C4280" s="2183"/>
      <c r="D4280" s="686">
        <f>SUM(D4278:D4279)</f>
        <v>0</v>
      </c>
      <c r="E4280" s="2170"/>
      <c r="F4280" s="2171"/>
      <c r="G4280" s="2172"/>
      <c r="H4280" s="2173"/>
      <c r="I4280" s="2183"/>
      <c r="J4280" s="2183"/>
      <c r="K4280" s="430">
        <f>SUM(K4278:K4279)</f>
        <v>0</v>
      </c>
      <c r="L4280" s="2183"/>
      <c r="M4280" s="2183"/>
      <c r="N4280" s="2183"/>
      <c r="O4280" s="79"/>
    </row>
    <row r="4281" spans="1:15" s="43" customFormat="1" ht="21" customHeight="1">
      <c r="A4281" s="54"/>
      <c r="B4281" s="122"/>
      <c r="C4281" s="2178"/>
      <c r="D4281" s="238"/>
      <c r="E4281" s="238"/>
      <c r="F4281" s="238"/>
      <c r="G4281" s="2182"/>
      <c r="H4281" s="2182"/>
      <c r="I4281" s="2178"/>
      <c r="J4281" s="2178"/>
      <c r="K4281" s="2178"/>
      <c r="L4281" s="2178"/>
      <c r="M4281" s="2178"/>
      <c r="N4281" s="2178"/>
      <c r="O4281" s="194"/>
    </row>
    <row r="4282" spans="1:15" s="72" customFormat="1" ht="21" customHeight="1" thickBot="1">
      <c r="A4282" s="77" t="s">
        <v>2</v>
      </c>
      <c r="B4282" s="66"/>
      <c r="C4282" s="67" t="s">
        <v>3</v>
      </c>
      <c r="D4282" s="4323" t="s">
        <v>1250</v>
      </c>
      <c r="E4282" s="4323"/>
      <c r="F4282" s="4323"/>
      <c r="G4282" s="4323"/>
      <c r="H4282" s="4323"/>
      <c r="I4282" s="4323"/>
      <c r="J4282" s="4323"/>
      <c r="K4282" s="4323"/>
      <c r="L4282" s="4323"/>
      <c r="M4282" s="4323"/>
      <c r="N4282" s="4323"/>
      <c r="O4282" s="4323"/>
    </row>
    <row r="4283" spans="1:15" s="15" customFormat="1" ht="21" customHeight="1">
      <c r="A4283" s="4324" t="s">
        <v>10</v>
      </c>
      <c r="B4283" s="4362" t="s">
        <v>11</v>
      </c>
      <c r="C4283" s="4329" t="s">
        <v>23</v>
      </c>
      <c r="D4283" s="4331" t="s">
        <v>12</v>
      </c>
      <c r="E4283" s="4332"/>
      <c r="F4283" s="4332"/>
      <c r="G4283" s="4332"/>
      <c r="H4283" s="4332"/>
      <c r="I4283" s="4332"/>
      <c r="J4283" s="4333"/>
      <c r="K4283" s="4334" t="s">
        <v>13</v>
      </c>
      <c r="L4283" s="4335"/>
      <c r="M4283" s="4335"/>
      <c r="N4283" s="4335"/>
      <c r="O4283" s="4336"/>
    </row>
    <row r="4284" spans="1:15" s="123" customFormat="1" ht="21" customHeight="1">
      <c r="A4284" s="4325"/>
      <c r="B4284" s="4328"/>
      <c r="C4284" s="4330"/>
      <c r="D4284" s="4337" t="s">
        <v>14</v>
      </c>
      <c r="E4284" s="4338"/>
      <c r="F4284" s="4338"/>
      <c r="G4284" s="4338"/>
      <c r="H4284" s="4339"/>
      <c r="I4284" s="4340" t="s">
        <v>15</v>
      </c>
      <c r="J4284" s="4340"/>
      <c r="K4284" s="4340" t="s">
        <v>16</v>
      </c>
      <c r="L4284" s="4340" t="s">
        <v>17</v>
      </c>
      <c r="M4284" s="4340" t="s">
        <v>18</v>
      </c>
      <c r="N4284" s="4340"/>
      <c r="O4284" s="4356" t="s">
        <v>19</v>
      </c>
    </row>
    <row r="4285" spans="1:15" s="72" customFormat="1" ht="21" customHeight="1">
      <c r="A4285" s="4326"/>
      <c r="B4285" s="4354"/>
      <c r="C4285" s="4341"/>
      <c r="D4285" s="2179" t="s">
        <v>16</v>
      </c>
      <c r="E4285" s="4358" t="s">
        <v>20</v>
      </c>
      <c r="F4285" s="4359"/>
      <c r="G4285" s="4358" t="s">
        <v>21</v>
      </c>
      <c r="H4285" s="4359"/>
      <c r="I4285" s="4341"/>
      <c r="J4285" s="4341"/>
      <c r="K4285" s="4341"/>
      <c r="L4285" s="4341"/>
      <c r="M4285" s="4341"/>
      <c r="N4285" s="4341"/>
      <c r="O4285" s="4357"/>
    </row>
    <row r="4286" spans="1:15" s="72" customFormat="1" ht="21" customHeight="1">
      <c r="A4286" s="1920">
        <v>1</v>
      </c>
      <c r="B4286" s="131">
        <v>44562</v>
      </c>
      <c r="C4286" s="2183" t="s">
        <v>94</v>
      </c>
      <c r="D4286" s="2174"/>
      <c r="E4286" s="4348"/>
      <c r="F4286" s="4349"/>
      <c r="G4286" s="4364"/>
      <c r="H4286" s="4365"/>
      <c r="I4286" s="2183"/>
      <c r="J4286" s="2183"/>
      <c r="K4286" s="2183"/>
      <c r="L4286" s="2183"/>
      <c r="M4286" s="2183"/>
      <c r="N4286" s="2183"/>
      <c r="O4286" s="11">
        <v>0</v>
      </c>
    </row>
    <row r="4287" spans="1:15" s="72" customFormat="1" ht="21" customHeight="1">
      <c r="A4287" s="1920"/>
      <c r="B4287" s="173"/>
      <c r="C4287" s="2183"/>
      <c r="D4287" s="2174"/>
      <c r="E4287" s="4348"/>
      <c r="F4287" s="4349"/>
      <c r="G4287" s="4364"/>
      <c r="H4287" s="4365"/>
      <c r="I4287" s="2183"/>
      <c r="J4287" s="2183"/>
      <c r="K4287" s="2183"/>
      <c r="L4287" s="2183"/>
      <c r="M4287" s="2183"/>
      <c r="N4287" s="2183"/>
      <c r="O4287" s="11"/>
    </row>
    <row r="4288" spans="1:15" s="72" customFormat="1" ht="21" customHeight="1">
      <c r="A4288" s="1920"/>
      <c r="B4288" s="173"/>
      <c r="C4288" s="2183"/>
      <c r="D4288" s="2174"/>
      <c r="E4288" s="2170"/>
      <c r="F4288" s="2171"/>
      <c r="G4288" s="2172"/>
      <c r="H4288" s="2173"/>
      <c r="I4288" s="2183"/>
      <c r="J4288" s="2183"/>
      <c r="K4288" s="2183"/>
      <c r="L4288" s="2183"/>
      <c r="M4288" s="2183"/>
      <c r="N4288" s="2183"/>
      <c r="O4288" s="11"/>
    </row>
    <row r="4289" spans="1:15" ht="21" customHeight="1">
      <c r="A4289" s="1920"/>
      <c r="B4289" s="124"/>
      <c r="C4289" s="2183"/>
      <c r="D4289" s="686">
        <f>SUM(D4286:D4288)</f>
        <v>0</v>
      </c>
      <c r="E4289" s="2170"/>
      <c r="F4289" s="2171"/>
      <c r="G4289" s="2172"/>
      <c r="H4289" s="2173"/>
      <c r="I4289" s="2183"/>
      <c r="J4289" s="2183"/>
      <c r="K4289" s="430">
        <f>SUM(K4286:K4288)</f>
        <v>0</v>
      </c>
      <c r="L4289" s="2183"/>
      <c r="M4289" s="2183"/>
      <c r="N4289" s="2183"/>
      <c r="O4289" s="79"/>
    </row>
    <row r="4290" spans="1:15" s="43" customFormat="1" ht="21" customHeight="1">
      <c r="A4290" s="54"/>
      <c r="B4290" s="122"/>
      <c r="C4290" s="2178"/>
      <c r="D4290" s="238"/>
      <c r="E4290" s="238"/>
      <c r="F4290" s="238"/>
      <c r="G4290" s="2182"/>
      <c r="H4290" s="2182"/>
      <c r="I4290" s="2178"/>
      <c r="J4290" s="2178"/>
      <c r="K4290" s="2178"/>
      <c r="L4290" s="2178"/>
      <c r="M4290" s="2178"/>
      <c r="N4290" s="2178"/>
      <c r="O4290" s="194"/>
    </row>
    <row r="4291" spans="1:15" s="72" customFormat="1" ht="21" customHeight="1" thickBot="1">
      <c r="A4291" s="77" t="s">
        <v>2</v>
      </c>
      <c r="B4291" s="66"/>
      <c r="C4291" s="67" t="s">
        <v>3</v>
      </c>
      <c r="D4291" s="4323" t="s">
        <v>1265</v>
      </c>
      <c r="E4291" s="4323"/>
      <c r="F4291" s="4323"/>
      <c r="G4291" s="4323"/>
      <c r="H4291" s="4323"/>
      <c r="I4291" s="4323"/>
      <c r="J4291" s="4323"/>
      <c r="K4291" s="4323"/>
      <c r="L4291" s="4323"/>
      <c r="M4291" s="4323"/>
      <c r="N4291" s="4323"/>
      <c r="O4291" s="4323"/>
    </row>
    <row r="4292" spans="1:15" s="15" customFormat="1" ht="21" customHeight="1">
      <c r="A4292" s="4324" t="s">
        <v>10</v>
      </c>
      <c r="B4292" s="4362" t="s">
        <v>11</v>
      </c>
      <c r="C4292" s="4329" t="s">
        <v>23</v>
      </c>
      <c r="D4292" s="4331" t="s">
        <v>12</v>
      </c>
      <c r="E4292" s="4332"/>
      <c r="F4292" s="4332"/>
      <c r="G4292" s="4332"/>
      <c r="H4292" s="4332"/>
      <c r="I4292" s="4332"/>
      <c r="J4292" s="4333"/>
      <c r="K4292" s="4334" t="s">
        <v>13</v>
      </c>
      <c r="L4292" s="4335"/>
      <c r="M4292" s="4335"/>
      <c r="N4292" s="4335"/>
      <c r="O4292" s="4336"/>
    </row>
    <row r="4293" spans="1:15" s="123" customFormat="1" ht="21" customHeight="1">
      <c r="A4293" s="4325"/>
      <c r="B4293" s="4328"/>
      <c r="C4293" s="4330"/>
      <c r="D4293" s="4337" t="s">
        <v>14</v>
      </c>
      <c r="E4293" s="4338"/>
      <c r="F4293" s="4338"/>
      <c r="G4293" s="4338"/>
      <c r="H4293" s="4339"/>
      <c r="I4293" s="4340" t="s">
        <v>15</v>
      </c>
      <c r="J4293" s="4340"/>
      <c r="K4293" s="4340" t="s">
        <v>16</v>
      </c>
      <c r="L4293" s="4340" t="s">
        <v>17</v>
      </c>
      <c r="M4293" s="4340" t="s">
        <v>18</v>
      </c>
      <c r="N4293" s="4340"/>
      <c r="O4293" s="4356" t="s">
        <v>19</v>
      </c>
    </row>
    <row r="4294" spans="1:15" s="72" customFormat="1" ht="21" customHeight="1">
      <c r="A4294" s="4326"/>
      <c r="B4294" s="4354"/>
      <c r="C4294" s="4341"/>
      <c r="D4294" s="2193" t="s">
        <v>16</v>
      </c>
      <c r="E4294" s="4358" t="s">
        <v>20</v>
      </c>
      <c r="F4294" s="4359"/>
      <c r="G4294" s="4358" t="s">
        <v>21</v>
      </c>
      <c r="H4294" s="4359"/>
      <c r="I4294" s="4341"/>
      <c r="J4294" s="4341"/>
      <c r="K4294" s="4341"/>
      <c r="L4294" s="4341"/>
      <c r="M4294" s="4341"/>
      <c r="N4294" s="4341"/>
      <c r="O4294" s="4357"/>
    </row>
    <row r="4295" spans="1:15" s="72" customFormat="1" ht="21" customHeight="1">
      <c r="A4295" s="1920">
        <v>1</v>
      </c>
      <c r="B4295" s="131">
        <v>44652</v>
      </c>
      <c r="C4295" s="2198" t="s">
        <v>108</v>
      </c>
      <c r="D4295" s="2188"/>
      <c r="E4295" s="4348"/>
      <c r="F4295" s="4349"/>
      <c r="G4295" s="4364"/>
      <c r="H4295" s="4365"/>
      <c r="I4295" s="2198"/>
      <c r="J4295" s="2198"/>
      <c r="K4295" s="2198"/>
      <c r="L4295" s="2198"/>
      <c r="M4295" s="2198"/>
      <c r="N4295" s="2198"/>
      <c r="O4295" s="11">
        <v>0</v>
      </c>
    </row>
    <row r="4296" spans="1:15" s="72" customFormat="1" ht="21" customHeight="1">
      <c r="A4296" s="1920"/>
      <c r="B4296" s="173"/>
      <c r="C4296" s="2198"/>
      <c r="D4296" s="2188"/>
      <c r="E4296" s="4348"/>
      <c r="F4296" s="4349"/>
      <c r="G4296" s="4364"/>
      <c r="H4296" s="4365"/>
      <c r="I4296" s="2198"/>
      <c r="J4296" s="2198"/>
      <c r="K4296" s="2198"/>
      <c r="L4296" s="2198"/>
      <c r="M4296" s="2198"/>
      <c r="N4296" s="2198"/>
      <c r="O4296" s="11"/>
    </row>
    <row r="4297" spans="1:15" s="72" customFormat="1" ht="21" customHeight="1">
      <c r="A4297" s="1920"/>
      <c r="B4297" s="173"/>
      <c r="C4297" s="2198"/>
      <c r="D4297" s="2188"/>
      <c r="E4297" s="2184"/>
      <c r="F4297" s="2185"/>
      <c r="G4297" s="2186"/>
      <c r="H4297" s="2187"/>
      <c r="I4297" s="2198"/>
      <c r="J4297" s="2198"/>
      <c r="K4297" s="2198"/>
      <c r="L4297" s="2198"/>
      <c r="M4297" s="2198"/>
      <c r="N4297" s="2198"/>
      <c r="O4297" s="11"/>
    </row>
    <row r="4298" spans="1:15" ht="21" customHeight="1">
      <c r="A4298" s="1920"/>
      <c r="B4298" s="124"/>
      <c r="C4298" s="2198"/>
      <c r="D4298" s="686">
        <f>SUM(D4295:D4297)</f>
        <v>0</v>
      </c>
      <c r="E4298" s="2184"/>
      <c r="F4298" s="2185"/>
      <c r="G4298" s="2186"/>
      <c r="H4298" s="2187"/>
      <c r="I4298" s="2198"/>
      <c r="J4298" s="2198"/>
      <c r="K4298" s="430">
        <f>SUM(K4295:K4297)</f>
        <v>0</v>
      </c>
      <c r="L4298" s="2198"/>
      <c r="M4298" s="2198"/>
      <c r="N4298" s="2198"/>
      <c r="O4298" s="79"/>
    </row>
    <row r="4299" spans="1:15" s="43" customFormat="1" ht="21" customHeight="1">
      <c r="A4299" s="54"/>
      <c r="B4299" s="122"/>
      <c r="C4299" s="2197"/>
      <c r="D4299" s="238"/>
      <c r="E4299" s="238"/>
      <c r="F4299" s="238"/>
      <c r="G4299" s="2194"/>
      <c r="H4299" s="2194"/>
      <c r="I4299" s="2197"/>
      <c r="J4299" s="2197"/>
      <c r="K4299" s="2197"/>
      <c r="L4299" s="2197"/>
      <c r="M4299" s="2197"/>
      <c r="N4299" s="2197"/>
      <c r="O4299" s="194"/>
    </row>
    <row r="4300" spans="1:15" s="72" customFormat="1" ht="21" customHeight="1" thickBot="1">
      <c r="A4300" s="77" t="s">
        <v>2</v>
      </c>
      <c r="B4300" s="66"/>
      <c r="C4300" s="67" t="s">
        <v>3</v>
      </c>
      <c r="D4300" s="4323" t="s">
        <v>1290</v>
      </c>
      <c r="E4300" s="4323"/>
      <c r="F4300" s="4323"/>
      <c r="G4300" s="4323"/>
      <c r="H4300" s="4323"/>
      <c r="I4300" s="4323"/>
      <c r="J4300" s="4323"/>
      <c r="K4300" s="4323"/>
      <c r="L4300" s="4323"/>
      <c r="M4300" s="4323"/>
      <c r="N4300" s="4323"/>
      <c r="O4300" s="4323"/>
    </row>
    <row r="4301" spans="1:15" s="15" customFormat="1" ht="21" customHeight="1">
      <c r="A4301" s="4324" t="s">
        <v>10</v>
      </c>
      <c r="B4301" s="4362" t="s">
        <v>11</v>
      </c>
      <c r="C4301" s="4329" t="s">
        <v>23</v>
      </c>
      <c r="D4301" s="4331" t="s">
        <v>12</v>
      </c>
      <c r="E4301" s="4332"/>
      <c r="F4301" s="4332"/>
      <c r="G4301" s="4332"/>
      <c r="H4301" s="4332"/>
      <c r="I4301" s="4332"/>
      <c r="J4301" s="4333"/>
      <c r="K4301" s="4334" t="s">
        <v>13</v>
      </c>
      <c r="L4301" s="4335"/>
      <c r="M4301" s="4335"/>
      <c r="N4301" s="4335"/>
      <c r="O4301" s="4336"/>
    </row>
    <row r="4302" spans="1:15" s="123" customFormat="1" ht="21" customHeight="1">
      <c r="A4302" s="4325"/>
      <c r="B4302" s="4328"/>
      <c r="C4302" s="4330"/>
      <c r="D4302" s="4337" t="s">
        <v>14</v>
      </c>
      <c r="E4302" s="4338"/>
      <c r="F4302" s="4338"/>
      <c r="G4302" s="4338"/>
      <c r="H4302" s="4339"/>
      <c r="I4302" s="4340" t="s">
        <v>15</v>
      </c>
      <c r="J4302" s="4340"/>
      <c r="K4302" s="4340" t="s">
        <v>16</v>
      </c>
      <c r="L4302" s="4340" t="s">
        <v>17</v>
      </c>
      <c r="M4302" s="4340" t="s">
        <v>18</v>
      </c>
      <c r="N4302" s="4340"/>
      <c r="O4302" s="4356" t="s">
        <v>19</v>
      </c>
    </row>
    <row r="4303" spans="1:15" s="72" customFormat="1" ht="21" customHeight="1">
      <c r="A4303" s="4326"/>
      <c r="B4303" s="4354"/>
      <c r="C4303" s="4341"/>
      <c r="D4303" s="2193" t="s">
        <v>16</v>
      </c>
      <c r="E4303" s="4358" t="s">
        <v>20</v>
      </c>
      <c r="F4303" s="4359"/>
      <c r="G4303" s="4358" t="s">
        <v>21</v>
      </c>
      <c r="H4303" s="4359"/>
      <c r="I4303" s="4341"/>
      <c r="J4303" s="4341"/>
      <c r="K4303" s="4341"/>
      <c r="L4303" s="4341"/>
      <c r="M4303" s="4341"/>
      <c r="N4303" s="4341"/>
      <c r="O4303" s="4357"/>
    </row>
    <row r="4304" spans="1:15" s="72" customFormat="1" ht="21" customHeight="1">
      <c r="A4304" s="1920">
        <v>1</v>
      </c>
      <c r="B4304" s="131">
        <v>44682</v>
      </c>
      <c r="C4304" s="2198" t="s">
        <v>23</v>
      </c>
      <c r="D4304" s="2188"/>
      <c r="E4304" s="4348"/>
      <c r="F4304" s="4349"/>
      <c r="G4304" s="4364"/>
      <c r="H4304" s="4365"/>
      <c r="I4304" s="2198"/>
      <c r="J4304" s="2198"/>
      <c r="K4304" s="2198"/>
      <c r="L4304" s="2198"/>
      <c r="M4304" s="2198"/>
      <c r="N4304" s="2198"/>
      <c r="O4304" s="1920">
        <v>10</v>
      </c>
    </row>
    <row r="4305" spans="1:15" s="72" customFormat="1" ht="21" customHeight="1">
      <c r="A4305" s="3875"/>
      <c r="B4305" s="173"/>
      <c r="C4305" s="3876"/>
      <c r="D4305" s="3872"/>
      <c r="E4305" s="3868"/>
      <c r="F4305" s="3869"/>
      <c r="G4305" s="3870"/>
      <c r="H4305" s="3871"/>
      <c r="I4305" s="3876"/>
      <c r="J4305" s="3876"/>
      <c r="K4305" s="3876"/>
      <c r="L4305" s="3876"/>
      <c r="M4305" s="3876"/>
      <c r="N4305" s="3876"/>
      <c r="O4305" s="3875"/>
    </row>
    <row r="4306" spans="1:15" ht="21" customHeight="1">
      <c r="A4306" s="1920"/>
      <c r="B4306" s="124"/>
      <c r="C4306" s="2198"/>
      <c r="D4306" s="686">
        <f>SUM(D4304:D4305)</f>
        <v>0</v>
      </c>
      <c r="E4306" s="4348"/>
      <c r="F4306" s="4349"/>
      <c r="G4306" s="4364"/>
      <c r="H4306" s="4365"/>
      <c r="I4306" s="2198"/>
      <c r="J4306" s="2198"/>
      <c r="K4306" s="430">
        <f>SUM(K4304:K4304)</f>
        <v>0</v>
      </c>
      <c r="L4306" s="2198"/>
      <c r="M4306" s="2198"/>
      <c r="N4306" s="2198"/>
      <c r="O4306" s="79"/>
    </row>
    <row r="4307" spans="1:15" s="43" customFormat="1" ht="21" customHeight="1">
      <c r="A4307" s="54"/>
      <c r="B4307" s="122"/>
      <c r="C4307" s="2197"/>
      <c r="D4307" s="238"/>
      <c r="E4307" s="238"/>
      <c r="F4307" s="238"/>
      <c r="G4307" s="2194"/>
      <c r="H4307" s="2194"/>
      <c r="I4307" s="2197"/>
      <c r="J4307" s="2197"/>
      <c r="K4307" s="2197"/>
      <c r="L4307" s="2197"/>
      <c r="M4307" s="2197"/>
      <c r="N4307" s="2197"/>
      <c r="O4307" s="194"/>
    </row>
    <row r="4308" spans="1:15" s="72" customFormat="1" ht="21" customHeight="1" thickBot="1">
      <c r="A4308" s="77" t="s">
        <v>2</v>
      </c>
      <c r="B4308" s="66"/>
      <c r="C4308" s="67" t="s">
        <v>3</v>
      </c>
      <c r="D4308" s="4323" t="s">
        <v>1289</v>
      </c>
      <c r="E4308" s="4323"/>
      <c r="F4308" s="4323"/>
      <c r="G4308" s="4323"/>
      <c r="H4308" s="4323"/>
      <c r="I4308" s="4323"/>
      <c r="J4308" s="4323"/>
      <c r="K4308" s="4323"/>
      <c r="L4308" s="4323"/>
      <c r="M4308" s="4323"/>
      <c r="N4308" s="4323"/>
      <c r="O4308" s="4323"/>
    </row>
    <row r="4309" spans="1:15" s="15" customFormat="1" ht="21" customHeight="1">
      <c r="A4309" s="4324" t="s">
        <v>10</v>
      </c>
      <c r="B4309" s="4362" t="s">
        <v>11</v>
      </c>
      <c r="C4309" s="4329" t="s">
        <v>23</v>
      </c>
      <c r="D4309" s="4331" t="s">
        <v>12</v>
      </c>
      <c r="E4309" s="4332"/>
      <c r="F4309" s="4332"/>
      <c r="G4309" s="4332"/>
      <c r="H4309" s="4332"/>
      <c r="I4309" s="4332"/>
      <c r="J4309" s="4333"/>
      <c r="K4309" s="4334" t="s">
        <v>13</v>
      </c>
      <c r="L4309" s="4335"/>
      <c r="M4309" s="4335"/>
      <c r="N4309" s="4335"/>
      <c r="O4309" s="4336"/>
    </row>
    <row r="4310" spans="1:15" s="123" customFormat="1" ht="21" customHeight="1">
      <c r="A4310" s="4325"/>
      <c r="B4310" s="4328"/>
      <c r="C4310" s="4330"/>
      <c r="D4310" s="4337" t="s">
        <v>14</v>
      </c>
      <c r="E4310" s="4338"/>
      <c r="F4310" s="4338"/>
      <c r="G4310" s="4338"/>
      <c r="H4310" s="4339"/>
      <c r="I4310" s="4340" t="s">
        <v>15</v>
      </c>
      <c r="J4310" s="4340"/>
      <c r="K4310" s="4340" t="s">
        <v>16</v>
      </c>
      <c r="L4310" s="4340" t="s">
        <v>17</v>
      </c>
      <c r="M4310" s="4340" t="s">
        <v>18</v>
      </c>
      <c r="N4310" s="4340"/>
      <c r="O4310" s="4356" t="s">
        <v>19</v>
      </c>
    </row>
    <row r="4311" spans="1:15" s="72" customFormat="1" ht="21" customHeight="1">
      <c r="A4311" s="4326"/>
      <c r="B4311" s="4354"/>
      <c r="C4311" s="4341"/>
      <c r="D4311" s="2193" t="s">
        <v>16</v>
      </c>
      <c r="E4311" s="4358" t="s">
        <v>20</v>
      </c>
      <c r="F4311" s="4359"/>
      <c r="G4311" s="4358" t="s">
        <v>21</v>
      </c>
      <c r="H4311" s="4359"/>
      <c r="I4311" s="4341"/>
      <c r="J4311" s="4341"/>
      <c r="K4311" s="4341"/>
      <c r="L4311" s="4341"/>
      <c r="M4311" s="4341"/>
      <c r="N4311" s="4341"/>
      <c r="O4311" s="4357"/>
    </row>
    <row r="4312" spans="1:15" s="72" customFormat="1" ht="21" customHeight="1">
      <c r="A4312" s="1920">
        <v>1</v>
      </c>
      <c r="B4312" s="131">
        <v>44562</v>
      </c>
      <c r="C4312" s="2198" t="s">
        <v>23</v>
      </c>
      <c r="D4312" s="2188"/>
      <c r="E4312" s="4348"/>
      <c r="F4312" s="4349"/>
      <c r="G4312" s="4364"/>
      <c r="H4312" s="4365"/>
      <c r="I4312" s="2198"/>
      <c r="J4312" s="2198"/>
      <c r="K4312" s="2198"/>
      <c r="L4312" s="2198"/>
      <c r="M4312" s="2198"/>
      <c r="N4312" s="2198"/>
      <c r="O4312" s="1920">
        <v>0</v>
      </c>
    </row>
    <row r="4313" spans="1:15" ht="21" customHeight="1">
      <c r="A4313" s="1920"/>
      <c r="B4313" s="124"/>
      <c r="C4313" s="2198"/>
      <c r="D4313" s="686">
        <f>SUM(D4312:D4312)</f>
        <v>0</v>
      </c>
      <c r="E4313" s="2184"/>
      <c r="F4313" s="2185"/>
      <c r="G4313" s="2186"/>
      <c r="H4313" s="2187"/>
      <c r="I4313" s="2198"/>
      <c r="J4313" s="2198"/>
      <c r="K4313" s="430">
        <f>SUM(K4312:K4312)</f>
        <v>0</v>
      </c>
      <c r="L4313" s="2198"/>
      <c r="M4313" s="2198"/>
      <c r="N4313" s="2198"/>
      <c r="O4313" s="79"/>
    </row>
    <row r="4314" spans="1:15" s="43" customFormat="1" ht="21" customHeight="1">
      <c r="A4314" s="54"/>
      <c r="B4314" s="122"/>
      <c r="C4314" s="2197"/>
      <c r="D4314" s="238"/>
      <c r="E4314" s="238"/>
      <c r="F4314" s="238"/>
      <c r="G4314" s="2194"/>
      <c r="H4314" s="2194"/>
      <c r="I4314" s="2197"/>
      <c r="J4314" s="2197"/>
      <c r="K4314" s="2197"/>
      <c r="L4314" s="2197"/>
      <c r="M4314" s="2197"/>
      <c r="N4314" s="2197"/>
      <c r="O4314" s="194"/>
    </row>
    <row r="4315" spans="1:15" s="72" customFormat="1" ht="21" customHeight="1" thickBot="1">
      <c r="A4315" s="77" t="s">
        <v>2</v>
      </c>
      <c r="B4315" s="66"/>
      <c r="C4315" s="67" t="s">
        <v>3</v>
      </c>
      <c r="D4315" s="4323" t="s">
        <v>1288</v>
      </c>
      <c r="E4315" s="4323"/>
      <c r="F4315" s="4323"/>
      <c r="G4315" s="4323"/>
      <c r="H4315" s="4323"/>
      <c r="I4315" s="4323"/>
      <c r="J4315" s="4323"/>
      <c r="K4315" s="4323"/>
      <c r="L4315" s="4323"/>
      <c r="M4315" s="4323"/>
      <c r="N4315" s="4323"/>
      <c r="O4315" s="4323"/>
    </row>
    <row r="4316" spans="1:15" s="15" customFormat="1" ht="21" customHeight="1">
      <c r="A4316" s="4324" t="s">
        <v>10</v>
      </c>
      <c r="B4316" s="4362" t="s">
        <v>11</v>
      </c>
      <c r="C4316" s="4329" t="s">
        <v>23</v>
      </c>
      <c r="D4316" s="4331" t="s">
        <v>12</v>
      </c>
      <c r="E4316" s="4332"/>
      <c r="F4316" s="4332"/>
      <c r="G4316" s="4332"/>
      <c r="H4316" s="4332"/>
      <c r="I4316" s="4332"/>
      <c r="J4316" s="4333"/>
      <c r="K4316" s="4334" t="s">
        <v>13</v>
      </c>
      <c r="L4316" s="4335"/>
      <c r="M4316" s="4335"/>
      <c r="N4316" s="4335"/>
      <c r="O4316" s="4336"/>
    </row>
    <row r="4317" spans="1:15" s="123" customFormat="1" ht="21" customHeight="1">
      <c r="A4317" s="4325"/>
      <c r="B4317" s="4328"/>
      <c r="C4317" s="4330"/>
      <c r="D4317" s="4337" t="s">
        <v>14</v>
      </c>
      <c r="E4317" s="4338"/>
      <c r="F4317" s="4338"/>
      <c r="G4317" s="4338"/>
      <c r="H4317" s="4339"/>
      <c r="I4317" s="4340" t="s">
        <v>15</v>
      </c>
      <c r="J4317" s="4340"/>
      <c r="K4317" s="4340" t="s">
        <v>16</v>
      </c>
      <c r="L4317" s="4340" t="s">
        <v>17</v>
      </c>
      <c r="M4317" s="4340" t="s">
        <v>18</v>
      </c>
      <c r="N4317" s="4340"/>
      <c r="O4317" s="4356" t="s">
        <v>19</v>
      </c>
    </row>
    <row r="4318" spans="1:15" s="72" customFormat="1" ht="21" customHeight="1">
      <c r="A4318" s="4326"/>
      <c r="B4318" s="4354"/>
      <c r="C4318" s="4341"/>
      <c r="D4318" s="2193" t="s">
        <v>16</v>
      </c>
      <c r="E4318" s="4358" t="s">
        <v>20</v>
      </c>
      <c r="F4318" s="4359"/>
      <c r="G4318" s="4358" t="s">
        <v>21</v>
      </c>
      <c r="H4318" s="4359"/>
      <c r="I4318" s="4341"/>
      <c r="J4318" s="4341"/>
      <c r="K4318" s="4341"/>
      <c r="L4318" s="4341"/>
      <c r="M4318" s="4341"/>
      <c r="N4318" s="4341"/>
      <c r="O4318" s="4357"/>
    </row>
    <row r="4319" spans="1:15" s="72" customFormat="1" ht="21" customHeight="1">
      <c r="A4319" s="1920">
        <v>1</v>
      </c>
      <c r="B4319" s="131">
        <v>44682</v>
      </c>
      <c r="C4319" s="2198" t="s">
        <v>23</v>
      </c>
      <c r="D4319" s="2188"/>
      <c r="E4319" s="4348"/>
      <c r="F4319" s="4349"/>
      <c r="G4319" s="4364"/>
      <c r="H4319" s="4365"/>
      <c r="I4319" s="2198"/>
      <c r="J4319" s="2198"/>
      <c r="K4319" s="2198"/>
      <c r="L4319" s="2198"/>
      <c r="M4319" s="2198"/>
      <c r="N4319" s="2198"/>
      <c r="O4319" s="1920">
        <v>12</v>
      </c>
    </row>
    <row r="4320" spans="1:15" s="72" customFormat="1" ht="21" customHeight="1">
      <c r="A4320" s="3875"/>
      <c r="B4320" s="173"/>
      <c r="C4320" s="3876"/>
      <c r="D4320" s="3872"/>
      <c r="E4320" s="3868"/>
      <c r="F4320" s="3869"/>
      <c r="G4320" s="3870"/>
      <c r="H4320" s="3871"/>
      <c r="I4320" s="3876"/>
      <c r="J4320" s="3876"/>
      <c r="K4320" s="3876"/>
      <c r="L4320" s="3876"/>
      <c r="M4320" s="3876"/>
      <c r="N4320" s="3876"/>
      <c r="O4320" s="3875"/>
    </row>
    <row r="4321" spans="1:15" ht="21" customHeight="1">
      <c r="A4321" s="1920"/>
      <c r="B4321" s="124"/>
      <c r="C4321" s="2198"/>
      <c r="D4321" s="686">
        <f>SUM(D4319:D4320)</f>
        <v>0</v>
      </c>
      <c r="E4321" s="2184"/>
      <c r="F4321" s="2185"/>
      <c r="G4321" s="2186"/>
      <c r="H4321" s="2187"/>
      <c r="I4321" s="2198"/>
      <c r="J4321" s="2198"/>
      <c r="K4321" s="430">
        <f>SUM(K4319:K4319)</f>
        <v>0</v>
      </c>
      <c r="L4321" s="2198"/>
      <c r="M4321" s="2198"/>
      <c r="N4321" s="2198"/>
      <c r="O4321" s="79"/>
    </row>
    <row r="4322" spans="1:15" s="43" customFormat="1" ht="21" customHeight="1">
      <c r="A4322" s="54"/>
      <c r="B4322" s="122"/>
      <c r="C4322" s="2197"/>
      <c r="D4322" s="238"/>
      <c r="E4322" s="238"/>
      <c r="F4322" s="238"/>
      <c r="G4322" s="2194"/>
      <c r="H4322" s="2194"/>
      <c r="I4322" s="2197"/>
      <c r="J4322" s="2197"/>
      <c r="K4322" s="2197"/>
      <c r="L4322" s="2197"/>
      <c r="M4322" s="2197"/>
      <c r="N4322" s="2197"/>
      <c r="O4322" s="194"/>
    </row>
    <row r="4323" spans="1:15" s="72" customFormat="1" ht="21" customHeight="1" thickBot="1">
      <c r="A4323" s="77" t="s">
        <v>2</v>
      </c>
      <c r="B4323" s="66"/>
      <c r="C4323" s="67" t="s">
        <v>3</v>
      </c>
      <c r="D4323" s="4323" t="s">
        <v>1287</v>
      </c>
      <c r="E4323" s="4323"/>
      <c r="F4323" s="4323"/>
      <c r="G4323" s="4323"/>
      <c r="H4323" s="4323"/>
      <c r="I4323" s="4323"/>
      <c r="J4323" s="4323"/>
      <c r="K4323" s="4323"/>
      <c r="L4323" s="4323"/>
      <c r="M4323" s="4323"/>
      <c r="N4323" s="4323"/>
      <c r="O4323" s="4323"/>
    </row>
    <row r="4324" spans="1:15" s="15" customFormat="1" ht="21" customHeight="1">
      <c r="A4324" s="4324" t="s">
        <v>10</v>
      </c>
      <c r="B4324" s="4362" t="s">
        <v>11</v>
      </c>
      <c r="C4324" s="4329" t="s">
        <v>23</v>
      </c>
      <c r="D4324" s="4331" t="s">
        <v>12</v>
      </c>
      <c r="E4324" s="4332"/>
      <c r="F4324" s="4332"/>
      <c r="G4324" s="4332"/>
      <c r="H4324" s="4332"/>
      <c r="I4324" s="4332"/>
      <c r="J4324" s="4333"/>
      <c r="K4324" s="4334" t="s">
        <v>13</v>
      </c>
      <c r="L4324" s="4335"/>
      <c r="M4324" s="4335"/>
      <c r="N4324" s="4335"/>
      <c r="O4324" s="4336"/>
    </row>
    <row r="4325" spans="1:15" s="123" customFormat="1" ht="21" customHeight="1">
      <c r="A4325" s="4325"/>
      <c r="B4325" s="4328"/>
      <c r="C4325" s="4330"/>
      <c r="D4325" s="4337" t="s">
        <v>14</v>
      </c>
      <c r="E4325" s="4338"/>
      <c r="F4325" s="4338"/>
      <c r="G4325" s="4338"/>
      <c r="H4325" s="4339"/>
      <c r="I4325" s="4340" t="s">
        <v>15</v>
      </c>
      <c r="J4325" s="4340"/>
      <c r="K4325" s="4340" t="s">
        <v>16</v>
      </c>
      <c r="L4325" s="4340" t="s">
        <v>17</v>
      </c>
      <c r="M4325" s="4340" t="s">
        <v>18</v>
      </c>
      <c r="N4325" s="4340"/>
      <c r="O4325" s="4356" t="s">
        <v>19</v>
      </c>
    </row>
    <row r="4326" spans="1:15" s="72" customFormat="1" ht="21" customHeight="1">
      <c r="A4326" s="4326"/>
      <c r="B4326" s="4354"/>
      <c r="C4326" s="4341"/>
      <c r="D4326" s="2193" t="s">
        <v>16</v>
      </c>
      <c r="E4326" s="4358" t="s">
        <v>20</v>
      </c>
      <c r="F4326" s="4359"/>
      <c r="G4326" s="4358" t="s">
        <v>21</v>
      </c>
      <c r="H4326" s="4359"/>
      <c r="I4326" s="4341"/>
      <c r="J4326" s="4341"/>
      <c r="K4326" s="4341"/>
      <c r="L4326" s="4341"/>
      <c r="M4326" s="4341"/>
      <c r="N4326" s="4341"/>
      <c r="O4326" s="4357"/>
    </row>
    <row r="4327" spans="1:15" s="72" customFormat="1" ht="21" customHeight="1">
      <c r="A4327" s="1920">
        <v>1</v>
      </c>
      <c r="B4327" s="131">
        <v>44562</v>
      </c>
      <c r="C4327" s="2198" t="s">
        <v>23</v>
      </c>
      <c r="D4327" s="2188"/>
      <c r="E4327" s="4348"/>
      <c r="F4327" s="4349"/>
      <c r="G4327" s="4364"/>
      <c r="H4327" s="4365"/>
      <c r="I4327" s="2198"/>
      <c r="J4327" s="2198"/>
      <c r="K4327" s="2198"/>
      <c r="L4327" s="2198"/>
      <c r="M4327" s="2198"/>
      <c r="N4327" s="2198"/>
      <c r="O4327" s="1920">
        <v>0</v>
      </c>
    </row>
    <row r="4328" spans="1:15" ht="21" customHeight="1">
      <c r="A4328" s="1920"/>
      <c r="B4328" s="124"/>
      <c r="C4328" s="2198"/>
      <c r="D4328" s="686">
        <f>SUM(D4327:D4327)</f>
        <v>0</v>
      </c>
      <c r="E4328" s="2184"/>
      <c r="F4328" s="2185"/>
      <c r="G4328" s="2186"/>
      <c r="H4328" s="2187"/>
      <c r="I4328" s="2198"/>
      <c r="J4328" s="2198"/>
      <c r="K4328" s="430">
        <f>SUM(K4327:K4327)</f>
        <v>0</v>
      </c>
      <c r="L4328" s="2198"/>
      <c r="M4328" s="2198"/>
      <c r="N4328" s="2198"/>
      <c r="O4328" s="11"/>
    </row>
    <row r="4329" spans="1:15" s="43" customFormat="1" ht="21" customHeight="1">
      <c r="A4329" s="54"/>
      <c r="B4329" s="122"/>
      <c r="C4329" s="2197"/>
      <c r="D4329" s="238"/>
      <c r="E4329" s="238"/>
      <c r="F4329" s="238"/>
      <c r="G4329" s="2194"/>
      <c r="H4329" s="2194"/>
      <c r="I4329" s="2197"/>
      <c r="J4329" s="2197"/>
      <c r="K4329" s="2197"/>
      <c r="L4329" s="2197"/>
      <c r="M4329" s="2197"/>
      <c r="N4329" s="2197"/>
      <c r="O4329" s="194"/>
    </row>
    <row r="4330" spans="1:15" s="72" customFormat="1" ht="21" customHeight="1" thickBot="1">
      <c r="A4330" s="77" t="s">
        <v>2</v>
      </c>
      <c r="B4330" s="66"/>
      <c r="C4330" s="67" t="s">
        <v>3</v>
      </c>
      <c r="D4330" s="4323" t="s">
        <v>1428</v>
      </c>
      <c r="E4330" s="4323"/>
      <c r="F4330" s="4323"/>
      <c r="G4330" s="4323"/>
      <c r="H4330" s="4323"/>
      <c r="I4330" s="4323"/>
      <c r="J4330" s="4323"/>
      <c r="K4330" s="4323"/>
      <c r="L4330" s="4323"/>
      <c r="M4330" s="4323"/>
      <c r="N4330" s="4323"/>
      <c r="O4330" s="4323"/>
    </row>
    <row r="4331" spans="1:15" s="15" customFormat="1" ht="21" customHeight="1">
      <c r="A4331" s="4324" t="s">
        <v>10</v>
      </c>
      <c r="B4331" s="4362" t="s">
        <v>11</v>
      </c>
      <c r="C4331" s="4329" t="s">
        <v>23</v>
      </c>
      <c r="D4331" s="4331" t="s">
        <v>12</v>
      </c>
      <c r="E4331" s="4332"/>
      <c r="F4331" s="4332"/>
      <c r="G4331" s="4332"/>
      <c r="H4331" s="4332"/>
      <c r="I4331" s="4332"/>
      <c r="J4331" s="4333"/>
      <c r="K4331" s="4334" t="s">
        <v>13</v>
      </c>
      <c r="L4331" s="4335"/>
      <c r="M4331" s="4335"/>
      <c r="N4331" s="4335"/>
      <c r="O4331" s="4336"/>
    </row>
    <row r="4332" spans="1:15" s="123" customFormat="1" ht="21" customHeight="1">
      <c r="A4332" s="4325"/>
      <c r="B4332" s="4328"/>
      <c r="C4332" s="4330"/>
      <c r="D4332" s="4337" t="s">
        <v>14</v>
      </c>
      <c r="E4332" s="4338"/>
      <c r="F4332" s="4338"/>
      <c r="G4332" s="4338"/>
      <c r="H4332" s="4339"/>
      <c r="I4332" s="4340" t="s">
        <v>15</v>
      </c>
      <c r="J4332" s="4340"/>
      <c r="K4332" s="4340" t="s">
        <v>16</v>
      </c>
      <c r="L4332" s="4340" t="s">
        <v>17</v>
      </c>
      <c r="M4332" s="4340" t="s">
        <v>18</v>
      </c>
      <c r="N4332" s="4340"/>
      <c r="O4332" s="4356" t="s">
        <v>19</v>
      </c>
    </row>
    <row r="4333" spans="1:15" s="72" customFormat="1" ht="21" customHeight="1">
      <c r="A4333" s="4326"/>
      <c r="B4333" s="4354"/>
      <c r="C4333" s="4341"/>
      <c r="D4333" s="2193" t="s">
        <v>16</v>
      </c>
      <c r="E4333" s="4358" t="s">
        <v>20</v>
      </c>
      <c r="F4333" s="4359"/>
      <c r="G4333" s="4358" t="s">
        <v>21</v>
      </c>
      <c r="H4333" s="4359"/>
      <c r="I4333" s="4341"/>
      <c r="J4333" s="4341"/>
      <c r="K4333" s="4341"/>
      <c r="L4333" s="4341"/>
      <c r="M4333" s="4341"/>
      <c r="N4333" s="4341"/>
      <c r="O4333" s="4357"/>
    </row>
    <row r="4334" spans="1:15" s="72" customFormat="1" ht="21" customHeight="1">
      <c r="A4334" s="1920">
        <v>1</v>
      </c>
      <c r="B4334" s="131">
        <v>44682</v>
      </c>
      <c r="C4334" s="2198" t="s">
        <v>23</v>
      </c>
      <c r="D4334" s="2188"/>
      <c r="E4334" s="4348"/>
      <c r="F4334" s="4349"/>
      <c r="G4334" s="4364"/>
      <c r="H4334" s="4365"/>
      <c r="I4334" s="2198"/>
      <c r="J4334" s="2198"/>
      <c r="K4334" s="2198"/>
      <c r="L4334" s="2198"/>
      <c r="M4334" s="2198"/>
      <c r="N4334" s="2198"/>
      <c r="O4334" s="1920">
        <v>0</v>
      </c>
    </row>
    <row r="4335" spans="1:15" s="72" customFormat="1" ht="21" customHeight="1">
      <c r="A4335" s="3964"/>
      <c r="B4335" s="173"/>
      <c r="C4335" s="3965"/>
      <c r="D4335" s="3959"/>
      <c r="E4335" s="3953"/>
      <c r="F4335" s="3954"/>
      <c r="G4335" s="3955"/>
      <c r="H4335" s="3956"/>
      <c r="I4335" s="3965"/>
      <c r="J4335" s="3965"/>
      <c r="K4335" s="3965"/>
      <c r="L4335" s="3965"/>
      <c r="M4335" s="3965"/>
      <c r="N4335" s="3965"/>
      <c r="O4335" s="3964"/>
    </row>
    <row r="4336" spans="1:15" s="72" customFormat="1" ht="21" customHeight="1">
      <c r="A4336" s="3964"/>
      <c r="B4336" s="173"/>
      <c r="C4336" s="3965"/>
      <c r="D4336" s="3959"/>
      <c r="E4336" s="3953"/>
      <c r="F4336" s="3954"/>
      <c r="G4336" s="3955"/>
      <c r="H4336" s="3956"/>
      <c r="I4336" s="3965"/>
      <c r="J4336" s="3965"/>
      <c r="K4336" s="3965"/>
      <c r="L4336" s="3965"/>
      <c r="M4336" s="3965"/>
      <c r="N4336" s="3965"/>
      <c r="O4336" s="3964"/>
    </row>
    <row r="4337" spans="1:15" ht="21" customHeight="1">
      <c r="A4337" s="1920"/>
      <c r="B4337" s="124"/>
      <c r="C4337" s="2198"/>
      <c r="D4337" s="686">
        <f>SUM(D4334:D4336)</f>
        <v>0</v>
      </c>
      <c r="E4337" s="2184"/>
      <c r="F4337" s="2185"/>
      <c r="G4337" s="2186"/>
      <c r="H4337" s="2187"/>
      <c r="I4337" s="2198"/>
      <c r="J4337" s="2198"/>
      <c r="K4337" s="430">
        <f>SUM(K4334:K4336)</f>
        <v>0</v>
      </c>
      <c r="L4337" s="2198"/>
      <c r="M4337" s="2198"/>
      <c r="N4337" s="2198"/>
      <c r="O4337" s="79"/>
    </row>
    <row r="4338" spans="1:15" s="43" customFormat="1" ht="21" customHeight="1">
      <c r="A4338" s="54"/>
      <c r="B4338" s="122"/>
      <c r="C4338" s="2197"/>
      <c r="D4338" s="238"/>
      <c r="E4338" s="238"/>
      <c r="F4338" s="238"/>
      <c r="G4338" s="2194"/>
      <c r="H4338" s="2194"/>
      <c r="I4338" s="2197"/>
      <c r="J4338" s="2197"/>
      <c r="K4338" s="2197"/>
      <c r="L4338" s="2197"/>
      <c r="M4338" s="2197"/>
      <c r="N4338" s="2197"/>
      <c r="O4338" s="194"/>
    </row>
    <row r="4339" spans="1:15" s="72" customFormat="1" ht="21" customHeight="1" thickBot="1">
      <c r="A4339" s="77" t="s">
        <v>2</v>
      </c>
      <c r="B4339" s="66"/>
      <c r="C4339" s="67" t="s">
        <v>3</v>
      </c>
      <c r="D4339" s="4323" t="s">
        <v>1286</v>
      </c>
      <c r="E4339" s="4323"/>
      <c r="F4339" s="4323"/>
      <c r="G4339" s="4323"/>
      <c r="H4339" s="4323"/>
      <c r="I4339" s="4323"/>
      <c r="J4339" s="4323"/>
      <c r="K4339" s="4323"/>
      <c r="L4339" s="4323"/>
      <c r="M4339" s="4323"/>
      <c r="N4339" s="4323"/>
      <c r="O4339" s="4323"/>
    </row>
    <row r="4340" spans="1:15" s="15" customFormat="1" ht="21" customHeight="1">
      <c r="A4340" s="4324" t="s">
        <v>10</v>
      </c>
      <c r="B4340" s="4362" t="s">
        <v>11</v>
      </c>
      <c r="C4340" s="4329" t="s">
        <v>23</v>
      </c>
      <c r="D4340" s="4331" t="s">
        <v>12</v>
      </c>
      <c r="E4340" s="4332"/>
      <c r="F4340" s="4332"/>
      <c r="G4340" s="4332"/>
      <c r="H4340" s="4332"/>
      <c r="I4340" s="4332"/>
      <c r="J4340" s="4333"/>
      <c r="K4340" s="4334" t="s">
        <v>13</v>
      </c>
      <c r="L4340" s="4335"/>
      <c r="M4340" s="4335"/>
      <c r="N4340" s="4335"/>
      <c r="O4340" s="4336"/>
    </row>
    <row r="4341" spans="1:15" s="123" customFormat="1" ht="21" customHeight="1">
      <c r="A4341" s="4325"/>
      <c r="B4341" s="4328"/>
      <c r="C4341" s="4330"/>
      <c r="D4341" s="4337" t="s">
        <v>14</v>
      </c>
      <c r="E4341" s="4338"/>
      <c r="F4341" s="4338"/>
      <c r="G4341" s="4338"/>
      <c r="H4341" s="4339"/>
      <c r="I4341" s="4340" t="s">
        <v>15</v>
      </c>
      <c r="J4341" s="4340"/>
      <c r="K4341" s="4340" t="s">
        <v>16</v>
      </c>
      <c r="L4341" s="4340" t="s">
        <v>17</v>
      </c>
      <c r="M4341" s="4340" t="s">
        <v>18</v>
      </c>
      <c r="N4341" s="4340"/>
      <c r="O4341" s="4356" t="s">
        <v>19</v>
      </c>
    </row>
    <row r="4342" spans="1:15" s="72" customFormat="1" ht="21" customHeight="1">
      <c r="A4342" s="4326"/>
      <c r="B4342" s="4354"/>
      <c r="C4342" s="4341"/>
      <c r="D4342" s="2193" t="s">
        <v>16</v>
      </c>
      <c r="E4342" s="4358" t="s">
        <v>20</v>
      </c>
      <c r="F4342" s="4359"/>
      <c r="G4342" s="4358" t="s">
        <v>21</v>
      </c>
      <c r="H4342" s="4359"/>
      <c r="I4342" s="4341"/>
      <c r="J4342" s="4341"/>
      <c r="K4342" s="4341"/>
      <c r="L4342" s="4341"/>
      <c r="M4342" s="4341"/>
      <c r="N4342" s="4341"/>
      <c r="O4342" s="4357"/>
    </row>
    <row r="4343" spans="1:15" s="72" customFormat="1" ht="21" customHeight="1">
      <c r="A4343" s="1920">
        <v>1</v>
      </c>
      <c r="B4343" s="131">
        <v>44562</v>
      </c>
      <c r="C4343" s="2198" t="s">
        <v>23</v>
      </c>
      <c r="D4343" s="2188"/>
      <c r="E4343" s="4348"/>
      <c r="F4343" s="4349"/>
      <c r="G4343" s="4364"/>
      <c r="H4343" s="4365"/>
      <c r="I4343" s="2198"/>
      <c r="J4343" s="2198"/>
      <c r="K4343" s="2198"/>
      <c r="L4343" s="2198"/>
      <c r="M4343" s="2198"/>
      <c r="N4343" s="2198"/>
      <c r="O4343" s="1920">
        <v>0</v>
      </c>
    </row>
    <row r="4344" spans="1:15" ht="21" customHeight="1">
      <c r="A4344" s="1920"/>
      <c r="B4344" s="124"/>
      <c r="C4344" s="2198"/>
      <c r="D4344" s="686">
        <f>SUM(D4343:D4343)</f>
        <v>0</v>
      </c>
      <c r="E4344" s="2184"/>
      <c r="F4344" s="2185"/>
      <c r="G4344" s="2186"/>
      <c r="H4344" s="2187"/>
      <c r="I4344" s="2198"/>
      <c r="J4344" s="2198"/>
      <c r="K4344" s="430">
        <f>SUM(K4343:K4343)</f>
        <v>0</v>
      </c>
      <c r="L4344" s="2198"/>
      <c r="M4344" s="2198"/>
      <c r="N4344" s="2198"/>
      <c r="O4344" s="79"/>
    </row>
    <row r="4345" spans="1:15" s="43" customFormat="1" ht="21" customHeight="1">
      <c r="A4345" s="54"/>
      <c r="B4345" s="122"/>
      <c r="C4345" s="2197"/>
      <c r="D4345" s="238"/>
      <c r="E4345" s="238"/>
      <c r="F4345" s="238"/>
      <c r="G4345" s="2194"/>
      <c r="H4345" s="2194"/>
      <c r="I4345" s="2197"/>
      <c r="J4345" s="2197"/>
      <c r="K4345" s="2197"/>
      <c r="L4345" s="2197"/>
      <c r="M4345" s="2197"/>
      <c r="N4345" s="2197"/>
      <c r="O4345" s="194"/>
    </row>
    <row r="4346" spans="1:15" s="72" customFormat="1" ht="21" customHeight="1" thickBot="1">
      <c r="A4346" s="77" t="s">
        <v>2</v>
      </c>
      <c r="B4346" s="66"/>
      <c r="C4346" s="67" t="s">
        <v>3</v>
      </c>
      <c r="D4346" s="4323" t="s">
        <v>1285</v>
      </c>
      <c r="E4346" s="4323"/>
      <c r="F4346" s="4323"/>
      <c r="G4346" s="4323"/>
      <c r="H4346" s="4323"/>
      <c r="I4346" s="4323"/>
      <c r="J4346" s="4323"/>
      <c r="K4346" s="4323"/>
      <c r="L4346" s="4323"/>
      <c r="M4346" s="4323"/>
      <c r="N4346" s="4323"/>
      <c r="O4346" s="4323"/>
    </row>
    <row r="4347" spans="1:15" s="15" customFormat="1" ht="21" customHeight="1">
      <c r="A4347" s="4324" t="s">
        <v>10</v>
      </c>
      <c r="B4347" s="4362" t="s">
        <v>11</v>
      </c>
      <c r="C4347" s="4329" t="s">
        <v>23</v>
      </c>
      <c r="D4347" s="4331" t="s">
        <v>12</v>
      </c>
      <c r="E4347" s="4332"/>
      <c r="F4347" s="4332"/>
      <c r="G4347" s="4332"/>
      <c r="H4347" s="4332"/>
      <c r="I4347" s="4332"/>
      <c r="J4347" s="4333"/>
      <c r="K4347" s="4334" t="s">
        <v>13</v>
      </c>
      <c r="L4347" s="4335"/>
      <c r="M4347" s="4335"/>
      <c r="N4347" s="4335"/>
      <c r="O4347" s="4336"/>
    </row>
    <row r="4348" spans="1:15" s="123" customFormat="1" ht="21" customHeight="1">
      <c r="A4348" s="4325"/>
      <c r="B4348" s="4328"/>
      <c r="C4348" s="4330"/>
      <c r="D4348" s="4337" t="s">
        <v>14</v>
      </c>
      <c r="E4348" s="4338"/>
      <c r="F4348" s="4338"/>
      <c r="G4348" s="4338"/>
      <c r="H4348" s="4339"/>
      <c r="I4348" s="4340" t="s">
        <v>15</v>
      </c>
      <c r="J4348" s="4340"/>
      <c r="K4348" s="4340" t="s">
        <v>16</v>
      </c>
      <c r="L4348" s="4340" t="s">
        <v>17</v>
      </c>
      <c r="M4348" s="4340" t="s">
        <v>18</v>
      </c>
      <c r="N4348" s="4340"/>
      <c r="O4348" s="4356" t="s">
        <v>19</v>
      </c>
    </row>
    <row r="4349" spans="1:15" s="72" customFormat="1" ht="21" customHeight="1">
      <c r="A4349" s="4326"/>
      <c r="B4349" s="4354"/>
      <c r="C4349" s="4341"/>
      <c r="D4349" s="2193" t="s">
        <v>16</v>
      </c>
      <c r="E4349" s="4358" t="s">
        <v>20</v>
      </c>
      <c r="F4349" s="4359"/>
      <c r="G4349" s="4358" t="s">
        <v>21</v>
      </c>
      <c r="H4349" s="4359"/>
      <c r="I4349" s="4341"/>
      <c r="J4349" s="4341"/>
      <c r="K4349" s="4341"/>
      <c r="L4349" s="4341"/>
      <c r="M4349" s="4341"/>
      <c r="N4349" s="4341"/>
      <c r="O4349" s="4357"/>
    </row>
    <row r="4350" spans="1:15" s="72" customFormat="1" ht="21" customHeight="1">
      <c r="A4350" s="1920">
        <v>1</v>
      </c>
      <c r="B4350" s="131">
        <v>44682</v>
      </c>
      <c r="C4350" s="2198" t="s">
        <v>23</v>
      </c>
      <c r="D4350" s="2188"/>
      <c r="E4350" s="4348"/>
      <c r="F4350" s="4349"/>
      <c r="G4350" s="4364"/>
      <c r="H4350" s="4365"/>
      <c r="I4350" s="2198"/>
      <c r="J4350" s="2198"/>
      <c r="K4350" s="2198"/>
      <c r="L4350" s="2198"/>
      <c r="M4350" s="2198"/>
      <c r="N4350" s="2198"/>
      <c r="O4350" s="1920">
        <v>6</v>
      </c>
    </row>
    <row r="4351" spans="1:15" s="72" customFormat="1" ht="21" customHeight="1">
      <c r="A4351" s="1920"/>
      <c r="B4351" s="173"/>
      <c r="C4351" s="2234"/>
      <c r="D4351" s="2453"/>
      <c r="E4351" s="2449"/>
      <c r="F4351" s="2450"/>
      <c r="G4351" s="2451"/>
      <c r="H4351" s="2452"/>
      <c r="I4351" s="2234"/>
      <c r="J4351" s="2234"/>
      <c r="K4351" s="2234"/>
      <c r="L4351" s="2234"/>
      <c r="M4351" s="2234"/>
      <c r="N4351" s="2234"/>
      <c r="O4351" s="11"/>
    </row>
    <row r="4352" spans="1:15" ht="21" customHeight="1">
      <c r="A4352" s="1920"/>
      <c r="B4352" s="124"/>
      <c r="C4352" s="2198"/>
      <c r="D4352" s="686">
        <f>SUM(D4350:D4351)</f>
        <v>0</v>
      </c>
      <c r="E4352" s="2184"/>
      <c r="F4352" s="2185"/>
      <c r="G4352" s="2186"/>
      <c r="H4352" s="2187"/>
      <c r="I4352" s="2198"/>
      <c r="J4352" s="2198"/>
      <c r="K4352" s="430">
        <f>SUM(K4350:K4350)</f>
        <v>0</v>
      </c>
      <c r="L4352" s="2198"/>
      <c r="M4352" s="2198"/>
      <c r="N4352" s="2198"/>
      <c r="O4352" s="79"/>
    </row>
    <row r="4353" spans="1:15" s="43" customFormat="1" ht="21" customHeight="1">
      <c r="A4353" s="54"/>
      <c r="B4353" s="122"/>
      <c r="C4353" s="2197"/>
      <c r="D4353" s="238"/>
      <c r="E4353" s="238"/>
      <c r="F4353" s="238"/>
      <c r="G4353" s="2194"/>
      <c r="H4353" s="2194"/>
      <c r="I4353" s="2197"/>
      <c r="J4353" s="2197"/>
      <c r="K4353" s="2197"/>
      <c r="L4353" s="2197"/>
      <c r="M4353" s="2197"/>
      <c r="N4353" s="2197"/>
      <c r="O4353" s="194"/>
    </row>
    <row r="4354" spans="1:15" s="72" customFormat="1" ht="21" customHeight="1" thickBot="1">
      <c r="A4354" s="77" t="s">
        <v>2</v>
      </c>
      <c r="B4354" s="66"/>
      <c r="C4354" s="67" t="s">
        <v>3</v>
      </c>
      <c r="D4354" s="4323" t="s">
        <v>2633</v>
      </c>
      <c r="E4354" s="4323"/>
      <c r="F4354" s="4323"/>
      <c r="G4354" s="4323"/>
      <c r="H4354" s="4323"/>
      <c r="I4354" s="4323"/>
      <c r="J4354" s="4323"/>
      <c r="K4354" s="4323"/>
      <c r="L4354" s="4323"/>
      <c r="M4354" s="4323"/>
      <c r="N4354" s="4323"/>
      <c r="O4354" s="4323"/>
    </row>
    <row r="4355" spans="1:15" s="15" customFormat="1" ht="21" customHeight="1">
      <c r="A4355" s="4324" t="s">
        <v>10</v>
      </c>
      <c r="B4355" s="4362" t="s">
        <v>11</v>
      </c>
      <c r="C4355" s="4329" t="s">
        <v>23</v>
      </c>
      <c r="D4355" s="4331" t="s">
        <v>12</v>
      </c>
      <c r="E4355" s="4332"/>
      <c r="F4355" s="4332"/>
      <c r="G4355" s="4332"/>
      <c r="H4355" s="4332"/>
      <c r="I4355" s="4332"/>
      <c r="J4355" s="4333"/>
      <c r="K4355" s="4334" t="s">
        <v>13</v>
      </c>
      <c r="L4355" s="4335"/>
      <c r="M4355" s="4335"/>
      <c r="N4355" s="4335"/>
      <c r="O4355" s="4336"/>
    </row>
    <row r="4356" spans="1:15" s="123" customFormat="1" ht="21" customHeight="1">
      <c r="A4356" s="4325"/>
      <c r="B4356" s="4328"/>
      <c r="C4356" s="4330"/>
      <c r="D4356" s="4337" t="s">
        <v>14</v>
      </c>
      <c r="E4356" s="4338"/>
      <c r="F4356" s="4338"/>
      <c r="G4356" s="4338"/>
      <c r="H4356" s="4339"/>
      <c r="I4356" s="4340" t="s">
        <v>15</v>
      </c>
      <c r="J4356" s="4340"/>
      <c r="K4356" s="4340" t="s">
        <v>16</v>
      </c>
      <c r="L4356" s="4340" t="s">
        <v>17</v>
      </c>
      <c r="M4356" s="4340" t="s">
        <v>18</v>
      </c>
      <c r="N4356" s="4340"/>
      <c r="O4356" s="4356" t="s">
        <v>19</v>
      </c>
    </row>
    <row r="4357" spans="1:15" s="72" customFormat="1" ht="21" customHeight="1">
      <c r="A4357" s="4326"/>
      <c r="B4357" s="4354"/>
      <c r="C4357" s="4341"/>
      <c r="D4357" s="2193" t="s">
        <v>16</v>
      </c>
      <c r="E4357" s="4358" t="s">
        <v>20</v>
      </c>
      <c r="F4357" s="4359"/>
      <c r="G4357" s="4358" t="s">
        <v>21</v>
      </c>
      <c r="H4357" s="4359"/>
      <c r="I4357" s="4341"/>
      <c r="J4357" s="4341"/>
      <c r="K4357" s="4341"/>
      <c r="L4357" s="4341"/>
      <c r="M4357" s="4341"/>
      <c r="N4357" s="4341"/>
      <c r="O4357" s="4357"/>
    </row>
    <row r="4358" spans="1:15" s="72" customFormat="1" ht="21" customHeight="1">
      <c r="A4358" s="4277">
        <v>1</v>
      </c>
      <c r="B4358" s="29">
        <v>44652</v>
      </c>
      <c r="C4358" s="4253" t="s">
        <v>23</v>
      </c>
      <c r="D4358" s="4270"/>
      <c r="E4358" s="4348"/>
      <c r="F4358" s="4349"/>
      <c r="G4358" s="4364"/>
      <c r="H4358" s="4365"/>
      <c r="I4358" s="4253"/>
      <c r="J4358" s="4253"/>
      <c r="K4358" s="4253"/>
      <c r="L4358" s="4253"/>
      <c r="M4358" s="4253"/>
      <c r="N4358" s="4253"/>
      <c r="O4358" s="4277">
        <v>0</v>
      </c>
    </row>
    <row r="4359" spans="1:15" s="72" customFormat="1" ht="21" customHeight="1">
      <c r="A4359" s="4277">
        <v>2</v>
      </c>
      <c r="B4359" s="91">
        <v>44652</v>
      </c>
      <c r="C4359" s="4253" t="s">
        <v>23</v>
      </c>
      <c r="D4359" s="4270">
        <v>6</v>
      </c>
      <c r="E4359" s="4348" t="s">
        <v>3027</v>
      </c>
      <c r="F4359" s="4349"/>
      <c r="G4359" s="4364" t="s">
        <v>3028</v>
      </c>
      <c r="H4359" s="4365"/>
      <c r="I4359" s="4253" t="s">
        <v>1446</v>
      </c>
      <c r="J4359" s="4253"/>
      <c r="K4359" s="4253"/>
      <c r="L4359" s="4253"/>
      <c r="M4359" s="4253"/>
      <c r="N4359" s="4253"/>
      <c r="O4359" s="4277">
        <v>6</v>
      </c>
    </row>
    <row r="4360" spans="1:15" s="72" customFormat="1" ht="21" customHeight="1">
      <c r="A4360" s="4277">
        <v>3</v>
      </c>
      <c r="B4360" s="91">
        <v>44662</v>
      </c>
      <c r="C4360" s="4253" t="s">
        <v>23</v>
      </c>
      <c r="D4360" s="4270"/>
      <c r="E4360" s="4264"/>
      <c r="F4360" s="4265"/>
      <c r="G4360" s="4268"/>
      <c r="H4360" s="4269"/>
      <c r="I4360" s="4253"/>
      <c r="J4360" s="4253"/>
      <c r="K4360" s="4253">
        <v>6</v>
      </c>
      <c r="L4360" s="4253" t="s">
        <v>1883</v>
      </c>
      <c r="M4360" s="4253" t="s">
        <v>1387</v>
      </c>
      <c r="N4360" s="4253"/>
      <c r="O4360" s="4277">
        <v>0</v>
      </c>
    </row>
    <row r="4361" spans="1:15" ht="21" customHeight="1">
      <c r="A4361" s="1920"/>
      <c r="B4361" s="124"/>
      <c r="C4361" s="2198"/>
      <c r="D4361" s="686">
        <f>SUM(D4358:D4359)</f>
        <v>6</v>
      </c>
      <c r="E4361" s="2184"/>
      <c r="F4361" s="2185"/>
      <c r="G4361" s="2186"/>
      <c r="H4361" s="2187"/>
      <c r="I4361" s="2198"/>
      <c r="J4361" s="2198"/>
      <c r="K4361" s="430">
        <f>SUM(K4358:K4360)</f>
        <v>6</v>
      </c>
      <c r="L4361" s="2198"/>
      <c r="M4361" s="2198"/>
      <c r="N4361" s="2198"/>
      <c r="O4361" s="79"/>
    </row>
    <row r="4362" spans="1:15" s="43" customFormat="1" ht="21" customHeight="1">
      <c r="A4362" s="54"/>
      <c r="B4362" s="122"/>
      <c r="C4362" s="2197"/>
      <c r="D4362" s="238"/>
      <c r="E4362" s="238"/>
      <c r="F4362" s="238"/>
      <c r="G4362" s="2194"/>
      <c r="H4362" s="2194"/>
      <c r="I4362" s="2197"/>
      <c r="J4362" s="2197"/>
      <c r="K4362" s="2197"/>
      <c r="L4362" s="2197"/>
      <c r="M4362" s="2197"/>
      <c r="N4362" s="2197"/>
      <c r="O4362" s="194"/>
    </row>
    <row r="4363" spans="1:15" s="72" customFormat="1" ht="21" customHeight="1" thickBot="1">
      <c r="A4363" s="77" t="s">
        <v>2</v>
      </c>
      <c r="B4363" s="66"/>
      <c r="C4363" s="67" t="s">
        <v>3</v>
      </c>
      <c r="D4363" s="4323" t="s">
        <v>1284</v>
      </c>
      <c r="E4363" s="4323"/>
      <c r="F4363" s="4323"/>
      <c r="G4363" s="4323"/>
      <c r="H4363" s="4323"/>
      <c r="I4363" s="4323"/>
      <c r="J4363" s="4323"/>
      <c r="K4363" s="4323"/>
      <c r="L4363" s="4323"/>
      <c r="M4363" s="4323"/>
      <c r="N4363" s="4323"/>
      <c r="O4363" s="4323"/>
    </row>
    <row r="4364" spans="1:15" s="15" customFormat="1" ht="21" customHeight="1">
      <c r="A4364" s="4324" t="s">
        <v>10</v>
      </c>
      <c r="B4364" s="4362" t="s">
        <v>11</v>
      </c>
      <c r="C4364" s="4329" t="s">
        <v>23</v>
      </c>
      <c r="D4364" s="4331" t="s">
        <v>12</v>
      </c>
      <c r="E4364" s="4332"/>
      <c r="F4364" s="4332"/>
      <c r="G4364" s="4332"/>
      <c r="H4364" s="4332"/>
      <c r="I4364" s="4332"/>
      <c r="J4364" s="4333"/>
      <c r="K4364" s="4334" t="s">
        <v>13</v>
      </c>
      <c r="L4364" s="4335"/>
      <c r="M4364" s="4335"/>
      <c r="N4364" s="4335"/>
      <c r="O4364" s="4336"/>
    </row>
    <row r="4365" spans="1:15" s="123" customFormat="1" ht="21" customHeight="1">
      <c r="A4365" s="4325"/>
      <c r="B4365" s="4328"/>
      <c r="C4365" s="4330"/>
      <c r="D4365" s="4337" t="s">
        <v>14</v>
      </c>
      <c r="E4365" s="4338"/>
      <c r="F4365" s="4338"/>
      <c r="G4365" s="4338"/>
      <c r="H4365" s="4339"/>
      <c r="I4365" s="4340" t="s">
        <v>15</v>
      </c>
      <c r="J4365" s="4340"/>
      <c r="K4365" s="4340" t="s">
        <v>16</v>
      </c>
      <c r="L4365" s="4340" t="s">
        <v>17</v>
      </c>
      <c r="M4365" s="4340" t="s">
        <v>18</v>
      </c>
      <c r="N4365" s="4340"/>
      <c r="O4365" s="4356" t="s">
        <v>19</v>
      </c>
    </row>
    <row r="4366" spans="1:15" s="72" customFormat="1" ht="21" customHeight="1">
      <c r="A4366" s="4326"/>
      <c r="B4366" s="4354"/>
      <c r="C4366" s="4341"/>
      <c r="D4366" s="2193" t="s">
        <v>16</v>
      </c>
      <c r="E4366" s="4358" t="s">
        <v>20</v>
      </c>
      <c r="F4366" s="4359"/>
      <c r="G4366" s="4358" t="s">
        <v>21</v>
      </c>
      <c r="H4366" s="4359"/>
      <c r="I4366" s="4341"/>
      <c r="J4366" s="4341"/>
      <c r="K4366" s="4341"/>
      <c r="L4366" s="4341"/>
      <c r="M4366" s="4341"/>
      <c r="N4366" s="4341"/>
      <c r="O4366" s="4357"/>
    </row>
    <row r="4367" spans="1:15" s="72" customFormat="1" ht="21" customHeight="1">
      <c r="A4367" s="1920">
        <v>1</v>
      </c>
      <c r="B4367" s="131">
        <v>44562</v>
      </c>
      <c r="C4367" s="2198" t="s">
        <v>23</v>
      </c>
      <c r="D4367" s="2188"/>
      <c r="E4367" s="4348"/>
      <c r="F4367" s="4349"/>
      <c r="G4367" s="4364"/>
      <c r="H4367" s="4365"/>
      <c r="I4367" s="2198"/>
      <c r="J4367" s="2198"/>
      <c r="K4367" s="2198"/>
      <c r="L4367" s="2198"/>
      <c r="M4367" s="2198"/>
      <c r="N4367" s="2198"/>
      <c r="O4367" s="1920">
        <v>0</v>
      </c>
    </row>
    <row r="4368" spans="1:15" ht="21" customHeight="1">
      <c r="A4368" s="1920"/>
      <c r="B4368" s="124"/>
      <c r="C4368" s="2198"/>
      <c r="D4368" s="686">
        <f>SUM(D4367:D4367)</f>
        <v>0</v>
      </c>
      <c r="E4368" s="2184"/>
      <c r="F4368" s="2185"/>
      <c r="G4368" s="2186"/>
      <c r="H4368" s="2187"/>
      <c r="I4368" s="2198"/>
      <c r="J4368" s="2198"/>
      <c r="K4368" s="430">
        <f>SUM(K4367:K4367)</f>
        <v>0</v>
      </c>
      <c r="L4368" s="2198"/>
      <c r="M4368" s="2198"/>
      <c r="N4368" s="2198"/>
      <c r="O4368" s="79"/>
    </row>
    <row r="4369" spans="1:15" s="43" customFormat="1" ht="21" customHeight="1">
      <c r="A4369" s="54"/>
      <c r="B4369" s="122"/>
      <c r="C4369" s="2197"/>
      <c r="D4369" s="238"/>
      <c r="E4369" s="238"/>
      <c r="F4369" s="238"/>
      <c r="G4369" s="2194"/>
      <c r="H4369" s="2194"/>
      <c r="I4369" s="2197"/>
      <c r="J4369" s="2197"/>
      <c r="K4369" s="2197"/>
      <c r="L4369" s="2197"/>
      <c r="M4369" s="2197"/>
      <c r="N4369" s="2197"/>
      <c r="O4369" s="194"/>
    </row>
    <row r="4370" spans="1:15" s="72" customFormat="1" ht="21" customHeight="1" thickBot="1">
      <c r="A4370" s="77" t="s">
        <v>2</v>
      </c>
      <c r="B4370" s="66"/>
      <c r="C4370" s="67" t="s">
        <v>3</v>
      </c>
      <c r="D4370" s="4323" t="s">
        <v>1316</v>
      </c>
      <c r="E4370" s="4323"/>
      <c r="F4370" s="4323"/>
      <c r="G4370" s="4323"/>
      <c r="H4370" s="4323"/>
      <c r="I4370" s="4323"/>
      <c r="J4370" s="4323"/>
      <c r="K4370" s="4323"/>
      <c r="L4370" s="4323"/>
      <c r="M4370" s="4323"/>
      <c r="N4370" s="4323"/>
      <c r="O4370" s="4323"/>
    </row>
    <row r="4371" spans="1:15" s="72" customFormat="1" ht="21" customHeight="1">
      <c r="A4371" s="4353" t="s">
        <v>10</v>
      </c>
      <c r="B4371" s="4353" t="s">
        <v>11</v>
      </c>
      <c r="C4371" s="4340" t="s">
        <v>23</v>
      </c>
      <c r="D4371" s="4331" t="s">
        <v>12</v>
      </c>
      <c r="E4371" s="4332"/>
      <c r="F4371" s="4332"/>
      <c r="G4371" s="4332"/>
      <c r="H4371" s="4332"/>
      <c r="I4371" s="4332"/>
      <c r="J4371" s="4333"/>
      <c r="K4371" s="4334" t="s">
        <v>13</v>
      </c>
      <c r="L4371" s="4335"/>
      <c r="M4371" s="4335"/>
      <c r="N4371" s="4335"/>
      <c r="O4371" s="4355"/>
    </row>
    <row r="4372" spans="1:15" s="72" customFormat="1" ht="21" customHeight="1">
      <c r="A4372" s="4328"/>
      <c r="B4372" s="4328"/>
      <c r="C4372" s="4330"/>
      <c r="D4372" s="4337" t="s">
        <v>14</v>
      </c>
      <c r="E4372" s="4338"/>
      <c r="F4372" s="4338"/>
      <c r="G4372" s="4338"/>
      <c r="H4372" s="4339"/>
      <c r="I4372" s="4340" t="s">
        <v>15</v>
      </c>
      <c r="J4372" s="4340"/>
      <c r="K4372" s="4340" t="s">
        <v>16</v>
      </c>
      <c r="L4372" s="4340" t="s">
        <v>17</v>
      </c>
      <c r="M4372" s="4340" t="s">
        <v>18</v>
      </c>
      <c r="N4372" s="4340"/>
      <c r="O4372" s="4356" t="s">
        <v>19</v>
      </c>
    </row>
    <row r="4373" spans="1:15" s="72" customFormat="1" ht="21" customHeight="1">
      <c r="A4373" s="4354"/>
      <c r="B4373" s="4354"/>
      <c r="C4373" s="4341"/>
      <c r="D4373" s="2227" t="s">
        <v>16</v>
      </c>
      <c r="E4373" s="4358" t="s">
        <v>20</v>
      </c>
      <c r="F4373" s="4359"/>
      <c r="G4373" s="4358" t="s">
        <v>21</v>
      </c>
      <c r="H4373" s="4359"/>
      <c r="I4373" s="4341"/>
      <c r="J4373" s="4341"/>
      <c r="K4373" s="4341"/>
      <c r="L4373" s="4341"/>
      <c r="M4373" s="4341"/>
      <c r="N4373" s="4341"/>
      <c r="O4373" s="4357"/>
    </row>
    <row r="4374" spans="1:15" s="43" customFormat="1" ht="21" customHeight="1" outlineLevel="1">
      <c r="A4374" s="2228">
        <v>1</v>
      </c>
      <c r="B4374" s="121">
        <v>44593</v>
      </c>
      <c r="C4374" s="2223" t="s">
        <v>23</v>
      </c>
      <c r="D4374" s="2224"/>
      <c r="E4374" s="4360"/>
      <c r="F4374" s="4361"/>
      <c r="G4374" s="4348"/>
      <c r="H4374" s="4349"/>
      <c r="I4374" s="2224"/>
      <c r="J4374" s="2224"/>
      <c r="K4374" s="2230"/>
      <c r="L4374" s="2224"/>
      <c r="M4374" s="2224"/>
      <c r="N4374" s="2224"/>
      <c r="O4374" s="79">
        <v>0</v>
      </c>
    </row>
    <row r="4375" spans="1:15" s="43" customFormat="1" ht="21" customHeight="1" outlineLevel="1">
      <c r="A4375" s="2849"/>
      <c r="B4375" s="121"/>
      <c r="C4375" s="2848"/>
      <c r="D4375" s="2844"/>
      <c r="E4375" s="2846"/>
      <c r="F4375" s="2847"/>
      <c r="G4375" s="2842"/>
      <c r="H4375" s="2843"/>
      <c r="I4375" s="2844"/>
      <c r="J4375" s="2844"/>
      <c r="K4375" s="2850"/>
      <c r="L4375" s="2844"/>
      <c r="M4375" s="2844"/>
      <c r="N4375" s="2844"/>
      <c r="O4375" s="79"/>
    </row>
    <row r="4376" spans="1:15" s="43" customFormat="1" ht="21" customHeight="1">
      <c r="A4376" s="2228"/>
      <c r="B4376" s="121"/>
      <c r="C4376" s="2223"/>
      <c r="D4376" s="798">
        <f>SUM(D4374:D4374)</f>
        <v>0</v>
      </c>
      <c r="E4376" s="2221"/>
      <c r="F4376" s="2222"/>
      <c r="G4376" s="2217"/>
      <c r="H4376" s="2218"/>
      <c r="I4376" s="2224"/>
      <c r="J4376" s="2224"/>
      <c r="K4376" s="432">
        <f>SUM(K4374:K4375)</f>
        <v>0</v>
      </c>
      <c r="L4376" s="2224"/>
      <c r="M4376" s="2224"/>
      <c r="N4376" s="2224"/>
      <c r="O4376" s="79"/>
    </row>
    <row r="4377" spans="1:15" s="43" customFormat="1" ht="21" customHeight="1">
      <c r="A4377" s="62"/>
      <c r="B4377" s="122"/>
      <c r="C4377" s="54"/>
      <c r="D4377" s="2232"/>
      <c r="E4377" s="62"/>
      <c r="F4377" s="62"/>
      <c r="G4377" s="2232"/>
      <c r="H4377" s="2232"/>
      <c r="I4377" s="2232"/>
      <c r="J4377" s="2232"/>
      <c r="K4377" s="2232"/>
      <c r="L4377" s="2232"/>
      <c r="M4377" s="2232"/>
      <c r="N4377" s="2232"/>
      <c r="O4377" s="82"/>
    </row>
    <row r="4378" spans="1:15" s="72" customFormat="1" ht="21" customHeight="1" thickBot="1">
      <c r="A4378" s="77" t="s">
        <v>2</v>
      </c>
      <c r="B4378" s="66"/>
      <c r="C4378" s="67" t="s">
        <v>3</v>
      </c>
      <c r="D4378" s="4323" t="s">
        <v>1321</v>
      </c>
      <c r="E4378" s="4323"/>
      <c r="F4378" s="4323"/>
      <c r="G4378" s="4323"/>
      <c r="H4378" s="4323"/>
      <c r="I4378" s="4323"/>
      <c r="J4378" s="4323"/>
      <c r="K4378" s="4323"/>
      <c r="L4378" s="4323"/>
      <c r="M4378" s="4323"/>
      <c r="N4378" s="4323"/>
      <c r="O4378" s="4323"/>
    </row>
    <row r="4379" spans="1:15" s="72" customFormat="1" ht="21" customHeight="1">
      <c r="A4379" s="4353" t="s">
        <v>10</v>
      </c>
      <c r="B4379" s="4353" t="s">
        <v>11</v>
      </c>
      <c r="C4379" s="4340" t="s">
        <v>23</v>
      </c>
      <c r="D4379" s="4331" t="s">
        <v>12</v>
      </c>
      <c r="E4379" s="4332"/>
      <c r="F4379" s="4332"/>
      <c r="G4379" s="4332"/>
      <c r="H4379" s="4332"/>
      <c r="I4379" s="4332"/>
      <c r="J4379" s="4333"/>
      <c r="K4379" s="4334" t="s">
        <v>13</v>
      </c>
      <c r="L4379" s="4335"/>
      <c r="M4379" s="4335"/>
      <c r="N4379" s="4335"/>
      <c r="O4379" s="4355"/>
    </row>
    <row r="4380" spans="1:15" s="72" customFormat="1" ht="21" customHeight="1">
      <c r="A4380" s="4328"/>
      <c r="B4380" s="4328"/>
      <c r="C4380" s="4330"/>
      <c r="D4380" s="4337" t="s">
        <v>14</v>
      </c>
      <c r="E4380" s="4338"/>
      <c r="F4380" s="4338"/>
      <c r="G4380" s="4338"/>
      <c r="H4380" s="4339"/>
      <c r="I4380" s="4340" t="s">
        <v>15</v>
      </c>
      <c r="J4380" s="4340"/>
      <c r="K4380" s="4340" t="s">
        <v>16</v>
      </c>
      <c r="L4380" s="4340" t="s">
        <v>17</v>
      </c>
      <c r="M4380" s="4340" t="s">
        <v>18</v>
      </c>
      <c r="N4380" s="4340"/>
      <c r="O4380" s="4356" t="s">
        <v>19</v>
      </c>
    </row>
    <row r="4381" spans="1:15" s="72" customFormat="1" ht="21" customHeight="1">
      <c r="A4381" s="4354"/>
      <c r="B4381" s="4354"/>
      <c r="C4381" s="4341"/>
      <c r="D4381" s="2227" t="s">
        <v>16</v>
      </c>
      <c r="E4381" s="4358" t="s">
        <v>20</v>
      </c>
      <c r="F4381" s="4359"/>
      <c r="G4381" s="4358" t="s">
        <v>21</v>
      </c>
      <c r="H4381" s="4359"/>
      <c r="I4381" s="4341"/>
      <c r="J4381" s="4341"/>
      <c r="K4381" s="4341"/>
      <c r="L4381" s="4341"/>
      <c r="M4381" s="4341"/>
      <c r="N4381" s="4341"/>
      <c r="O4381" s="4357"/>
    </row>
    <row r="4382" spans="1:15" s="43" customFormat="1" ht="21" customHeight="1" outlineLevel="1">
      <c r="A4382" s="2228">
        <v>1</v>
      </c>
      <c r="B4382" s="121">
        <v>44652</v>
      </c>
      <c r="C4382" s="2223" t="s">
        <v>23</v>
      </c>
      <c r="D4382" s="2224"/>
      <c r="E4382" s="4360"/>
      <c r="F4382" s="4361"/>
      <c r="G4382" s="4348"/>
      <c r="H4382" s="4349"/>
      <c r="I4382" s="2224"/>
      <c r="J4382" s="2224"/>
      <c r="K4382" s="2230"/>
      <c r="L4382" s="2224"/>
      <c r="M4382" s="2224"/>
      <c r="N4382" s="2224"/>
      <c r="O4382" s="79">
        <v>0</v>
      </c>
    </row>
    <row r="4383" spans="1:15" s="43" customFormat="1" ht="21" customHeight="1" outlineLevel="1">
      <c r="A4383" s="3371"/>
      <c r="B4383" s="121"/>
      <c r="C4383" s="3369"/>
      <c r="D4383" s="3368"/>
      <c r="E4383" s="4360"/>
      <c r="F4383" s="4361"/>
      <c r="G4383" s="4348"/>
      <c r="H4383" s="4349"/>
      <c r="I4383" s="3368"/>
      <c r="J4383" s="3368"/>
      <c r="K4383" s="3367"/>
      <c r="L4383" s="3368"/>
      <c r="M4383" s="3368"/>
      <c r="N4383" s="3368"/>
      <c r="O4383" s="79"/>
    </row>
    <row r="4384" spans="1:15" s="43" customFormat="1" ht="21" customHeight="1" outlineLevel="1">
      <c r="A4384" s="3441"/>
      <c r="B4384" s="121"/>
      <c r="C4384" s="3440"/>
      <c r="D4384" s="3442"/>
      <c r="E4384" s="3435"/>
      <c r="F4384" s="3436"/>
      <c r="G4384" s="3437"/>
      <c r="H4384" s="3438"/>
      <c r="I4384" s="3442"/>
      <c r="J4384" s="3442"/>
      <c r="K4384" s="3443"/>
      <c r="L4384" s="3442"/>
      <c r="M4384" s="3442"/>
      <c r="N4384" s="3442"/>
      <c r="O4384" s="79"/>
    </row>
    <row r="4385" spans="1:15" s="43" customFormat="1" ht="21" customHeight="1">
      <c r="A4385" s="2228"/>
      <c r="B4385" s="121"/>
      <c r="C4385" s="2223"/>
      <c r="D4385" s="798">
        <f>SUM(D4382:D4383)</f>
        <v>0</v>
      </c>
      <c r="E4385" s="2221"/>
      <c r="F4385" s="2222"/>
      <c r="G4385" s="2217"/>
      <c r="H4385" s="2218"/>
      <c r="I4385" s="2224"/>
      <c r="J4385" s="2224"/>
      <c r="K4385" s="432">
        <f>SUM(K4382:K4384)</f>
        <v>0</v>
      </c>
      <c r="L4385" s="2224"/>
      <c r="M4385" s="2224"/>
      <c r="N4385" s="2224"/>
      <c r="O4385" s="79"/>
    </row>
    <row r="4386" spans="1:15" s="43" customFormat="1" ht="21" customHeight="1">
      <c r="A4386" s="62"/>
      <c r="B4386" s="122"/>
      <c r="C4386" s="54"/>
      <c r="D4386" s="238"/>
      <c r="E4386" s="2231"/>
      <c r="F4386" s="2231"/>
      <c r="G4386" s="238"/>
      <c r="H4386" s="238"/>
      <c r="I4386" s="238"/>
      <c r="J4386" s="238"/>
      <c r="K4386" s="238"/>
      <c r="L4386" s="238"/>
      <c r="M4386" s="238"/>
      <c r="N4386" s="238"/>
      <c r="O4386" s="194"/>
    </row>
    <row r="4387" spans="1:15" s="72" customFormat="1" ht="21" customHeight="1" thickBot="1">
      <c r="A4387" s="77" t="s">
        <v>2</v>
      </c>
      <c r="B4387" s="66"/>
      <c r="C4387" s="67" t="s">
        <v>3</v>
      </c>
      <c r="D4387" s="4323" t="s">
        <v>2189</v>
      </c>
      <c r="E4387" s="4323"/>
      <c r="F4387" s="4323"/>
      <c r="G4387" s="4323"/>
      <c r="H4387" s="4323"/>
      <c r="I4387" s="4323"/>
      <c r="J4387" s="4323"/>
      <c r="K4387" s="4323"/>
      <c r="L4387" s="4323"/>
      <c r="M4387" s="4323"/>
      <c r="N4387" s="4323"/>
      <c r="O4387" s="4323"/>
    </row>
    <row r="4388" spans="1:15" s="72" customFormat="1" ht="21" customHeight="1">
      <c r="A4388" s="4353" t="s">
        <v>10</v>
      </c>
      <c r="B4388" s="4353" t="s">
        <v>11</v>
      </c>
      <c r="C4388" s="4340" t="s">
        <v>23</v>
      </c>
      <c r="D4388" s="4331" t="s">
        <v>12</v>
      </c>
      <c r="E4388" s="4332"/>
      <c r="F4388" s="4332"/>
      <c r="G4388" s="4332"/>
      <c r="H4388" s="4332"/>
      <c r="I4388" s="4332"/>
      <c r="J4388" s="4333"/>
      <c r="K4388" s="4334" t="s">
        <v>13</v>
      </c>
      <c r="L4388" s="4335"/>
      <c r="M4388" s="4335"/>
      <c r="N4388" s="4335"/>
      <c r="O4388" s="4355"/>
    </row>
    <row r="4389" spans="1:15" s="72" customFormat="1" ht="21" customHeight="1">
      <c r="A4389" s="4328"/>
      <c r="B4389" s="4328"/>
      <c r="C4389" s="4330"/>
      <c r="D4389" s="4337" t="s">
        <v>14</v>
      </c>
      <c r="E4389" s="4338"/>
      <c r="F4389" s="4338"/>
      <c r="G4389" s="4338"/>
      <c r="H4389" s="4339"/>
      <c r="I4389" s="4340" t="s">
        <v>15</v>
      </c>
      <c r="J4389" s="4340"/>
      <c r="K4389" s="4340" t="s">
        <v>16</v>
      </c>
      <c r="L4389" s="4340" t="s">
        <v>17</v>
      </c>
      <c r="M4389" s="4340" t="s">
        <v>18</v>
      </c>
      <c r="N4389" s="4340"/>
      <c r="O4389" s="4356" t="s">
        <v>19</v>
      </c>
    </row>
    <row r="4390" spans="1:15" s="72" customFormat="1" ht="21" customHeight="1">
      <c r="A4390" s="4354"/>
      <c r="B4390" s="4354"/>
      <c r="C4390" s="4341"/>
      <c r="D4390" s="2227" t="s">
        <v>16</v>
      </c>
      <c r="E4390" s="4358" t="s">
        <v>20</v>
      </c>
      <c r="F4390" s="4359"/>
      <c r="G4390" s="4358" t="s">
        <v>21</v>
      </c>
      <c r="H4390" s="4359"/>
      <c r="I4390" s="4341"/>
      <c r="J4390" s="4341"/>
      <c r="K4390" s="4341"/>
      <c r="L4390" s="4341"/>
      <c r="M4390" s="4341"/>
      <c r="N4390" s="4341"/>
      <c r="O4390" s="4357"/>
    </row>
    <row r="4391" spans="1:15" s="43" customFormat="1" ht="21" customHeight="1" outlineLevel="1">
      <c r="A4391" s="2228">
        <v>1</v>
      </c>
      <c r="B4391" s="121">
        <v>44652</v>
      </c>
      <c r="C4391" s="2223" t="s">
        <v>23</v>
      </c>
      <c r="D4391" s="2224"/>
      <c r="E4391" s="4360"/>
      <c r="F4391" s="4361"/>
      <c r="G4391" s="4348"/>
      <c r="H4391" s="4349"/>
      <c r="I4391" s="2224"/>
      <c r="J4391" s="2224"/>
      <c r="K4391" s="2230"/>
      <c r="L4391" s="2224"/>
      <c r="M4391" s="2224"/>
      <c r="N4391" s="2224"/>
      <c r="O4391" s="190">
        <v>0</v>
      </c>
    </row>
    <row r="4392" spans="1:15" s="43" customFormat="1" ht="21" customHeight="1" outlineLevel="1">
      <c r="A4392" s="2443"/>
      <c r="B4392" s="121"/>
      <c r="C4392" s="2442"/>
      <c r="D4392" s="2441"/>
      <c r="E4392" s="4360"/>
      <c r="F4392" s="4361"/>
      <c r="G4392" s="4348"/>
      <c r="H4392" s="4349"/>
      <c r="I4392" s="3368"/>
      <c r="J4392" s="2441"/>
      <c r="K4392" s="2444"/>
      <c r="L4392" s="2441"/>
      <c r="M4392" s="2441"/>
      <c r="N4392" s="2441"/>
      <c r="O4392" s="79"/>
    </row>
    <row r="4393" spans="1:15" s="43" customFormat="1" ht="21" customHeight="1" outlineLevel="1">
      <c r="A4393" s="3483"/>
      <c r="B4393" s="121"/>
      <c r="C4393" s="3482"/>
      <c r="D4393" s="3480"/>
      <c r="E4393" s="3475"/>
      <c r="F4393" s="3476"/>
      <c r="G4393" s="3473"/>
      <c r="H4393" s="3474"/>
      <c r="I4393" s="3480"/>
      <c r="J4393" s="3480"/>
      <c r="K4393" s="3479"/>
      <c r="L4393" s="3480"/>
      <c r="M4393" s="3480"/>
      <c r="N4393" s="3480"/>
      <c r="O4393" s="79"/>
    </row>
    <row r="4394" spans="1:15" s="43" customFormat="1" ht="21" customHeight="1">
      <c r="A4394" s="2228"/>
      <c r="B4394" s="121"/>
      <c r="C4394" s="2223"/>
      <c r="D4394" s="798">
        <f>SUM(D4391:D4392)</f>
        <v>0</v>
      </c>
      <c r="E4394" s="2221"/>
      <c r="F4394" s="2222"/>
      <c r="G4394" s="2217"/>
      <c r="H4394" s="2218"/>
      <c r="I4394" s="2224"/>
      <c r="J4394" s="2224"/>
      <c r="K4394" s="432">
        <f>SUM(K4391:K4393)</f>
        <v>0</v>
      </c>
      <c r="L4394" s="2224"/>
      <c r="M4394" s="2224"/>
      <c r="N4394" s="2224"/>
      <c r="O4394" s="79"/>
    </row>
    <row r="4395" spans="1:15" s="43" customFormat="1" ht="21" customHeight="1">
      <c r="A4395" s="62"/>
      <c r="B4395" s="122"/>
      <c r="C4395" s="54"/>
      <c r="D4395" s="238"/>
      <c r="E4395" s="2231"/>
      <c r="F4395" s="2231"/>
      <c r="G4395" s="238"/>
      <c r="H4395" s="238"/>
      <c r="I4395" s="2232"/>
      <c r="J4395" s="2232"/>
      <c r="K4395" s="2232"/>
      <c r="L4395" s="2232"/>
      <c r="M4395" s="2232"/>
      <c r="N4395" s="2232"/>
      <c r="O4395" s="194"/>
    </row>
    <row r="4396" spans="1:15" s="72" customFormat="1" ht="21" customHeight="1" thickBot="1">
      <c r="A4396" s="77" t="s">
        <v>2</v>
      </c>
      <c r="B4396" s="66"/>
      <c r="C4396" s="67" t="s">
        <v>3</v>
      </c>
      <c r="D4396" s="4323" t="s">
        <v>1345</v>
      </c>
      <c r="E4396" s="4323"/>
      <c r="F4396" s="4323"/>
      <c r="G4396" s="4323"/>
      <c r="H4396" s="4323"/>
      <c r="I4396" s="4323"/>
      <c r="J4396" s="4323"/>
      <c r="K4396" s="4323"/>
      <c r="L4396" s="4323"/>
      <c r="M4396" s="4323"/>
      <c r="N4396" s="4323"/>
      <c r="O4396" s="4323"/>
    </row>
    <row r="4397" spans="1:15" s="72" customFormat="1" ht="21" customHeight="1">
      <c r="A4397" s="4353" t="s">
        <v>10</v>
      </c>
      <c r="B4397" s="4353" t="s">
        <v>11</v>
      </c>
      <c r="C4397" s="4340" t="s">
        <v>23</v>
      </c>
      <c r="D4397" s="4331" t="s">
        <v>12</v>
      </c>
      <c r="E4397" s="4332"/>
      <c r="F4397" s="4332"/>
      <c r="G4397" s="4332"/>
      <c r="H4397" s="4332"/>
      <c r="I4397" s="4332"/>
      <c r="J4397" s="4333"/>
      <c r="K4397" s="4334" t="s">
        <v>13</v>
      </c>
      <c r="L4397" s="4335"/>
      <c r="M4397" s="4335"/>
      <c r="N4397" s="4335"/>
      <c r="O4397" s="4355"/>
    </row>
    <row r="4398" spans="1:15" s="72" customFormat="1" ht="21" customHeight="1">
      <c r="A4398" s="4328"/>
      <c r="B4398" s="4328"/>
      <c r="C4398" s="4330"/>
      <c r="D4398" s="4337" t="s">
        <v>14</v>
      </c>
      <c r="E4398" s="4338"/>
      <c r="F4398" s="4338"/>
      <c r="G4398" s="4338"/>
      <c r="H4398" s="4339"/>
      <c r="I4398" s="4340" t="s">
        <v>15</v>
      </c>
      <c r="J4398" s="4340"/>
      <c r="K4398" s="4340" t="s">
        <v>16</v>
      </c>
      <c r="L4398" s="4340" t="s">
        <v>17</v>
      </c>
      <c r="M4398" s="4340" t="s">
        <v>18</v>
      </c>
      <c r="N4398" s="4340"/>
      <c r="O4398" s="4356" t="s">
        <v>19</v>
      </c>
    </row>
    <row r="4399" spans="1:15" s="72" customFormat="1" ht="21" customHeight="1">
      <c r="A4399" s="4354"/>
      <c r="B4399" s="4354"/>
      <c r="C4399" s="4341"/>
      <c r="D4399" s="2257" t="s">
        <v>16</v>
      </c>
      <c r="E4399" s="4358" t="s">
        <v>20</v>
      </c>
      <c r="F4399" s="4359"/>
      <c r="G4399" s="4358" t="s">
        <v>21</v>
      </c>
      <c r="H4399" s="4359"/>
      <c r="I4399" s="4341"/>
      <c r="J4399" s="4341"/>
      <c r="K4399" s="4341"/>
      <c r="L4399" s="4341"/>
      <c r="M4399" s="4341"/>
      <c r="N4399" s="4341"/>
      <c r="O4399" s="4357"/>
    </row>
    <row r="4400" spans="1:15" s="43" customFormat="1" ht="21" customHeight="1" outlineLevel="1">
      <c r="A4400" s="2258">
        <v>1</v>
      </c>
      <c r="B4400" s="121">
        <v>44652</v>
      </c>
      <c r="C4400" s="2256" t="s">
        <v>182</v>
      </c>
      <c r="D4400" s="2255"/>
      <c r="E4400" s="4360"/>
      <c r="F4400" s="4361"/>
      <c r="G4400" s="4348"/>
      <c r="H4400" s="4349"/>
      <c r="I4400" s="2255"/>
      <c r="J4400" s="2255"/>
      <c r="K4400" s="2259"/>
      <c r="L4400" s="2255"/>
      <c r="M4400" s="2255"/>
      <c r="N4400" s="2255"/>
      <c r="O4400" s="79">
        <v>0</v>
      </c>
    </row>
    <row r="4401" spans="1:15" s="43" customFormat="1" ht="21" customHeight="1" outlineLevel="1">
      <c r="A4401" s="2802"/>
      <c r="B4401" s="121"/>
      <c r="C4401" s="2801"/>
      <c r="D4401" s="2800"/>
      <c r="E4401" s="4360"/>
      <c r="F4401" s="4361"/>
      <c r="G4401" s="2798"/>
      <c r="H4401" s="2799"/>
      <c r="I4401" s="2800"/>
      <c r="J4401" s="2800"/>
      <c r="K4401" s="2803"/>
      <c r="L4401" s="2800"/>
      <c r="M4401" s="2800"/>
      <c r="N4401" s="2800"/>
      <c r="O4401" s="79"/>
    </row>
    <row r="4402" spans="1:15" s="43" customFormat="1" ht="21" customHeight="1">
      <c r="A4402" s="2258"/>
      <c r="B4402" s="121"/>
      <c r="C4402" s="2256"/>
      <c r="D4402" s="798">
        <f>SUM(D4400:D4400)</f>
        <v>0</v>
      </c>
      <c r="E4402" s="4360"/>
      <c r="F4402" s="4361"/>
      <c r="G4402" s="2253"/>
      <c r="H4402" s="2254"/>
      <c r="I4402" s="2255"/>
      <c r="J4402" s="2255"/>
      <c r="K4402" s="432">
        <f>SUM(K4400:K4401)</f>
        <v>0</v>
      </c>
      <c r="L4402" s="2255"/>
      <c r="M4402" s="2255"/>
      <c r="N4402" s="2255"/>
      <c r="O4402" s="79"/>
    </row>
    <row r="4403" spans="1:15" s="43" customFormat="1" ht="21" customHeight="1">
      <c r="A4403" s="62"/>
      <c r="B4403" s="122"/>
      <c r="C4403" s="54"/>
      <c r="D4403" s="238"/>
      <c r="E4403" s="2260"/>
      <c r="F4403" s="2260"/>
      <c r="G4403" s="238"/>
      <c r="H4403" s="238"/>
      <c r="I4403" s="2261"/>
      <c r="J4403" s="2261"/>
      <c r="K4403" s="2261"/>
      <c r="L4403" s="2261"/>
      <c r="M4403" s="2261"/>
      <c r="N4403" s="2261"/>
      <c r="O4403" s="194"/>
    </row>
    <row r="4404" spans="1:15" s="72" customFormat="1" ht="21" customHeight="1" thickBot="1">
      <c r="A4404" s="77" t="s">
        <v>2</v>
      </c>
      <c r="B4404" s="66"/>
      <c r="C4404" s="67" t="s">
        <v>3</v>
      </c>
      <c r="D4404" s="4323" t="s">
        <v>1355</v>
      </c>
      <c r="E4404" s="4323"/>
      <c r="F4404" s="4323"/>
      <c r="G4404" s="4323"/>
      <c r="H4404" s="4323"/>
      <c r="I4404" s="4323"/>
      <c r="J4404" s="4323"/>
      <c r="K4404" s="4323"/>
      <c r="L4404" s="4323"/>
      <c r="M4404" s="4323"/>
      <c r="N4404" s="4323"/>
      <c r="O4404" s="4323"/>
    </row>
    <row r="4405" spans="1:15" s="72" customFormat="1" ht="21" customHeight="1">
      <c r="A4405" s="4353" t="s">
        <v>10</v>
      </c>
      <c r="B4405" s="4353" t="s">
        <v>11</v>
      </c>
      <c r="C4405" s="4340" t="s">
        <v>23</v>
      </c>
      <c r="D4405" s="4331" t="s">
        <v>12</v>
      </c>
      <c r="E4405" s="4332"/>
      <c r="F4405" s="4332"/>
      <c r="G4405" s="4332"/>
      <c r="H4405" s="4332"/>
      <c r="I4405" s="4332"/>
      <c r="J4405" s="4333"/>
      <c r="K4405" s="4334" t="s">
        <v>13</v>
      </c>
      <c r="L4405" s="4335"/>
      <c r="M4405" s="4335"/>
      <c r="N4405" s="4335"/>
      <c r="O4405" s="4355"/>
    </row>
    <row r="4406" spans="1:15" s="72" customFormat="1" ht="21" customHeight="1">
      <c r="A4406" s="4328"/>
      <c r="B4406" s="4328"/>
      <c r="C4406" s="4330"/>
      <c r="D4406" s="4337" t="s">
        <v>14</v>
      </c>
      <c r="E4406" s="4338"/>
      <c r="F4406" s="4338"/>
      <c r="G4406" s="4338"/>
      <c r="H4406" s="4339"/>
      <c r="I4406" s="4340" t="s">
        <v>15</v>
      </c>
      <c r="J4406" s="4340"/>
      <c r="K4406" s="4340" t="s">
        <v>16</v>
      </c>
      <c r="L4406" s="4340" t="s">
        <v>17</v>
      </c>
      <c r="M4406" s="4340" t="s">
        <v>18</v>
      </c>
      <c r="N4406" s="4340"/>
      <c r="O4406" s="4356" t="s">
        <v>19</v>
      </c>
    </row>
    <row r="4407" spans="1:15" s="72" customFormat="1" ht="21" customHeight="1">
      <c r="A4407" s="4354"/>
      <c r="B4407" s="4354"/>
      <c r="C4407" s="4341"/>
      <c r="D4407" s="2279" t="s">
        <v>16</v>
      </c>
      <c r="E4407" s="4358" t="s">
        <v>20</v>
      </c>
      <c r="F4407" s="4359"/>
      <c r="G4407" s="4358" t="s">
        <v>21</v>
      </c>
      <c r="H4407" s="4359"/>
      <c r="I4407" s="4341"/>
      <c r="J4407" s="4341"/>
      <c r="K4407" s="4341"/>
      <c r="L4407" s="4341"/>
      <c r="M4407" s="4341"/>
      <c r="N4407" s="4341"/>
      <c r="O4407" s="4357"/>
    </row>
    <row r="4408" spans="1:15" s="43" customFormat="1" ht="21" customHeight="1" outlineLevel="1">
      <c r="A4408" s="2276">
        <v>1</v>
      </c>
      <c r="B4408" s="121">
        <v>44652</v>
      </c>
      <c r="C4408" s="2281" t="s">
        <v>23</v>
      </c>
      <c r="D4408" s="2280"/>
      <c r="E4408" s="4360"/>
      <c r="F4408" s="4361"/>
      <c r="G4408" s="4348"/>
      <c r="H4408" s="4349"/>
      <c r="I4408" s="2280"/>
      <c r="J4408" s="2280"/>
      <c r="K4408" s="2377"/>
      <c r="L4408" s="2280"/>
      <c r="M4408" s="2280"/>
      <c r="N4408" s="2280"/>
      <c r="O4408" s="79">
        <v>0</v>
      </c>
    </row>
    <row r="4409" spans="1:15" s="43" customFormat="1" ht="21" customHeight="1" outlineLevel="1">
      <c r="A4409" s="3156"/>
      <c r="B4409" s="121"/>
      <c r="C4409" s="3152"/>
      <c r="D4409" s="3151"/>
      <c r="E4409" s="3149"/>
      <c r="F4409" s="3150"/>
      <c r="G4409" s="3145"/>
      <c r="H4409" s="3146"/>
      <c r="I4409" s="3151"/>
      <c r="J4409" s="3151"/>
      <c r="K4409" s="3151"/>
      <c r="L4409" s="3151"/>
      <c r="M4409" s="3151"/>
      <c r="N4409" s="3151"/>
      <c r="O4409" s="79"/>
    </row>
    <row r="4410" spans="1:15" s="43" customFormat="1" ht="21" customHeight="1" outlineLevel="1">
      <c r="A4410" s="3441"/>
      <c r="B4410" s="121"/>
      <c r="C4410" s="3440"/>
      <c r="D4410" s="3442"/>
      <c r="E4410" s="3435"/>
      <c r="F4410" s="3436"/>
      <c r="G4410" s="3437"/>
      <c r="H4410" s="3438"/>
      <c r="I4410" s="3442"/>
      <c r="J4410" s="3442"/>
      <c r="K4410" s="3442"/>
      <c r="L4410" s="3442"/>
      <c r="M4410" s="3442"/>
      <c r="N4410" s="3442"/>
      <c r="O4410" s="79"/>
    </row>
    <row r="4411" spans="1:15" s="43" customFormat="1" ht="21" customHeight="1">
      <c r="A4411" s="2276"/>
      <c r="B4411" s="121"/>
      <c r="C4411" s="2281"/>
      <c r="D4411" s="798">
        <f>SUM(D4408:D4408)</f>
        <v>0</v>
      </c>
      <c r="E4411" s="2277"/>
      <c r="F4411" s="2278"/>
      <c r="G4411" s="4348"/>
      <c r="H4411" s="4349"/>
      <c r="I4411" s="2280"/>
      <c r="J4411" s="2280"/>
      <c r="K4411" s="432">
        <f>SUM(K4408:K4409)</f>
        <v>0</v>
      </c>
      <c r="L4411" s="2280"/>
      <c r="M4411" s="2280"/>
      <c r="N4411" s="2280"/>
      <c r="O4411" s="79"/>
    </row>
    <row r="4412" spans="1:15" s="43" customFormat="1" ht="21" customHeight="1">
      <c r="A4412" s="62"/>
      <c r="B4412" s="122"/>
      <c r="C4412" s="54"/>
      <c r="D4412" s="238"/>
      <c r="E4412" s="2283"/>
      <c r="F4412" s="2283"/>
      <c r="G4412" s="238"/>
      <c r="H4412" s="238"/>
      <c r="I4412" s="2282"/>
      <c r="J4412" s="2282"/>
      <c r="K4412" s="2282"/>
      <c r="L4412" s="2282"/>
      <c r="M4412" s="2282"/>
      <c r="N4412" s="2282"/>
      <c r="O4412" s="194"/>
    </row>
    <row r="4413" spans="1:15" s="123" customFormat="1" ht="21" customHeight="1" thickBot="1">
      <c r="A4413" s="77" t="s">
        <v>2</v>
      </c>
      <c r="B4413" s="66"/>
      <c r="C4413" s="67" t="s">
        <v>3</v>
      </c>
      <c r="D4413" s="4323" t="s">
        <v>1503</v>
      </c>
      <c r="E4413" s="4323"/>
      <c r="F4413" s="4323"/>
      <c r="G4413" s="4323"/>
      <c r="H4413" s="4323"/>
      <c r="I4413" s="4323"/>
      <c r="J4413" s="4323"/>
      <c r="K4413" s="4323"/>
      <c r="L4413" s="4323"/>
      <c r="M4413" s="4323"/>
      <c r="N4413" s="4323"/>
      <c r="O4413" s="4323"/>
    </row>
    <row r="4414" spans="1:15" s="36" customFormat="1" ht="21" customHeight="1">
      <c r="A4414" s="4353" t="s">
        <v>10</v>
      </c>
      <c r="B4414" s="4353" t="s">
        <v>11</v>
      </c>
      <c r="C4414" s="4340" t="s">
        <v>23</v>
      </c>
      <c r="D4414" s="4331" t="s">
        <v>12</v>
      </c>
      <c r="E4414" s="4332"/>
      <c r="F4414" s="4332"/>
      <c r="G4414" s="4332"/>
      <c r="H4414" s="4332"/>
      <c r="I4414" s="4332"/>
      <c r="J4414" s="4333"/>
      <c r="K4414" s="4334" t="s">
        <v>13</v>
      </c>
      <c r="L4414" s="4335"/>
      <c r="M4414" s="4335"/>
      <c r="N4414" s="4335"/>
      <c r="O4414" s="4355"/>
    </row>
    <row r="4415" spans="1:15" s="36" customFormat="1" ht="21" customHeight="1">
      <c r="A4415" s="4328"/>
      <c r="B4415" s="4328"/>
      <c r="C4415" s="4330"/>
      <c r="D4415" s="4337" t="s">
        <v>14</v>
      </c>
      <c r="E4415" s="4338"/>
      <c r="F4415" s="4338"/>
      <c r="G4415" s="4338"/>
      <c r="H4415" s="4339"/>
      <c r="I4415" s="4340" t="s">
        <v>15</v>
      </c>
      <c r="J4415" s="4340"/>
      <c r="K4415" s="4340" t="s">
        <v>16</v>
      </c>
      <c r="L4415" s="4340" t="s">
        <v>17</v>
      </c>
      <c r="M4415" s="4340" t="s">
        <v>18</v>
      </c>
      <c r="N4415" s="4340"/>
      <c r="O4415" s="4356" t="s">
        <v>19</v>
      </c>
    </row>
    <row r="4416" spans="1:15" s="36" customFormat="1" ht="21" customHeight="1">
      <c r="A4416" s="4354"/>
      <c r="B4416" s="4354"/>
      <c r="C4416" s="4341"/>
      <c r="D4416" s="2519" t="s">
        <v>16</v>
      </c>
      <c r="E4416" s="4358" t="s">
        <v>20</v>
      </c>
      <c r="F4416" s="4359"/>
      <c r="G4416" s="4358" t="s">
        <v>21</v>
      </c>
      <c r="H4416" s="4359"/>
      <c r="I4416" s="4341"/>
      <c r="J4416" s="4341"/>
      <c r="K4416" s="4341"/>
      <c r="L4416" s="4341"/>
      <c r="M4416" s="4341"/>
      <c r="N4416" s="4341"/>
      <c r="O4416" s="4357"/>
    </row>
    <row r="4417" spans="1:15" s="43" customFormat="1" ht="21" customHeight="1" outlineLevel="1">
      <c r="A4417" s="2520">
        <v>1</v>
      </c>
      <c r="B4417" s="121">
        <v>44652</v>
      </c>
      <c r="C4417" s="2514" t="s">
        <v>23</v>
      </c>
      <c r="D4417" s="2513"/>
      <c r="E4417" s="4360"/>
      <c r="F4417" s="4361"/>
      <c r="G4417" s="4348"/>
      <c r="H4417" s="4349"/>
      <c r="I4417" s="2513"/>
      <c r="J4417" s="2513"/>
      <c r="K4417" s="2522"/>
      <c r="L4417" s="2513"/>
      <c r="M4417" s="2513"/>
      <c r="N4417" s="2513"/>
      <c r="O4417" s="79">
        <v>0</v>
      </c>
    </row>
    <row r="4418" spans="1:15" s="43" customFormat="1" ht="21" customHeight="1" outlineLevel="1">
      <c r="A4418" s="2520"/>
      <c r="B4418" s="121"/>
      <c r="C4418" s="2514"/>
      <c r="D4418" s="2513"/>
      <c r="E4418" s="2517"/>
      <c r="F4418" s="2518"/>
      <c r="G4418" s="2515"/>
      <c r="H4418" s="2516"/>
      <c r="I4418" s="2513"/>
      <c r="J4418" s="2513"/>
      <c r="K4418" s="2522"/>
      <c r="L4418" s="2513"/>
      <c r="M4418" s="2513"/>
      <c r="N4418" s="2513"/>
      <c r="O4418" s="79"/>
    </row>
    <row r="4419" spans="1:15" s="43" customFormat="1" ht="21" customHeight="1">
      <c r="A4419" s="2520"/>
      <c r="B4419" s="121"/>
      <c r="C4419" s="2514"/>
      <c r="D4419" s="686">
        <f>SUM(D4417:D4418)</f>
        <v>0</v>
      </c>
      <c r="E4419" s="2517"/>
      <c r="F4419" s="2518"/>
      <c r="G4419" s="2515"/>
      <c r="H4419" s="2516"/>
      <c r="I4419" s="2513"/>
      <c r="J4419" s="2513"/>
      <c r="K4419" s="432">
        <f>SUM(K4417:K4418)</f>
        <v>0</v>
      </c>
      <c r="L4419" s="2513"/>
      <c r="M4419" s="2513"/>
      <c r="N4419" s="2513"/>
      <c r="O4419" s="79"/>
    </row>
    <row r="4420" spans="1:15" s="43" customFormat="1" ht="21" customHeight="1">
      <c r="A4420" s="62"/>
      <c r="B4420" s="122"/>
      <c r="C4420" s="54"/>
      <c r="D4420" s="238"/>
      <c r="E4420" s="2523"/>
      <c r="F4420" s="2523"/>
      <c r="G4420" s="238"/>
      <c r="H4420" s="238"/>
      <c r="I4420" s="2521"/>
      <c r="J4420" s="2521"/>
      <c r="K4420" s="2521"/>
      <c r="L4420" s="2521"/>
      <c r="M4420" s="2521"/>
      <c r="N4420" s="2521"/>
      <c r="O4420" s="194"/>
    </row>
    <row r="4421" spans="1:15" s="123" customFormat="1" ht="21" customHeight="1" thickBot="1">
      <c r="A4421" s="77" t="s">
        <v>2</v>
      </c>
      <c r="B4421" s="66"/>
      <c r="C4421" s="67" t="s">
        <v>3</v>
      </c>
      <c r="D4421" s="4323" t="s">
        <v>1579</v>
      </c>
      <c r="E4421" s="4323"/>
      <c r="F4421" s="4323"/>
      <c r="G4421" s="4323"/>
      <c r="H4421" s="4323"/>
      <c r="I4421" s="4323"/>
      <c r="J4421" s="4323"/>
      <c r="K4421" s="4323"/>
      <c r="L4421" s="4323"/>
      <c r="M4421" s="4323"/>
      <c r="N4421" s="4323"/>
      <c r="O4421" s="4323"/>
    </row>
    <row r="4422" spans="1:15" s="36" customFormat="1" ht="21" customHeight="1">
      <c r="A4422" s="4353" t="s">
        <v>10</v>
      </c>
      <c r="B4422" s="4353" t="s">
        <v>11</v>
      </c>
      <c r="C4422" s="4340" t="s">
        <v>23</v>
      </c>
      <c r="D4422" s="4331" t="s">
        <v>12</v>
      </c>
      <c r="E4422" s="4332"/>
      <c r="F4422" s="4332"/>
      <c r="G4422" s="4332"/>
      <c r="H4422" s="4332"/>
      <c r="I4422" s="4332"/>
      <c r="J4422" s="4333"/>
      <c r="K4422" s="4334" t="s">
        <v>13</v>
      </c>
      <c r="L4422" s="4335"/>
      <c r="M4422" s="4335"/>
      <c r="N4422" s="4335"/>
      <c r="O4422" s="4355"/>
    </row>
    <row r="4423" spans="1:15" s="36" customFormat="1" ht="21" customHeight="1">
      <c r="A4423" s="4328"/>
      <c r="B4423" s="4328"/>
      <c r="C4423" s="4330"/>
      <c r="D4423" s="4337" t="s">
        <v>14</v>
      </c>
      <c r="E4423" s="4338"/>
      <c r="F4423" s="4338"/>
      <c r="G4423" s="4338"/>
      <c r="H4423" s="4339"/>
      <c r="I4423" s="4340" t="s">
        <v>15</v>
      </c>
      <c r="J4423" s="4340"/>
      <c r="K4423" s="4340" t="s">
        <v>16</v>
      </c>
      <c r="L4423" s="4340" t="s">
        <v>17</v>
      </c>
      <c r="M4423" s="4340" t="s">
        <v>18</v>
      </c>
      <c r="N4423" s="4340"/>
      <c r="O4423" s="4356" t="s">
        <v>19</v>
      </c>
    </row>
    <row r="4424" spans="1:15" s="36" customFormat="1" ht="21" customHeight="1">
      <c r="A4424" s="4354"/>
      <c r="B4424" s="4354"/>
      <c r="C4424" s="4341"/>
      <c r="D4424" s="2618" t="s">
        <v>16</v>
      </c>
      <c r="E4424" s="4358" t="s">
        <v>20</v>
      </c>
      <c r="F4424" s="4359"/>
      <c r="G4424" s="4358" t="s">
        <v>21</v>
      </c>
      <c r="H4424" s="4359"/>
      <c r="I4424" s="4341"/>
      <c r="J4424" s="4341"/>
      <c r="K4424" s="4341"/>
      <c r="L4424" s="4341"/>
      <c r="M4424" s="4341"/>
      <c r="N4424" s="4341"/>
      <c r="O4424" s="4357"/>
    </row>
    <row r="4425" spans="1:15" s="43" customFormat="1" ht="21" customHeight="1" outlineLevel="1">
      <c r="A4425" s="2619">
        <v>1</v>
      </c>
      <c r="B4425" s="121">
        <v>44682</v>
      </c>
      <c r="C4425" s="2615" t="s">
        <v>23</v>
      </c>
      <c r="D4425" s="2614"/>
      <c r="E4425" s="4360"/>
      <c r="F4425" s="4361"/>
      <c r="G4425" s="4348"/>
      <c r="H4425" s="4349"/>
      <c r="I4425" s="2614"/>
      <c r="J4425" s="2614"/>
      <c r="K4425" s="2620"/>
      <c r="L4425" s="2614"/>
      <c r="M4425" s="2614"/>
      <c r="N4425" s="2614"/>
      <c r="O4425" s="79">
        <v>10</v>
      </c>
    </row>
    <row r="4426" spans="1:15" s="43" customFormat="1" ht="21" customHeight="1" outlineLevel="1">
      <c r="A4426" s="2619"/>
      <c r="B4426" s="121"/>
      <c r="C4426" s="2615"/>
      <c r="D4426" s="2614"/>
      <c r="E4426" s="2616"/>
      <c r="F4426" s="2617"/>
      <c r="G4426" s="2610"/>
      <c r="H4426" s="2611"/>
      <c r="I4426" s="2614"/>
      <c r="J4426" s="2614"/>
      <c r="K4426" s="2620"/>
      <c r="L4426" s="2614"/>
      <c r="M4426" s="2614"/>
      <c r="N4426" s="2614"/>
      <c r="O4426" s="79"/>
    </row>
    <row r="4427" spans="1:15" s="43" customFormat="1" ht="21" customHeight="1">
      <c r="A4427" s="2619"/>
      <c r="B4427" s="121"/>
      <c r="C4427" s="2615"/>
      <c r="D4427" s="686">
        <f>SUM(D4425:D4426)</f>
        <v>0</v>
      </c>
      <c r="E4427" s="2616"/>
      <c r="F4427" s="2617"/>
      <c r="G4427" s="2610"/>
      <c r="H4427" s="2611"/>
      <c r="I4427" s="2614"/>
      <c r="J4427" s="2614"/>
      <c r="K4427" s="432">
        <f>SUM(K4425:K4426)</f>
        <v>0</v>
      </c>
      <c r="L4427" s="2614"/>
      <c r="M4427" s="2614"/>
      <c r="N4427" s="2614"/>
      <c r="O4427" s="79"/>
    </row>
    <row r="4428" spans="1:15" s="43" customFormat="1" ht="21" customHeight="1">
      <c r="A4428" s="62"/>
      <c r="B4428" s="122"/>
      <c r="C4428" s="54"/>
      <c r="D4428" s="238"/>
      <c r="E4428" s="2621"/>
      <c r="F4428" s="2621"/>
      <c r="G4428" s="238"/>
      <c r="H4428" s="238"/>
      <c r="I4428" s="2624"/>
      <c r="J4428" s="2624"/>
      <c r="K4428" s="2624"/>
      <c r="L4428" s="2624"/>
      <c r="M4428" s="2624"/>
      <c r="N4428" s="2624"/>
      <c r="O4428" s="194"/>
    </row>
    <row r="4429" spans="1:15" s="123" customFormat="1" ht="21" customHeight="1" thickBot="1">
      <c r="A4429" s="77" t="s">
        <v>2</v>
      </c>
      <c r="B4429" s="66"/>
      <c r="C4429" s="67" t="s">
        <v>3</v>
      </c>
      <c r="D4429" s="4323" t="s">
        <v>1741</v>
      </c>
      <c r="E4429" s="4323"/>
      <c r="F4429" s="4323"/>
      <c r="G4429" s="4323"/>
      <c r="H4429" s="4323"/>
      <c r="I4429" s="4323"/>
      <c r="J4429" s="4323"/>
      <c r="K4429" s="4323"/>
      <c r="L4429" s="4323"/>
      <c r="M4429" s="4323"/>
      <c r="N4429" s="4323"/>
      <c r="O4429" s="4323"/>
    </row>
    <row r="4430" spans="1:15" s="36" customFormat="1" ht="21" customHeight="1">
      <c r="A4430" s="4353" t="s">
        <v>10</v>
      </c>
      <c r="B4430" s="4353" t="s">
        <v>11</v>
      </c>
      <c r="C4430" s="4340" t="s">
        <v>23</v>
      </c>
      <c r="D4430" s="4331" t="s">
        <v>12</v>
      </c>
      <c r="E4430" s="4332"/>
      <c r="F4430" s="4332"/>
      <c r="G4430" s="4332"/>
      <c r="H4430" s="4332"/>
      <c r="I4430" s="4332"/>
      <c r="J4430" s="4333"/>
      <c r="K4430" s="4334" t="s">
        <v>13</v>
      </c>
      <c r="L4430" s="4335"/>
      <c r="M4430" s="4335"/>
      <c r="N4430" s="4335"/>
      <c r="O4430" s="4355"/>
    </row>
    <row r="4431" spans="1:15" s="36" customFormat="1" ht="21" customHeight="1">
      <c r="A4431" s="4328"/>
      <c r="B4431" s="4328"/>
      <c r="C4431" s="4330"/>
      <c r="D4431" s="4337" t="s">
        <v>14</v>
      </c>
      <c r="E4431" s="4338"/>
      <c r="F4431" s="4338"/>
      <c r="G4431" s="4338"/>
      <c r="H4431" s="4339"/>
      <c r="I4431" s="4340" t="s">
        <v>15</v>
      </c>
      <c r="J4431" s="4340"/>
      <c r="K4431" s="4340" t="s">
        <v>16</v>
      </c>
      <c r="L4431" s="4340" t="s">
        <v>17</v>
      </c>
      <c r="M4431" s="4340" t="s">
        <v>18</v>
      </c>
      <c r="N4431" s="4340"/>
      <c r="O4431" s="4356" t="s">
        <v>19</v>
      </c>
    </row>
    <row r="4432" spans="1:15" s="36" customFormat="1" ht="21" customHeight="1">
      <c r="A4432" s="4354"/>
      <c r="B4432" s="4354"/>
      <c r="C4432" s="4341"/>
      <c r="D4432" s="2756" t="s">
        <v>16</v>
      </c>
      <c r="E4432" s="4358" t="s">
        <v>20</v>
      </c>
      <c r="F4432" s="4359"/>
      <c r="G4432" s="4358" t="s">
        <v>21</v>
      </c>
      <c r="H4432" s="4359"/>
      <c r="I4432" s="4341"/>
      <c r="J4432" s="4341"/>
      <c r="K4432" s="4341"/>
      <c r="L4432" s="4341"/>
      <c r="M4432" s="4341"/>
      <c r="N4432" s="4341"/>
      <c r="O4432" s="4357"/>
    </row>
    <row r="4433" spans="1:15" s="43" customFormat="1" ht="19.5" customHeight="1" outlineLevel="1">
      <c r="A4433" s="2759">
        <v>1</v>
      </c>
      <c r="B4433" s="121">
        <v>44682</v>
      </c>
      <c r="C4433" s="2758" t="s">
        <v>23</v>
      </c>
      <c r="D4433" s="2757"/>
      <c r="E4433" s="4360"/>
      <c r="F4433" s="4361"/>
      <c r="G4433" s="4348"/>
      <c r="H4433" s="4349"/>
      <c r="I4433" s="2757"/>
      <c r="J4433" s="2757"/>
      <c r="K4433" s="2760"/>
      <c r="L4433" s="2757"/>
      <c r="M4433" s="2757"/>
      <c r="N4433" s="2757"/>
      <c r="O4433" s="79">
        <v>384</v>
      </c>
    </row>
    <row r="4434" spans="1:15" s="43" customFormat="1" ht="21" customHeight="1">
      <c r="A4434" s="2759"/>
      <c r="B4434" s="121"/>
      <c r="C4434" s="2758"/>
      <c r="D4434" s="686">
        <f>SUM(D4433:D4433)</f>
        <v>0</v>
      </c>
      <c r="E4434" s="2750"/>
      <c r="F4434" s="2751"/>
      <c r="G4434" s="2752"/>
      <c r="H4434" s="2753"/>
      <c r="I4434" s="2757"/>
      <c r="J4434" s="2757"/>
      <c r="K4434" s="432">
        <f>SUM(K4433:K4433)</f>
        <v>0</v>
      </c>
      <c r="L4434" s="2757"/>
      <c r="M4434" s="2757"/>
      <c r="N4434" s="2757"/>
      <c r="O4434" s="79"/>
    </row>
    <row r="4435" spans="1:15" s="43" customFormat="1" ht="21" customHeight="1">
      <c r="A4435" s="62"/>
      <c r="B4435" s="122"/>
      <c r="C4435" s="54"/>
      <c r="D4435" s="238"/>
      <c r="E4435" s="2762"/>
      <c r="F4435" s="2762"/>
      <c r="G4435" s="238"/>
      <c r="H4435" s="238"/>
      <c r="I4435" s="2642"/>
      <c r="J4435" s="2642"/>
      <c r="K4435" s="2642"/>
      <c r="L4435" s="2642"/>
      <c r="M4435" s="2642"/>
      <c r="N4435" s="2642"/>
      <c r="O4435" s="194"/>
    </row>
    <row r="4436" spans="1:15" s="123" customFormat="1" ht="21" customHeight="1" thickBot="1">
      <c r="A4436" s="77" t="s">
        <v>2</v>
      </c>
      <c r="B4436" s="66"/>
      <c r="C4436" s="67" t="s">
        <v>3</v>
      </c>
      <c r="D4436" s="4323" t="s">
        <v>1740</v>
      </c>
      <c r="E4436" s="4323"/>
      <c r="F4436" s="4323"/>
      <c r="G4436" s="4323"/>
      <c r="H4436" s="4323"/>
      <c r="I4436" s="4323"/>
      <c r="J4436" s="4323"/>
      <c r="K4436" s="4323"/>
      <c r="L4436" s="4323"/>
      <c r="M4436" s="4323"/>
      <c r="N4436" s="4323"/>
      <c r="O4436" s="4323"/>
    </row>
    <row r="4437" spans="1:15" s="36" customFormat="1" ht="21" customHeight="1">
      <c r="A4437" s="4353" t="s">
        <v>10</v>
      </c>
      <c r="B4437" s="4353" t="s">
        <v>11</v>
      </c>
      <c r="C4437" s="4340" t="s">
        <v>23</v>
      </c>
      <c r="D4437" s="4331" t="s">
        <v>12</v>
      </c>
      <c r="E4437" s="4332"/>
      <c r="F4437" s="4332"/>
      <c r="G4437" s="4332"/>
      <c r="H4437" s="4332"/>
      <c r="I4437" s="4332"/>
      <c r="J4437" s="4333"/>
      <c r="K4437" s="4334" t="s">
        <v>13</v>
      </c>
      <c r="L4437" s="4335"/>
      <c r="M4437" s="4335"/>
      <c r="N4437" s="4335"/>
      <c r="O4437" s="4355"/>
    </row>
    <row r="4438" spans="1:15" s="36" customFormat="1" ht="21" customHeight="1">
      <c r="A4438" s="4328"/>
      <c r="B4438" s="4328"/>
      <c r="C4438" s="4330"/>
      <c r="D4438" s="4337" t="s">
        <v>14</v>
      </c>
      <c r="E4438" s="4338"/>
      <c r="F4438" s="4338"/>
      <c r="G4438" s="4338"/>
      <c r="H4438" s="4339"/>
      <c r="I4438" s="4340" t="s">
        <v>15</v>
      </c>
      <c r="J4438" s="4340"/>
      <c r="K4438" s="4340" t="s">
        <v>16</v>
      </c>
      <c r="L4438" s="4340" t="s">
        <v>17</v>
      </c>
      <c r="M4438" s="4340" t="s">
        <v>18</v>
      </c>
      <c r="N4438" s="4340"/>
      <c r="O4438" s="4356" t="s">
        <v>19</v>
      </c>
    </row>
    <row r="4439" spans="1:15" s="36" customFormat="1" ht="21" customHeight="1">
      <c r="A4439" s="4354"/>
      <c r="B4439" s="4354"/>
      <c r="C4439" s="4341"/>
      <c r="D4439" s="2756" t="s">
        <v>16</v>
      </c>
      <c r="E4439" s="4358" t="s">
        <v>20</v>
      </c>
      <c r="F4439" s="4359"/>
      <c r="G4439" s="4358" t="s">
        <v>21</v>
      </c>
      <c r="H4439" s="4359"/>
      <c r="I4439" s="4341"/>
      <c r="J4439" s="4341"/>
      <c r="K4439" s="4341"/>
      <c r="L4439" s="4341"/>
      <c r="M4439" s="4341"/>
      <c r="N4439" s="4341"/>
      <c r="O4439" s="4357"/>
    </row>
    <row r="4440" spans="1:15" s="43" customFormat="1" ht="21" customHeight="1" outlineLevel="1">
      <c r="A4440" s="2759">
        <v>1</v>
      </c>
      <c r="B4440" s="121">
        <v>44682</v>
      </c>
      <c r="C4440" s="2758" t="s">
        <v>23</v>
      </c>
      <c r="D4440" s="2757"/>
      <c r="E4440" s="4360"/>
      <c r="F4440" s="4361"/>
      <c r="G4440" s="4348"/>
      <c r="H4440" s="4349"/>
      <c r="I4440" s="2757"/>
      <c r="J4440" s="2757"/>
      <c r="K4440" s="2760"/>
      <c r="L4440" s="2757"/>
      <c r="M4440" s="2757"/>
      <c r="N4440" s="2757"/>
      <c r="O4440" s="79">
        <v>38</v>
      </c>
    </row>
    <row r="4441" spans="1:15" s="43" customFormat="1" ht="21" customHeight="1" outlineLevel="1">
      <c r="A4441" s="2759"/>
      <c r="B4441" s="121"/>
      <c r="C4441" s="2758"/>
      <c r="D4441" s="2757"/>
      <c r="E4441" s="2750"/>
      <c r="F4441" s="2751"/>
      <c r="G4441" s="2752"/>
      <c r="H4441" s="2753"/>
      <c r="I4441" s="2757"/>
      <c r="J4441" s="2757"/>
      <c r="K4441" s="2760"/>
      <c r="L4441" s="2757"/>
      <c r="M4441" s="2757"/>
      <c r="N4441" s="2757"/>
      <c r="O4441" s="79"/>
    </row>
    <row r="4442" spans="1:15" s="43" customFormat="1" ht="21" customHeight="1">
      <c r="A4442" s="2759"/>
      <c r="B4442" s="121"/>
      <c r="C4442" s="2758"/>
      <c r="D4442" s="686">
        <f>SUM(D4440:D4441)</f>
        <v>0</v>
      </c>
      <c r="E4442" s="2750"/>
      <c r="F4442" s="2751"/>
      <c r="G4442" s="2752"/>
      <c r="H4442" s="2753"/>
      <c r="I4442" s="2757"/>
      <c r="J4442" s="2757"/>
      <c r="K4442" s="432">
        <f>SUM(K4440:K4441)</f>
        <v>0</v>
      </c>
      <c r="L4442" s="2757"/>
      <c r="M4442" s="2757"/>
      <c r="N4442" s="2757"/>
      <c r="O4442" s="79"/>
    </row>
    <row r="4443" spans="1:15" s="43" customFormat="1" ht="21" customHeight="1">
      <c r="A4443" s="62"/>
      <c r="B4443" s="122"/>
      <c r="C4443" s="54"/>
      <c r="D4443" s="238"/>
      <c r="E4443" s="2762"/>
      <c r="F4443" s="2762"/>
      <c r="G4443" s="238"/>
      <c r="H4443" s="238"/>
      <c r="I4443" s="238"/>
      <c r="J4443" s="238"/>
      <c r="K4443" s="238"/>
      <c r="L4443" s="238"/>
      <c r="M4443" s="238"/>
      <c r="N4443" s="238"/>
      <c r="O4443" s="194"/>
    </row>
    <row r="4444" spans="1:15" s="123" customFormat="1" ht="21" customHeight="1" thickBot="1">
      <c r="A4444" s="77" t="s">
        <v>2</v>
      </c>
      <c r="B4444" s="66"/>
      <c r="C4444" s="67" t="s">
        <v>3</v>
      </c>
      <c r="D4444" s="4323" t="s">
        <v>1799</v>
      </c>
      <c r="E4444" s="4323"/>
      <c r="F4444" s="4323"/>
      <c r="G4444" s="4323"/>
      <c r="H4444" s="4323"/>
      <c r="I4444" s="4323"/>
      <c r="J4444" s="4323"/>
      <c r="K4444" s="4323"/>
      <c r="L4444" s="4323"/>
      <c r="M4444" s="4323"/>
      <c r="N4444" s="4323"/>
      <c r="O4444" s="4323"/>
    </row>
    <row r="4445" spans="1:15" s="36" customFormat="1" ht="21" customHeight="1">
      <c r="A4445" s="4353" t="s">
        <v>10</v>
      </c>
      <c r="B4445" s="4353" t="s">
        <v>11</v>
      </c>
      <c r="C4445" s="4340" t="s">
        <v>23</v>
      </c>
      <c r="D4445" s="4331" t="s">
        <v>12</v>
      </c>
      <c r="E4445" s="4332"/>
      <c r="F4445" s="4332"/>
      <c r="G4445" s="4332"/>
      <c r="H4445" s="4332"/>
      <c r="I4445" s="4332"/>
      <c r="J4445" s="4333"/>
      <c r="K4445" s="4334" t="s">
        <v>13</v>
      </c>
      <c r="L4445" s="4335"/>
      <c r="M4445" s="4335"/>
      <c r="N4445" s="4335"/>
      <c r="O4445" s="4355"/>
    </row>
    <row r="4446" spans="1:15" s="36" customFormat="1" ht="21" customHeight="1">
      <c r="A4446" s="4328"/>
      <c r="B4446" s="4328"/>
      <c r="C4446" s="4330"/>
      <c r="D4446" s="4337" t="s">
        <v>14</v>
      </c>
      <c r="E4446" s="4338"/>
      <c r="F4446" s="4338"/>
      <c r="G4446" s="4338"/>
      <c r="H4446" s="4339"/>
      <c r="I4446" s="4340" t="s">
        <v>15</v>
      </c>
      <c r="J4446" s="4340"/>
      <c r="K4446" s="4340" t="s">
        <v>16</v>
      </c>
      <c r="L4446" s="4340" t="s">
        <v>17</v>
      </c>
      <c r="M4446" s="4340" t="s">
        <v>18</v>
      </c>
      <c r="N4446" s="4340"/>
      <c r="O4446" s="4356" t="s">
        <v>19</v>
      </c>
    </row>
    <row r="4447" spans="1:15" s="36" customFormat="1" ht="21" customHeight="1">
      <c r="A4447" s="4354"/>
      <c r="B4447" s="4354"/>
      <c r="C4447" s="4341"/>
      <c r="D4447" s="2756" t="s">
        <v>16</v>
      </c>
      <c r="E4447" s="4358" t="s">
        <v>20</v>
      </c>
      <c r="F4447" s="4359"/>
      <c r="G4447" s="4358" t="s">
        <v>21</v>
      </c>
      <c r="H4447" s="4359"/>
      <c r="I4447" s="4341"/>
      <c r="J4447" s="4341"/>
      <c r="K4447" s="4341"/>
      <c r="L4447" s="4341"/>
      <c r="M4447" s="4341"/>
      <c r="N4447" s="4341"/>
      <c r="O4447" s="4357"/>
    </row>
    <row r="4448" spans="1:15" s="43" customFormat="1" ht="21" customHeight="1" outlineLevel="1">
      <c r="A4448" s="2759">
        <v>1</v>
      </c>
      <c r="B4448" s="121">
        <v>44682</v>
      </c>
      <c r="C4448" s="2758" t="s">
        <v>23</v>
      </c>
      <c r="D4448" s="2757"/>
      <c r="E4448" s="4360"/>
      <c r="F4448" s="4361"/>
      <c r="G4448" s="4348"/>
      <c r="H4448" s="4349"/>
      <c r="I4448" s="2757"/>
      <c r="J4448" s="2757"/>
      <c r="K4448" s="2760"/>
      <c r="L4448" s="2757"/>
      <c r="M4448" s="2757"/>
      <c r="N4448" s="2757"/>
      <c r="O4448" s="79">
        <v>0</v>
      </c>
    </row>
    <row r="4449" spans="1:15" s="43" customFormat="1" ht="21" customHeight="1" outlineLevel="1">
      <c r="A4449" s="2906"/>
      <c r="B4449" s="121"/>
      <c r="C4449" s="2905"/>
      <c r="D4449" s="2903"/>
      <c r="E4449" s="2901"/>
      <c r="F4449" s="2902"/>
      <c r="G4449" s="2895"/>
      <c r="H4449" s="2896"/>
      <c r="I4449" s="2903"/>
      <c r="J4449" s="2903"/>
      <c r="K4449" s="2908"/>
      <c r="L4449" s="2903"/>
      <c r="M4449" s="2903"/>
      <c r="N4449" s="2903"/>
      <c r="O4449" s="79"/>
    </row>
    <row r="4450" spans="1:15" s="43" customFormat="1" ht="21" customHeight="1">
      <c r="A4450" s="2759"/>
      <c r="B4450" s="121"/>
      <c r="C4450" s="2758"/>
      <c r="D4450" s="686">
        <f>SUM(D4448:D4448)</f>
        <v>0</v>
      </c>
      <c r="E4450" s="2750"/>
      <c r="F4450" s="2751"/>
      <c r="G4450" s="2752"/>
      <c r="H4450" s="2753"/>
      <c r="I4450" s="2757"/>
      <c r="J4450" s="2757"/>
      <c r="K4450" s="432">
        <f>SUM(K4448:K4449)</f>
        <v>0</v>
      </c>
      <c r="L4450" s="2757"/>
      <c r="M4450" s="2757"/>
      <c r="N4450" s="2757"/>
      <c r="O4450" s="79"/>
    </row>
    <row r="4451" spans="1:15" s="43" customFormat="1" ht="21" customHeight="1">
      <c r="A4451" s="62"/>
      <c r="B4451" s="122"/>
      <c r="C4451" s="54"/>
      <c r="D4451" s="238"/>
      <c r="E4451" s="2762"/>
      <c r="F4451" s="2762"/>
      <c r="G4451" s="238"/>
      <c r="H4451" s="238"/>
      <c r="I4451" s="2642"/>
      <c r="J4451" s="2642"/>
      <c r="K4451" s="2642"/>
      <c r="L4451" s="2642"/>
      <c r="M4451" s="2642"/>
      <c r="N4451" s="2642"/>
      <c r="O4451" s="194"/>
    </row>
    <row r="4452" spans="1:15" s="123" customFormat="1" ht="21" customHeight="1" thickBot="1">
      <c r="A4452" s="77" t="s">
        <v>2</v>
      </c>
      <c r="B4452" s="66"/>
      <c r="C4452" s="67" t="s">
        <v>3</v>
      </c>
      <c r="D4452" s="4323" t="s">
        <v>2910</v>
      </c>
      <c r="E4452" s="4323"/>
      <c r="F4452" s="4323"/>
      <c r="G4452" s="4323"/>
      <c r="H4452" s="4323"/>
      <c r="I4452" s="4323"/>
      <c r="J4452" s="4323"/>
      <c r="K4452" s="4323"/>
      <c r="L4452" s="4323"/>
      <c r="M4452" s="4323"/>
      <c r="N4452" s="4323"/>
      <c r="O4452" s="4323"/>
    </row>
    <row r="4453" spans="1:15" s="36" customFormat="1" ht="21" customHeight="1">
      <c r="A4453" s="4353" t="s">
        <v>10</v>
      </c>
      <c r="B4453" s="4353" t="s">
        <v>11</v>
      </c>
      <c r="C4453" s="4340" t="s">
        <v>23</v>
      </c>
      <c r="D4453" s="4331" t="s">
        <v>12</v>
      </c>
      <c r="E4453" s="4332"/>
      <c r="F4453" s="4332"/>
      <c r="G4453" s="4332"/>
      <c r="H4453" s="4332"/>
      <c r="I4453" s="4332"/>
      <c r="J4453" s="4333"/>
      <c r="K4453" s="4334" t="s">
        <v>13</v>
      </c>
      <c r="L4453" s="4335"/>
      <c r="M4453" s="4335"/>
      <c r="N4453" s="4335"/>
      <c r="O4453" s="4355"/>
    </row>
    <row r="4454" spans="1:15" s="36" customFormat="1" ht="21" customHeight="1">
      <c r="A4454" s="4328"/>
      <c r="B4454" s="4328"/>
      <c r="C4454" s="4330"/>
      <c r="D4454" s="4337" t="s">
        <v>14</v>
      </c>
      <c r="E4454" s="4338"/>
      <c r="F4454" s="4338"/>
      <c r="G4454" s="4338"/>
      <c r="H4454" s="4339"/>
      <c r="I4454" s="4340" t="s">
        <v>15</v>
      </c>
      <c r="J4454" s="4340"/>
      <c r="K4454" s="4340" t="s">
        <v>16</v>
      </c>
      <c r="L4454" s="4340" t="s">
        <v>17</v>
      </c>
      <c r="M4454" s="4340" t="s">
        <v>18</v>
      </c>
      <c r="N4454" s="4340"/>
      <c r="O4454" s="4356" t="s">
        <v>19</v>
      </c>
    </row>
    <row r="4455" spans="1:15" s="36" customFormat="1" ht="21" customHeight="1">
      <c r="A4455" s="4354"/>
      <c r="B4455" s="4354"/>
      <c r="C4455" s="4341"/>
      <c r="D4455" s="2756" t="s">
        <v>16</v>
      </c>
      <c r="E4455" s="4358" t="s">
        <v>20</v>
      </c>
      <c r="F4455" s="4359"/>
      <c r="G4455" s="4358" t="s">
        <v>21</v>
      </c>
      <c r="H4455" s="4359"/>
      <c r="I4455" s="4341"/>
      <c r="J4455" s="4341"/>
      <c r="K4455" s="4341"/>
      <c r="L4455" s="4341"/>
      <c r="M4455" s="4341"/>
      <c r="N4455" s="4341"/>
      <c r="O4455" s="4357"/>
    </row>
    <row r="4456" spans="1:15" s="43" customFormat="1" ht="21" customHeight="1" outlineLevel="1">
      <c r="A4456" s="2759">
        <v>1</v>
      </c>
      <c r="B4456" s="121">
        <v>44682</v>
      </c>
      <c r="C4456" s="2758" t="s">
        <v>23</v>
      </c>
      <c r="D4456" s="2757"/>
      <c r="E4456" s="4360"/>
      <c r="F4456" s="4361"/>
      <c r="G4456" s="4348"/>
      <c r="H4456" s="4349"/>
      <c r="I4456" s="2757"/>
      <c r="J4456" s="2757"/>
      <c r="K4456" s="2760"/>
      <c r="L4456" s="2757"/>
      <c r="M4456" s="2757"/>
      <c r="N4456" s="2757"/>
      <c r="O4456" s="79">
        <v>207</v>
      </c>
    </row>
    <row r="4457" spans="1:15" s="43" customFormat="1" ht="21" customHeight="1" outlineLevel="1">
      <c r="A4457" s="2759"/>
      <c r="B4457" s="121"/>
      <c r="C4457" s="2758"/>
      <c r="D4457" s="2757"/>
      <c r="E4457" s="2750"/>
      <c r="F4457" s="2751"/>
      <c r="G4457" s="2752"/>
      <c r="H4457" s="2753"/>
      <c r="I4457" s="2757"/>
      <c r="J4457" s="2757"/>
      <c r="K4457" s="2760"/>
      <c r="L4457" s="2757"/>
      <c r="M4457" s="2757"/>
      <c r="N4457" s="2757"/>
      <c r="O4457" s="79"/>
    </row>
    <row r="4458" spans="1:15" s="43" customFormat="1" ht="21" customHeight="1">
      <c r="A4458" s="2759"/>
      <c r="B4458" s="121"/>
      <c r="C4458" s="2758"/>
      <c r="D4458" s="686">
        <f>SUM(D4456:D4457)</f>
        <v>0</v>
      </c>
      <c r="E4458" s="2750"/>
      <c r="F4458" s="2751"/>
      <c r="G4458" s="2752"/>
      <c r="H4458" s="2753"/>
      <c r="I4458" s="2757"/>
      <c r="J4458" s="2757"/>
      <c r="K4458" s="432">
        <f>SUM(K4456:K4457)</f>
        <v>0</v>
      </c>
      <c r="L4458" s="2757"/>
      <c r="M4458" s="2757"/>
      <c r="N4458" s="2757"/>
      <c r="O4458" s="79"/>
    </row>
    <row r="4459" spans="1:15" s="43" customFormat="1" ht="21" customHeight="1">
      <c r="A4459" s="62"/>
      <c r="B4459" s="122"/>
      <c r="C4459" s="54"/>
      <c r="D4459" s="238"/>
      <c r="E4459" s="2762"/>
      <c r="F4459" s="2762"/>
      <c r="G4459" s="238"/>
      <c r="H4459" s="238"/>
      <c r="I4459" s="2642"/>
      <c r="J4459" s="2642"/>
      <c r="K4459" s="2642"/>
      <c r="L4459" s="2642"/>
      <c r="M4459" s="2642"/>
      <c r="N4459" s="2642"/>
      <c r="O4459" s="194"/>
    </row>
    <row r="4460" spans="1:15" s="123" customFormat="1" ht="21" customHeight="1" thickBot="1">
      <c r="A4460" s="77" t="s">
        <v>2</v>
      </c>
      <c r="B4460" s="66"/>
      <c r="C4460" s="67" t="s">
        <v>3</v>
      </c>
      <c r="D4460" s="4323" t="s">
        <v>1867</v>
      </c>
      <c r="E4460" s="4323"/>
      <c r="F4460" s="4323"/>
      <c r="G4460" s="4323"/>
      <c r="H4460" s="4323"/>
      <c r="I4460" s="4323"/>
      <c r="J4460" s="4323"/>
      <c r="K4460" s="4323"/>
      <c r="L4460" s="4323"/>
      <c r="M4460" s="4323"/>
      <c r="N4460" s="4323"/>
      <c r="O4460" s="4323"/>
    </row>
    <row r="4461" spans="1:15" s="36" customFormat="1" ht="21" customHeight="1">
      <c r="A4461" s="4353" t="s">
        <v>10</v>
      </c>
      <c r="B4461" s="4353" t="s">
        <v>11</v>
      </c>
      <c r="C4461" s="4340" t="s">
        <v>23</v>
      </c>
      <c r="D4461" s="4331" t="s">
        <v>12</v>
      </c>
      <c r="E4461" s="4332"/>
      <c r="F4461" s="4332"/>
      <c r="G4461" s="4332"/>
      <c r="H4461" s="4332"/>
      <c r="I4461" s="4332"/>
      <c r="J4461" s="4333"/>
      <c r="K4461" s="4334" t="s">
        <v>13</v>
      </c>
      <c r="L4461" s="4335"/>
      <c r="M4461" s="4335"/>
      <c r="N4461" s="4335"/>
      <c r="O4461" s="4355"/>
    </row>
    <row r="4462" spans="1:15" s="36" customFormat="1" ht="21" customHeight="1">
      <c r="A4462" s="4328"/>
      <c r="B4462" s="4328"/>
      <c r="C4462" s="4330"/>
      <c r="D4462" s="4337" t="s">
        <v>14</v>
      </c>
      <c r="E4462" s="4338"/>
      <c r="F4462" s="4338"/>
      <c r="G4462" s="4338"/>
      <c r="H4462" s="4339"/>
      <c r="I4462" s="4340" t="s">
        <v>15</v>
      </c>
      <c r="J4462" s="4340"/>
      <c r="K4462" s="4340" t="s">
        <v>16</v>
      </c>
      <c r="L4462" s="4340" t="s">
        <v>17</v>
      </c>
      <c r="M4462" s="4340" t="s">
        <v>18</v>
      </c>
      <c r="N4462" s="4340"/>
      <c r="O4462" s="4356" t="s">
        <v>19</v>
      </c>
    </row>
    <row r="4463" spans="1:15" s="36" customFormat="1" ht="21" customHeight="1">
      <c r="A4463" s="4354"/>
      <c r="B4463" s="4354"/>
      <c r="C4463" s="4341"/>
      <c r="D4463" s="2756" t="s">
        <v>16</v>
      </c>
      <c r="E4463" s="4358" t="s">
        <v>20</v>
      </c>
      <c r="F4463" s="4359"/>
      <c r="G4463" s="4358" t="s">
        <v>21</v>
      </c>
      <c r="H4463" s="4359"/>
      <c r="I4463" s="4341"/>
      <c r="J4463" s="4341"/>
      <c r="K4463" s="4341"/>
      <c r="L4463" s="4341"/>
      <c r="M4463" s="4341"/>
      <c r="N4463" s="4341"/>
      <c r="O4463" s="4357"/>
    </row>
    <row r="4464" spans="1:15" s="43" customFormat="1" ht="21" customHeight="1" outlineLevel="1">
      <c r="A4464" s="2759">
        <v>1</v>
      </c>
      <c r="B4464" s="121">
        <v>44562</v>
      </c>
      <c r="C4464" s="2758" t="s">
        <v>23</v>
      </c>
      <c r="D4464" s="2757"/>
      <c r="E4464" s="4360"/>
      <c r="F4464" s="4361"/>
      <c r="G4464" s="4348"/>
      <c r="H4464" s="4349"/>
      <c r="I4464" s="2757"/>
      <c r="J4464" s="2757"/>
      <c r="K4464" s="2760"/>
      <c r="L4464" s="2757"/>
      <c r="M4464" s="2757"/>
      <c r="N4464" s="2757"/>
      <c r="O4464" s="79">
        <v>40</v>
      </c>
    </row>
    <row r="4465" spans="1:15" s="43" customFormat="1" ht="21" customHeight="1" outlineLevel="1">
      <c r="A4465" s="2759"/>
      <c r="B4465" s="121"/>
      <c r="C4465" s="2758"/>
      <c r="D4465" s="2757"/>
      <c r="E4465" s="2750"/>
      <c r="F4465" s="2751"/>
      <c r="G4465" s="2752"/>
      <c r="H4465" s="2753"/>
      <c r="I4465" s="2757"/>
      <c r="J4465" s="2757"/>
      <c r="K4465" s="2760"/>
      <c r="L4465" s="2757"/>
      <c r="M4465" s="2757"/>
      <c r="N4465" s="2757"/>
      <c r="O4465" s="79"/>
    </row>
    <row r="4466" spans="1:15" s="43" customFormat="1" ht="21" customHeight="1">
      <c r="A4466" s="2759"/>
      <c r="B4466" s="121"/>
      <c r="C4466" s="2758"/>
      <c r="D4466" s="686">
        <f>SUM(D4464:D4465)</f>
        <v>0</v>
      </c>
      <c r="E4466" s="2750"/>
      <c r="F4466" s="2751"/>
      <c r="G4466" s="2752"/>
      <c r="H4466" s="2753"/>
      <c r="I4466" s="2757"/>
      <c r="J4466" s="2757"/>
      <c r="K4466" s="432">
        <f>SUM(K4464:K4465)</f>
        <v>0</v>
      </c>
      <c r="L4466" s="2757"/>
      <c r="M4466" s="2757"/>
      <c r="N4466" s="2757"/>
      <c r="O4466" s="79"/>
    </row>
    <row r="4467" spans="1:15" s="43" customFormat="1" ht="21" customHeight="1">
      <c r="A4467" s="62"/>
      <c r="B4467" s="122"/>
      <c r="C4467" s="54"/>
      <c r="D4467" s="238"/>
      <c r="E4467" s="2762"/>
      <c r="F4467" s="2762"/>
      <c r="G4467" s="238"/>
      <c r="H4467" s="238"/>
      <c r="I4467" s="2642"/>
      <c r="J4467" s="2642"/>
      <c r="K4467" s="2642"/>
      <c r="L4467" s="2642"/>
      <c r="M4467" s="2642"/>
      <c r="N4467" s="2642"/>
      <c r="O4467" s="194"/>
    </row>
    <row r="4468" spans="1:15" s="123" customFormat="1" ht="21" customHeight="1" thickBot="1">
      <c r="A4468" s="77" t="s">
        <v>2</v>
      </c>
      <c r="B4468" s="66"/>
      <c r="C4468" s="67" t="s">
        <v>3</v>
      </c>
      <c r="D4468" s="4323" t="s">
        <v>1747</v>
      </c>
      <c r="E4468" s="4323"/>
      <c r="F4468" s="4323"/>
      <c r="G4468" s="4323"/>
      <c r="H4468" s="4323"/>
      <c r="I4468" s="4323"/>
      <c r="J4468" s="4323"/>
      <c r="K4468" s="4323"/>
      <c r="L4468" s="4323"/>
      <c r="M4468" s="4323"/>
      <c r="N4468" s="4323"/>
      <c r="O4468" s="4323"/>
    </row>
    <row r="4469" spans="1:15" s="36" customFormat="1" ht="21" customHeight="1">
      <c r="A4469" s="4353" t="s">
        <v>10</v>
      </c>
      <c r="B4469" s="4353" t="s">
        <v>11</v>
      </c>
      <c r="C4469" s="4340" t="s">
        <v>23</v>
      </c>
      <c r="D4469" s="4331" t="s">
        <v>12</v>
      </c>
      <c r="E4469" s="4332"/>
      <c r="F4469" s="4332"/>
      <c r="G4469" s="4332"/>
      <c r="H4469" s="4332"/>
      <c r="I4469" s="4332"/>
      <c r="J4469" s="4333"/>
      <c r="K4469" s="4334" t="s">
        <v>13</v>
      </c>
      <c r="L4469" s="4335"/>
      <c r="M4469" s="4335"/>
      <c r="N4469" s="4335"/>
      <c r="O4469" s="4355"/>
    </row>
    <row r="4470" spans="1:15" s="36" customFormat="1" ht="21" customHeight="1">
      <c r="A4470" s="4328"/>
      <c r="B4470" s="4328"/>
      <c r="C4470" s="4330"/>
      <c r="D4470" s="4337" t="s">
        <v>14</v>
      </c>
      <c r="E4470" s="4338"/>
      <c r="F4470" s="4338"/>
      <c r="G4470" s="4338"/>
      <c r="H4470" s="4339"/>
      <c r="I4470" s="4340" t="s">
        <v>15</v>
      </c>
      <c r="J4470" s="4340"/>
      <c r="K4470" s="4340" t="s">
        <v>16</v>
      </c>
      <c r="L4470" s="4340" t="s">
        <v>17</v>
      </c>
      <c r="M4470" s="4340" t="s">
        <v>18</v>
      </c>
      <c r="N4470" s="4340"/>
      <c r="O4470" s="4356" t="s">
        <v>19</v>
      </c>
    </row>
    <row r="4471" spans="1:15" s="36" customFormat="1" ht="21" customHeight="1">
      <c r="A4471" s="4354"/>
      <c r="B4471" s="4354"/>
      <c r="C4471" s="4341"/>
      <c r="D4471" s="2771" t="s">
        <v>16</v>
      </c>
      <c r="E4471" s="4358" t="s">
        <v>20</v>
      </c>
      <c r="F4471" s="4359"/>
      <c r="G4471" s="4358" t="s">
        <v>21</v>
      </c>
      <c r="H4471" s="4359"/>
      <c r="I4471" s="4341"/>
      <c r="J4471" s="4341"/>
      <c r="K4471" s="4341"/>
      <c r="L4471" s="4341"/>
      <c r="M4471" s="4341"/>
      <c r="N4471" s="4341"/>
      <c r="O4471" s="4357"/>
    </row>
    <row r="4472" spans="1:15" s="43" customFormat="1" ht="21" customHeight="1" outlineLevel="1">
      <c r="A4472" s="2772">
        <v>1</v>
      </c>
      <c r="B4472" s="121">
        <v>44652</v>
      </c>
      <c r="C4472" s="2770" t="s">
        <v>94</v>
      </c>
      <c r="D4472" s="2769"/>
      <c r="E4472" s="4360"/>
      <c r="F4472" s="4361"/>
      <c r="G4472" s="4348"/>
      <c r="H4472" s="4349"/>
      <c r="I4472" s="2769"/>
      <c r="J4472" s="2769"/>
      <c r="K4472" s="2773"/>
      <c r="L4472" s="2769"/>
      <c r="M4472" s="2769"/>
      <c r="N4472" s="2769"/>
      <c r="O4472" s="79">
        <v>0</v>
      </c>
    </row>
    <row r="4473" spans="1:15" s="43" customFormat="1" ht="21" customHeight="1" outlineLevel="1">
      <c r="A4473" s="3723"/>
      <c r="B4473" s="121"/>
      <c r="C4473" s="3722"/>
      <c r="D4473" s="3721"/>
      <c r="E4473" s="3712"/>
      <c r="F4473" s="3713"/>
      <c r="G4473" s="3714"/>
      <c r="H4473" s="3715"/>
      <c r="I4473" s="3721"/>
      <c r="J4473" s="3721"/>
      <c r="K4473" s="3725"/>
      <c r="L4473" s="3721"/>
      <c r="M4473" s="3721"/>
      <c r="N4473" s="3721"/>
      <c r="O4473" s="79"/>
    </row>
    <row r="4474" spans="1:15" s="43" customFormat="1" ht="21" customHeight="1">
      <c r="A4474" s="2772"/>
      <c r="B4474" s="121"/>
      <c r="C4474" s="2770"/>
      <c r="D4474" s="686">
        <f>SUM(D4472:D4472)</f>
        <v>0</v>
      </c>
      <c r="E4474" s="2765"/>
      <c r="F4474" s="2766"/>
      <c r="G4474" s="2763"/>
      <c r="H4474" s="2764"/>
      <c r="I4474" s="2769"/>
      <c r="J4474" s="2769"/>
      <c r="K4474" s="432">
        <f>SUM(K4472:K4473)</f>
        <v>0</v>
      </c>
      <c r="L4474" s="2769"/>
      <c r="M4474" s="2769"/>
      <c r="N4474" s="2769"/>
      <c r="O4474" s="79"/>
    </row>
    <row r="4475" spans="1:15" s="43" customFormat="1" ht="21" customHeight="1">
      <c r="A4475" s="62"/>
      <c r="B4475" s="122"/>
      <c r="C4475" s="54"/>
      <c r="D4475" s="238"/>
      <c r="E4475" s="2774"/>
      <c r="F4475" s="2774"/>
      <c r="G4475" s="238"/>
      <c r="H4475" s="238"/>
      <c r="I4475" s="2642"/>
      <c r="J4475" s="2642"/>
      <c r="K4475" s="2642"/>
      <c r="L4475" s="2642"/>
      <c r="M4475" s="2642"/>
      <c r="N4475" s="2642"/>
      <c r="O4475" s="194"/>
    </row>
    <row r="4476" spans="1:15" s="123" customFormat="1" ht="21" customHeight="1" thickBot="1">
      <c r="A4476" s="77" t="s">
        <v>2</v>
      </c>
      <c r="B4476" s="66"/>
      <c r="C4476" s="67" t="s">
        <v>3</v>
      </c>
      <c r="D4476" s="4323" t="s">
        <v>1749</v>
      </c>
      <c r="E4476" s="4323"/>
      <c r="F4476" s="4323"/>
      <c r="G4476" s="4323"/>
      <c r="H4476" s="4323"/>
      <c r="I4476" s="4323"/>
      <c r="J4476" s="4323"/>
      <c r="K4476" s="4323"/>
      <c r="L4476" s="4323"/>
      <c r="M4476" s="4323"/>
      <c r="N4476" s="4323"/>
      <c r="O4476" s="4323"/>
    </row>
    <row r="4477" spans="1:15" s="36" customFormat="1" ht="21" customHeight="1">
      <c r="A4477" s="4353" t="s">
        <v>10</v>
      </c>
      <c r="B4477" s="4353" t="s">
        <v>11</v>
      </c>
      <c r="C4477" s="4340" t="s">
        <v>23</v>
      </c>
      <c r="D4477" s="4331" t="s">
        <v>12</v>
      </c>
      <c r="E4477" s="4332"/>
      <c r="F4477" s="4332"/>
      <c r="G4477" s="4332"/>
      <c r="H4477" s="4332"/>
      <c r="I4477" s="4332"/>
      <c r="J4477" s="4333"/>
      <c r="K4477" s="4334" t="s">
        <v>13</v>
      </c>
      <c r="L4477" s="4335"/>
      <c r="M4477" s="4335"/>
      <c r="N4477" s="4335"/>
      <c r="O4477" s="4355"/>
    </row>
    <row r="4478" spans="1:15" s="36" customFormat="1" ht="21" customHeight="1">
      <c r="A4478" s="4328"/>
      <c r="B4478" s="4328"/>
      <c r="C4478" s="4330"/>
      <c r="D4478" s="4337" t="s">
        <v>14</v>
      </c>
      <c r="E4478" s="4338"/>
      <c r="F4478" s="4338"/>
      <c r="G4478" s="4338"/>
      <c r="H4478" s="4339"/>
      <c r="I4478" s="4340" t="s">
        <v>15</v>
      </c>
      <c r="J4478" s="4340"/>
      <c r="K4478" s="4340" t="s">
        <v>16</v>
      </c>
      <c r="L4478" s="4340" t="s">
        <v>17</v>
      </c>
      <c r="M4478" s="4340" t="s">
        <v>18</v>
      </c>
      <c r="N4478" s="4340"/>
      <c r="O4478" s="4356" t="s">
        <v>19</v>
      </c>
    </row>
    <row r="4479" spans="1:15" s="36" customFormat="1" ht="21" customHeight="1">
      <c r="A4479" s="4354"/>
      <c r="B4479" s="4354"/>
      <c r="C4479" s="4341"/>
      <c r="D4479" s="2771" t="s">
        <v>16</v>
      </c>
      <c r="E4479" s="4358" t="s">
        <v>20</v>
      </c>
      <c r="F4479" s="4359"/>
      <c r="G4479" s="4358" t="s">
        <v>21</v>
      </c>
      <c r="H4479" s="4359"/>
      <c r="I4479" s="4341"/>
      <c r="J4479" s="4341"/>
      <c r="K4479" s="4341"/>
      <c r="L4479" s="4341"/>
      <c r="M4479" s="4341"/>
      <c r="N4479" s="4341"/>
      <c r="O4479" s="4357"/>
    </row>
    <row r="4480" spans="1:15" s="43" customFormat="1" ht="21" customHeight="1" outlineLevel="1">
      <c r="A4480" s="2772">
        <v>1</v>
      </c>
      <c r="B4480" s="121">
        <v>44652</v>
      </c>
      <c r="C4480" s="2770" t="s">
        <v>94</v>
      </c>
      <c r="D4480" s="2769"/>
      <c r="E4480" s="4360"/>
      <c r="F4480" s="4361"/>
      <c r="G4480" s="4348"/>
      <c r="H4480" s="4349"/>
      <c r="I4480" s="2769"/>
      <c r="J4480" s="2769"/>
      <c r="K4480" s="2773"/>
      <c r="L4480" s="2769"/>
      <c r="M4480" s="2769"/>
      <c r="N4480" s="2769"/>
      <c r="O4480" s="79">
        <v>0</v>
      </c>
    </row>
    <row r="4481" spans="1:15" s="43" customFormat="1" ht="21" customHeight="1" outlineLevel="1">
      <c r="A4481" s="3762"/>
      <c r="B4481" s="121"/>
      <c r="C4481" s="3759"/>
      <c r="D4481" s="3758"/>
      <c r="E4481" s="3753"/>
      <c r="F4481" s="3754"/>
      <c r="G4481" s="3751"/>
      <c r="H4481" s="3752"/>
      <c r="I4481" s="3758"/>
      <c r="J4481" s="3758"/>
      <c r="K4481" s="3766"/>
      <c r="L4481" s="3758"/>
      <c r="M4481" s="3758"/>
      <c r="N4481" s="3758"/>
      <c r="O4481" s="79"/>
    </row>
    <row r="4482" spans="1:15" s="43" customFormat="1" ht="21" customHeight="1" outlineLevel="1">
      <c r="A4482" s="3762"/>
      <c r="B4482" s="121"/>
      <c r="C4482" s="3759"/>
      <c r="D4482" s="3758"/>
      <c r="E4482" s="3753"/>
      <c r="F4482" s="3754"/>
      <c r="G4482" s="3751"/>
      <c r="H4482" s="3752"/>
      <c r="I4482" s="3758"/>
      <c r="J4482" s="3758"/>
      <c r="K4482" s="3766"/>
      <c r="L4482" s="3758"/>
      <c r="M4482" s="3758"/>
      <c r="N4482" s="3758"/>
      <c r="O4482" s="79"/>
    </row>
    <row r="4483" spans="1:15" s="43" customFormat="1" ht="21" customHeight="1">
      <c r="A4483" s="2772"/>
      <c r="B4483" s="121"/>
      <c r="C4483" s="2770"/>
      <c r="D4483" s="686">
        <f>SUM(D4480:D4480)</f>
        <v>0</v>
      </c>
      <c r="E4483" s="2765"/>
      <c r="F4483" s="2766"/>
      <c r="G4483" s="2763"/>
      <c r="H4483" s="2764"/>
      <c r="I4483" s="2769"/>
      <c r="J4483" s="2769"/>
      <c r="K4483" s="432">
        <f>SUM(K4480:K4481)</f>
        <v>0</v>
      </c>
      <c r="L4483" s="2769"/>
      <c r="M4483" s="2769"/>
      <c r="N4483" s="2769"/>
      <c r="O4483" s="79"/>
    </row>
    <row r="4484" spans="1:15" s="43" customFormat="1" ht="21" customHeight="1">
      <c r="A4484" s="62"/>
      <c r="B4484" s="122"/>
      <c r="C4484" s="54"/>
      <c r="D4484" s="238"/>
      <c r="E4484" s="2774"/>
      <c r="F4484" s="2774"/>
      <c r="G4484" s="238"/>
      <c r="H4484" s="238"/>
      <c r="I4484" s="238"/>
      <c r="J4484" s="238"/>
      <c r="K4484" s="238"/>
      <c r="L4484" s="238"/>
      <c r="M4484" s="238"/>
      <c r="N4484" s="238"/>
      <c r="O4484" s="194"/>
    </row>
    <row r="4485" spans="1:15" s="123" customFormat="1" ht="21" customHeight="1" thickBot="1">
      <c r="A4485" s="77" t="s">
        <v>2</v>
      </c>
      <c r="B4485" s="66"/>
      <c r="C4485" s="67" t="s">
        <v>3</v>
      </c>
      <c r="D4485" s="4323" t="s">
        <v>1755</v>
      </c>
      <c r="E4485" s="4323"/>
      <c r="F4485" s="4323"/>
      <c r="G4485" s="4323"/>
      <c r="H4485" s="4323"/>
      <c r="I4485" s="4323"/>
      <c r="J4485" s="4323"/>
      <c r="K4485" s="4323"/>
      <c r="L4485" s="4323"/>
      <c r="M4485" s="4323"/>
      <c r="N4485" s="4323"/>
      <c r="O4485" s="4323"/>
    </row>
    <row r="4486" spans="1:15" s="36" customFormat="1" ht="21" customHeight="1">
      <c r="A4486" s="4353" t="s">
        <v>10</v>
      </c>
      <c r="B4486" s="4353" t="s">
        <v>11</v>
      </c>
      <c r="C4486" s="4340" t="s">
        <v>23</v>
      </c>
      <c r="D4486" s="4331" t="s">
        <v>12</v>
      </c>
      <c r="E4486" s="4332"/>
      <c r="F4486" s="4332"/>
      <c r="G4486" s="4332"/>
      <c r="H4486" s="4332"/>
      <c r="I4486" s="4332"/>
      <c r="J4486" s="4333"/>
      <c r="K4486" s="4334" t="s">
        <v>13</v>
      </c>
      <c r="L4486" s="4335"/>
      <c r="M4486" s="4335"/>
      <c r="N4486" s="4335"/>
      <c r="O4486" s="4355"/>
    </row>
    <row r="4487" spans="1:15" s="36" customFormat="1" ht="21" customHeight="1">
      <c r="A4487" s="4328"/>
      <c r="B4487" s="4328"/>
      <c r="C4487" s="4330"/>
      <c r="D4487" s="4337" t="s">
        <v>14</v>
      </c>
      <c r="E4487" s="4338"/>
      <c r="F4487" s="4338"/>
      <c r="G4487" s="4338"/>
      <c r="H4487" s="4339"/>
      <c r="I4487" s="4340" t="s">
        <v>15</v>
      </c>
      <c r="J4487" s="4340"/>
      <c r="K4487" s="4340" t="s">
        <v>16</v>
      </c>
      <c r="L4487" s="4340" t="s">
        <v>17</v>
      </c>
      <c r="M4487" s="4340" t="s">
        <v>18</v>
      </c>
      <c r="N4487" s="4340"/>
      <c r="O4487" s="4356" t="s">
        <v>19</v>
      </c>
    </row>
    <row r="4488" spans="1:15" s="36" customFormat="1" ht="21" customHeight="1">
      <c r="A4488" s="4354"/>
      <c r="B4488" s="4354"/>
      <c r="C4488" s="4341"/>
      <c r="D4488" s="2771" t="s">
        <v>16</v>
      </c>
      <c r="E4488" s="4358" t="s">
        <v>20</v>
      </c>
      <c r="F4488" s="4359"/>
      <c r="G4488" s="4358" t="s">
        <v>21</v>
      </c>
      <c r="H4488" s="4359"/>
      <c r="I4488" s="4341"/>
      <c r="J4488" s="4341"/>
      <c r="K4488" s="4341"/>
      <c r="L4488" s="4341"/>
      <c r="M4488" s="4341"/>
      <c r="N4488" s="4341"/>
      <c r="O4488" s="4357"/>
    </row>
    <row r="4489" spans="1:15" s="43" customFormat="1" ht="21" customHeight="1" outlineLevel="1">
      <c r="A4489" s="2772">
        <v>1</v>
      </c>
      <c r="B4489" s="121">
        <v>44652</v>
      </c>
      <c r="C4489" s="2770" t="s">
        <v>94</v>
      </c>
      <c r="D4489" s="2769"/>
      <c r="E4489" s="4360"/>
      <c r="F4489" s="4361"/>
      <c r="G4489" s="4348"/>
      <c r="H4489" s="4349"/>
      <c r="I4489" s="2769"/>
      <c r="J4489" s="2769"/>
      <c r="K4489" s="2773"/>
      <c r="L4489" s="2769"/>
      <c r="M4489" s="2769"/>
      <c r="N4489" s="2769"/>
      <c r="O4489" s="79">
        <v>0</v>
      </c>
    </row>
    <row r="4490" spans="1:15" s="43" customFormat="1" ht="21" customHeight="1" outlineLevel="1">
      <c r="A4490" s="2772"/>
      <c r="B4490" s="121"/>
      <c r="C4490" s="2770"/>
      <c r="D4490" s="2769"/>
      <c r="E4490" s="2765"/>
      <c r="F4490" s="2766"/>
      <c r="G4490" s="2763"/>
      <c r="H4490" s="2764"/>
      <c r="I4490" s="2769"/>
      <c r="J4490" s="2769"/>
      <c r="K4490" s="2773"/>
      <c r="L4490" s="2769"/>
      <c r="M4490" s="2769"/>
      <c r="N4490" s="2769"/>
      <c r="O4490" s="79"/>
    </row>
    <row r="4491" spans="1:15" s="43" customFormat="1" ht="21" customHeight="1">
      <c r="A4491" s="2772"/>
      <c r="B4491" s="121"/>
      <c r="C4491" s="2770"/>
      <c r="D4491" s="686">
        <f>SUM(D4489:D4490)</f>
        <v>0</v>
      </c>
      <c r="E4491" s="2765"/>
      <c r="F4491" s="2766"/>
      <c r="G4491" s="2763"/>
      <c r="H4491" s="2764"/>
      <c r="I4491" s="2769"/>
      <c r="J4491" s="2769"/>
      <c r="K4491" s="432">
        <f>SUM(K4489:K4490)</f>
        <v>0</v>
      </c>
      <c r="L4491" s="2769"/>
      <c r="M4491" s="2769"/>
      <c r="N4491" s="2769"/>
      <c r="O4491" s="79"/>
    </row>
    <row r="4492" spans="1:15" s="43" customFormat="1" ht="21" customHeight="1">
      <c r="A4492" s="62"/>
      <c r="B4492" s="122"/>
      <c r="C4492" s="54"/>
      <c r="D4492" s="238"/>
      <c r="E4492" s="2774"/>
      <c r="F4492" s="2774"/>
      <c r="G4492" s="238"/>
      <c r="H4492" s="238"/>
      <c r="I4492" s="2642"/>
      <c r="J4492" s="2642"/>
      <c r="K4492" s="2642"/>
      <c r="L4492" s="2642"/>
      <c r="M4492" s="2642"/>
      <c r="N4492" s="2642"/>
      <c r="O4492" s="194"/>
    </row>
    <row r="4493" spans="1:15" s="123" customFormat="1" ht="21" customHeight="1" thickBot="1">
      <c r="A4493" s="77" t="s">
        <v>2</v>
      </c>
      <c r="B4493" s="66"/>
      <c r="C4493" s="67" t="s">
        <v>3</v>
      </c>
      <c r="D4493" s="4323" t="s">
        <v>1756</v>
      </c>
      <c r="E4493" s="4323"/>
      <c r="F4493" s="4323"/>
      <c r="G4493" s="4323"/>
      <c r="H4493" s="4323"/>
      <c r="I4493" s="4323"/>
      <c r="J4493" s="4323"/>
      <c r="K4493" s="4323"/>
      <c r="L4493" s="4323"/>
      <c r="M4493" s="4323"/>
      <c r="N4493" s="4323"/>
      <c r="O4493" s="4323"/>
    </row>
    <row r="4494" spans="1:15" s="36" customFormat="1" ht="21" customHeight="1">
      <c r="A4494" s="4353" t="s">
        <v>10</v>
      </c>
      <c r="B4494" s="4353" t="s">
        <v>11</v>
      </c>
      <c r="C4494" s="4340" t="s">
        <v>23</v>
      </c>
      <c r="D4494" s="4331" t="s">
        <v>12</v>
      </c>
      <c r="E4494" s="4332"/>
      <c r="F4494" s="4332"/>
      <c r="G4494" s="4332"/>
      <c r="H4494" s="4332"/>
      <c r="I4494" s="4332"/>
      <c r="J4494" s="4333"/>
      <c r="K4494" s="4334" t="s">
        <v>13</v>
      </c>
      <c r="L4494" s="4335"/>
      <c r="M4494" s="4335"/>
      <c r="N4494" s="4335"/>
      <c r="O4494" s="4355"/>
    </row>
    <row r="4495" spans="1:15" s="36" customFormat="1" ht="21" customHeight="1">
      <c r="A4495" s="4328"/>
      <c r="B4495" s="4328"/>
      <c r="C4495" s="4330"/>
      <c r="D4495" s="4337" t="s">
        <v>14</v>
      </c>
      <c r="E4495" s="4338"/>
      <c r="F4495" s="4338"/>
      <c r="G4495" s="4338"/>
      <c r="H4495" s="4339"/>
      <c r="I4495" s="4340" t="s">
        <v>15</v>
      </c>
      <c r="J4495" s="4340"/>
      <c r="K4495" s="4340" t="s">
        <v>16</v>
      </c>
      <c r="L4495" s="4340" t="s">
        <v>17</v>
      </c>
      <c r="M4495" s="4340" t="s">
        <v>18</v>
      </c>
      <c r="N4495" s="4340"/>
      <c r="O4495" s="4356" t="s">
        <v>19</v>
      </c>
    </row>
    <row r="4496" spans="1:15" s="36" customFormat="1" ht="21" customHeight="1">
      <c r="A4496" s="4354"/>
      <c r="B4496" s="4354"/>
      <c r="C4496" s="4341"/>
      <c r="D4496" s="2771" t="s">
        <v>16</v>
      </c>
      <c r="E4496" s="4358" t="s">
        <v>20</v>
      </c>
      <c r="F4496" s="4359"/>
      <c r="G4496" s="4358" t="s">
        <v>21</v>
      </c>
      <c r="H4496" s="4359"/>
      <c r="I4496" s="4341"/>
      <c r="J4496" s="4341"/>
      <c r="K4496" s="4341"/>
      <c r="L4496" s="4341"/>
      <c r="M4496" s="4341"/>
      <c r="N4496" s="4341"/>
      <c r="O4496" s="4357"/>
    </row>
    <row r="4497" spans="1:15" s="43" customFormat="1" ht="21" customHeight="1" outlineLevel="1">
      <c r="A4497" s="2772">
        <v>1</v>
      </c>
      <c r="B4497" s="121">
        <v>44652</v>
      </c>
      <c r="C4497" s="2770" t="s">
        <v>94</v>
      </c>
      <c r="D4497" s="2769"/>
      <c r="E4497" s="4360"/>
      <c r="F4497" s="4361"/>
      <c r="G4497" s="4348"/>
      <c r="H4497" s="4349"/>
      <c r="I4497" s="2769"/>
      <c r="J4497" s="2769"/>
      <c r="K4497" s="2773"/>
      <c r="L4497" s="2769"/>
      <c r="M4497" s="2769"/>
      <c r="N4497" s="2769"/>
      <c r="O4497" s="79">
        <v>0</v>
      </c>
    </row>
    <row r="4498" spans="1:15" s="43" customFormat="1" ht="21" customHeight="1" outlineLevel="1">
      <c r="A4498" s="2772"/>
      <c r="B4498" s="121"/>
      <c r="C4498" s="2770"/>
      <c r="D4498" s="2769"/>
      <c r="E4498" s="2765"/>
      <c r="F4498" s="2766"/>
      <c r="G4498" s="2763"/>
      <c r="H4498" s="2764"/>
      <c r="I4498" s="2769"/>
      <c r="J4498" s="2769"/>
      <c r="K4498" s="2773"/>
      <c r="L4498" s="2769"/>
      <c r="M4498" s="2769"/>
      <c r="N4498" s="2769"/>
      <c r="O4498" s="79"/>
    </row>
    <row r="4499" spans="1:15" s="43" customFormat="1" ht="21" customHeight="1">
      <c r="A4499" s="2772"/>
      <c r="B4499" s="121"/>
      <c r="C4499" s="2770"/>
      <c r="D4499" s="686">
        <f>SUM(D4497:D4498)</f>
        <v>0</v>
      </c>
      <c r="E4499" s="2765"/>
      <c r="F4499" s="2766"/>
      <c r="G4499" s="2763"/>
      <c r="H4499" s="2764"/>
      <c r="I4499" s="2769"/>
      <c r="J4499" s="2769"/>
      <c r="K4499" s="432">
        <f>SUM(K4497:K4498)</f>
        <v>0</v>
      </c>
      <c r="L4499" s="2769"/>
      <c r="M4499" s="2769"/>
      <c r="N4499" s="2769"/>
      <c r="O4499" s="79"/>
    </row>
    <row r="4500" spans="1:15" s="43" customFormat="1" ht="21" customHeight="1">
      <c r="A4500" s="62"/>
      <c r="B4500" s="122"/>
      <c r="C4500" s="54"/>
      <c r="D4500" s="238"/>
      <c r="E4500" s="2774"/>
      <c r="F4500" s="2774"/>
      <c r="G4500" s="238"/>
      <c r="H4500" s="238"/>
      <c r="I4500" s="2642"/>
      <c r="J4500" s="2642"/>
      <c r="K4500" s="2642"/>
      <c r="L4500" s="2642"/>
      <c r="M4500" s="2642"/>
      <c r="N4500" s="2642"/>
      <c r="O4500" s="194"/>
    </row>
    <row r="4501" spans="1:15" s="123" customFormat="1" ht="21" customHeight="1" thickBot="1">
      <c r="A4501" s="77" t="s">
        <v>2</v>
      </c>
      <c r="B4501" s="66"/>
      <c r="C4501" s="67" t="s">
        <v>3</v>
      </c>
      <c r="D4501" s="4323" t="s">
        <v>1754</v>
      </c>
      <c r="E4501" s="4323"/>
      <c r="F4501" s="4323"/>
      <c r="G4501" s="4323"/>
      <c r="H4501" s="4323"/>
      <c r="I4501" s="4323"/>
      <c r="J4501" s="4323"/>
      <c r="K4501" s="4323"/>
      <c r="L4501" s="4323"/>
      <c r="M4501" s="4323"/>
      <c r="N4501" s="4323"/>
      <c r="O4501" s="4323"/>
    </row>
    <row r="4502" spans="1:15" s="36" customFormat="1" ht="21" customHeight="1">
      <c r="A4502" s="4353" t="s">
        <v>10</v>
      </c>
      <c r="B4502" s="4353" t="s">
        <v>11</v>
      </c>
      <c r="C4502" s="4340" t="s">
        <v>23</v>
      </c>
      <c r="D4502" s="4331" t="s">
        <v>12</v>
      </c>
      <c r="E4502" s="4332"/>
      <c r="F4502" s="4332"/>
      <c r="G4502" s="4332"/>
      <c r="H4502" s="4332"/>
      <c r="I4502" s="4332"/>
      <c r="J4502" s="4333"/>
      <c r="K4502" s="4334" t="s">
        <v>13</v>
      </c>
      <c r="L4502" s="4335"/>
      <c r="M4502" s="4335"/>
      <c r="N4502" s="4335"/>
      <c r="O4502" s="4355"/>
    </row>
    <row r="4503" spans="1:15" s="36" customFormat="1" ht="21" customHeight="1">
      <c r="A4503" s="4328"/>
      <c r="B4503" s="4328"/>
      <c r="C4503" s="4330"/>
      <c r="D4503" s="4337" t="s">
        <v>14</v>
      </c>
      <c r="E4503" s="4338"/>
      <c r="F4503" s="4338"/>
      <c r="G4503" s="4338"/>
      <c r="H4503" s="4339"/>
      <c r="I4503" s="4340" t="s">
        <v>15</v>
      </c>
      <c r="J4503" s="4340"/>
      <c r="K4503" s="4340" t="s">
        <v>16</v>
      </c>
      <c r="L4503" s="4340" t="s">
        <v>17</v>
      </c>
      <c r="M4503" s="4340" t="s">
        <v>18</v>
      </c>
      <c r="N4503" s="4340"/>
      <c r="O4503" s="4356" t="s">
        <v>19</v>
      </c>
    </row>
    <row r="4504" spans="1:15" s="36" customFormat="1" ht="21" customHeight="1">
      <c r="A4504" s="4354"/>
      <c r="B4504" s="4354"/>
      <c r="C4504" s="4341"/>
      <c r="D4504" s="2771" t="s">
        <v>16</v>
      </c>
      <c r="E4504" s="4358" t="s">
        <v>20</v>
      </c>
      <c r="F4504" s="4359"/>
      <c r="G4504" s="4358" t="s">
        <v>21</v>
      </c>
      <c r="H4504" s="4359"/>
      <c r="I4504" s="4341"/>
      <c r="J4504" s="4341"/>
      <c r="K4504" s="4341"/>
      <c r="L4504" s="4341"/>
      <c r="M4504" s="4341"/>
      <c r="N4504" s="4341"/>
      <c r="O4504" s="4357"/>
    </row>
    <row r="4505" spans="1:15" s="43" customFormat="1" ht="21" customHeight="1" outlineLevel="1">
      <c r="A4505" s="2772">
        <v>1</v>
      </c>
      <c r="B4505" s="121">
        <v>44682</v>
      </c>
      <c r="C4505" s="2770" t="s">
        <v>94</v>
      </c>
      <c r="D4505" s="2769"/>
      <c r="E4505" s="4360"/>
      <c r="F4505" s="4361"/>
      <c r="G4505" s="4348"/>
      <c r="H4505" s="4349"/>
      <c r="I4505" s="2769"/>
      <c r="J4505" s="2769"/>
      <c r="K4505" s="2773"/>
      <c r="L4505" s="2769"/>
      <c r="M4505" s="2769"/>
      <c r="N4505" s="2769"/>
      <c r="O4505" s="79">
        <v>50</v>
      </c>
    </row>
    <row r="4506" spans="1:15" s="43" customFormat="1" ht="21" customHeight="1" outlineLevel="1">
      <c r="A4506" s="2772"/>
      <c r="B4506" s="121"/>
      <c r="C4506" s="2770"/>
      <c r="D4506" s="2769"/>
      <c r="E4506" s="2765"/>
      <c r="F4506" s="2766"/>
      <c r="G4506" s="2763"/>
      <c r="H4506" s="2764"/>
      <c r="I4506" s="2769"/>
      <c r="J4506" s="2769"/>
      <c r="K4506" s="2773"/>
      <c r="L4506" s="2769"/>
      <c r="M4506" s="2769"/>
      <c r="N4506" s="2769"/>
      <c r="O4506" s="79"/>
    </row>
    <row r="4507" spans="1:15" s="43" customFormat="1" ht="21" customHeight="1">
      <c r="A4507" s="2772"/>
      <c r="B4507" s="121"/>
      <c r="C4507" s="2770"/>
      <c r="D4507" s="686">
        <f>SUM(D4505:D4506)</f>
        <v>0</v>
      </c>
      <c r="E4507" s="2765"/>
      <c r="F4507" s="2766"/>
      <c r="G4507" s="2763"/>
      <c r="H4507" s="2764"/>
      <c r="I4507" s="2769"/>
      <c r="J4507" s="2769"/>
      <c r="K4507" s="432">
        <f>SUM(K4505:K4506)</f>
        <v>0</v>
      </c>
      <c r="L4507" s="2769"/>
      <c r="M4507" s="2769"/>
      <c r="N4507" s="2769"/>
      <c r="O4507" s="79"/>
    </row>
    <row r="4508" spans="1:15" s="43" customFormat="1" ht="21" customHeight="1">
      <c r="A4508" s="62"/>
      <c r="B4508" s="122"/>
      <c r="C4508" s="54"/>
      <c r="D4508" s="238"/>
      <c r="E4508" s="2774"/>
      <c r="F4508" s="2774"/>
      <c r="G4508" s="238"/>
      <c r="H4508" s="238"/>
      <c r="I4508" s="2642"/>
      <c r="J4508" s="2642"/>
      <c r="K4508" s="2642"/>
      <c r="L4508" s="2642"/>
      <c r="M4508" s="2642"/>
      <c r="N4508" s="2642"/>
      <c r="O4508" s="194"/>
    </row>
    <row r="4509" spans="1:15" s="123" customFormat="1" ht="21" customHeight="1" thickBot="1">
      <c r="A4509" s="77" t="s">
        <v>2</v>
      </c>
      <c r="B4509" s="66"/>
      <c r="C4509" s="67" t="s">
        <v>3</v>
      </c>
      <c r="D4509" s="4323" t="s">
        <v>1865</v>
      </c>
      <c r="E4509" s="4323"/>
      <c r="F4509" s="4323"/>
      <c r="G4509" s="4323"/>
      <c r="H4509" s="4323"/>
      <c r="I4509" s="4323"/>
      <c r="J4509" s="4323"/>
      <c r="K4509" s="4323"/>
      <c r="L4509" s="4323"/>
      <c r="M4509" s="4323"/>
      <c r="N4509" s="4323"/>
      <c r="O4509" s="4323"/>
    </row>
    <row r="4510" spans="1:15" s="36" customFormat="1" ht="21" customHeight="1">
      <c r="A4510" s="4353" t="s">
        <v>10</v>
      </c>
      <c r="B4510" s="4353" t="s">
        <v>11</v>
      </c>
      <c r="C4510" s="4340" t="s">
        <v>23</v>
      </c>
      <c r="D4510" s="4331" t="s">
        <v>12</v>
      </c>
      <c r="E4510" s="4332"/>
      <c r="F4510" s="4332"/>
      <c r="G4510" s="4332"/>
      <c r="H4510" s="4332"/>
      <c r="I4510" s="4332"/>
      <c r="J4510" s="4333"/>
      <c r="K4510" s="4334" t="s">
        <v>13</v>
      </c>
      <c r="L4510" s="4335"/>
      <c r="M4510" s="4335"/>
      <c r="N4510" s="4335"/>
      <c r="O4510" s="4355"/>
    </row>
    <row r="4511" spans="1:15" s="36" customFormat="1" ht="21" customHeight="1">
      <c r="A4511" s="4328"/>
      <c r="B4511" s="4328"/>
      <c r="C4511" s="4330"/>
      <c r="D4511" s="4337" t="s">
        <v>14</v>
      </c>
      <c r="E4511" s="4338"/>
      <c r="F4511" s="4338"/>
      <c r="G4511" s="4338"/>
      <c r="H4511" s="4339"/>
      <c r="I4511" s="4340" t="s">
        <v>15</v>
      </c>
      <c r="J4511" s="4340"/>
      <c r="K4511" s="4340" t="s">
        <v>16</v>
      </c>
      <c r="L4511" s="4340" t="s">
        <v>17</v>
      </c>
      <c r="M4511" s="4340" t="s">
        <v>18</v>
      </c>
      <c r="N4511" s="4340"/>
      <c r="O4511" s="4356" t="s">
        <v>19</v>
      </c>
    </row>
    <row r="4512" spans="1:15" s="36" customFormat="1" ht="21" customHeight="1">
      <c r="A4512" s="4354"/>
      <c r="B4512" s="4354"/>
      <c r="C4512" s="4341"/>
      <c r="D4512" s="2808" t="s">
        <v>16</v>
      </c>
      <c r="E4512" s="4358" t="s">
        <v>20</v>
      </c>
      <c r="F4512" s="4359"/>
      <c r="G4512" s="4358" t="s">
        <v>21</v>
      </c>
      <c r="H4512" s="4359"/>
      <c r="I4512" s="4341"/>
      <c r="J4512" s="4341"/>
      <c r="K4512" s="4341"/>
      <c r="L4512" s="4341"/>
      <c r="M4512" s="4341"/>
      <c r="N4512" s="4341"/>
      <c r="O4512" s="4357"/>
    </row>
    <row r="4513" spans="1:15" s="43" customFormat="1" ht="21" customHeight="1" outlineLevel="1">
      <c r="A4513" s="2812">
        <v>1</v>
      </c>
      <c r="B4513" s="121">
        <v>44652</v>
      </c>
      <c r="C4513" s="2810" t="s">
        <v>23</v>
      </c>
      <c r="D4513" s="2809"/>
      <c r="E4513" s="4360"/>
      <c r="F4513" s="4361"/>
      <c r="G4513" s="4348"/>
      <c r="H4513" s="4349"/>
      <c r="I4513" s="2809"/>
      <c r="J4513" s="2809"/>
      <c r="K4513" s="2811"/>
      <c r="L4513" s="2809"/>
      <c r="M4513" s="2809"/>
      <c r="N4513" s="2809"/>
      <c r="O4513" s="79">
        <v>0</v>
      </c>
    </row>
    <row r="4514" spans="1:15" s="43" customFormat="1" ht="21" customHeight="1" outlineLevel="1">
      <c r="A4514" s="2812"/>
      <c r="B4514" s="121"/>
      <c r="C4514" s="2810"/>
      <c r="D4514" s="2809"/>
      <c r="E4514" s="4360"/>
      <c r="F4514" s="4361"/>
      <c r="G4514" s="4348"/>
      <c r="H4514" s="4349"/>
      <c r="I4514" s="2809"/>
      <c r="J4514" s="2809"/>
      <c r="K4514" s="2811"/>
      <c r="L4514" s="2809"/>
      <c r="M4514" s="2809"/>
      <c r="N4514" s="2809"/>
      <c r="O4514" s="79"/>
    </row>
    <row r="4515" spans="1:15" s="43" customFormat="1" ht="21" customHeight="1" outlineLevel="1">
      <c r="A4515" s="2812"/>
      <c r="B4515" s="121"/>
      <c r="C4515" s="2810"/>
      <c r="D4515" s="2809"/>
      <c r="E4515" s="2804"/>
      <c r="F4515" s="2805"/>
      <c r="G4515" s="2806"/>
      <c r="H4515" s="2807"/>
      <c r="I4515" s="2809"/>
      <c r="J4515" s="2809"/>
      <c r="K4515" s="2811"/>
      <c r="L4515" s="2809"/>
      <c r="M4515" s="2809"/>
      <c r="N4515" s="2809"/>
      <c r="O4515" s="79"/>
    </row>
    <row r="4516" spans="1:15" s="43" customFormat="1" ht="21" customHeight="1">
      <c r="A4516" s="2812"/>
      <c r="B4516" s="121"/>
      <c r="C4516" s="2810"/>
      <c r="D4516" s="686">
        <f>SUM(D4513:D4515)</f>
        <v>0</v>
      </c>
      <c r="E4516" s="2804"/>
      <c r="F4516" s="2805"/>
      <c r="G4516" s="2806"/>
      <c r="H4516" s="2807"/>
      <c r="I4516" s="2809"/>
      <c r="J4516" s="2809"/>
      <c r="K4516" s="432">
        <f>SUM(K4513:K4515)</f>
        <v>0</v>
      </c>
      <c r="L4516" s="2809"/>
      <c r="M4516" s="2809"/>
      <c r="N4516" s="2809"/>
      <c r="O4516" s="79"/>
    </row>
    <row r="4517" spans="1:15" s="43" customFormat="1" ht="21" customHeight="1">
      <c r="A4517" s="62"/>
      <c r="B4517" s="122"/>
      <c r="C4517" s="54"/>
      <c r="D4517" s="238"/>
      <c r="E4517" s="2813"/>
      <c r="F4517" s="2813"/>
      <c r="G4517" s="238"/>
      <c r="H4517" s="238"/>
      <c r="I4517" s="2642"/>
      <c r="J4517" s="2642"/>
      <c r="K4517" s="2642"/>
      <c r="L4517" s="2642"/>
      <c r="M4517" s="2642"/>
      <c r="N4517" s="2642"/>
      <c r="O4517" s="194"/>
    </row>
    <row r="4518" spans="1:15" s="123" customFormat="1" ht="21" customHeight="1" thickBot="1">
      <c r="A4518" s="77" t="s">
        <v>2</v>
      </c>
      <c r="B4518" s="66"/>
      <c r="C4518" s="67" t="s">
        <v>3</v>
      </c>
      <c r="D4518" s="4323" t="s">
        <v>1789</v>
      </c>
      <c r="E4518" s="4323"/>
      <c r="F4518" s="4323"/>
      <c r="G4518" s="4323"/>
      <c r="H4518" s="4323"/>
      <c r="I4518" s="4323"/>
      <c r="J4518" s="4323"/>
      <c r="K4518" s="4323"/>
      <c r="L4518" s="4323"/>
      <c r="M4518" s="4323"/>
      <c r="N4518" s="4323"/>
      <c r="O4518" s="4323"/>
    </row>
    <row r="4519" spans="1:15" s="36" customFormat="1" ht="21" customHeight="1">
      <c r="A4519" s="4353" t="s">
        <v>10</v>
      </c>
      <c r="B4519" s="4353" t="s">
        <v>11</v>
      </c>
      <c r="C4519" s="4340" t="s">
        <v>23</v>
      </c>
      <c r="D4519" s="4331" t="s">
        <v>12</v>
      </c>
      <c r="E4519" s="4332"/>
      <c r="F4519" s="4332"/>
      <c r="G4519" s="4332"/>
      <c r="H4519" s="4332"/>
      <c r="I4519" s="4332"/>
      <c r="J4519" s="4333"/>
      <c r="K4519" s="4334" t="s">
        <v>13</v>
      </c>
      <c r="L4519" s="4335"/>
      <c r="M4519" s="4335"/>
      <c r="N4519" s="4335"/>
      <c r="O4519" s="4355"/>
    </row>
    <row r="4520" spans="1:15" s="36" customFormat="1" ht="21" customHeight="1">
      <c r="A4520" s="4328"/>
      <c r="B4520" s="4328"/>
      <c r="C4520" s="4330"/>
      <c r="D4520" s="4337" t="s">
        <v>14</v>
      </c>
      <c r="E4520" s="4338"/>
      <c r="F4520" s="4338"/>
      <c r="G4520" s="4338"/>
      <c r="H4520" s="4339"/>
      <c r="I4520" s="4340" t="s">
        <v>15</v>
      </c>
      <c r="J4520" s="4340"/>
      <c r="K4520" s="4340" t="s">
        <v>16</v>
      </c>
      <c r="L4520" s="4340" t="s">
        <v>17</v>
      </c>
      <c r="M4520" s="4340" t="s">
        <v>18</v>
      </c>
      <c r="N4520" s="4340"/>
      <c r="O4520" s="4356" t="s">
        <v>19</v>
      </c>
    </row>
    <row r="4521" spans="1:15" s="36" customFormat="1" ht="21" customHeight="1">
      <c r="A4521" s="4354"/>
      <c r="B4521" s="4354"/>
      <c r="C4521" s="4341"/>
      <c r="D4521" s="2822" t="s">
        <v>16</v>
      </c>
      <c r="E4521" s="4358" t="s">
        <v>20</v>
      </c>
      <c r="F4521" s="4359"/>
      <c r="G4521" s="4358" t="s">
        <v>21</v>
      </c>
      <c r="H4521" s="4359"/>
      <c r="I4521" s="4341"/>
      <c r="J4521" s="4341"/>
      <c r="K4521" s="4341"/>
      <c r="L4521" s="4341"/>
      <c r="M4521" s="4341"/>
      <c r="N4521" s="4341"/>
      <c r="O4521" s="4357"/>
    </row>
    <row r="4522" spans="1:15" s="43" customFormat="1" ht="21" customHeight="1" outlineLevel="1">
      <c r="A4522" s="2826">
        <v>1</v>
      </c>
      <c r="B4522" s="121">
        <v>44682</v>
      </c>
      <c r="C4522" s="2824" t="s">
        <v>94</v>
      </c>
      <c r="D4522" s="2823"/>
      <c r="E4522" s="4360"/>
      <c r="F4522" s="4361"/>
      <c r="G4522" s="4348"/>
      <c r="H4522" s="4349"/>
      <c r="I4522" s="2823"/>
      <c r="J4522" s="2823"/>
      <c r="K4522" s="2825"/>
      <c r="L4522" s="2823"/>
      <c r="M4522" s="2823"/>
      <c r="N4522" s="2823"/>
      <c r="O4522" s="79">
        <v>215</v>
      </c>
    </row>
    <row r="4523" spans="1:15" s="43" customFormat="1" ht="21" customHeight="1" outlineLevel="1">
      <c r="A4523" s="2826"/>
      <c r="B4523" s="121"/>
      <c r="C4523" s="2824"/>
      <c r="D4523" s="2823"/>
      <c r="E4523" s="3762"/>
      <c r="F4523" s="2817"/>
      <c r="G4523" s="2814"/>
      <c r="H4523" s="2815"/>
      <c r="I4523" s="2823"/>
      <c r="J4523" s="2823"/>
      <c r="K4523" s="2825"/>
      <c r="L4523" s="2823"/>
      <c r="M4523" s="2823"/>
      <c r="N4523" s="2823"/>
      <c r="O4523" s="79"/>
    </row>
    <row r="4524" spans="1:15" s="43" customFormat="1" ht="21" customHeight="1">
      <c r="A4524" s="2826"/>
      <c r="B4524" s="121"/>
      <c r="C4524" s="2824"/>
      <c r="D4524" s="686">
        <f>SUM(D4522:D4523)</f>
        <v>0</v>
      </c>
      <c r="E4524" s="2816"/>
      <c r="F4524" s="2817"/>
      <c r="G4524" s="2814"/>
      <c r="H4524" s="2815"/>
      <c r="I4524" s="2823"/>
      <c r="J4524" s="2823"/>
      <c r="K4524" s="432">
        <f>SUM(K4522:K4523)</f>
        <v>0</v>
      </c>
      <c r="L4524" s="2823"/>
      <c r="M4524" s="2823"/>
      <c r="N4524" s="2823"/>
      <c r="O4524" s="79"/>
    </row>
    <row r="4525" spans="1:15" s="43" customFormat="1" ht="21" customHeight="1">
      <c r="A4525" s="62"/>
      <c r="B4525" s="122"/>
      <c r="C4525" s="54"/>
      <c r="D4525" s="238"/>
      <c r="E4525" s="2828"/>
      <c r="F4525" s="2828"/>
      <c r="G4525" s="238"/>
      <c r="H4525" s="238"/>
      <c r="I4525" s="2642"/>
      <c r="J4525" s="2642"/>
      <c r="K4525" s="2642"/>
      <c r="L4525" s="2642"/>
      <c r="M4525" s="2642"/>
      <c r="N4525" s="2642"/>
      <c r="O4525" s="194"/>
    </row>
    <row r="4526" spans="1:15" s="123" customFormat="1" ht="21" customHeight="1" thickBot="1">
      <c r="A4526" s="77" t="s">
        <v>2</v>
      </c>
      <c r="B4526" s="66"/>
      <c r="C4526" s="67" t="s">
        <v>3</v>
      </c>
      <c r="D4526" s="4323" t="s">
        <v>1969</v>
      </c>
      <c r="E4526" s="4323"/>
      <c r="F4526" s="4323"/>
      <c r="G4526" s="4323"/>
      <c r="H4526" s="4323"/>
      <c r="I4526" s="4323"/>
      <c r="J4526" s="4323"/>
      <c r="K4526" s="4323"/>
      <c r="L4526" s="4323"/>
      <c r="M4526" s="4323"/>
      <c r="N4526" s="4323"/>
      <c r="O4526" s="4323"/>
    </row>
    <row r="4527" spans="1:15" s="36" customFormat="1" ht="21" customHeight="1">
      <c r="A4527" s="4353" t="s">
        <v>10</v>
      </c>
      <c r="B4527" s="4353" t="s">
        <v>11</v>
      </c>
      <c r="C4527" s="4340" t="s">
        <v>23</v>
      </c>
      <c r="D4527" s="4331" t="s">
        <v>12</v>
      </c>
      <c r="E4527" s="4332"/>
      <c r="F4527" s="4332"/>
      <c r="G4527" s="4332"/>
      <c r="H4527" s="4332"/>
      <c r="I4527" s="4332"/>
      <c r="J4527" s="4333"/>
      <c r="K4527" s="4334" t="s">
        <v>13</v>
      </c>
      <c r="L4527" s="4335"/>
      <c r="M4527" s="4335"/>
      <c r="N4527" s="4335"/>
      <c r="O4527" s="4355"/>
    </row>
    <row r="4528" spans="1:15" s="36" customFormat="1" ht="21" customHeight="1">
      <c r="A4528" s="4328"/>
      <c r="B4528" s="4328"/>
      <c r="C4528" s="4330"/>
      <c r="D4528" s="4337" t="s">
        <v>14</v>
      </c>
      <c r="E4528" s="4338"/>
      <c r="F4528" s="4338"/>
      <c r="G4528" s="4338"/>
      <c r="H4528" s="4339"/>
      <c r="I4528" s="4340" t="s">
        <v>15</v>
      </c>
      <c r="J4528" s="4340"/>
      <c r="K4528" s="4340" t="s">
        <v>16</v>
      </c>
      <c r="L4528" s="4340" t="s">
        <v>17</v>
      </c>
      <c r="M4528" s="4340" t="s">
        <v>18</v>
      </c>
      <c r="N4528" s="4340"/>
      <c r="O4528" s="4356" t="s">
        <v>19</v>
      </c>
    </row>
    <row r="4529" spans="1:15" s="36" customFormat="1" ht="21" customHeight="1">
      <c r="A4529" s="4354"/>
      <c r="B4529" s="4354"/>
      <c r="C4529" s="4341"/>
      <c r="D4529" s="3088" t="s">
        <v>16</v>
      </c>
      <c r="E4529" s="4358" t="s">
        <v>20</v>
      </c>
      <c r="F4529" s="4359"/>
      <c r="G4529" s="4358" t="s">
        <v>21</v>
      </c>
      <c r="H4529" s="4359"/>
      <c r="I4529" s="4341"/>
      <c r="J4529" s="4341"/>
      <c r="K4529" s="4341"/>
      <c r="L4529" s="4341"/>
      <c r="M4529" s="4341"/>
      <c r="N4529" s="4341"/>
      <c r="O4529" s="4357"/>
    </row>
    <row r="4530" spans="1:15" s="43" customFormat="1" ht="21" customHeight="1" outlineLevel="1">
      <c r="A4530" s="3089">
        <v>1</v>
      </c>
      <c r="B4530" s="121">
        <v>44682</v>
      </c>
      <c r="C4530" s="3087" t="s">
        <v>23</v>
      </c>
      <c r="D4530" s="3086"/>
      <c r="E4530" s="4360"/>
      <c r="F4530" s="4361"/>
      <c r="G4530" s="4348"/>
      <c r="H4530" s="4349"/>
      <c r="I4530" s="3086"/>
      <c r="J4530" s="3086"/>
      <c r="K4530" s="3090"/>
      <c r="L4530" s="3086"/>
      <c r="M4530" s="3086"/>
      <c r="N4530" s="3086"/>
      <c r="O4530" s="79">
        <v>0</v>
      </c>
    </row>
    <row r="4531" spans="1:15" s="43" customFormat="1" ht="21" customHeight="1" outlineLevel="1">
      <c r="A4531" s="3089"/>
      <c r="B4531" s="121"/>
      <c r="C4531" s="3087"/>
      <c r="D4531" s="3086"/>
      <c r="E4531" s="4360"/>
      <c r="F4531" s="4361"/>
      <c r="G4531" s="4348"/>
      <c r="H4531" s="4349"/>
      <c r="I4531" s="3086"/>
      <c r="J4531" s="3086"/>
      <c r="K4531" s="3090"/>
      <c r="L4531" s="3086"/>
      <c r="M4531" s="3086"/>
      <c r="N4531" s="3086"/>
      <c r="O4531" s="79"/>
    </row>
    <row r="4532" spans="1:15" s="43" customFormat="1" ht="21" customHeight="1" outlineLevel="1">
      <c r="A4532" s="3129"/>
      <c r="B4532" s="121"/>
      <c r="C4532" s="3127"/>
      <c r="D4532" s="3126"/>
      <c r="E4532" s="3124"/>
      <c r="F4532" s="3125"/>
      <c r="G4532" s="3120"/>
      <c r="H4532" s="3121"/>
      <c r="I4532" s="3126"/>
      <c r="J4532" s="3126"/>
      <c r="K4532" s="3130"/>
      <c r="L4532" s="3126"/>
      <c r="M4532" s="3126"/>
      <c r="N4532" s="3126"/>
      <c r="O4532" s="79"/>
    </row>
    <row r="4533" spans="1:15" s="43" customFormat="1" ht="21" customHeight="1">
      <c r="A4533" s="3089"/>
      <c r="B4533" s="121"/>
      <c r="C4533" s="3087"/>
      <c r="D4533" s="686">
        <f>SUM(D4530:D4531)</f>
        <v>0</v>
      </c>
      <c r="E4533" s="3084"/>
      <c r="F4533" s="3085"/>
      <c r="G4533" s="3081"/>
      <c r="H4533" s="3082"/>
      <c r="I4533" s="3086"/>
      <c r="J4533" s="3086"/>
      <c r="K4533" s="432">
        <f>SUM(K4530:K4532)</f>
        <v>0</v>
      </c>
      <c r="L4533" s="3086"/>
      <c r="M4533" s="3086"/>
      <c r="N4533" s="3086"/>
      <c r="O4533" s="79"/>
    </row>
    <row r="4534" spans="1:15" s="43" customFormat="1" ht="21" customHeight="1">
      <c r="A4534" s="62"/>
      <c r="B4534" s="122"/>
      <c r="C4534" s="54"/>
      <c r="D4534" s="238"/>
      <c r="E4534" s="3092"/>
      <c r="F4534" s="3092"/>
      <c r="G4534" s="238"/>
      <c r="H4534" s="238"/>
      <c r="I4534" s="2642"/>
      <c r="J4534" s="2642"/>
      <c r="K4534" s="2642"/>
      <c r="L4534" s="2642"/>
      <c r="M4534" s="2642"/>
      <c r="N4534" s="2642"/>
      <c r="O4534" s="194"/>
    </row>
    <row r="4535" spans="1:15" s="123" customFormat="1" ht="21" customHeight="1" thickBot="1">
      <c r="A4535" s="77" t="s">
        <v>2</v>
      </c>
      <c r="B4535" s="66"/>
      <c r="C4535" s="67" t="s">
        <v>3</v>
      </c>
      <c r="D4535" s="4323" t="s">
        <v>1970</v>
      </c>
      <c r="E4535" s="4323"/>
      <c r="F4535" s="4323"/>
      <c r="G4535" s="4323"/>
      <c r="H4535" s="4323"/>
      <c r="I4535" s="4323"/>
      <c r="J4535" s="4323"/>
      <c r="K4535" s="4323"/>
      <c r="L4535" s="4323"/>
      <c r="M4535" s="4323"/>
      <c r="N4535" s="4323"/>
      <c r="O4535" s="4323"/>
    </row>
    <row r="4536" spans="1:15" s="36" customFormat="1" ht="21" customHeight="1">
      <c r="A4536" s="4353" t="s">
        <v>10</v>
      </c>
      <c r="B4536" s="4353" t="s">
        <v>11</v>
      </c>
      <c r="C4536" s="4340" t="s">
        <v>23</v>
      </c>
      <c r="D4536" s="4331" t="s">
        <v>12</v>
      </c>
      <c r="E4536" s="4332"/>
      <c r="F4536" s="4332"/>
      <c r="G4536" s="4332"/>
      <c r="H4536" s="4332"/>
      <c r="I4536" s="4332"/>
      <c r="J4536" s="4333"/>
      <c r="K4536" s="4334" t="s">
        <v>13</v>
      </c>
      <c r="L4536" s="4335"/>
      <c r="M4536" s="4335"/>
      <c r="N4536" s="4335"/>
      <c r="O4536" s="4355"/>
    </row>
    <row r="4537" spans="1:15" s="36" customFormat="1" ht="21" customHeight="1">
      <c r="A4537" s="4328"/>
      <c r="B4537" s="4328"/>
      <c r="C4537" s="4330"/>
      <c r="D4537" s="4337" t="s">
        <v>14</v>
      </c>
      <c r="E4537" s="4338"/>
      <c r="F4537" s="4338"/>
      <c r="G4537" s="4338"/>
      <c r="H4537" s="4339"/>
      <c r="I4537" s="4340" t="s">
        <v>15</v>
      </c>
      <c r="J4537" s="4340"/>
      <c r="K4537" s="4340" t="s">
        <v>16</v>
      </c>
      <c r="L4537" s="4340" t="s">
        <v>17</v>
      </c>
      <c r="M4537" s="4340" t="s">
        <v>18</v>
      </c>
      <c r="N4537" s="4340"/>
      <c r="O4537" s="4356" t="s">
        <v>19</v>
      </c>
    </row>
    <row r="4538" spans="1:15" s="36" customFormat="1" ht="21" customHeight="1">
      <c r="A4538" s="4354"/>
      <c r="B4538" s="4354"/>
      <c r="C4538" s="4341"/>
      <c r="D4538" s="3088" t="s">
        <v>16</v>
      </c>
      <c r="E4538" s="4358" t="s">
        <v>20</v>
      </c>
      <c r="F4538" s="4359"/>
      <c r="G4538" s="4358" t="s">
        <v>21</v>
      </c>
      <c r="H4538" s="4359"/>
      <c r="I4538" s="4341"/>
      <c r="J4538" s="4341"/>
      <c r="K4538" s="4341"/>
      <c r="L4538" s="4341"/>
      <c r="M4538" s="4341"/>
      <c r="N4538" s="4341"/>
      <c r="O4538" s="4357"/>
    </row>
    <row r="4539" spans="1:15" s="43" customFormat="1" ht="21" customHeight="1" outlineLevel="1">
      <c r="A4539" s="3089">
        <v>1</v>
      </c>
      <c r="B4539" s="121">
        <v>44652</v>
      </c>
      <c r="C4539" s="3087" t="s">
        <v>23</v>
      </c>
      <c r="D4539" s="3086"/>
      <c r="E4539" s="4360"/>
      <c r="F4539" s="4361"/>
      <c r="G4539" s="4348"/>
      <c r="H4539" s="4349"/>
      <c r="I4539" s="3086"/>
      <c r="J4539" s="3086"/>
      <c r="K4539" s="3090"/>
      <c r="L4539" s="3086"/>
      <c r="M4539" s="3086"/>
      <c r="N4539" s="3086"/>
      <c r="O4539" s="79">
        <v>0</v>
      </c>
    </row>
    <row r="4540" spans="1:15" s="43" customFormat="1" ht="21" customHeight="1" outlineLevel="1">
      <c r="A4540" s="3089"/>
      <c r="B4540" s="121"/>
      <c r="C4540" s="3087"/>
      <c r="D4540" s="3086"/>
      <c r="E4540" s="4360"/>
      <c r="F4540" s="4361"/>
      <c r="G4540" s="4348"/>
      <c r="H4540" s="4349"/>
      <c r="I4540" s="3086"/>
      <c r="J4540" s="3086"/>
      <c r="K4540" s="3090"/>
      <c r="L4540" s="3086"/>
      <c r="M4540" s="3086"/>
      <c r="N4540" s="3086"/>
      <c r="O4540" s="79"/>
    </row>
    <row r="4541" spans="1:15" s="43" customFormat="1" ht="21" customHeight="1" outlineLevel="1">
      <c r="A4541" s="3129"/>
      <c r="B4541" s="121"/>
      <c r="C4541" s="3127"/>
      <c r="D4541" s="3126"/>
      <c r="E4541" s="3124"/>
      <c r="F4541" s="3125"/>
      <c r="G4541" s="3120"/>
      <c r="H4541" s="3121"/>
      <c r="I4541" s="3126"/>
      <c r="J4541" s="3126"/>
      <c r="K4541" s="3130"/>
      <c r="L4541" s="3126"/>
      <c r="M4541" s="3126"/>
      <c r="N4541" s="3126"/>
      <c r="O4541" s="79"/>
    </row>
    <row r="4542" spans="1:15" s="43" customFormat="1" ht="21" customHeight="1">
      <c r="A4542" s="3089"/>
      <c r="B4542" s="121"/>
      <c r="C4542" s="3087"/>
      <c r="D4542" s="686">
        <f>SUM(D4539:D4540)</f>
        <v>0</v>
      </c>
      <c r="E4542" s="3084"/>
      <c r="F4542" s="3085"/>
      <c r="G4542" s="3081"/>
      <c r="H4542" s="3082"/>
      <c r="I4542" s="3086"/>
      <c r="J4542" s="3086"/>
      <c r="K4542" s="432">
        <f>SUM(K4539:K4541)</f>
        <v>0</v>
      </c>
      <c r="L4542" s="3086"/>
      <c r="M4542" s="3086"/>
      <c r="N4542" s="3086"/>
      <c r="O4542" s="79"/>
    </row>
    <row r="4543" spans="1:15" s="43" customFormat="1" ht="21" customHeight="1">
      <c r="A4543" s="62"/>
      <c r="B4543" s="122"/>
      <c r="C4543" s="54"/>
      <c r="D4543" s="238"/>
      <c r="E4543" s="3092"/>
      <c r="F4543" s="3092"/>
      <c r="G4543" s="238"/>
      <c r="H4543" s="238"/>
      <c r="I4543" s="2642"/>
      <c r="J4543" s="2642"/>
      <c r="K4543" s="2642"/>
      <c r="L4543" s="2642"/>
      <c r="M4543" s="2642"/>
      <c r="N4543" s="2642"/>
      <c r="O4543" s="194"/>
    </row>
    <row r="4544" spans="1:15" s="123" customFormat="1" ht="21" customHeight="1" thickBot="1">
      <c r="A4544" s="77" t="s">
        <v>2</v>
      </c>
      <c r="B4544" s="66"/>
      <c r="C4544" s="67" t="s">
        <v>3</v>
      </c>
      <c r="D4544" s="4323" t="s">
        <v>1971</v>
      </c>
      <c r="E4544" s="4323"/>
      <c r="F4544" s="4323"/>
      <c r="G4544" s="4323"/>
      <c r="H4544" s="4323"/>
      <c r="I4544" s="4323"/>
      <c r="J4544" s="4323"/>
      <c r="K4544" s="4323"/>
      <c r="L4544" s="4323"/>
      <c r="M4544" s="4323"/>
      <c r="N4544" s="4323"/>
      <c r="O4544" s="4323"/>
    </row>
    <row r="4545" spans="1:15" s="36" customFormat="1" ht="21" customHeight="1">
      <c r="A4545" s="4353" t="s">
        <v>10</v>
      </c>
      <c r="B4545" s="4353" t="s">
        <v>11</v>
      </c>
      <c r="C4545" s="4340" t="s">
        <v>23</v>
      </c>
      <c r="D4545" s="4331" t="s">
        <v>12</v>
      </c>
      <c r="E4545" s="4332"/>
      <c r="F4545" s="4332"/>
      <c r="G4545" s="4332"/>
      <c r="H4545" s="4332"/>
      <c r="I4545" s="4332"/>
      <c r="J4545" s="4333"/>
      <c r="K4545" s="4334" t="s">
        <v>13</v>
      </c>
      <c r="L4545" s="4335"/>
      <c r="M4545" s="4335"/>
      <c r="N4545" s="4335"/>
      <c r="O4545" s="4355"/>
    </row>
    <row r="4546" spans="1:15" s="36" customFormat="1" ht="21" customHeight="1">
      <c r="A4546" s="4328"/>
      <c r="B4546" s="4328"/>
      <c r="C4546" s="4330"/>
      <c r="D4546" s="4337" t="s">
        <v>14</v>
      </c>
      <c r="E4546" s="4338"/>
      <c r="F4546" s="4338"/>
      <c r="G4546" s="4338"/>
      <c r="H4546" s="4339"/>
      <c r="I4546" s="4340" t="s">
        <v>15</v>
      </c>
      <c r="J4546" s="4340"/>
      <c r="K4546" s="4340" t="s">
        <v>16</v>
      </c>
      <c r="L4546" s="4340" t="s">
        <v>17</v>
      </c>
      <c r="M4546" s="4340" t="s">
        <v>18</v>
      </c>
      <c r="N4546" s="4340"/>
      <c r="O4546" s="4356" t="s">
        <v>19</v>
      </c>
    </row>
    <row r="4547" spans="1:15" s="36" customFormat="1" ht="21" customHeight="1">
      <c r="A4547" s="4354"/>
      <c r="B4547" s="4354"/>
      <c r="C4547" s="4341"/>
      <c r="D4547" s="3088" t="s">
        <v>16</v>
      </c>
      <c r="E4547" s="4358" t="s">
        <v>20</v>
      </c>
      <c r="F4547" s="4359"/>
      <c r="G4547" s="4358" t="s">
        <v>21</v>
      </c>
      <c r="H4547" s="4359"/>
      <c r="I4547" s="4341"/>
      <c r="J4547" s="4341"/>
      <c r="K4547" s="4341"/>
      <c r="L4547" s="4341"/>
      <c r="M4547" s="4341"/>
      <c r="N4547" s="4341"/>
      <c r="O4547" s="4357"/>
    </row>
    <row r="4548" spans="1:15" s="43" customFormat="1" ht="21" customHeight="1" outlineLevel="1">
      <c r="A4548" s="3089">
        <v>1</v>
      </c>
      <c r="B4548" s="121">
        <v>44652</v>
      </c>
      <c r="C4548" s="3087" t="s">
        <v>23</v>
      </c>
      <c r="D4548" s="3086"/>
      <c r="E4548" s="4360"/>
      <c r="F4548" s="4361"/>
      <c r="G4548" s="4348"/>
      <c r="H4548" s="4349"/>
      <c r="I4548" s="3086"/>
      <c r="J4548" s="3086"/>
      <c r="K4548" s="3090"/>
      <c r="L4548" s="3086"/>
      <c r="M4548" s="3086"/>
      <c r="N4548" s="3086"/>
      <c r="O4548" s="79">
        <v>0</v>
      </c>
    </row>
    <row r="4549" spans="1:15" s="43" customFormat="1" ht="21" customHeight="1" outlineLevel="1">
      <c r="A4549" s="3089"/>
      <c r="B4549" s="121"/>
      <c r="C4549" s="3087"/>
      <c r="D4549" s="3086"/>
      <c r="E4549" s="4360"/>
      <c r="F4549" s="4361"/>
      <c r="G4549" s="4348"/>
      <c r="H4549" s="4349"/>
      <c r="I4549" s="3086"/>
      <c r="J4549" s="3086"/>
      <c r="K4549" s="3090"/>
      <c r="L4549" s="3086"/>
      <c r="M4549" s="3086"/>
      <c r="N4549" s="3086"/>
      <c r="O4549" s="79"/>
    </row>
    <row r="4550" spans="1:15" s="43" customFormat="1" ht="21" customHeight="1" outlineLevel="1">
      <c r="A4550" s="3129"/>
      <c r="B4550" s="121"/>
      <c r="C4550" s="3127"/>
      <c r="D4550" s="3126"/>
      <c r="E4550" s="3124"/>
      <c r="F4550" s="3125"/>
      <c r="G4550" s="3120"/>
      <c r="H4550" s="3121"/>
      <c r="I4550" s="3126"/>
      <c r="J4550" s="3126"/>
      <c r="K4550" s="3130"/>
      <c r="L4550" s="3126"/>
      <c r="M4550" s="3126"/>
      <c r="N4550" s="3126"/>
      <c r="O4550" s="79"/>
    </row>
    <row r="4551" spans="1:15" s="43" customFormat="1" ht="21" customHeight="1">
      <c r="A4551" s="3089"/>
      <c r="B4551" s="121"/>
      <c r="C4551" s="3087"/>
      <c r="D4551" s="686">
        <f>SUM(D4548:D4549)</f>
        <v>0</v>
      </c>
      <c r="E4551" s="3084"/>
      <c r="F4551" s="3085"/>
      <c r="G4551" s="3081"/>
      <c r="H4551" s="3082"/>
      <c r="I4551" s="3086"/>
      <c r="J4551" s="3086"/>
      <c r="K4551" s="432">
        <f>SUM(K4548:K4550)</f>
        <v>0</v>
      </c>
      <c r="L4551" s="3086"/>
      <c r="M4551" s="3086"/>
      <c r="N4551" s="3086"/>
      <c r="O4551" s="79"/>
    </row>
    <row r="4552" spans="1:15" s="43" customFormat="1" ht="21" customHeight="1">
      <c r="A4552" s="62"/>
      <c r="B4552" s="122"/>
      <c r="C4552" s="54"/>
      <c r="D4552" s="238"/>
      <c r="E4552" s="3092"/>
      <c r="F4552" s="3092"/>
      <c r="G4552" s="238"/>
      <c r="H4552" s="238"/>
      <c r="I4552" s="2642"/>
      <c r="J4552" s="2642"/>
      <c r="K4552" s="2642"/>
      <c r="L4552" s="2642"/>
      <c r="M4552" s="2642"/>
      <c r="N4552" s="2642"/>
      <c r="O4552" s="194"/>
    </row>
    <row r="4553" spans="1:15" s="123" customFormat="1" ht="21" customHeight="1" thickBot="1">
      <c r="A4553" s="77" t="s">
        <v>2</v>
      </c>
      <c r="B4553" s="66"/>
      <c r="C4553" s="67" t="s">
        <v>3</v>
      </c>
      <c r="D4553" s="4323" t="s">
        <v>1972</v>
      </c>
      <c r="E4553" s="4323"/>
      <c r="F4553" s="4323"/>
      <c r="G4553" s="4323"/>
      <c r="H4553" s="4323"/>
      <c r="I4553" s="4323"/>
      <c r="J4553" s="4323"/>
      <c r="K4553" s="4323"/>
      <c r="L4553" s="4323"/>
      <c r="M4553" s="4323"/>
      <c r="N4553" s="4323"/>
      <c r="O4553" s="4323"/>
    </row>
    <row r="4554" spans="1:15" s="36" customFormat="1" ht="21" customHeight="1">
      <c r="A4554" s="4353" t="s">
        <v>10</v>
      </c>
      <c r="B4554" s="4353" t="s">
        <v>11</v>
      </c>
      <c r="C4554" s="4340" t="s">
        <v>23</v>
      </c>
      <c r="D4554" s="4331" t="s">
        <v>12</v>
      </c>
      <c r="E4554" s="4332"/>
      <c r="F4554" s="4332"/>
      <c r="G4554" s="4332"/>
      <c r="H4554" s="4332"/>
      <c r="I4554" s="4332"/>
      <c r="J4554" s="4333"/>
      <c r="K4554" s="4334" t="s">
        <v>13</v>
      </c>
      <c r="L4554" s="4335"/>
      <c r="M4554" s="4335"/>
      <c r="N4554" s="4335"/>
      <c r="O4554" s="4355"/>
    </row>
    <row r="4555" spans="1:15" s="36" customFormat="1" ht="21" customHeight="1">
      <c r="A4555" s="4328"/>
      <c r="B4555" s="4328"/>
      <c r="C4555" s="4330"/>
      <c r="D4555" s="4337" t="s">
        <v>14</v>
      </c>
      <c r="E4555" s="4338"/>
      <c r="F4555" s="4338"/>
      <c r="G4555" s="4338"/>
      <c r="H4555" s="4339"/>
      <c r="I4555" s="4340" t="s">
        <v>15</v>
      </c>
      <c r="J4555" s="4340"/>
      <c r="K4555" s="4340" t="s">
        <v>16</v>
      </c>
      <c r="L4555" s="4340" t="s">
        <v>17</v>
      </c>
      <c r="M4555" s="4340" t="s">
        <v>18</v>
      </c>
      <c r="N4555" s="4340"/>
      <c r="O4555" s="4356" t="s">
        <v>19</v>
      </c>
    </row>
    <row r="4556" spans="1:15" s="36" customFormat="1" ht="21" customHeight="1">
      <c r="A4556" s="4354"/>
      <c r="B4556" s="4354"/>
      <c r="C4556" s="4341"/>
      <c r="D4556" s="3088" t="s">
        <v>16</v>
      </c>
      <c r="E4556" s="4358" t="s">
        <v>20</v>
      </c>
      <c r="F4556" s="4359"/>
      <c r="G4556" s="4358" t="s">
        <v>21</v>
      </c>
      <c r="H4556" s="4359"/>
      <c r="I4556" s="4341"/>
      <c r="J4556" s="4341"/>
      <c r="K4556" s="4341"/>
      <c r="L4556" s="4341"/>
      <c r="M4556" s="4341"/>
      <c r="N4556" s="4341"/>
      <c r="O4556" s="4357"/>
    </row>
    <row r="4557" spans="1:15" s="43" customFormat="1" ht="21" customHeight="1" outlineLevel="1">
      <c r="A4557" s="3089">
        <v>1</v>
      </c>
      <c r="B4557" s="121">
        <v>44652</v>
      </c>
      <c r="C4557" s="3087" t="s">
        <v>23</v>
      </c>
      <c r="D4557" s="3086"/>
      <c r="E4557" s="4360"/>
      <c r="F4557" s="4361"/>
      <c r="G4557" s="4348"/>
      <c r="H4557" s="4349"/>
      <c r="I4557" s="3086"/>
      <c r="J4557" s="3086"/>
      <c r="K4557" s="3090"/>
      <c r="L4557" s="3086"/>
      <c r="M4557" s="3086"/>
      <c r="N4557" s="3086"/>
      <c r="O4557" s="79">
        <v>0</v>
      </c>
    </row>
    <row r="4558" spans="1:15" s="43" customFormat="1" ht="21" customHeight="1" outlineLevel="1">
      <c r="A4558" s="3089"/>
      <c r="B4558" s="121"/>
      <c r="C4558" s="3087"/>
      <c r="D4558" s="3086"/>
      <c r="E4558" s="4360"/>
      <c r="F4558" s="4361"/>
      <c r="G4558" s="4348"/>
      <c r="H4558" s="4349"/>
      <c r="I4558" s="3086"/>
      <c r="J4558" s="3086"/>
      <c r="K4558" s="3090"/>
      <c r="L4558" s="3086"/>
      <c r="M4558" s="3086"/>
      <c r="N4558" s="3086"/>
      <c r="O4558" s="79"/>
    </row>
    <row r="4559" spans="1:15" s="43" customFormat="1" ht="21" customHeight="1" outlineLevel="1">
      <c r="A4559" s="3129"/>
      <c r="B4559" s="121"/>
      <c r="C4559" s="3127"/>
      <c r="D4559" s="3126"/>
      <c r="E4559" s="3124"/>
      <c r="F4559" s="3125"/>
      <c r="G4559" s="3120"/>
      <c r="H4559" s="3121"/>
      <c r="I4559" s="3126"/>
      <c r="J4559" s="3126"/>
      <c r="K4559" s="3130"/>
      <c r="L4559" s="3126"/>
      <c r="M4559" s="3126"/>
      <c r="N4559" s="3126"/>
      <c r="O4559" s="79"/>
    </row>
    <row r="4560" spans="1:15" s="43" customFormat="1" ht="21" customHeight="1">
      <c r="A4560" s="3089"/>
      <c r="B4560" s="121"/>
      <c r="C4560" s="3087"/>
      <c r="D4560" s="686">
        <f>SUM(D4557:D4558)</f>
        <v>0</v>
      </c>
      <c r="E4560" s="3084"/>
      <c r="F4560" s="3085"/>
      <c r="G4560" s="3081"/>
      <c r="H4560" s="3082"/>
      <c r="I4560" s="3086"/>
      <c r="J4560" s="3086"/>
      <c r="K4560" s="432">
        <f>SUM(K4557:K4559)</f>
        <v>0</v>
      </c>
      <c r="L4560" s="3086"/>
      <c r="M4560" s="3086"/>
      <c r="N4560" s="3086"/>
      <c r="O4560" s="79"/>
    </row>
    <row r="4561" spans="1:15" s="43" customFormat="1" ht="21" customHeight="1">
      <c r="A4561" s="62"/>
      <c r="B4561" s="122"/>
      <c r="C4561" s="54"/>
      <c r="D4561" s="238"/>
      <c r="E4561" s="3092"/>
      <c r="F4561" s="3092"/>
      <c r="G4561" s="238"/>
      <c r="H4561" s="238"/>
      <c r="I4561" s="2642"/>
      <c r="J4561" s="2642"/>
      <c r="K4561" s="2642"/>
      <c r="L4561" s="2642"/>
      <c r="M4561" s="2642"/>
      <c r="N4561" s="2642"/>
      <c r="O4561" s="194"/>
    </row>
    <row r="4562" spans="1:15" s="123" customFormat="1" ht="21" customHeight="1" thickBot="1">
      <c r="A4562" s="77" t="s">
        <v>2</v>
      </c>
      <c r="B4562" s="66"/>
      <c r="C4562" s="67" t="s">
        <v>3</v>
      </c>
      <c r="D4562" s="4323" t="s">
        <v>2017</v>
      </c>
      <c r="E4562" s="4323"/>
      <c r="F4562" s="4323"/>
      <c r="G4562" s="4323"/>
      <c r="H4562" s="4323"/>
      <c r="I4562" s="4323"/>
      <c r="J4562" s="4323"/>
      <c r="K4562" s="4323"/>
      <c r="L4562" s="4323"/>
      <c r="M4562" s="4323"/>
      <c r="N4562" s="4323"/>
      <c r="O4562" s="4323"/>
    </row>
    <row r="4563" spans="1:15" s="36" customFormat="1" ht="21" customHeight="1">
      <c r="A4563" s="4353" t="s">
        <v>10</v>
      </c>
      <c r="B4563" s="4353" t="s">
        <v>11</v>
      </c>
      <c r="C4563" s="4340" t="s">
        <v>23</v>
      </c>
      <c r="D4563" s="4331" t="s">
        <v>12</v>
      </c>
      <c r="E4563" s="4332"/>
      <c r="F4563" s="4332"/>
      <c r="G4563" s="4332"/>
      <c r="H4563" s="4332"/>
      <c r="I4563" s="4332"/>
      <c r="J4563" s="4333"/>
      <c r="K4563" s="4334" t="s">
        <v>13</v>
      </c>
      <c r="L4563" s="4335"/>
      <c r="M4563" s="4335"/>
      <c r="N4563" s="4335"/>
      <c r="O4563" s="4355"/>
    </row>
    <row r="4564" spans="1:15" s="36" customFormat="1" ht="21" customHeight="1">
      <c r="A4564" s="4328"/>
      <c r="B4564" s="4328"/>
      <c r="C4564" s="4330"/>
      <c r="D4564" s="4337" t="s">
        <v>14</v>
      </c>
      <c r="E4564" s="4338"/>
      <c r="F4564" s="4338"/>
      <c r="G4564" s="4338"/>
      <c r="H4564" s="4339"/>
      <c r="I4564" s="4340" t="s">
        <v>15</v>
      </c>
      <c r="J4564" s="4340"/>
      <c r="K4564" s="4340" t="s">
        <v>16</v>
      </c>
      <c r="L4564" s="4340" t="s">
        <v>17</v>
      </c>
      <c r="M4564" s="4340" t="s">
        <v>18</v>
      </c>
      <c r="N4564" s="4340"/>
      <c r="O4564" s="4356" t="s">
        <v>19</v>
      </c>
    </row>
    <row r="4565" spans="1:15" s="36" customFormat="1" ht="21" customHeight="1">
      <c r="A4565" s="4354"/>
      <c r="B4565" s="4354"/>
      <c r="C4565" s="4341"/>
      <c r="D4565" s="3112" t="s">
        <v>16</v>
      </c>
      <c r="E4565" s="4358" t="s">
        <v>20</v>
      </c>
      <c r="F4565" s="4359"/>
      <c r="G4565" s="4358" t="s">
        <v>21</v>
      </c>
      <c r="H4565" s="4359"/>
      <c r="I4565" s="4341"/>
      <c r="J4565" s="4341"/>
      <c r="K4565" s="4341"/>
      <c r="L4565" s="4341"/>
      <c r="M4565" s="4341"/>
      <c r="N4565" s="4341"/>
      <c r="O4565" s="4357"/>
    </row>
    <row r="4566" spans="1:15" s="43" customFormat="1" ht="21" customHeight="1" outlineLevel="1">
      <c r="A4566" s="3113">
        <v>1</v>
      </c>
      <c r="B4566" s="121">
        <v>44652</v>
      </c>
      <c r="C4566" s="3111" t="s">
        <v>23</v>
      </c>
      <c r="D4566" s="3110"/>
      <c r="E4566" s="4360"/>
      <c r="F4566" s="4361"/>
      <c r="G4566" s="4348"/>
      <c r="H4566" s="4349"/>
      <c r="I4566" s="3110"/>
      <c r="J4566" s="3110"/>
      <c r="K4566" s="3114"/>
      <c r="L4566" s="3110"/>
      <c r="M4566" s="3110"/>
      <c r="N4566" s="3110"/>
      <c r="O4566" s="79">
        <v>0</v>
      </c>
    </row>
    <row r="4567" spans="1:15" s="43" customFormat="1" ht="21" customHeight="1" outlineLevel="1">
      <c r="A4567" s="3113"/>
      <c r="B4567" s="121"/>
      <c r="C4567" s="3111"/>
      <c r="D4567" s="3110"/>
      <c r="E4567" s="4360"/>
      <c r="F4567" s="4361"/>
      <c r="G4567" s="4348"/>
      <c r="H4567" s="4349"/>
      <c r="I4567" s="3110"/>
      <c r="J4567" s="3110"/>
      <c r="K4567" s="3114"/>
      <c r="L4567" s="3110"/>
      <c r="M4567" s="3110"/>
      <c r="N4567" s="3110"/>
      <c r="O4567" s="79"/>
    </row>
    <row r="4568" spans="1:15" s="43" customFormat="1" ht="21" customHeight="1" outlineLevel="1">
      <c r="A4568" s="3129"/>
      <c r="B4568" s="121"/>
      <c r="C4568" s="3127"/>
      <c r="D4568" s="3126"/>
      <c r="E4568" s="3124"/>
      <c r="F4568" s="3125"/>
      <c r="G4568" s="3120"/>
      <c r="H4568" s="3121"/>
      <c r="I4568" s="3126"/>
      <c r="J4568" s="3126"/>
      <c r="K4568" s="3130"/>
      <c r="L4568" s="3126"/>
      <c r="M4568" s="3126"/>
      <c r="N4568" s="3126"/>
      <c r="O4568" s="79"/>
    </row>
    <row r="4569" spans="1:15" s="43" customFormat="1" ht="21" customHeight="1">
      <c r="A4569" s="3113"/>
      <c r="B4569" s="121"/>
      <c r="C4569" s="3111"/>
      <c r="D4569" s="686">
        <f>SUM(D4566:D4567)</f>
        <v>0</v>
      </c>
      <c r="E4569" s="3104"/>
      <c r="F4569" s="3105"/>
      <c r="G4569" s="3106"/>
      <c r="H4569" s="3107"/>
      <c r="I4569" s="3110"/>
      <c r="J4569" s="3110"/>
      <c r="K4569" s="432">
        <f>SUM(K4566:K4568)</f>
        <v>0</v>
      </c>
      <c r="L4569" s="3110"/>
      <c r="M4569" s="3110"/>
      <c r="N4569" s="3110"/>
      <c r="O4569" s="79"/>
    </row>
    <row r="4570" spans="1:15" s="43" customFormat="1" ht="21" customHeight="1">
      <c r="A4570" s="62"/>
      <c r="B4570" s="122"/>
      <c r="C4570" s="54"/>
      <c r="D4570" s="238"/>
      <c r="E4570" s="3115"/>
      <c r="F4570" s="3115"/>
      <c r="G4570" s="238"/>
      <c r="H4570" s="238"/>
      <c r="I4570" s="2642"/>
      <c r="J4570" s="2642"/>
      <c r="K4570" s="2642"/>
      <c r="L4570" s="2642"/>
      <c r="M4570" s="2642"/>
      <c r="N4570" s="2642"/>
      <c r="O4570" s="194"/>
    </row>
    <row r="4571" spans="1:15" s="123" customFormat="1" ht="21" customHeight="1" thickBot="1">
      <c r="A4571" s="77" t="s">
        <v>2</v>
      </c>
      <c r="B4571" s="66"/>
      <c r="C4571" s="67" t="s">
        <v>3</v>
      </c>
      <c r="D4571" s="4323" t="s">
        <v>2016</v>
      </c>
      <c r="E4571" s="4323"/>
      <c r="F4571" s="4323"/>
      <c r="G4571" s="4323"/>
      <c r="H4571" s="4323"/>
      <c r="I4571" s="4323"/>
      <c r="J4571" s="4323"/>
      <c r="K4571" s="4323"/>
      <c r="L4571" s="4323"/>
      <c r="M4571" s="4323"/>
      <c r="N4571" s="4323"/>
      <c r="O4571" s="4323"/>
    </row>
    <row r="4572" spans="1:15" s="36" customFormat="1" ht="21" customHeight="1">
      <c r="A4572" s="4353" t="s">
        <v>10</v>
      </c>
      <c r="B4572" s="4353" t="s">
        <v>11</v>
      </c>
      <c r="C4572" s="4340" t="s">
        <v>23</v>
      </c>
      <c r="D4572" s="4331" t="s">
        <v>12</v>
      </c>
      <c r="E4572" s="4332"/>
      <c r="F4572" s="4332"/>
      <c r="G4572" s="4332"/>
      <c r="H4572" s="4332"/>
      <c r="I4572" s="4332"/>
      <c r="J4572" s="4333"/>
      <c r="K4572" s="4334" t="s">
        <v>13</v>
      </c>
      <c r="L4572" s="4335"/>
      <c r="M4572" s="4335"/>
      <c r="N4572" s="4335"/>
      <c r="O4572" s="4355"/>
    </row>
    <row r="4573" spans="1:15" s="36" customFormat="1" ht="21" customHeight="1">
      <c r="A4573" s="4328"/>
      <c r="B4573" s="4328"/>
      <c r="C4573" s="4330"/>
      <c r="D4573" s="4337" t="s">
        <v>14</v>
      </c>
      <c r="E4573" s="4338"/>
      <c r="F4573" s="4338"/>
      <c r="G4573" s="4338"/>
      <c r="H4573" s="4339"/>
      <c r="I4573" s="4340" t="s">
        <v>15</v>
      </c>
      <c r="J4573" s="4340"/>
      <c r="K4573" s="4340" t="s">
        <v>16</v>
      </c>
      <c r="L4573" s="4340" t="s">
        <v>17</v>
      </c>
      <c r="M4573" s="4340" t="s">
        <v>18</v>
      </c>
      <c r="N4573" s="4340"/>
      <c r="O4573" s="4356" t="s">
        <v>19</v>
      </c>
    </row>
    <row r="4574" spans="1:15" s="36" customFormat="1" ht="21" customHeight="1">
      <c r="A4574" s="4354"/>
      <c r="B4574" s="4354"/>
      <c r="C4574" s="4341"/>
      <c r="D4574" s="3112" t="s">
        <v>16</v>
      </c>
      <c r="E4574" s="4358" t="s">
        <v>20</v>
      </c>
      <c r="F4574" s="4359"/>
      <c r="G4574" s="4358" t="s">
        <v>21</v>
      </c>
      <c r="H4574" s="4359"/>
      <c r="I4574" s="4341"/>
      <c r="J4574" s="4341"/>
      <c r="K4574" s="4341"/>
      <c r="L4574" s="4341"/>
      <c r="M4574" s="4341"/>
      <c r="N4574" s="4341"/>
      <c r="O4574" s="4357"/>
    </row>
    <row r="4575" spans="1:15" s="43" customFormat="1" ht="21" customHeight="1" outlineLevel="1">
      <c r="A4575" s="3113">
        <v>1</v>
      </c>
      <c r="B4575" s="121">
        <v>44652</v>
      </c>
      <c r="C4575" s="3111" t="s">
        <v>23</v>
      </c>
      <c r="D4575" s="3110"/>
      <c r="E4575" s="4360"/>
      <c r="F4575" s="4361"/>
      <c r="G4575" s="4348"/>
      <c r="H4575" s="4349"/>
      <c r="I4575" s="3110"/>
      <c r="J4575" s="3110"/>
      <c r="K4575" s="3114"/>
      <c r="L4575" s="3110"/>
      <c r="M4575" s="3110"/>
      <c r="N4575" s="3110"/>
      <c r="O4575" s="79">
        <v>0</v>
      </c>
    </row>
    <row r="4576" spans="1:15" s="43" customFormat="1" ht="21" customHeight="1" outlineLevel="1">
      <c r="A4576" s="3113"/>
      <c r="B4576" s="121"/>
      <c r="C4576" s="3111"/>
      <c r="D4576" s="3110"/>
      <c r="E4576" s="4360"/>
      <c r="F4576" s="4361"/>
      <c r="G4576" s="4348"/>
      <c r="H4576" s="4349"/>
      <c r="I4576" s="3110"/>
      <c r="J4576" s="3110"/>
      <c r="K4576" s="3114"/>
      <c r="L4576" s="3110"/>
      <c r="M4576" s="3110"/>
      <c r="N4576" s="3110"/>
      <c r="O4576" s="79"/>
    </row>
    <row r="4577" spans="1:15" s="43" customFormat="1" ht="21" customHeight="1" outlineLevel="1">
      <c r="A4577" s="3129"/>
      <c r="B4577" s="121"/>
      <c r="C4577" s="3127"/>
      <c r="D4577" s="3126"/>
      <c r="E4577" s="3124"/>
      <c r="F4577" s="3125"/>
      <c r="G4577" s="3120"/>
      <c r="H4577" s="3121"/>
      <c r="I4577" s="3126"/>
      <c r="J4577" s="3126"/>
      <c r="K4577" s="3130"/>
      <c r="L4577" s="3126"/>
      <c r="M4577" s="3126"/>
      <c r="N4577" s="3126"/>
      <c r="O4577" s="79"/>
    </row>
    <row r="4578" spans="1:15" s="43" customFormat="1" ht="21" customHeight="1">
      <c r="A4578" s="3113"/>
      <c r="B4578" s="121"/>
      <c r="C4578" s="3111"/>
      <c r="D4578" s="686">
        <f>SUM(D4575:D4576)</f>
        <v>0</v>
      </c>
      <c r="E4578" s="3104"/>
      <c r="F4578" s="3105"/>
      <c r="G4578" s="3106"/>
      <c r="H4578" s="3107"/>
      <c r="I4578" s="3110"/>
      <c r="J4578" s="3110"/>
      <c r="K4578" s="432">
        <f>SUM(K4575:K4577)</f>
        <v>0</v>
      </c>
      <c r="L4578" s="3110"/>
      <c r="M4578" s="3110"/>
      <c r="N4578" s="3110"/>
      <c r="O4578" s="79"/>
    </row>
    <row r="4579" spans="1:15" s="43" customFormat="1" ht="21" customHeight="1">
      <c r="A4579" s="62"/>
      <c r="B4579" s="122"/>
      <c r="C4579" s="54"/>
      <c r="D4579" s="238"/>
      <c r="E4579" s="3115"/>
      <c r="F4579" s="3115"/>
      <c r="G4579" s="238"/>
      <c r="H4579" s="238"/>
      <c r="I4579" s="2642"/>
      <c r="J4579" s="2642"/>
      <c r="K4579" s="2642"/>
      <c r="L4579" s="2642"/>
      <c r="M4579" s="2642"/>
      <c r="N4579" s="2642"/>
      <c r="O4579" s="194"/>
    </row>
    <row r="4580" spans="1:15" s="123" customFormat="1" ht="21" customHeight="1" thickBot="1">
      <c r="A4580" s="77" t="s">
        <v>2</v>
      </c>
      <c r="B4580" s="66"/>
      <c r="C4580" s="67" t="s">
        <v>3</v>
      </c>
      <c r="D4580" s="4323" t="s">
        <v>2020</v>
      </c>
      <c r="E4580" s="4323"/>
      <c r="F4580" s="4323"/>
      <c r="G4580" s="4323"/>
      <c r="H4580" s="4323"/>
      <c r="I4580" s="4323"/>
      <c r="J4580" s="4323"/>
      <c r="K4580" s="4323"/>
      <c r="L4580" s="4323"/>
      <c r="M4580" s="4323"/>
      <c r="N4580" s="4323"/>
      <c r="O4580" s="4323"/>
    </row>
    <row r="4581" spans="1:15" s="36" customFormat="1" ht="21" customHeight="1">
      <c r="A4581" s="4353" t="s">
        <v>10</v>
      </c>
      <c r="B4581" s="4353" t="s">
        <v>11</v>
      </c>
      <c r="C4581" s="4340" t="s">
        <v>23</v>
      </c>
      <c r="D4581" s="4331" t="s">
        <v>12</v>
      </c>
      <c r="E4581" s="4332"/>
      <c r="F4581" s="4332"/>
      <c r="G4581" s="4332"/>
      <c r="H4581" s="4332"/>
      <c r="I4581" s="4332"/>
      <c r="J4581" s="4333"/>
      <c r="K4581" s="4334" t="s">
        <v>13</v>
      </c>
      <c r="L4581" s="4335"/>
      <c r="M4581" s="4335"/>
      <c r="N4581" s="4335"/>
      <c r="O4581" s="4355"/>
    </row>
    <row r="4582" spans="1:15" s="36" customFormat="1" ht="21" customHeight="1">
      <c r="A4582" s="4328"/>
      <c r="B4582" s="4328"/>
      <c r="C4582" s="4330"/>
      <c r="D4582" s="4337" t="s">
        <v>14</v>
      </c>
      <c r="E4582" s="4338"/>
      <c r="F4582" s="4338"/>
      <c r="G4582" s="4338"/>
      <c r="H4582" s="4339"/>
      <c r="I4582" s="4340" t="s">
        <v>15</v>
      </c>
      <c r="J4582" s="4340"/>
      <c r="K4582" s="4340" t="s">
        <v>16</v>
      </c>
      <c r="L4582" s="4340" t="s">
        <v>17</v>
      </c>
      <c r="M4582" s="4340" t="s">
        <v>18</v>
      </c>
      <c r="N4582" s="4340"/>
      <c r="O4582" s="4356" t="s">
        <v>19</v>
      </c>
    </row>
    <row r="4583" spans="1:15" s="36" customFormat="1" ht="21" customHeight="1">
      <c r="A4583" s="4354"/>
      <c r="B4583" s="4354"/>
      <c r="C4583" s="4341"/>
      <c r="D4583" s="3112" t="s">
        <v>16</v>
      </c>
      <c r="E4583" s="4358" t="s">
        <v>20</v>
      </c>
      <c r="F4583" s="4359"/>
      <c r="G4583" s="4358" t="s">
        <v>21</v>
      </c>
      <c r="H4583" s="4359"/>
      <c r="I4583" s="4341"/>
      <c r="J4583" s="4341"/>
      <c r="K4583" s="4341"/>
      <c r="L4583" s="4341"/>
      <c r="M4583" s="4341"/>
      <c r="N4583" s="4341"/>
      <c r="O4583" s="4357"/>
    </row>
    <row r="4584" spans="1:15" s="43" customFormat="1" ht="21" customHeight="1" outlineLevel="1">
      <c r="A4584" s="3113">
        <v>1</v>
      </c>
      <c r="B4584" s="121">
        <v>44682</v>
      </c>
      <c r="C4584" s="3111" t="s">
        <v>23</v>
      </c>
      <c r="D4584" s="3110"/>
      <c r="E4584" s="4360"/>
      <c r="F4584" s="4361"/>
      <c r="G4584" s="4348"/>
      <c r="H4584" s="4349"/>
      <c r="I4584" s="3110"/>
      <c r="J4584" s="3110"/>
      <c r="K4584" s="3114"/>
      <c r="L4584" s="3110"/>
      <c r="M4584" s="3110"/>
      <c r="N4584" s="3110"/>
      <c r="O4584" s="79">
        <v>0</v>
      </c>
    </row>
    <row r="4585" spans="1:15" s="43" customFormat="1" ht="21" customHeight="1" outlineLevel="1">
      <c r="A4585" s="3113"/>
      <c r="B4585" s="121"/>
      <c r="C4585" s="3111"/>
      <c r="D4585" s="3110"/>
      <c r="E4585" s="4360"/>
      <c r="F4585" s="4361"/>
      <c r="G4585" s="4348"/>
      <c r="H4585" s="4349"/>
      <c r="I4585" s="3110"/>
      <c r="J4585" s="3110"/>
      <c r="K4585" s="3114"/>
      <c r="L4585" s="3110"/>
      <c r="M4585" s="3110"/>
      <c r="N4585" s="3110"/>
      <c r="O4585" s="79"/>
    </row>
    <row r="4586" spans="1:15" s="43" customFormat="1" ht="21" customHeight="1" outlineLevel="1">
      <c r="A4586" s="3156"/>
      <c r="B4586" s="121"/>
      <c r="C4586" s="3152"/>
      <c r="D4586" s="3151"/>
      <c r="E4586" s="3149"/>
      <c r="F4586" s="3150"/>
      <c r="G4586" s="3145"/>
      <c r="H4586" s="3146"/>
      <c r="I4586" s="3151"/>
      <c r="J4586" s="3151"/>
      <c r="K4586" s="3157"/>
      <c r="L4586" s="3151"/>
      <c r="M4586" s="3151"/>
      <c r="N4586" s="3151"/>
      <c r="O4586" s="79"/>
    </row>
    <row r="4587" spans="1:15" s="43" customFormat="1" ht="21" customHeight="1">
      <c r="A4587" s="3113"/>
      <c r="B4587" s="121"/>
      <c r="C4587" s="3111"/>
      <c r="D4587" s="686">
        <f>SUM(D4584:D4585)</f>
        <v>0</v>
      </c>
      <c r="E4587" s="3104"/>
      <c r="F4587" s="3105"/>
      <c r="G4587" s="3106"/>
      <c r="H4587" s="3107"/>
      <c r="I4587" s="3110"/>
      <c r="J4587" s="3110"/>
      <c r="K4587" s="432">
        <f>SUM(K4584:K4586)</f>
        <v>0</v>
      </c>
      <c r="L4587" s="3110"/>
      <c r="M4587" s="3110"/>
      <c r="N4587" s="3110"/>
      <c r="O4587" s="79"/>
    </row>
    <row r="4588" spans="1:15" s="43" customFormat="1" ht="21" customHeight="1">
      <c r="A4588" s="62"/>
      <c r="B4588" s="122"/>
      <c r="C4588" s="54"/>
      <c r="D4588" s="238"/>
      <c r="E4588" s="3115"/>
      <c r="F4588" s="3115"/>
      <c r="G4588" s="238"/>
      <c r="H4588" s="238"/>
      <c r="I4588" s="2642"/>
      <c r="J4588" s="2642"/>
      <c r="K4588" s="2642"/>
      <c r="L4588" s="2642"/>
      <c r="M4588" s="2642"/>
      <c r="N4588" s="2642"/>
      <c r="O4588" s="194"/>
    </row>
    <row r="4589" spans="1:15" s="123" customFormat="1" ht="21" customHeight="1" thickBot="1">
      <c r="A4589" s="77" t="s">
        <v>2</v>
      </c>
      <c r="B4589" s="66"/>
      <c r="C4589" s="67" t="s">
        <v>3</v>
      </c>
      <c r="D4589" s="4323" t="s">
        <v>2019</v>
      </c>
      <c r="E4589" s="4323"/>
      <c r="F4589" s="4323"/>
      <c r="G4589" s="4323"/>
      <c r="H4589" s="4323"/>
      <c r="I4589" s="4323"/>
      <c r="J4589" s="4323"/>
      <c r="K4589" s="4323"/>
      <c r="L4589" s="4323"/>
      <c r="M4589" s="4323"/>
      <c r="N4589" s="4323"/>
      <c r="O4589" s="4323"/>
    </row>
    <row r="4590" spans="1:15" s="36" customFormat="1" ht="21" customHeight="1">
      <c r="A4590" s="4353" t="s">
        <v>10</v>
      </c>
      <c r="B4590" s="4353" t="s">
        <v>11</v>
      </c>
      <c r="C4590" s="4340" t="s">
        <v>23</v>
      </c>
      <c r="D4590" s="4331" t="s">
        <v>12</v>
      </c>
      <c r="E4590" s="4332"/>
      <c r="F4590" s="4332"/>
      <c r="G4590" s="4332"/>
      <c r="H4590" s="4332"/>
      <c r="I4590" s="4332"/>
      <c r="J4590" s="4333"/>
      <c r="K4590" s="4334" t="s">
        <v>13</v>
      </c>
      <c r="L4590" s="4335"/>
      <c r="M4590" s="4335"/>
      <c r="N4590" s="4335"/>
      <c r="O4590" s="4355"/>
    </row>
    <row r="4591" spans="1:15" s="36" customFormat="1" ht="21" customHeight="1">
      <c r="A4591" s="4328"/>
      <c r="B4591" s="4328"/>
      <c r="C4591" s="4330"/>
      <c r="D4591" s="4337" t="s">
        <v>14</v>
      </c>
      <c r="E4591" s="4338"/>
      <c r="F4591" s="4338"/>
      <c r="G4591" s="4338"/>
      <c r="H4591" s="4339"/>
      <c r="I4591" s="4340" t="s">
        <v>15</v>
      </c>
      <c r="J4591" s="4340"/>
      <c r="K4591" s="4340" t="s">
        <v>16</v>
      </c>
      <c r="L4591" s="4340" t="s">
        <v>17</v>
      </c>
      <c r="M4591" s="4340" t="s">
        <v>18</v>
      </c>
      <c r="N4591" s="4340"/>
      <c r="O4591" s="4356" t="s">
        <v>19</v>
      </c>
    </row>
    <row r="4592" spans="1:15" s="36" customFormat="1" ht="21" customHeight="1">
      <c r="A4592" s="4354"/>
      <c r="B4592" s="4354"/>
      <c r="C4592" s="4341"/>
      <c r="D4592" s="3112" t="s">
        <v>16</v>
      </c>
      <c r="E4592" s="4358" t="s">
        <v>20</v>
      </c>
      <c r="F4592" s="4359"/>
      <c r="G4592" s="4358" t="s">
        <v>21</v>
      </c>
      <c r="H4592" s="4359"/>
      <c r="I4592" s="4341"/>
      <c r="J4592" s="4341"/>
      <c r="K4592" s="4341"/>
      <c r="L4592" s="4341"/>
      <c r="M4592" s="4341"/>
      <c r="N4592" s="4341"/>
      <c r="O4592" s="4357"/>
    </row>
    <row r="4593" spans="1:15" s="43" customFormat="1" ht="21" customHeight="1" outlineLevel="1">
      <c r="A4593" s="3113">
        <v>1</v>
      </c>
      <c r="B4593" s="121">
        <v>44682</v>
      </c>
      <c r="C4593" s="3111" t="s">
        <v>94</v>
      </c>
      <c r="D4593" s="3110"/>
      <c r="E4593" s="4360"/>
      <c r="F4593" s="4361"/>
      <c r="G4593" s="4348"/>
      <c r="H4593" s="4349"/>
      <c r="I4593" s="3110"/>
      <c r="J4593" s="3110"/>
      <c r="K4593" s="3114"/>
      <c r="L4593" s="3110"/>
      <c r="M4593" s="3110"/>
      <c r="N4593" s="3110"/>
      <c r="O4593" s="79">
        <v>0</v>
      </c>
    </row>
    <row r="4594" spans="1:15" s="43" customFormat="1" ht="21" customHeight="1" outlineLevel="1">
      <c r="A4594" s="3113"/>
      <c r="B4594" s="121"/>
      <c r="C4594" s="3111"/>
      <c r="D4594" s="3110"/>
      <c r="E4594" s="4360"/>
      <c r="F4594" s="4361"/>
      <c r="G4594" s="4348"/>
      <c r="H4594" s="4349"/>
      <c r="I4594" s="3110"/>
      <c r="J4594" s="3110"/>
      <c r="K4594" s="3114"/>
      <c r="L4594" s="3110"/>
      <c r="M4594" s="3110"/>
      <c r="N4594" s="3110"/>
      <c r="O4594" s="79"/>
    </row>
    <row r="4595" spans="1:15" s="43" customFormat="1" ht="21" customHeight="1" outlineLevel="1">
      <c r="A4595" s="3156"/>
      <c r="B4595" s="121"/>
      <c r="C4595" s="3152"/>
      <c r="D4595" s="3151"/>
      <c r="E4595" s="3149"/>
      <c r="F4595" s="3150"/>
      <c r="G4595" s="3145"/>
      <c r="H4595" s="3146"/>
      <c r="I4595" s="3151"/>
      <c r="J4595" s="3151"/>
      <c r="K4595" s="3157"/>
      <c r="L4595" s="3151"/>
      <c r="M4595" s="3151"/>
      <c r="N4595" s="3151"/>
      <c r="O4595" s="79"/>
    </row>
    <row r="4596" spans="1:15" s="43" customFormat="1" ht="21" customHeight="1">
      <c r="A4596" s="3113"/>
      <c r="B4596" s="121"/>
      <c r="C4596" s="3111"/>
      <c r="D4596" s="686">
        <f>SUM(D4593:D4594)</f>
        <v>0</v>
      </c>
      <c r="E4596" s="3104"/>
      <c r="F4596" s="3105"/>
      <c r="G4596" s="3106"/>
      <c r="H4596" s="3107"/>
      <c r="I4596" s="3110"/>
      <c r="J4596" s="3110"/>
      <c r="K4596" s="432">
        <f>SUM(K4593:K4595)</f>
        <v>0</v>
      </c>
      <c r="L4596" s="3110"/>
      <c r="M4596" s="3110"/>
      <c r="N4596" s="3110"/>
      <c r="O4596" s="79"/>
    </row>
    <row r="4597" spans="1:15" s="43" customFormat="1" ht="21" customHeight="1">
      <c r="A4597" s="62"/>
      <c r="B4597" s="122"/>
      <c r="C4597" s="54"/>
      <c r="D4597" s="238"/>
      <c r="E4597" s="3115"/>
      <c r="F4597" s="3115"/>
      <c r="G4597" s="238"/>
      <c r="H4597" s="238"/>
      <c r="I4597" s="238"/>
      <c r="J4597" s="238"/>
      <c r="K4597" s="238"/>
      <c r="L4597" s="238"/>
      <c r="M4597" s="238"/>
      <c r="N4597" s="238"/>
      <c r="O4597" s="194"/>
    </row>
    <row r="4598" spans="1:15" s="123" customFormat="1" ht="21" customHeight="1" thickBot="1">
      <c r="A4598" s="77" t="s">
        <v>2</v>
      </c>
      <c r="B4598" s="66"/>
      <c r="C4598" s="67" t="s">
        <v>3</v>
      </c>
      <c r="D4598" s="4323" t="s">
        <v>2018</v>
      </c>
      <c r="E4598" s="4323"/>
      <c r="F4598" s="4323"/>
      <c r="G4598" s="4323"/>
      <c r="H4598" s="4323"/>
      <c r="I4598" s="4323"/>
      <c r="J4598" s="4323"/>
      <c r="K4598" s="4323"/>
      <c r="L4598" s="4323"/>
      <c r="M4598" s="4323"/>
      <c r="N4598" s="4323"/>
      <c r="O4598" s="4323"/>
    </row>
    <row r="4599" spans="1:15" s="36" customFormat="1" ht="21" customHeight="1">
      <c r="A4599" s="4353" t="s">
        <v>10</v>
      </c>
      <c r="B4599" s="4353" t="s">
        <v>11</v>
      </c>
      <c r="C4599" s="4340" t="s">
        <v>23</v>
      </c>
      <c r="D4599" s="4331" t="s">
        <v>12</v>
      </c>
      <c r="E4599" s="4332"/>
      <c r="F4599" s="4332"/>
      <c r="G4599" s="4332"/>
      <c r="H4599" s="4332"/>
      <c r="I4599" s="4332"/>
      <c r="J4599" s="4333"/>
      <c r="K4599" s="4334" t="s">
        <v>13</v>
      </c>
      <c r="L4599" s="4335"/>
      <c r="M4599" s="4335"/>
      <c r="N4599" s="4335"/>
      <c r="O4599" s="4355"/>
    </row>
    <row r="4600" spans="1:15" s="36" customFormat="1" ht="21" customHeight="1">
      <c r="A4600" s="4328"/>
      <c r="B4600" s="4328"/>
      <c r="C4600" s="4330"/>
      <c r="D4600" s="4337" t="s">
        <v>14</v>
      </c>
      <c r="E4600" s="4338"/>
      <c r="F4600" s="4338"/>
      <c r="G4600" s="4338"/>
      <c r="H4600" s="4339"/>
      <c r="I4600" s="4340" t="s">
        <v>15</v>
      </c>
      <c r="J4600" s="4340"/>
      <c r="K4600" s="4340" t="s">
        <v>16</v>
      </c>
      <c r="L4600" s="4340" t="s">
        <v>17</v>
      </c>
      <c r="M4600" s="4340" t="s">
        <v>18</v>
      </c>
      <c r="N4600" s="4340"/>
      <c r="O4600" s="4356" t="s">
        <v>19</v>
      </c>
    </row>
    <row r="4601" spans="1:15" s="36" customFormat="1" ht="21" customHeight="1">
      <c r="A4601" s="4354"/>
      <c r="B4601" s="4354"/>
      <c r="C4601" s="4341"/>
      <c r="D4601" s="3112" t="s">
        <v>16</v>
      </c>
      <c r="E4601" s="4358" t="s">
        <v>20</v>
      </c>
      <c r="F4601" s="4359"/>
      <c r="G4601" s="4358" t="s">
        <v>21</v>
      </c>
      <c r="H4601" s="4359"/>
      <c r="I4601" s="4341"/>
      <c r="J4601" s="4341"/>
      <c r="K4601" s="4341"/>
      <c r="L4601" s="4341"/>
      <c r="M4601" s="4341"/>
      <c r="N4601" s="4341"/>
      <c r="O4601" s="4357"/>
    </row>
    <row r="4602" spans="1:15" s="43" customFormat="1" ht="21" customHeight="1" outlineLevel="1">
      <c r="A4602" s="3113">
        <v>1</v>
      </c>
      <c r="B4602" s="121">
        <v>44682</v>
      </c>
      <c r="C4602" s="3111" t="s">
        <v>23</v>
      </c>
      <c r="D4602" s="3110"/>
      <c r="E4602" s="4360"/>
      <c r="F4602" s="4361"/>
      <c r="G4602" s="4348"/>
      <c r="H4602" s="4349"/>
      <c r="I4602" s="3110"/>
      <c r="J4602" s="3110"/>
      <c r="K4602" s="3114"/>
      <c r="L4602" s="3110"/>
      <c r="M4602" s="3110"/>
      <c r="N4602" s="3110"/>
      <c r="O4602" s="79">
        <v>0</v>
      </c>
    </row>
    <row r="4603" spans="1:15" s="43" customFormat="1" ht="21" customHeight="1" outlineLevel="1">
      <c r="A4603" s="3113"/>
      <c r="B4603" s="121"/>
      <c r="C4603" s="3111"/>
      <c r="D4603" s="3110"/>
      <c r="E4603" s="4360"/>
      <c r="F4603" s="4361"/>
      <c r="G4603" s="4348"/>
      <c r="H4603" s="4349"/>
      <c r="I4603" s="3110"/>
      <c r="J4603" s="3110"/>
      <c r="K4603" s="3114"/>
      <c r="L4603" s="3110"/>
      <c r="M4603" s="3110"/>
      <c r="N4603" s="3110"/>
      <c r="O4603" s="79"/>
    </row>
    <row r="4604" spans="1:15" s="43" customFormat="1" ht="21" customHeight="1" outlineLevel="1">
      <c r="A4604" s="3129"/>
      <c r="B4604" s="121"/>
      <c r="C4604" s="3127"/>
      <c r="D4604" s="3126"/>
      <c r="E4604" s="3124"/>
      <c r="F4604" s="3125"/>
      <c r="G4604" s="3120"/>
      <c r="H4604" s="3121"/>
      <c r="I4604" s="3126"/>
      <c r="J4604" s="3126"/>
      <c r="K4604" s="3126"/>
      <c r="L4604" s="3126"/>
      <c r="M4604" s="3126"/>
      <c r="N4604" s="3126"/>
      <c r="O4604" s="79"/>
    </row>
    <row r="4605" spans="1:15" s="43" customFormat="1" ht="21" customHeight="1">
      <c r="A4605" s="3113"/>
      <c r="B4605" s="121"/>
      <c r="C4605" s="3111"/>
      <c r="D4605" s="686">
        <f>SUM(D4602:D4603)</f>
        <v>0</v>
      </c>
      <c r="E4605" s="3104"/>
      <c r="F4605" s="3105"/>
      <c r="G4605" s="3106"/>
      <c r="H4605" s="3107"/>
      <c r="I4605" s="3110"/>
      <c r="J4605" s="3110"/>
      <c r="K4605" s="432">
        <f>SUM(K4602:K4604)</f>
        <v>0</v>
      </c>
      <c r="L4605" s="3110"/>
      <c r="M4605" s="3110"/>
      <c r="N4605" s="3110"/>
      <c r="O4605" s="79"/>
    </row>
    <row r="4606" spans="1:15" s="43" customFormat="1" ht="21" customHeight="1">
      <c r="A4606" s="62"/>
      <c r="B4606" s="122"/>
      <c r="C4606" s="54"/>
      <c r="D4606" s="238"/>
      <c r="E4606" s="3115"/>
      <c r="F4606" s="3115"/>
      <c r="G4606" s="238"/>
      <c r="H4606" s="238"/>
      <c r="I4606" s="2642"/>
      <c r="J4606" s="2642"/>
      <c r="K4606" s="2642"/>
      <c r="L4606" s="2642"/>
      <c r="M4606" s="2642"/>
      <c r="N4606" s="2642"/>
      <c r="O4606" s="194"/>
    </row>
    <row r="4607" spans="1:15" s="123" customFormat="1" ht="21" customHeight="1" thickBot="1">
      <c r="A4607" s="77" t="s">
        <v>2</v>
      </c>
      <c r="B4607" s="66"/>
      <c r="C4607" s="67" t="s">
        <v>3</v>
      </c>
      <c r="D4607" s="4323" t="s">
        <v>2307</v>
      </c>
      <c r="E4607" s="4323"/>
      <c r="F4607" s="4323"/>
      <c r="G4607" s="4323"/>
      <c r="H4607" s="4323"/>
      <c r="I4607" s="4323"/>
      <c r="J4607" s="4323"/>
      <c r="K4607" s="4323"/>
      <c r="L4607" s="4323"/>
      <c r="M4607" s="4323"/>
      <c r="N4607" s="4323"/>
      <c r="O4607" s="4323"/>
    </row>
    <row r="4608" spans="1:15" s="36" customFormat="1" ht="21" customHeight="1">
      <c r="A4608" s="4353" t="s">
        <v>10</v>
      </c>
      <c r="B4608" s="4353" t="s">
        <v>11</v>
      </c>
      <c r="C4608" s="4340" t="s">
        <v>23</v>
      </c>
      <c r="D4608" s="4331" t="s">
        <v>12</v>
      </c>
      <c r="E4608" s="4332"/>
      <c r="F4608" s="4332"/>
      <c r="G4608" s="4332"/>
      <c r="H4608" s="4332"/>
      <c r="I4608" s="4332"/>
      <c r="J4608" s="4333"/>
      <c r="K4608" s="4334" t="s">
        <v>13</v>
      </c>
      <c r="L4608" s="4335"/>
      <c r="M4608" s="4335"/>
      <c r="N4608" s="4335"/>
      <c r="O4608" s="4355"/>
    </row>
    <row r="4609" spans="1:15" s="36" customFormat="1" ht="21" customHeight="1">
      <c r="A4609" s="4328"/>
      <c r="B4609" s="4328"/>
      <c r="C4609" s="4330"/>
      <c r="D4609" s="4337" t="s">
        <v>14</v>
      </c>
      <c r="E4609" s="4338"/>
      <c r="F4609" s="4338"/>
      <c r="G4609" s="4338"/>
      <c r="H4609" s="4339"/>
      <c r="I4609" s="4340" t="s">
        <v>15</v>
      </c>
      <c r="J4609" s="4340"/>
      <c r="K4609" s="4340" t="s">
        <v>16</v>
      </c>
      <c r="L4609" s="4340" t="s">
        <v>17</v>
      </c>
      <c r="M4609" s="4340" t="s">
        <v>18</v>
      </c>
      <c r="N4609" s="4340"/>
      <c r="O4609" s="4356" t="s">
        <v>19</v>
      </c>
    </row>
    <row r="4610" spans="1:15" s="36" customFormat="1" ht="21" customHeight="1">
      <c r="A4610" s="4354"/>
      <c r="B4610" s="4354"/>
      <c r="C4610" s="4341"/>
      <c r="D4610" s="3112" t="s">
        <v>16</v>
      </c>
      <c r="E4610" s="4358" t="s">
        <v>20</v>
      </c>
      <c r="F4610" s="4359"/>
      <c r="G4610" s="4358" t="s">
        <v>21</v>
      </c>
      <c r="H4610" s="4359"/>
      <c r="I4610" s="4341"/>
      <c r="J4610" s="4341"/>
      <c r="K4610" s="4341"/>
      <c r="L4610" s="4341"/>
      <c r="M4610" s="4341"/>
      <c r="N4610" s="4341"/>
      <c r="O4610" s="4357"/>
    </row>
    <row r="4611" spans="1:15" s="43" customFormat="1" ht="21" customHeight="1" outlineLevel="1">
      <c r="A4611" s="3113">
        <v>1</v>
      </c>
      <c r="B4611" s="121">
        <v>44682</v>
      </c>
      <c r="C4611" s="3111" t="s">
        <v>23</v>
      </c>
      <c r="D4611" s="3110"/>
      <c r="E4611" s="4360"/>
      <c r="F4611" s="4361"/>
      <c r="G4611" s="4348"/>
      <c r="H4611" s="4349"/>
      <c r="I4611" s="3110"/>
      <c r="J4611" s="3110"/>
      <c r="K4611" s="3114"/>
      <c r="L4611" s="3110"/>
      <c r="M4611" s="3110"/>
      <c r="N4611" s="3110"/>
      <c r="O4611" s="79">
        <v>30</v>
      </c>
    </row>
    <row r="4612" spans="1:15" s="43" customFormat="1" ht="21" customHeight="1" outlineLevel="1">
      <c r="A4612" s="3113">
        <v>2</v>
      </c>
      <c r="B4612" s="121">
        <v>44686</v>
      </c>
      <c r="C4612" s="3111" t="s">
        <v>23</v>
      </c>
      <c r="D4612" s="3110"/>
      <c r="E4612" s="4360"/>
      <c r="F4612" s="4361"/>
      <c r="G4612" s="4348"/>
      <c r="H4612" s="4349"/>
      <c r="I4612" s="3110"/>
      <c r="J4612" s="3110"/>
      <c r="K4612" s="3114">
        <v>4</v>
      </c>
      <c r="L4612" s="3110" t="s">
        <v>2991</v>
      </c>
      <c r="M4612" s="3110"/>
      <c r="N4612" s="3110"/>
      <c r="O4612" s="79"/>
    </row>
    <row r="4613" spans="1:15" s="43" customFormat="1" ht="21" customHeight="1" outlineLevel="1">
      <c r="A4613" s="3416"/>
      <c r="B4613" s="121"/>
      <c r="C4613" s="3414"/>
      <c r="D4613" s="3417"/>
      <c r="E4613" s="3411"/>
      <c r="F4613" s="3412"/>
      <c r="G4613" s="3407"/>
      <c r="H4613" s="3408"/>
      <c r="I4613" s="3417"/>
      <c r="J4613" s="3417"/>
      <c r="K4613" s="3418"/>
      <c r="L4613" s="3417"/>
      <c r="M4613" s="3417"/>
      <c r="N4613" s="3417"/>
      <c r="O4613" s="79"/>
    </row>
    <row r="4614" spans="1:15" s="43" customFormat="1" ht="21" customHeight="1" outlineLevel="1">
      <c r="A4614" s="3441"/>
      <c r="B4614" s="121"/>
      <c r="C4614" s="3440"/>
      <c r="D4614" s="3442"/>
      <c r="E4614" s="3435"/>
      <c r="F4614" s="3436"/>
      <c r="G4614" s="3437"/>
      <c r="H4614" s="3438"/>
      <c r="I4614" s="3442"/>
      <c r="J4614" s="3442"/>
      <c r="K4614" s="3443"/>
      <c r="L4614" s="3442"/>
      <c r="M4614" s="3442"/>
      <c r="N4614" s="3442"/>
      <c r="O4614" s="79"/>
    </row>
    <row r="4615" spans="1:15" s="43" customFormat="1" ht="21" customHeight="1">
      <c r="A4615" s="3113"/>
      <c r="B4615" s="121"/>
      <c r="C4615" s="3111"/>
      <c r="D4615" s="686">
        <f>SUM(D4611:D4613)</f>
        <v>0</v>
      </c>
      <c r="E4615" s="3104"/>
      <c r="F4615" s="3105"/>
      <c r="G4615" s="3106"/>
      <c r="H4615" s="3107"/>
      <c r="I4615" s="3110"/>
      <c r="J4615" s="3110"/>
      <c r="K4615" s="432">
        <f>SUM(K4611:K4612)</f>
        <v>4</v>
      </c>
      <c r="L4615" s="3110"/>
      <c r="M4615" s="3110"/>
      <c r="N4615" s="3110"/>
      <c r="O4615" s="79"/>
    </row>
    <row r="4616" spans="1:15" s="43" customFormat="1" ht="21" customHeight="1">
      <c r="A4616" s="62"/>
      <c r="B4616" s="122"/>
      <c r="C4616" s="54"/>
      <c r="D4616" s="238"/>
      <c r="E4616" s="3115"/>
      <c r="F4616" s="3115"/>
      <c r="G4616" s="238"/>
      <c r="H4616" s="238"/>
      <c r="I4616" s="2642"/>
      <c r="J4616" s="2642"/>
      <c r="K4616" s="2642"/>
      <c r="L4616" s="2642"/>
      <c r="M4616" s="2642"/>
      <c r="N4616" s="2642"/>
      <c r="O4616" s="194"/>
    </row>
    <row r="4617" spans="1:15" s="123" customFormat="1" ht="21" customHeight="1" thickBot="1">
      <c r="A4617" s="77" t="s">
        <v>2</v>
      </c>
      <c r="B4617" s="66"/>
      <c r="C4617" s="67" t="s">
        <v>3</v>
      </c>
      <c r="D4617" s="4323" t="s">
        <v>2021</v>
      </c>
      <c r="E4617" s="4323"/>
      <c r="F4617" s="4323"/>
      <c r="G4617" s="4323"/>
      <c r="H4617" s="4323"/>
      <c r="I4617" s="4323"/>
      <c r="J4617" s="4323"/>
      <c r="K4617" s="4323"/>
      <c r="L4617" s="4323"/>
      <c r="M4617" s="4323"/>
      <c r="N4617" s="4323"/>
      <c r="O4617" s="4323"/>
    </row>
    <row r="4618" spans="1:15" s="36" customFormat="1" ht="21" customHeight="1">
      <c r="A4618" s="4353" t="s">
        <v>10</v>
      </c>
      <c r="B4618" s="4353" t="s">
        <v>11</v>
      </c>
      <c r="C4618" s="4340" t="s">
        <v>23</v>
      </c>
      <c r="D4618" s="4331" t="s">
        <v>12</v>
      </c>
      <c r="E4618" s="4332"/>
      <c r="F4618" s="4332"/>
      <c r="G4618" s="4332"/>
      <c r="H4618" s="4332"/>
      <c r="I4618" s="4332"/>
      <c r="J4618" s="4333"/>
      <c r="K4618" s="4334" t="s">
        <v>13</v>
      </c>
      <c r="L4618" s="4335"/>
      <c r="M4618" s="4335"/>
      <c r="N4618" s="4335"/>
      <c r="O4618" s="4355"/>
    </row>
    <row r="4619" spans="1:15" s="36" customFormat="1" ht="21" customHeight="1">
      <c r="A4619" s="4328"/>
      <c r="B4619" s="4328"/>
      <c r="C4619" s="4330"/>
      <c r="D4619" s="4337" t="s">
        <v>14</v>
      </c>
      <c r="E4619" s="4338"/>
      <c r="F4619" s="4338"/>
      <c r="G4619" s="4338"/>
      <c r="H4619" s="4339"/>
      <c r="I4619" s="4340" t="s">
        <v>15</v>
      </c>
      <c r="J4619" s="4340"/>
      <c r="K4619" s="4340" t="s">
        <v>16</v>
      </c>
      <c r="L4619" s="4340" t="s">
        <v>17</v>
      </c>
      <c r="M4619" s="4340" t="s">
        <v>18</v>
      </c>
      <c r="N4619" s="4340"/>
      <c r="O4619" s="4356" t="s">
        <v>19</v>
      </c>
    </row>
    <row r="4620" spans="1:15" s="36" customFormat="1" ht="21" customHeight="1">
      <c r="A4620" s="4354"/>
      <c r="B4620" s="4354"/>
      <c r="C4620" s="4341"/>
      <c r="D4620" s="3112" t="s">
        <v>16</v>
      </c>
      <c r="E4620" s="4358" t="s">
        <v>20</v>
      </c>
      <c r="F4620" s="4359"/>
      <c r="G4620" s="4358" t="s">
        <v>21</v>
      </c>
      <c r="H4620" s="4359"/>
      <c r="I4620" s="4341"/>
      <c r="J4620" s="4341"/>
      <c r="K4620" s="4341"/>
      <c r="L4620" s="4341"/>
      <c r="M4620" s="4341"/>
      <c r="N4620" s="4341"/>
      <c r="O4620" s="4357"/>
    </row>
    <row r="4621" spans="1:15" s="43" customFormat="1" ht="21" customHeight="1" outlineLevel="1">
      <c r="A4621" s="3113">
        <v>1</v>
      </c>
      <c r="B4621" s="121">
        <v>44682</v>
      </c>
      <c r="C4621" s="3111" t="s">
        <v>23</v>
      </c>
      <c r="D4621" s="3110"/>
      <c r="E4621" s="4360"/>
      <c r="F4621" s="4361"/>
      <c r="G4621" s="4348"/>
      <c r="H4621" s="4349"/>
      <c r="I4621" s="3110"/>
      <c r="J4621" s="3110"/>
      <c r="K4621" s="3114"/>
      <c r="L4621" s="3110"/>
      <c r="M4621" s="3110"/>
      <c r="N4621" s="3110"/>
      <c r="O4621" s="79">
        <v>0</v>
      </c>
    </row>
    <row r="4622" spans="1:15" s="43" customFormat="1" ht="21" customHeight="1" outlineLevel="1">
      <c r="A4622" s="3113"/>
      <c r="B4622" s="121"/>
      <c r="C4622" s="3111"/>
      <c r="D4622" s="3110"/>
      <c r="E4622" s="4360"/>
      <c r="F4622" s="4361"/>
      <c r="G4622" s="4348"/>
      <c r="H4622" s="4349"/>
      <c r="I4622" s="3110"/>
      <c r="J4622" s="3110"/>
      <c r="K4622" s="3114"/>
      <c r="L4622" s="3110"/>
      <c r="M4622" s="3110"/>
      <c r="N4622" s="3110"/>
      <c r="O4622" s="79"/>
    </row>
    <row r="4623" spans="1:15" s="43" customFormat="1" ht="21" customHeight="1" outlineLevel="1">
      <c r="A4623" s="3129"/>
      <c r="B4623" s="121"/>
      <c r="C4623" s="3127"/>
      <c r="D4623" s="3126"/>
      <c r="E4623" s="3124"/>
      <c r="F4623" s="3125"/>
      <c r="G4623" s="3120"/>
      <c r="H4623" s="3121"/>
      <c r="I4623" s="3126"/>
      <c r="J4623" s="3126"/>
      <c r="K4623" s="3130"/>
      <c r="L4623" s="3126"/>
      <c r="M4623" s="3126"/>
      <c r="N4623" s="3126"/>
      <c r="O4623" s="79"/>
    </row>
    <row r="4624" spans="1:15" s="43" customFormat="1" ht="21" customHeight="1">
      <c r="A4624" s="3113"/>
      <c r="B4624" s="121"/>
      <c r="C4624" s="3111"/>
      <c r="D4624" s="686">
        <f>SUM(D4621:D4622)</f>
        <v>0</v>
      </c>
      <c r="E4624" s="3104"/>
      <c r="F4624" s="3105"/>
      <c r="G4624" s="3106"/>
      <c r="H4624" s="3107"/>
      <c r="I4624" s="3110"/>
      <c r="J4624" s="3110"/>
      <c r="K4624" s="432">
        <f>SUM(K4621:K4623)</f>
        <v>0</v>
      </c>
      <c r="L4624" s="3110"/>
      <c r="M4624" s="3110"/>
      <c r="N4624" s="3110"/>
      <c r="O4624" s="79"/>
    </row>
    <row r="4625" spans="1:15" s="43" customFormat="1" ht="21" customHeight="1">
      <c r="A4625" s="62"/>
      <c r="B4625" s="122"/>
      <c r="C4625" s="54"/>
      <c r="D4625" s="238"/>
      <c r="E4625" s="3115"/>
      <c r="F4625" s="3115"/>
      <c r="G4625" s="238"/>
      <c r="H4625" s="238"/>
      <c r="I4625" s="2642"/>
      <c r="J4625" s="2642"/>
      <c r="K4625" s="2642"/>
      <c r="L4625" s="2642"/>
      <c r="M4625" s="2642"/>
      <c r="N4625" s="2642"/>
      <c r="O4625" s="194"/>
    </row>
    <row r="4626" spans="1:15" s="123" customFormat="1" ht="21" customHeight="1" thickBot="1">
      <c r="A4626" s="77" t="s">
        <v>2</v>
      </c>
      <c r="B4626" s="66"/>
      <c r="C4626" s="67" t="s">
        <v>3</v>
      </c>
      <c r="D4626" s="4323" t="s">
        <v>2146</v>
      </c>
      <c r="E4626" s="4323"/>
      <c r="F4626" s="4323"/>
      <c r="G4626" s="4323"/>
      <c r="H4626" s="4323"/>
      <c r="I4626" s="4323"/>
      <c r="J4626" s="4323"/>
      <c r="K4626" s="4323"/>
      <c r="L4626" s="4323"/>
      <c r="M4626" s="4323"/>
      <c r="N4626" s="4323"/>
      <c r="O4626" s="4323"/>
    </row>
    <row r="4627" spans="1:15" s="36" customFormat="1" ht="21" customHeight="1">
      <c r="A4627" s="4353" t="s">
        <v>10</v>
      </c>
      <c r="B4627" s="4353" t="s">
        <v>11</v>
      </c>
      <c r="C4627" s="4340" t="s">
        <v>23</v>
      </c>
      <c r="D4627" s="4331" t="s">
        <v>12</v>
      </c>
      <c r="E4627" s="4332"/>
      <c r="F4627" s="4332"/>
      <c r="G4627" s="4332"/>
      <c r="H4627" s="4332"/>
      <c r="I4627" s="4332"/>
      <c r="J4627" s="4333"/>
      <c r="K4627" s="4334" t="s">
        <v>13</v>
      </c>
      <c r="L4627" s="4335"/>
      <c r="M4627" s="4335"/>
      <c r="N4627" s="4335"/>
      <c r="O4627" s="4355"/>
    </row>
    <row r="4628" spans="1:15" s="36" customFormat="1" ht="21" customHeight="1">
      <c r="A4628" s="4328"/>
      <c r="B4628" s="4328"/>
      <c r="C4628" s="4330"/>
      <c r="D4628" s="4337" t="s">
        <v>14</v>
      </c>
      <c r="E4628" s="4338"/>
      <c r="F4628" s="4338"/>
      <c r="G4628" s="4338"/>
      <c r="H4628" s="4339"/>
      <c r="I4628" s="4340" t="s">
        <v>15</v>
      </c>
      <c r="J4628" s="4340"/>
      <c r="K4628" s="4340" t="s">
        <v>16</v>
      </c>
      <c r="L4628" s="4340" t="s">
        <v>17</v>
      </c>
      <c r="M4628" s="4340" t="s">
        <v>18</v>
      </c>
      <c r="N4628" s="4340"/>
      <c r="O4628" s="4356" t="s">
        <v>19</v>
      </c>
    </row>
    <row r="4629" spans="1:15" s="36" customFormat="1" ht="21" customHeight="1">
      <c r="A4629" s="4354"/>
      <c r="B4629" s="4354"/>
      <c r="C4629" s="4341"/>
      <c r="D4629" s="3331" t="s">
        <v>16</v>
      </c>
      <c r="E4629" s="4358" t="s">
        <v>20</v>
      </c>
      <c r="F4629" s="4359"/>
      <c r="G4629" s="4358" t="s">
        <v>21</v>
      </c>
      <c r="H4629" s="4359"/>
      <c r="I4629" s="4341"/>
      <c r="J4629" s="4341"/>
      <c r="K4629" s="4341"/>
      <c r="L4629" s="4341"/>
      <c r="M4629" s="4341"/>
      <c r="N4629" s="4341"/>
      <c r="O4629" s="4357"/>
    </row>
    <row r="4630" spans="1:15" s="43" customFormat="1" ht="21" customHeight="1" outlineLevel="1">
      <c r="A4630" s="3333">
        <v>1</v>
      </c>
      <c r="B4630" s="121">
        <v>44682</v>
      </c>
      <c r="C4630" s="3332" t="s">
        <v>23</v>
      </c>
      <c r="D4630" s="3334"/>
      <c r="E4630" s="4360"/>
      <c r="F4630" s="4361"/>
      <c r="G4630" s="4348"/>
      <c r="H4630" s="4349"/>
      <c r="I4630" s="3334"/>
      <c r="J4630" s="3334"/>
      <c r="K4630" s="3335"/>
      <c r="L4630" s="3334"/>
      <c r="M4630" s="3334"/>
      <c r="N4630" s="3334"/>
      <c r="O4630" s="79">
        <v>6</v>
      </c>
    </row>
    <row r="4631" spans="1:15" s="43" customFormat="1" ht="21" customHeight="1" outlineLevel="1">
      <c r="A4631" s="3333">
        <v>2</v>
      </c>
      <c r="B4631" s="121">
        <v>44684</v>
      </c>
      <c r="C4631" s="3332" t="s">
        <v>23</v>
      </c>
      <c r="D4631" s="3368"/>
      <c r="E4631" s="4360"/>
      <c r="F4631" s="4361"/>
      <c r="G4631" s="4348"/>
      <c r="H4631" s="4349"/>
      <c r="I4631" s="3334"/>
      <c r="J4631" s="3334"/>
      <c r="K4631" s="3335">
        <v>4</v>
      </c>
      <c r="L4631" s="3334" t="s">
        <v>2942</v>
      </c>
      <c r="M4631" s="3334" t="s">
        <v>1387</v>
      </c>
      <c r="N4631" s="3334"/>
      <c r="O4631" s="79">
        <f>+O4630-K4631</f>
        <v>2</v>
      </c>
    </row>
    <row r="4632" spans="1:15" s="43" customFormat="1" ht="21" customHeight="1" outlineLevel="1">
      <c r="A4632" s="3333"/>
      <c r="B4632" s="121"/>
      <c r="C4632" s="3332"/>
      <c r="D4632" s="3334"/>
      <c r="E4632" s="3329"/>
      <c r="F4632" s="3330"/>
      <c r="G4632" s="3325"/>
      <c r="H4632" s="3326"/>
      <c r="I4632" s="3334"/>
      <c r="J4632" s="3334"/>
      <c r="K4632" s="3335"/>
      <c r="L4632" s="3334"/>
      <c r="M4632" s="3334"/>
      <c r="N4632" s="3334"/>
      <c r="O4632" s="79"/>
    </row>
    <row r="4633" spans="1:15" s="43" customFormat="1" ht="21" customHeight="1">
      <c r="A4633" s="3333"/>
      <c r="B4633" s="121"/>
      <c r="C4633" s="3332"/>
      <c r="D4633" s="686">
        <f>SUM(D4630:D4631)</f>
        <v>0</v>
      </c>
      <c r="E4633" s="3329"/>
      <c r="F4633" s="3330"/>
      <c r="G4633" s="3325"/>
      <c r="H4633" s="3326"/>
      <c r="I4633" s="3334"/>
      <c r="J4633" s="3334"/>
      <c r="K4633" s="432">
        <f>SUM(K4630:K4632)</f>
        <v>4</v>
      </c>
      <c r="L4633" s="3334"/>
      <c r="M4633" s="3334"/>
      <c r="N4633" s="3334"/>
      <c r="O4633" s="79"/>
    </row>
    <row r="4634" spans="1:15" s="43" customFormat="1" ht="21" customHeight="1">
      <c r="A4634" s="62"/>
      <c r="B4634" s="122"/>
      <c r="C4634" s="54"/>
      <c r="D4634" s="238"/>
      <c r="E4634" s="3337"/>
      <c r="F4634" s="3337"/>
      <c r="G4634" s="238"/>
      <c r="H4634" s="238"/>
      <c r="I4634" s="2642"/>
      <c r="J4634" s="2642"/>
      <c r="K4634" s="2642"/>
      <c r="L4634" s="2642"/>
      <c r="M4634" s="2642"/>
      <c r="N4634" s="2642"/>
      <c r="O4634" s="194"/>
    </row>
    <row r="4635" spans="1:15" s="123" customFormat="1" ht="21" customHeight="1" thickBot="1">
      <c r="A4635" s="77" t="s">
        <v>2</v>
      </c>
      <c r="B4635" s="66"/>
      <c r="C4635" s="67" t="s">
        <v>3</v>
      </c>
      <c r="D4635" s="4323" t="s">
        <v>2145</v>
      </c>
      <c r="E4635" s="4323"/>
      <c r="F4635" s="4323"/>
      <c r="G4635" s="4323"/>
      <c r="H4635" s="4323"/>
      <c r="I4635" s="4323"/>
      <c r="J4635" s="4323"/>
      <c r="K4635" s="4323"/>
      <c r="L4635" s="4323"/>
      <c r="M4635" s="4323"/>
      <c r="N4635" s="4323"/>
      <c r="O4635" s="4323"/>
    </row>
    <row r="4636" spans="1:15" s="36" customFormat="1" ht="21" customHeight="1">
      <c r="A4636" s="4353" t="s">
        <v>10</v>
      </c>
      <c r="B4636" s="4353" t="s">
        <v>11</v>
      </c>
      <c r="C4636" s="4340" t="s">
        <v>23</v>
      </c>
      <c r="D4636" s="4331" t="s">
        <v>12</v>
      </c>
      <c r="E4636" s="4332"/>
      <c r="F4636" s="4332"/>
      <c r="G4636" s="4332"/>
      <c r="H4636" s="4332"/>
      <c r="I4636" s="4332"/>
      <c r="J4636" s="4333"/>
      <c r="K4636" s="4334" t="s">
        <v>13</v>
      </c>
      <c r="L4636" s="4335"/>
      <c r="M4636" s="4335"/>
      <c r="N4636" s="4335"/>
      <c r="O4636" s="4355"/>
    </row>
    <row r="4637" spans="1:15" s="36" customFormat="1" ht="21" customHeight="1">
      <c r="A4637" s="4328"/>
      <c r="B4637" s="4328"/>
      <c r="C4637" s="4330"/>
      <c r="D4637" s="4337" t="s">
        <v>14</v>
      </c>
      <c r="E4637" s="4338"/>
      <c r="F4637" s="4338"/>
      <c r="G4637" s="4338"/>
      <c r="H4637" s="4339"/>
      <c r="I4637" s="4340" t="s">
        <v>15</v>
      </c>
      <c r="J4637" s="4340"/>
      <c r="K4637" s="4340" t="s">
        <v>16</v>
      </c>
      <c r="L4637" s="4340" t="s">
        <v>17</v>
      </c>
      <c r="M4637" s="4340" t="s">
        <v>18</v>
      </c>
      <c r="N4637" s="4340"/>
      <c r="O4637" s="4356" t="s">
        <v>19</v>
      </c>
    </row>
    <row r="4638" spans="1:15" s="36" customFormat="1" ht="21" customHeight="1">
      <c r="A4638" s="4354"/>
      <c r="B4638" s="4354"/>
      <c r="C4638" s="4341"/>
      <c r="D4638" s="3331" t="s">
        <v>16</v>
      </c>
      <c r="E4638" s="4358" t="s">
        <v>20</v>
      </c>
      <c r="F4638" s="4359"/>
      <c r="G4638" s="4358" t="s">
        <v>21</v>
      </c>
      <c r="H4638" s="4359"/>
      <c r="I4638" s="4341"/>
      <c r="J4638" s="4341"/>
      <c r="K4638" s="4341"/>
      <c r="L4638" s="4341"/>
      <c r="M4638" s="4341"/>
      <c r="N4638" s="4341"/>
      <c r="O4638" s="4357"/>
    </row>
    <row r="4639" spans="1:15" s="43" customFormat="1" ht="21" customHeight="1" outlineLevel="1">
      <c r="A4639" s="3333">
        <v>1</v>
      </c>
      <c r="B4639" s="121">
        <v>44682</v>
      </c>
      <c r="C4639" s="3332" t="s">
        <v>23</v>
      </c>
      <c r="D4639" s="3334"/>
      <c r="E4639" s="4360"/>
      <c r="F4639" s="4361"/>
      <c r="G4639" s="4348"/>
      <c r="H4639" s="4349"/>
      <c r="I4639" s="3334"/>
      <c r="J4639" s="3334"/>
      <c r="K4639" s="3335"/>
      <c r="L4639" s="3334"/>
      <c r="M4639" s="3334"/>
      <c r="N4639" s="3334"/>
      <c r="O4639" s="79">
        <v>1</v>
      </c>
    </row>
    <row r="4640" spans="1:15" s="43" customFormat="1" ht="21" customHeight="1" outlineLevel="1">
      <c r="A4640" s="3333">
        <v>2</v>
      </c>
      <c r="B4640" s="121">
        <v>44684</v>
      </c>
      <c r="C4640" s="3332" t="s">
        <v>23</v>
      </c>
      <c r="D4640" s="3334"/>
      <c r="E4640" s="4360"/>
      <c r="F4640" s="4361"/>
      <c r="G4640" s="4348"/>
      <c r="H4640" s="4349"/>
      <c r="I4640" s="3334"/>
      <c r="J4640" s="3334"/>
      <c r="K4640" s="3335">
        <v>1</v>
      </c>
      <c r="L4640" s="3334" t="s">
        <v>2942</v>
      </c>
      <c r="M4640" s="3334" t="s">
        <v>1387</v>
      </c>
      <c r="N4640" s="3334"/>
      <c r="O4640" s="79">
        <v>0</v>
      </c>
    </row>
    <row r="4641" spans="1:15" s="43" customFormat="1" ht="21" customHeight="1" outlineLevel="1">
      <c r="A4641" s="3333"/>
      <c r="B4641" s="121"/>
      <c r="C4641" s="3332"/>
      <c r="D4641" s="3334"/>
      <c r="E4641" s="3329"/>
      <c r="F4641" s="3330"/>
      <c r="G4641" s="3325"/>
      <c r="H4641" s="3326"/>
      <c r="I4641" s="3334"/>
      <c r="J4641" s="3334"/>
      <c r="K4641" s="3335"/>
      <c r="L4641" s="3334"/>
      <c r="M4641" s="3334"/>
      <c r="N4641" s="3334"/>
      <c r="O4641" s="79"/>
    </row>
    <row r="4642" spans="1:15" s="43" customFormat="1" ht="21" customHeight="1">
      <c r="A4642" s="3333"/>
      <c r="B4642" s="121"/>
      <c r="C4642" s="3332"/>
      <c r="D4642" s="686">
        <f>SUM(D4639:D4640)</f>
        <v>0</v>
      </c>
      <c r="E4642" s="3329"/>
      <c r="F4642" s="3330"/>
      <c r="G4642" s="3325"/>
      <c r="H4642" s="3326"/>
      <c r="I4642" s="3334"/>
      <c r="J4642" s="3334"/>
      <c r="K4642" s="432">
        <f>SUM(K4639:K4641)</f>
        <v>1</v>
      </c>
      <c r="L4642" s="3334"/>
      <c r="M4642" s="3334"/>
      <c r="N4642" s="3334"/>
      <c r="O4642" s="79"/>
    </row>
    <row r="4643" spans="1:15" s="43" customFormat="1" ht="21" customHeight="1">
      <c r="A4643" s="62"/>
      <c r="B4643" s="122"/>
      <c r="C4643" s="54"/>
      <c r="D4643" s="238"/>
      <c r="E4643" s="3337"/>
      <c r="F4643" s="3337"/>
      <c r="G4643" s="238"/>
      <c r="H4643" s="238"/>
      <c r="I4643" s="2642"/>
      <c r="J4643" s="2642"/>
      <c r="K4643" s="2642"/>
      <c r="L4643" s="2642"/>
      <c r="M4643" s="2642"/>
      <c r="N4643" s="2642"/>
      <c r="O4643" s="194"/>
    </row>
    <row r="4644" spans="1:15" s="123" customFormat="1" ht="21" customHeight="1" thickBot="1">
      <c r="A4644" s="77" t="s">
        <v>2</v>
      </c>
      <c r="B4644" s="66"/>
      <c r="C4644" s="67" t="s">
        <v>3</v>
      </c>
      <c r="D4644" s="4323" t="s">
        <v>2162</v>
      </c>
      <c r="E4644" s="4323"/>
      <c r="F4644" s="4323"/>
      <c r="G4644" s="4323"/>
      <c r="H4644" s="4323"/>
      <c r="I4644" s="4323"/>
      <c r="J4644" s="4323"/>
      <c r="K4644" s="4323"/>
      <c r="L4644" s="4323"/>
      <c r="M4644" s="4323"/>
      <c r="N4644" s="4323"/>
      <c r="O4644" s="4323"/>
    </row>
    <row r="4645" spans="1:15" s="36" customFormat="1" ht="21" customHeight="1">
      <c r="A4645" s="4353" t="s">
        <v>10</v>
      </c>
      <c r="B4645" s="4353" t="s">
        <v>11</v>
      </c>
      <c r="C4645" s="4340" t="s">
        <v>23</v>
      </c>
      <c r="D4645" s="4331" t="s">
        <v>12</v>
      </c>
      <c r="E4645" s="4332"/>
      <c r="F4645" s="4332"/>
      <c r="G4645" s="4332"/>
      <c r="H4645" s="4332"/>
      <c r="I4645" s="4332"/>
      <c r="J4645" s="4333"/>
      <c r="K4645" s="4334" t="s">
        <v>13</v>
      </c>
      <c r="L4645" s="4335"/>
      <c r="M4645" s="4335"/>
      <c r="N4645" s="4335"/>
      <c r="O4645" s="4355"/>
    </row>
    <row r="4646" spans="1:15" s="36" customFormat="1" ht="21" customHeight="1">
      <c r="A4646" s="4328"/>
      <c r="B4646" s="4328"/>
      <c r="C4646" s="4330"/>
      <c r="D4646" s="4337" t="s">
        <v>14</v>
      </c>
      <c r="E4646" s="4338"/>
      <c r="F4646" s="4338"/>
      <c r="G4646" s="4338"/>
      <c r="H4646" s="4339"/>
      <c r="I4646" s="4340" t="s">
        <v>15</v>
      </c>
      <c r="J4646" s="4340"/>
      <c r="K4646" s="4340" t="s">
        <v>16</v>
      </c>
      <c r="L4646" s="4340" t="s">
        <v>17</v>
      </c>
      <c r="M4646" s="4340" t="s">
        <v>18</v>
      </c>
      <c r="N4646" s="4340"/>
      <c r="O4646" s="4356" t="s">
        <v>19</v>
      </c>
    </row>
    <row r="4647" spans="1:15" s="36" customFormat="1" ht="21" customHeight="1">
      <c r="A4647" s="4354"/>
      <c r="B4647" s="4354"/>
      <c r="C4647" s="4341"/>
      <c r="D4647" s="3331" t="s">
        <v>16</v>
      </c>
      <c r="E4647" s="4358" t="s">
        <v>20</v>
      </c>
      <c r="F4647" s="4359"/>
      <c r="G4647" s="4358" t="s">
        <v>21</v>
      </c>
      <c r="H4647" s="4359"/>
      <c r="I4647" s="4341"/>
      <c r="J4647" s="4341"/>
      <c r="K4647" s="4341"/>
      <c r="L4647" s="4341"/>
      <c r="M4647" s="4341"/>
      <c r="N4647" s="4341"/>
      <c r="O4647" s="4357"/>
    </row>
    <row r="4648" spans="1:15" s="43" customFormat="1" ht="21" customHeight="1" outlineLevel="1">
      <c r="A4648" s="3333">
        <v>1</v>
      </c>
      <c r="B4648" s="121">
        <v>44682</v>
      </c>
      <c r="C4648" s="3332" t="s">
        <v>23</v>
      </c>
      <c r="D4648" s="3334"/>
      <c r="E4648" s="4360"/>
      <c r="F4648" s="4361"/>
      <c r="G4648" s="4348"/>
      <c r="H4648" s="4349"/>
      <c r="I4648" s="3334"/>
      <c r="J4648" s="3334"/>
      <c r="K4648" s="3335"/>
      <c r="L4648" s="3334"/>
      <c r="M4648" s="3334"/>
      <c r="N4648" s="3334"/>
      <c r="O4648" s="79">
        <v>2</v>
      </c>
    </row>
    <row r="4649" spans="1:15" s="43" customFormat="1" ht="21" customHeight="1" outlineLevel="1">
      <c r="A4649" s="3333"/>
      <c r="B4649" s="121"/>
      <c r="C4649" s="3332"/>
      <c r="D4649" s="3334"/>
      <c r="E4649" s="4360"/>
      <c r="F4649" s="4361"/>
      <c r="G4649" s="4348"/>
      <c r="H4649" s="4349"/>
      <c r="I4649" s="3334"/>
      <c r="J4649" s="3334"/>
      <c r="K4649" s="3335"/>
      <c r="L4649" s="3334"/>
      <c r="M4649" s="3334"/>
      <c r="N4649" s="3334"/>
      <c r="O4649" s="79"/>
    </row>
    <row r="4650" spans="1:15" s="43" customFormat="1" ht="21" customHeight="1" outlineLevel="1">
      <c r="A4650" s="3333"/>
      <c r="B4650" s="121"/>
      <c r="C4650" s="3332"/>
      <c r="D4650" s="3334"/>
      <c r="E4650" s="3329"/>
      <c r="F4650" s="3330"/>
      <c r="G4650" s="3325"/>
      <c r="H4650" s="3326"/>
      <c r="I4650" s="3334"/>
      <c r="J4650" s="3334"/>
      <c r="K4650" s="3335"/>
      <c r="L4650" s="3334"/>
      <c r="M4650" s="3334"/>
      <c r="N4650" s="3334"/>
      <c r="O4650" s="79"/>
    </row>
    <row r="4651" spans="1:15" s="43" customFormat="1" ht="22.5" customHeight="1">
      <c r="A4651" s="3333"/>
      <c r="B4651" s="121"/>
      <c r="C4651" s="3332"/>
      <c r="D4651" s="686">
        <f>SUM(D4648:D4649)</f>
        <v>0</v>
      </c>
      <c r="E4651" s="3329"/>
      <c r="F4651" s="3330"/>
      <c r="G4651" s="3325"/>
      <c r="H4651" s="3326"/>
      <c r="I4651" s="3334"/>
      <c r="J4651" s="3334"/>
      <c r="K4651" s="432">
        <f>SUM(K4648:K4650)</f>
        <v>0</v>
      </c>
      <c r="L4651" s="3334"/>
      <c r="M4651" s="3334"/>
      <c r="N4651" s="3334"/>
      <c r="O4651" s="79"/>
    </row>
    <row r="4652" spans="1:15" s="43" customFormat="1" ht="21" customHeight="1">
      <c r="A4652" s="62"/>
      <c r="B4652" s="122"/>
      <c r="C4652" s="54"/>
      <c r="D4652" s="238"/>
      <c r="E4652" s="3337"/>
      <c r="F4652" s="3337"/>
      <c r="G4652" s="238"/>
      <c r="H4652" s="238"/>
      <c r="I4652" s="2642"/>
      <c r="J4652" s="2642"/>
      <c r="K4652" s="2642"/>
      <c r="L4652" s="2642"/>
      <c r="M4652" s="2642"/>
      <c r="N4652" s="2642"/>
      <c r="O4652" s="194"/>
    </row>
    <row r="4653" spans="1:15" s="123" customFormat="1" ht="21" customHeight="1" thickBot="1">
      <c r="A4653" s="77" t="s">
        <v>2</v>
      </c>
      <c r="B4653" s="66"/>
      <c r="C4653" s="67" t="s">
        <v>3</v>
      </c>
      <c r="D4653" s="4323" t="s">
        <v>2169</v>
      </c>
      <c r="E4653" s="4323"/>
      <c r="F4653" s="4323"/>
      <c r="G4653" s="4323"/>
      <c r="H4653" s="4323"/>
      <c r="I4653" s="4323"/>
      <c r="J4653" s="4323"/>
      <c r="K4653" s="4323"/>
      <c r="L4653" s="4323"/>
      <c r="M4653" s="4323"/>
      <c r="N4653" s="4323"/>
      <c r="O4653" s="4323"/>
    </row>
    <row r="4654" spans="1:15" s="36" customFormat="1" ht="21" customHeight="1">
      <c r="A4654" s="4353" t="s">
        <v>10</v>
      </c>
      <c r="B4654" s="4353" t="s">
        <v>11</v>
      </c>
      <c r="C4654" s="4340" t="s">
        <v>23</v>
      </c>
      <c r="D4654" s="4331" t="s">
        <v>12</v>
      </c>
      <c r="E4654" s="4332"/>
      <c r="F4654" s="4332"/>
      <c r="G4654" s="4332"/>
      <c r="H4654" s="4332"/>
      <c r="I4654" s="4332"/>
      <c r="J4654" s="4333"/>
      <c r="K4654" s="4334" t="s">
        <v>13</v>
      </c>
      <c r="L4654" s="4335"/>
      <c r="M4654" s="4335"/>
      <c r="N4654" s="4335"/>
      <c r="O4654" s="4355"/>
    </row>
    <row r="4655" spans="1:15" s="36" customFormat="1" ht="21" customHeight="1">
      <c r="A4655" s="4328"/>
      <c r="B4655" s="4328"/>
      <c r="C4655" s="4330"/>
      <c r="D4655" s="4337" t="s">
        <v>14</v>
      </c>
      <c r="E4655" s="4338"/>
      <c r="F4655" s="4338"/>
      <c r="G4655" s="4338"/>
      <c r="H4655" s="4339"/>
      <c r="I4655" s="4340" t="s">
        <v>15</v>
      </c>
      <c r="J4655" s="4340"/>
      <c r="K4655" s="4340" t="s">
        <v>16</v>
      </c>
      <c r="L4655" s="4340" t="s">
        <v>17</v>
      </c>
      <c r="M4655" s="4340" t="s">
        <v>18</v>
      </c>
      <c r="N4655" s="4340"/>
      <c r="O4655" s="4356" t="s">
        <v>19</v>
      </c>
    </row>
    <row r="4656" spans="1:15" s="36" customFormat="1" ht="21" customHeight="1">
      <c r="A4656" s="4354"/>
      <c r="B4656" s="4354"/>
      <c r="C4656" s="4341"/>
      <c r="D4656" s="3345" t="s">
        <v>16</v>
      </c>
      <c r="E4656" s="4358" t="s">
        <v>20</v>
      </c>
      <c r="F4656" s="4359"/>
      <c r="G4656" s="4358" t="s">
        <v>21</v>
      </c>
      <c r="H4656" s="4359"/>
      <c r="I4656" s="4341"/>
      <c r="J4656" s="4341"/>
      <c r="K4656" s="4341"/>
      <c r="L4656" s="4341"/>
      <c r="M4656" s="4341"/>
      <c r="N4656" s="4341"/>
      <c r="O4656" s="4357"/>
    </row>
    <row r="4657" spans="1:15" s="43" customFormat="1" ht="21" customHeight="1" outlineLevel="1">
      <c r="A4657" s="3349">
        <v>1</v>
      </c>
      <c r="B4657" s="121">
        <v>44652</v>
      </c>
      <c r="C4657" s="3348" t="s">
        <v>23</v>
      </c>
      <c r="D4657" s="3347"/>
      <c r="E4657" s="4360"/>
      <c r="F4657" s="4361"/>
      <c r="G4657" s="4348"/>
      <c r="H4657" s="4349"/>
      <c r="I4657" s="3347"/>
      <c r="J4657" s="3347"/>
      <c r="K4657" s="3346"/>
      <c r="L4657" s="3347"/>
      <c r="M4657" s="3347"/>
      <c r="N4657" s="3347"/>
      <c r="O4657" s="79">
        <v>125</v>
      </c>
    </row>
    <row r="4658" spans="1:15" s="43" customFormat="1" ht="21" customHeight="1" outlineLevel="1">
      <c r="A4658" s="3349"/>
      <c r="B4658" s="121"/>
      <c r="C4658" s="3348"/>
      <c r="D4658" s="3347"/>
      <c r="E4658" s="4360"/>
      <c r="F4658" s="4361"/>
      <c r="G4658" s="4348"/>
      <c r="H4658" s="4349"/>
      <c r="I4658" s="3347"/>
      <c r="J4658" s="3347"/>
      <c r="K4658" s="3346"/>
      <c r="L4658" s="3347"/>
      <c r="M4658" s="3347"/>
      <c r="N4658" s="3347"/>
      <c r="O4658" s="79"/>
    </row>
    <row r="4659" spans="1:15" s="43" customFormat="1" ht="21" customHeight="1" outlineLevel="1">
      <c r="A4659" s="3349"/>
      <c r="B4659" s="121"/>
      <c r="C4659" s="3348"/>
      <c r="D4659" s="3347"/>
      <c r="E4659" s="3339"/>
      <c r="F4659" s="3340"/>
      <c r="G4659" s="3341"/>
      <c r="H4659" s="3342"/>
      <c r="I4659" s="3347"/>
      <c r="J4659" s="3347"/>
      <c r="K4659" s="3346"/>
      <c r="L4659" s="3347"/>
      <c r="M4659" s="3347"/>
      <c r="N4659" s="3347"/>
      <c r="O4659" s="79"/>
    </row>
    <row r="4660" spans="1:15" s="43" customFormat="1" ht="22.5" customHeight="1">
      <c r="A4660" s="3349"/>
      <c r="B4660" s="121"/>
      <c r="C4660" s="3348"/>
      <c r="D4660" s="686">
        <f>SUM(D4657:D4658)</f>
        <v>0</v>
      </c>
      <c r="E4660" s="3339"/>
      <c r="F4660" s="3340"/>
      <c r="G4660" s="3341"/>
      <c r="H4660" s="3342"/>
      <c r="I4660" s="3347"/>
      <c r="J4660" s="3347"/>
      <c r="K4660" s="432">
        <f>SUM(K4657:K4659)</f>
        <v>0</v>
      </c>
      <c r="L4660" s="3347"/>
      <c r="M4660" s="3347"/>
      <c r="N4660" s="3347"/>
      <c r="O4660" s="79"/>
    </row>
    <row r="4661" spans="1:15" s="43" customFormat="1" ht="22.5" customHeight="1">
      <c r="A4661" s="62"/>
      <c r="B4661" s="122"/>
      <c r="C4661" s="54"/>
      <c r="D4661" s="238"/>
      <c r="E4661" s="3350"/>
      <c r="F4661" s="3350"/>
      <c r="G4661" s="238"/>
      <c r="H4661" s="238"/>
      <c r="I4661" s="2642"/>
      <c r="J4661" s="2642"/>
      <c r="K4661" s="2642"/>
      <c r="L4661" s="2642"/>
      <c r="M4661" s="2642"/>
      <c r="N4661" s="2642"/>
      <c r="O4661" s="194"/>
    </row>
    <row r="4662" spans="1:15" s="123" customFormat="1" ht="21" customHeight="1" thickBot="1">
      <c r="A4662" s="77" t="s">
        <v>2</v>
      </c>
      <c r="B4662" s="66"/>
      <c r="C4662" s="67" t="s">
        <v>3</v>
      </c>
      <c r="D4662" s="4323" t="s">
        <v>2168</v>
      </c>
      <c r="E4662" s="4323"/>
      <c r="F4662" s="4323"/>
      <c r="G4662" s="4323"/>
      <c r="H4662" s="4323"/>
      <c r="I4662" s="4323"/>
      <c r="J4662" s="4323"/>
      <c r="K4662" s="4323"/>
      <c r="L4662" s="4323"/>
      <c r="M4662" s="4323"/>
      <c r="N4662" s="4323"/>
      <c r="O4662" s="4323"/>
    </row>
    <row r="4663" spans="1:15" s="36" customFormat="1" ht="21" customHeight="1">
      <c r="A4663" s="4353" t="s">
        <v>10</v>
      </c>
      <c r="B4663" s="4353" t="s">
        <v>11</v>
      </c>
      <c r="C4663" s="4340" t="s">
        <v>23</v>
      </c>
      <c r="D4663" s="4331" t="s">
        <v>12</v>
      </c>
      <c r="E4663" s="4332"/>
      <c r="F4663" s="4332"/>
      <c r="G4663" s="4332"/>
      <c r="H4663" s="4332"/>
      <c r="I4663" s="4332"/>
      <c r="J4663" s="4333"/>
      <c r="K4663" s="4334" t="s">
        <v>13</v>
      </c>
      <c r="L4663" s="4335"/>
      <c r="M4663" s="4335"/>
      <c r="N4663" s="4335"/>
      <c r="O4663" s="4355"/>
    </row>
    <row r="4664" spans="1:15" s="36" customFormat="1" ht="21" customHeight="1">
      <c r="A4664" s="4328"/>
      <c r="B4664" s="4328"/>
      <c r="C4664" s="4330"/>
      <c r="D4664" s="4337" t="s">
        <v>14</v>
      </c>
      <c r="E4664" s="4338"/>
      <c r="F4664" s="4338"/>
      <c r="G4664" s="4338"/>
      <c r="H4664" s="4339"/>
      <c r="I4664" s="4340" t="s">
        <v>15</v>
      </c>
      <c r="J4664" s="4340"/>
      <c r="K4664" s="4340" t="s">
        <v>16</v>
      </c>
      <c r="L4664" s="4340" t="s">
        <v>17</v>
      </c>
      <c r="M4664" s="4340" t="s">
        <v>18</v>
      </c>
      <c r="N4664" s="4340"/>
      <c r="O4664" s="4356" t="s">
        <v>19</v>
      </c>
    </row>
    <row r="4665" spans="1:15" s="36" customFormat="1" ht="21" customHeight="1">
      <c r="A4665" s="4354"/>
      <c r="B4665" s="4354"/>
      <c r="C4665" s="4341"/>
      <c r="D4665" s="3345" t="s">
        <v>16</v>
      </c>
      <c r="E4665" s="4358" t="s">
        <v>20</v>
      </c>
      <c r="F4665" s="4359"/>
      <c r="G4665" s="4358" t="s">
        <v>21</v>
      </c>
      <c r="H4665" s="4359"/>
      <c r="I4665" s="4341"/>
      <c r="J4665" s="4341"/>
      <c r="K4665" s="4341"/>
      <c r="L4665" s="4341"/>
      <c r="M4665" s="4341"/>
      <c r="N4665" s="4341"/>
      <c r="O4665" s="4357"/>
    </row>
    <row r="4666" spans="1:15" s="43" customFormat="1" ht="21" customHeight="1" outlineLevel="1">
      <c r="A4666" s="3349">
        <v>1</v>
      </c>
      <c r="B4666" s="121">
        <v>44652</v>
      </c>
      <c r="C4666" s="3348" t="s">
        <v>23</v>
      </c>
      <c r="D4666" s="3347"/>
      <c r="E4666" s="4360"/>
      <c r="F4666" s="4361"/>
      <c r="G4666" s="4348"/>
      <c r="H4666" s="4349"/>
      <c r="I4666" s="3347"/>
      <c r="J4666" s="3347"/>
      <c r="K4666" s="3346"/>
      <c r="L4666" s="3347"/>
      <c r="M4666" s="3347"/>
      <c r="N4666" s="3347"/>
      <c r="O4666" s="79">
        <v>0</v>
      </c>
    </row>
    <row r="4667" spans="1:15" s="43" customFormat="1" ht="21" customHeight="1" outlineLevel="1">
      <c r="A4667" s="3416"/>
      <c r="B4667" s="121"/>
      <c r="C4667" s="3414"/>
      <c r="D4667" s="3417"/>
      <c r="E4667" s="3411"/>
      <c r="F4667" s="3412"/>
      <c r="G4667" s="3407"/>
      <c r="H4667" s="3408"/>
      <c r="I4667" s="3417"/>
      <c r="J4667" s="3417"/>
      <c r="K4667" s="3418"/>
      <c r="L4667" s="3417"/>
      <c r="M4667" s="3417"/>
      <c r="N4667" s="3417"/>
      <c r="O4667" s="79"/>
    </row>
    <row r="4668" spans="1:15" s="43" customFormat="1" ht="21" customHeight="1" outlineLevel="1">
      <c r="A4668" s="3605"/>
      <c r="B4668" s="121"/>
      <c r="C4668" s="3604"/>
      <c r="D4668" s="3602"/>
      <c r="E4668" s="3600"/>
      <c r="F4668" s="3601"/>
      <c r="G4668" s="3598"/>
      <c r="H4668" s="3599"/>
      <c r="I4668" s="3602"/>
      <c r="J4668" s="3602"/>
      <c r="K4668" s="3603"/>
      <c r="L4668" s="3602"/>
      <c r="M4668" s="3602"/>
      <c r="N4668" s="3602"/>
      <c r="O4668" s="79"/>
    </row>
    <row r="4669" spans="1:15" s="43" customFormat="1" ht="22.5" customHeight="1">
      <c r="A4669" s="3349"/>
      <c r="B4669" s="121"/>
      <c r="C4669" s="3348"/>
      <c r="D4669" s="686">
        <f>SUM(D4666:D4666)</f>
        <v>0</v>
      </c>
      <c r="E4669" s="3339"/>
      <c r="F4669" s="3340"/>
      <c r="G4669" s="3341"/>
      <c r="H4669" s="3342"/>
      <c r="I4669" s="3347"/>
      <c r="J4669" s="3347"/>
      <c r="K4669" s="432">
        <f>SUM(K4666:K4667)</f>
        <v>0</v>
      </c>
      <c r="L4669" s="3347"/>
      <c r="M4669" s="3347"/>
      <c r="N4669" s="3347"/>
      <c r="O4669" s="79"/>
    </row>
    <row r="4670" spans="1:15" s="43" customFormat="1" ht="22.5" customHeight="1">
      <c r="A4670" s="62"/>
      <c r="B4670" s="122"/>
      <c r="C4670" s="54"/>
      <c r="D4670" s="238"/>
      <c r="E4670" s="3350"/>
      <c r="F4670" s="3350"/>
      <c r="G4670" s="238"/>
      <c r="H4670" s="238"/>
      <c r="I4670" s="2642"/>
      <c r="J4670" s="2642"/>
      <c r="K4670" s="2642"/>
      <c r="L4670" s="2642"/>
      <c r="M4670" s="2642"/>
      <c r="N4670" s="2642"/>
      <c r="O4670" s="194"/>
    </row>
    <row r="4671" spans="1:15" s="123" customFormat="1" ht="21" customHeight="1" thickBot="1">
      <c r="A4671" s="77" t="s">
        <v>2</v>
      </c>
      <c r="B4671" s="66"/>
      <c r="C4671" s="67" t="s">
        <v>3</v>
      </c>
      <c r="D4671" s="4323" t="s">
        <v>2173</v>
      </c>
      <c r="E4671" s="4323"/>
      <c r="F4671" s="4323"/>
      <c r="G4671" s="4323"/>
      <c r="H4671" s="4323"/>
      <c r="I4671" s="4323"/>
      <c r="J4671" s="4323"/>
      <c r="K4671" s="4323"/>
      <c r="L4671" s="4323"/>
      <c r="M4671" s="4323"/>
      <c r="N4671" s="4323"/>
      <c r="O4671" s="4323"/>
    </row>
    <row r="4672" spans="1:15" s="36" customFormat="1" ht="21" customHeight="1">
      <c r="A4672" s="4353" t="s">
        <v>10</v>
      </c>
      <c r="B4672" s="4353" t="s">
        <v>11</v>
      </c>
      <c r="C4672" s="4340" t="s">
        <v>23</v>
      </c>
      <c r="D4672" s="4331" t="s">
        <v>12</v>
      </c>
      <c r="E4672" s="4332"/>
      <c r="F4672" s="4332"/>
      <c r="G4672" s="4332"/>
      <c r="H4672" s="4332"/>
      <c r="I4672" s="4332"/>
      <c r="J4672" s="4333"/>
      <c r="K4672" s="4334" t="s">
        <v>13</v>
      </c>
      <c r="L4672" s="4335"/>
      <c r="M4672" s="4335"/>
      <c r="N4672" s="4335"/>
      <c r="O4672" s="4355"/>
    </row>
    <row r="4673" spans="1:15" s="36" customFormat="1" ht="21" customHeight="1">
      <c r="A4673" s="4328"/>
      <c r="B4673" s="4328"/>
      <c r="C4673" s="4330"/>
      <c r="D4673" s="4337" t="s">
        <v>14</v>
      </c>
      <c r="E4673" s="4338"/>
      <c r="F4673" s="4338"/>
      <c r="G4673" s="4338"/>
      <c r="H4673" s="4339"/>
      <c r="I4673" s="4340" t="s">
        <v>15</v>
      </c>
      <c r="J4673" s="4340"/>
      <c r="K4673" s="4340" t="s">
        <v>16</v>
      </c>
      <c r="L4673" s="4340" t="s">
        <v>17</v>
      </c>
      <c r="M4673" s="4340" t="s">
        <v>18</v>
      </c>
      <c r="N4673" s="4340"/>
      <c r="O4673" s="4356" t="s">
        <v>19</v>
      </c>
    </row>
    <row r="4674" spans="1:15" s="36" customFormat="1" ht="21" customHeight="1">
      <c r="A4674" s="4354"/>
      <c r="B4674" s="4354"/>
      <c r="C4674" s="4341"/>
      <c r="D4674" s="3345" t="s">
        <v>16</v>
      </c>
      <c r="E4674" s="4358" t="s">
        <v>20</v>
      </c>
      <c r="F4674" s="4359"/>
      <c r="G4674" s="4358" t="s">
        <v>21</v>
      </c>
      <c r="H4674" s="4359"/>
      <c r="I4674" s="4341"/>
      <c r="J4674" s="4341"/>
      <c r="K4674" s="4341"/>
      <c r="L4674" s="4341"/>
      <c r="M4674" s="4341"/>
      <c r="N4674" s="4341"/>
      <c r="O4674" s="4357"/>
    </row>
    <row r="4675" spans="1:15" s="43" customFormat="1" ht="21" customHeight="1" outlineLevel="1">
      <c r="A4675" s="3349">
        <v>1</v>
      </c>
      <c r="B4675" s="121">
        <v>44593</v>
      </c>
      <c r="C4675" s="3348" t="s">
        <v>23</v>
      </c>
      <c r="D4675" s="3347"/>
      <c r="E4675" s="4360"/>
      <c r="F4675" s="4361"/>
      <c r="G4675" s="4348"/>
      <c r="H4675" s="4349"/>
      <c r="I4675" s="3347"/>
      <c r="J4675" s="3347"/>
      <c r="K4675" s="3346"/>
      <c r="L4675" s="3347"/>
      <c r="M4675" s="3347"/>
      <c r="N4675" s="3347"/>
      <c r="O4675" s="79">
        <v>20</v>
      </c>
    </row>
    <row r="4676" spans="1:15" s="43" customFormat="1" ht="21" customHeight="1" outlineLevel="1">
      <c r="A4676" s="3349"/>
      <c r="B4676" s="121"/>
      <c r="C4676" s="3348"/>
      <c r="D4676" s="3368"/>
      <c r="E4676" s="4360"/>
      <c r="F4676" s="4361"/>
      <c r="G4676" s="4348"/>
      <c r="H4676" s="4349"/>
      <c r="I4676" s="3347"/>
      <c r="J4676" s="3347"/>
      <c r="K4676" s="3346"/>
      <c r="L4676" s="3347"/>
      <c r="M4676" s="3347"/>
      <c r="N4676" s="3347"/>
      <c r="O4676" s="79"/>
    </row>
    <row r="4677" spans="1:15" s="43" customFormat="1" ht="21" customHeight="1" outlineLevel="1">
      <c r="A4677" s="3349"/>
      <c r="B4677" s="121"/>
      <c r="C4677" s="3348"/>
      <c r="D4677" s="3347"/>
      <c r="E4677" s="3339"/>
      <c r="F4677" s="3340"/>
      <c r="G4677" s="3341"/>
      <c r="H4677" s="3342"/>
      <c r="I4677" s="3347"/>
      <c r="J4677" s="3347"/>
      <c r="K4677" s="3346"/>
      <c r="L4677" s="3347"/>
      <c r="M4677" s="3347"/>
      <c r="N4677" s="3347"/>
      <c r="O4677" s="79"/>
    </row>
    <row r="4678" spans="1:15" s="43" customFormat="1" ht="22.5" customHeight="1">
      <c r="A4678" s="3349"/>
      <c r="B4678" s="121"/>
      <c r="C4678" s="3348"/>
      <c r="D4678" s="686">
        <f>SUM(D4675:D4676)</f>
        <v>0</v>
      </c>
      <c r="E4678" s="3339"/>
      <c r="F4678" s="3340"/>
      <c r="G4678" s="3341"/>
      <c r="H4678" s="3342"/>
      <c r="I4678" s="3347"/>
      <c r="J4678" s="3347"/>
      <c r="K4678" s="432">
        <f>SUM(K4675:K4677)</f>
        <v>0</v>
      </c>
      <c r="L4678" s="3347"/>
      <c r="M4678" s="3347"/>
      <c r="N4678" s="3347"/>
      <c r="O4678" s="79"/>
    </row>
    <row r="4679" spans="1:15" s="43" customFormat="1" ht="22.5" customHeight="1">
      <c r="A4679" s="62"/>
      <c r="B4679" s="122"/>
      <c r="C4679" s="54"/>
      <c r="D4679" s="238"/>
      <c r="E4679" s="3350"/>
      <c r="F4679" s="3350"/>
      <c r="G4679" s="238"/>
      <c r="H4679" s="238"/>
      <c r="I4679" s="2642"/>
      <c r="J4679" s="2642"/>
      <c r="K4679" s="2642"/>
      <c r="L4679" s="2642"/>
      <c r="M4679" s="2642"/>
      <c r="N4679" s="2642"/>
      <c r="O4679" s="194"/>
    </row>
    <row r="4680" spans="1:15" s="123" customFormat="1" ht="21" customHeight="1" thickBot="1">
      <c r="A4680" s="77" t="s">
        <v>2</v>
      </c>
      <c r="B4680" s="66"/>
      <c r="C4680" s="67" t="s">
        <v>3</v>
      </c>
      <c r="D4680" s="4323" t="s">
        <v>2174</v>
      </c>
      <c r="E4680" s="4323"/>
      <c r="F4680" s="4323"/>
      <c r="G4680" s="4323"/>
      <c r="H4680" s="4323"/>
      <c r="I4680" s="4323"/>
      <c r="J4680" s="4323"/>
      <c r="K4680" s="4323"/>
      <c r="L4680" s="4323"/>
      <c r="M4680" s="4323"/>
      <c r="N4680" s="4323"/>
      <c r="O4680" s="4323"/>
    </row>
    <row r="4681" spans="1:15" s="36" customFormat="1" ht="21" customHeight="1">
      <c r="A4681" s="4353" t="s">
        <v>10</v>
      </c>
      <c r="B4681" s="4353" t="s">
        <v>11</v>
      </c>
      <c r="C4681" s="4340" t="s">
        <v>23</v>
      </c>
      <c r="D4681" s="4331" t="s">
        <v>12</v>
      </c>
      <c r="E4681" s="4332"/>
      <c r="F4681" s="4332"/>
      <c r="G4681" s="4332"/>
      <c r="H4681" s="4332"/>
      <c r="I4681" s="4332"/>
      <c r="J4681" s="4333"/>
      <c r="K4681" s="4334" t="s">
        <v>13</v>
      </c>
      <c r="L4681" s="4335"/>
      <c r="M4681" s="4335"/>
      <c r="N4681" s="4335"/>
      <c r="O4681" s="4355"/>
    </row>
    <row r="4682" spans="1:15" s="36" customFormat="1" ht="21" customHeight="1">
      <c r="A4682" s="4328"/>
      <c r="B4682" s="4328"/>
      <c r="C4682" s="4330"/>
      <c r="D4682" s="4337" t="s">
        <v>14</v>
      </c>
      <c r="E4682" s="4338"/>
      <c r="F4682" s="4338"/>
      <c r="G4682" s="4338"/>
      <c r="H4682" s="4339"/>
      <c r="I4682" s="4340" t="s">
        <v>15</v>
      </c>
      <c r="J4682" s="4340"/>
      <c r="K4682" s="4340" t="s">
        <v>16</v>
      </c>
      <c r="L4682" s="4340" t="s">
        <v>17</v>
      </c>
      <c r="M4682" s="4340" t="s">
        <v>18</v>
      </c>
      <c r="N4682" s="4340"/>
      <c r="O4682" s="4356" t="s">
        <v>19</v>
      </c>
    </row>
    <row r="4683" spans="1:15" s="36" customFormat="1" ht="21" customHeight="1">
      <c r="A4683" s="4354"/>
      <c r="B4683" s="4354"/>
      <c r="C4683" s="4341"/>
      <c r="D4683" s="3345" t="s">
        <v>16</v>
      </c>
      <c r="E4683" s="4358" t="s">
        <v>20</v>
      </c>
      <c r="F4683" s="4359"/>
      <c r="G4683" s="4358" t="s">
        <v>21</v>
      </c>
      <c r="H4683" s="4359"/>
      <c r="I4683" s="4341"/>
      <c r="J4683" s="4341"/>
      <c r="K4683" s="4341"/>
      <c r="L4683" s="4341"/>
      <c r="M4683" s="4341"/>
      <c r="N4683" s="4341"/>
      <c r="O4683" s="4357"/>
    </row>
    <row r="4684" spans="1:15" s="43" customFormat="1" ht="21" customHeight="1" outlineLevel="1">
      <c r="A4684" s="3349">
        <v>1</v>
      </c>
      <c r="B4684" s="121">
        <v>44682</v>
      </c>
      <c r="C4684" s="3348" t="s">
        <v>23</v>
      </c>
      <c r="D4684" s="3347"/>
      <c r="E4684" s="4360"/>
      <c r="F4684" s="4361"/>
      <c r="G4684" s="4348"/>
      <c r="H4684" s="4349"/>
      <c r="I4684" s="3347"/>
      <c r="J4684" s="3347"/>
      <c r="K4684" s="3346"/>
      <c r="L4684" s="3347"/>
      <c r="M4684" s="3347"/>
      <c r="N4684" s="3347"/>
      <c r="O4684" s="79">
        <v>16</v>
      </c>
    </row>
    <row r="4685" spans="1:15" s="43" customFormat="1" ht="21" customHeight="1" outlineLevel="1">
      <c r="A4685" s="3349"/>
      <c r="B4685" s="121"/>
      <c r="C4685" s="3348"/>
      <c r="D4685" s="3347"/>
      <c r="E4685" s="4360"/>
      <c r="F4685" s="4361"/>
      <c r="G4685" s="4348"/>
      <c r="H4685" s="4349"/>
      <c r="I4685" s="3347"/>
      <c r="J4685" s="3347"/>
      <c r="K4685" s="3346"/>
      <c r="L4685" s="3347"/>
      <c r="M4685" s="3347"/>
      <c r="N4685" s="3347"/>
      <c r="O4685" s="79"/>
    </row>
    <row r="4686" spans="1:15" s="43" customFormat="1" ht="21" customHeight="1" outlineLevel="1">
      <c r="A4686" s="3349"/>
      <c r="B4686" s="121"/>
      <c r="C4686" s="3348"/>
      <c r="D4686" s="3347"/>
      <c r="E4686" s="3339"/>
      <c r="F4686" s="3340"/>
      <c r="G4686" s="4031"/>
      <c r="H4686" s="4032"/>
      <c r="I4686" s="3347"/>
      <c r="J4686" s="3347"/>
      <c r="K4686" s="3346"/>
      <c r="L4686" s="3347"/>
      <c r="M4686" s="3347"/>
      <c r="N4686" s="3347"/>
      <c r="O4686" s="79"/>
    </row>
    <row r="4687" spans="1:15" s="43" customFormat="1" ht="22.5" customHeight="1">
      <c r="A4687" s="3349"/>
      <c r="B4687" s="121"/>
      <c r="C4687" s="3348"/>
      <c r="D4687" s="686">
        <f>SUM(D4684:D4685)</f>
        <v>0</v>
      </c>
      <c r="E4687" s="3339"/>
      <c r="F4687" s="3340"/>
      <c r="G4687" s="3341"/>
      <c r="H4687" s="3342"/>
      <c r="I4687" s="3347"/>
      <c r="J4687" s="3347"/>
      <c r="K4687" s="432">
        <f>SUM(K4684:K4686)</f>
        <v>0</v>
      </c>
      <c r="L4687" s="3347"/>
      <c r="M4687" s="3347"/>
      <c r="N4687" s="3347"/>
      <c r="O4687" s="79"/>
    </row>
    <row r="4688" spans="1:15" s="43" customFormat="1" ht="22.5" customHeight="1">
      <c r="A4688" s="62"/>
      <c r="B4688" s="122"/>
      <c r="C4688" s="54"/>
      <c r="D4688" s="238"/>
      <c r="E4688" s="3350"/>
      <c r="F4688" s="3350"/>
      <c r="G4688" s="238"/>
      <c r="H4688" s="238"/>
      <c r="I4688" s="2642"/>
      <c r="J4688" s="2642"/>
      <c r="K4688" s="2642"/>
      <c r="L4688" s="2642"/>
      <c r="M4688" s="2642"/>
      <c r="N4688" s="2642"/>
      <c r="O4688" s="194"/>
    </row>
    <row r="4689" spans="1:15" s="123" customFormat="1" ht="21" customHeight="1" thickBot="1">
      <c r="A4689" s="77" t="s">
        <v>2</v>
      </c>
      <c r="B4689" s="66"/>
      <c r="C4689" s="67" t="s">
        <v>3</v>
      </c>
      <c r="D4689" s="4323" t="s">
        <v>2175</v>
      </c>
      <c r="E4689" s="4323"/>
      <c r="F4689" s="4323"/>
      <c r="G4689" s="4323"/>
      <c r="H4689" s="4323"/>
      <c r="I4689" s="4323"/>
      <c r="J4689" s="4323"/>
      <c r="K4689" s="4323"/>
      <c r="L4689" s="4323"/>
      <c r="M4689" s="4323"/>
      <c r="N4689" s="4323"/>
      <c r="O4689" s="4323"/>
    </row>
    <row r="4690" spans="1:15" s="36" customFormat="1" ht="21" customHeight="1">
      <c r="A4690" s="4353" t="s">
        <v>10</v>
      </c>
      <c r="B4690" s="4353" t="s">
        <v>11</v>
      </c>
      <c r="C4690" s="4340" t="s">
        <v>23</v>
      </c>
      <c r="D4690" s="4331" t="s">
        <v>12</v>
      </c>
      <c r="E4690" s="4332"/>
      <c r="F4690" s="4332"/>
      <c r="G4690" s="4332"/>
      <c r="H4690" s="4332"/>
      <c r="I4690" s="4332"/>
      <c r="J4690" s="4333"/>
      <c r="K4690" s="4334" t="s">
        <v>13</v>
      </c>
      <c r="L4690" s="4335"/>
      <c r="M4690" s="4335"/>
      <c r="N4690" s="4335"/>
      <c r="O4690" s="4355"/>
    </row>
    <row r="4691" spans="1:15" s="36" customFormat="1" ht="21" customHeight="1">
      <c r="A4691" s="4328"/>
      <c r="B4691" s="4328"/>
      <c r="C4691" s="4330"/>
      <c r="D4691" s="4337" t="s">
        <v>14</v>
      </c>
      <c r="E4691" s="4338"/>
      <c r="F4691" s="4338"/>
      <c r="G4691" s="4338"/>
      <c r="H4691" s="4339"/>
      <c r="I4691" s="4340" t="s">
        <v>15</v>
      </c>
      <c r="J4691" s="4340"/>
      <c r="K4691" s="4340" t="s">
        <v>16</v>
      </c>
      <c r="L4691" s="4340" t="s">
        <v>17</v>
      </c>
      <c r="M4691" s="4340" t="s">
        <v>18</v>
      </c>
      <c r="N4691" s="4340"/>
      <c r="O4691" s="4356" t="s">
        <v>19</v>
      </c>
    </row>
    <row r="4692" spans="1:15" s="36" customFormat="1" ht="21" customHeight="1">
      <c r="A4692" s="4354"/>
      <c r="B4692" s="4354"/>
      <c r="C4692" s="4341"/>
      <c r="D4692" s="3345" t="s">
        <v>16</v>
      </c>
      <c r="E4692" s="4358" t="s">
        <v>20</v>
      </c>
      <c r="F4692" s="4359"/>
      <c r="G4692" s="4358" t="s">
        <v>21</v>
      </c>
      <c r="H4692" s="4359"/>
      <c r="I4692" s="4341"/>
      <c r="J4692" s="4341"/>
      <c r="K4692" s="4341"/>
      <c r="L4692" s="4341"/>
      <c r="M4692" s="4341"/>
      <c r="N4692" s="4341"/>
      <c r="O4692" s="4357"/>
    </row>
    <row r="4693" spans="1:15" s="43" customFormat="1" ht="21" customHeight="1" outlineLevel="1">
      <c r="A4693" s="3349">
        <v>1</v>
      </c>
      <c r="B4693" s="121">
        <v>44682</v>
      </c>
      <c r="C4693" s="3348" t="s">
        <v>23</v>
      </c>
      <c r="D4693" s="3347"/>
      <c r="E4693" s="4360"/>
      <c r="F4693" s="4361"/>
      <c r="G4693" s="4348"/>
      <c r="H4693" s="4349"/>
      <c r="I4693" s="3347"/>
      <c r="J4693" s="3347"/>
      <c r="K4693" s="3346"/>
      <c r="L4693" s="3347"/>
      <c r="M4693" s="3347"/>
      <c r="N4693" s="3347"/>
      <c r="O4693" s="79">
        <v>19</v>
      </c>
    </row>
    <row r="4694" spans="1:15" s="43" customFormat="1" ht="21" customHeight="1" outlineLevel="1">
      <c r="A4694" s="3349">
        <v>2</v>
      </c>
      <c r="B4694" s="121">
        <v>44683</v>
      </c>
      <c r="C4694" s="3348" t="s">
        <v>23</v>
      </c>
      <c r="D4694" s="3347"/>
      <c r="E4694" s="4360"/>
      <c r="F4694" s="4361"/>
      <c r="G4694" s="4348"/>
      <c r="H4694" s="4349"/>
      <c r="I4694" s="3347"/>
      <c r="J4694" s="3347"/>
      <c r="K4694" s="3346">
        <v>1</v>
      </c>
      <c r="L4694" s="3347" t="s">
        <v>2518</v>
      </c>
      <c r="M4694" s="3347" t="s">
        <v>1861</v>
      </c>
      <c r="N4694" s="3347"/>
      <c r="O4694" s="79">
        <f t="shared" ref="O4694" si="22">+O4693-K4694</f>
        <v>18</v>
      </c>
    </row>
    <row r="4695" spans="1:15" s="43" customFormat="1" ht="22.5" customHeight="1">
      <c r="A4695" s="3349"/>
      <c r="B4695" s="121"/>
      <c r="C4695" s="3348"/>
      <c r="D4695" s="686">
        <f>SUM(D4693:D4694)</f>
        <v>0</v>
      </c>
      <c r="E4695" s="3339"/>
      <c r="F4695" s="3340"/>
      <c r="G4695" s="3341"/>
      <c r="H4695" s="3342"/>
      <c r="I4695" s="3347"/>
      <c r="J4695" s="3347"/>
      <c r="K4695" s="432">
        <f>SUM(K4693:K4694)</f>
        <v>1</v>
      </c>
      <c r="L4695" s="3347"/>
      <c r="M4695" s="3347"/>
      <c r="N4695" s="3347"/>
      <c r="O4695" s="79"/>
    </row>
    <row r="4696" spans="1:15" s="43" customFormat="1" ht="22.5" customHeight="1">
      <c r="A4696" s="62"/>
      <c r="B4696" s="122"/>
      <c r="C4696" s="54"/>
      <c r="D4696" s="238"/>
      <c r="E4696" s="3350"/>
      <c r="F4696" s="3350"/>
      <c r="G4696" s="238"/>
      <c r="H4696" s="238"/>
      <c r="I4696" s="2642"/>
      <c r="J4696" s="2642"/>
      <c r="K4696" s="2642"/>
      <c r="L4696" s="2642"/>
      <c r="M4696" s="2642"/>
      <c r="N4696" s="2642"/>
      <c r="O4696" s="194"/>
    </row>
    <row r="4697" spans="1:15" s="123" customFormat="1" ht="21" customHeight="1" thickBot="1">
      <c r="A4697" s="77" t="s">
        <v>2</v>
      </c>
      <c r="B4697" s="66"/>
      <c r="C4697" s="67" t="s">
        <v>3</v>
      </c>
      <c r="D4697" s="4323" t="s">
        <v>2309</v>
      </c>
      <c r="E4697" s="4323"/>
      <c r="F4697" s="4323"/>
      <c r="G4697" s="4323"/>
      <c r="H4697" s="4323"/>
      <c r="I4697" s="4323"/>
      <c r="J4697" s="4323"/>
      <c r="K4697" s="4323"/>
      <c r="L4697" s="4323"/>
      <c r="M4697" s="4323"/>
      <c r="N4697" s="4323"/>
      <c r="O4697" s="4323"/>
    </row>
    <row r="4698" spans="1:15" s="36" customFormat="1" ht="21" customHeight="1">
      <c r="A4698" s="4353" t="s">
        <v>10</v>
      </c>
      <c r="B4698" s="4353" t="s">
        <v>11</v>
      </c>
      <c r="C4698" s="4340" t="s">
        <v>23</v>
      </c>
      <c r="D4698" s="4331" t="s">
        <v>12</v>
      </c>
      <c r="E4698" s="4332"/>
      <c r="F4698" s="4332"/>
      <c r="G4698" s="4332"/>
      <c r="H4698" s="4332"/>
      <c r="I4698" s="4332"/>
      <c r="J4698" s="4333"/>
      <c r="K4698" s="4334" t="s">
        <v>13</v>
      </c>
      <c r="L4698" s="4335"/>
      <c r="M4698" s="4335"/>
      <c r="N4698" s="4335"/>
      <c r="O4698" s="4355"/>
    </row>
    <row r="4699" spans="1:15" s="36" customFormat="1" ht="21" customHeight="1">
      <c r="A4699" s="4328"/>
      <c r="B4699" s="4328"/>
      <c r="C4699" s="4330"/>
      <c r="D4699" s="4337" t="s">
        <v>14</v>
      </c>
      <c r="E4699" s="4338"/>
      <c r="F4699" s="4338"/>
      <c r="G4699" s="4338"/>
      <c r="H4699" s="4339"/>
      <c r="I4699" s="4340" t="s">
        <v>15</v>
      </c>
      <c r="J4699" s="4340"/>
      <c r="K4699" s="4340" t="s">
        <v>16</v>
      </c>
      <c r="L4699" s="4340" t="s">
        <v>17</v>
      </c>
      <c r="M4699" s="4340" t="s">
        <v>18</v>
      </c>
      <c r="N4699" s="4340"/>
      <c r="O4699" s="4356" t="s">
        <v>19</v>
      </c>
    </row>
    <row r="4700" spans="1:15" s="36" customFormat="1" ht="21" customHeight="1">
      <c r="A4700" s="4354"/>
      <c r="B4700" s="4354"/>
      <c r="C4700" s="4341"/>
      <c r="D4700" s="3413" t="s">
        <v>16</v>
      </c>
      <c r="E4700" s="4358" t="s">
        <v>20</v>
      </c>
      <c r="F4700" s="4359"/>
      <c r="G4700" s="4358" t="s">
        <v>21</v>
      </c>
      <c r="H4700" s="4359"/>
      <c r="I4700" s="4341"/>
      <c r="J4700" s="4341"/>
      <c r="K4700" s="4341"/>
      <c r="L4700" s="4341"/>
      <c r="M4700" s="4341"/>
      <c r="N4700" s="4341"/>
      <c r="O4700" s="4357"/>
    </row>
    <row r="4701" spans="1:15" s="43" customFormat="1" ht="21" customHeight="1" outlineLevel="1">
      <c r="A4701" s="3416">
        <v>1</v>
      </c>
      <c r="B4701" s="121">
        <v>44682</v>
      </c>
      <c r="C4701" s="3414" t="s">
        <v>2260</v>
      </c>
      <c r="D4701" s="3417"/>
      <c r="E4701" s="4360"/>
      <c r="F4701" s="4361"/>
      <c r="G4701" s="4348"/>
      <c r="H4701" s="4349"/>
      <c r="I4701" s="3417"/>
      <c r="J4701" s="3417"/>
      <c r="K4701" s="3418"/>
      <c r="L4701" s="3417"/>
      <c r="M4701" s="3417"/>
      <c r="N4701" s="3417"/>
      <c r="O4701" s="79">
        <v>1500</v>
      </c>
    </row>
    <row r="4702" spans="1:15" s="43" customFormat="1" ht="21" customHeight="1" outlineLevel="1">
      <c r="A4702" s="3416"/>
      <c r="B4702" s="121"/>
      <c r="C4702" s="3414"/>
      <c r="D4702" s="3417"/>
      <c r="E4702" s="4360"/>
      <c r="F4702" s="4361"/>
      <c r="G4702" s="4348"/>
      <c r="H4702" s="4349"/>
      <c r="I4702" s="3417"/>
      <c r="J4702" s="3417"/>
      <c r="K4702" s="3418"/>
      <c r="L4702" s="3417"/>
      <c r="M4702" s="3417"/>
      <c r="N4702" s="3417"/>
      <c r="O4702" s="79"/>
    </row>
    <row r="4703" spans="1:15" s="43" customFormat="1" ht="21" customHeight="1" outlineLevel="1">
      <c r="A4703" s="3416"/>
      <c r="B4703" s="121"/>
      <c r="C4703" s="3414"/>
      <c r="D4703" s="3417"/>
      <c r="E4703" s="3411"/>
      <c r="F4703" s="3412"/>
      <c r="G4703" s="3407"/>
      <c r="H4703" s="3408"/>
      <c r="I4703" s="3417"/>
      <c r="J4703" s="3417"/>
      <c r="K4703" s="3418"/>
      <c r="L4703" s="3417"/>
      <c r="M4703" s="3417"/>
      <c r="N4703" s="3417"/>
      <c r="O4703" s="79"/>
    </row>
    <row r="4704" spans="1:15" s="43" customFormat="1" ht="22.5" customHeight="1">
      <c r="A4704" s="3416"/>
      <c r="B4704" s="121"/>
      <c r="C4704" s="3414"/>
      <c r="D4704" s="686">
        <f>SUM(D4701:D4703)</f>
        <v>0</v>
      </c>
      <c r="E4704" s="3411"/>
      <c r="F4704" s="3412"/>
      <c r="G4704" s="3407"/>
      <c r="H4704" s="3408"/>
      <c r="I4704" s="3417"/>
      <c r="J4704" s="3417"/>
      <c r="K4704" s="432">
        <f>SUM(K4701:K4703)</f>
        <v>0</v>
      </c>
      <c r="L4704" s="3417"/>
      <c r="M4704" s="3417"/>
      <c r="N4704" s="3417"/>
      <c r="O4704" s="79"/>
    </row>
    <row r="4705" spans="1:15" s="43" customFormat="1" ht="22.5" customHeight="1">
      <c r="A4705" s="62"/>
      <c r="B4705" s="122"/>
      <c r="C4705" s="54"/>
      <c r="D4705" s="238"/>
      <c r="E4705" s="3420"/>
      <c r="F4705" s="3420"/>
      <c r="G4705" s="238"/>
      <c r="H4705" s="238"/>
      <c r="I4705" s="2642"/>
      <c r="J4705" s="2642"/>
      <c r="K4705" s="2642"/>
      <c r="L4705" s="2642"/>
      <c r="M4705" s="2642"/>
      <c r="N4705" s="2642"/>
      <c r="O4705" s="194"/>
    </row>
    <row r="4706" spans="1:15" s="123" customFormat="1" ht="21" customHeight="1" thickBot="1">
      <c r="A4706" s="77" t="s">
        <v>2</v>
      </c>
      <c r="B4706" s="66"/>
      <c r="C4706" s="67" t="s">
        <v>3</v>
      </c>
      <c r="D4706" s="4323" t="s">
        <v>2310</v>
      </c>
      <c r="E4706" s="4323"/>
      <c r="F4706" s="4323"/>
      <c r="G4706" s="4323"/>
      <c r="H4706" s="4323"/>
      <c r="I4706" s="4323"/>
      <c r="J4706" s="4323"/>
      <c r="K4706" s="4323"/>
      <c r="L4706" s="4323"/>
      <c r="M4706" s="4323"/>
      <c r="N4706" s="4323"/>
      <c r="O4706" s="4323"/>
    </row>
    <row r="4707" spans="1:15" s="36" customFormat="1" ht="21" customHeight="1">
      <c r="A4707" s="4353" t="s">
        <v>10</v>
      </c>
      <c r="B4707" s="4353" t="s">
        <v>11</v>
      </c>
      <c r="C4707" s="4340" t="s">
        <v>23</v>
      </c>
      <c r="D4707" s="4331" t="s">
        <v>12</v>
      </c>
      <c r="E4707" s="4332"/>
      <c r="F4707" s="4332"/>
      <c r="G4707" s="4332"/>
      <c r="H4707" s="4332"/>
      <c r="I4707" s="4332"/>
      <c r="J4707" s="4333"/>
      <c r="K4707" s="4334" t="s">
        <v>13</v>
      </c>
      <c r="L4707" s="4335"/>
      <c r="M4707" s="4335"/>
      <c r="N4707" s="4335"/>
      <c r="O4707" s="4355"/>
    </row>
    <row r="4708" spans="1:15" s="36" customFormat="1" ht="21" customHeight="1">
      <c r="A4708" s="4328"/>
      <c r="B4708" s="4328"/>
      <c r="C4708" s="4330"/>
      <c r="D4708" s="4337" t="s">
        <v>14</v>
      </c>
      <c r="E4708" s="4338"/>
      <c r="F4708" s="4338"/>
      <c r="G4708" s="4338"/>
      <c r="H4708" s="4339"/>
      <c r="I4708" s="4340" t="s">
        <v>15</v>
      </c>
      <c r="J4708" s="4340"/>
      <c r="K4708" s="4340" t="s">
        <v>16</v>
      </c>
      <c r="L4708" s="4340" t="s">
        <v>17</v>
      </c>
      <c r="M4708" s="4340" t="s">
        <v>18</v>
      </c>
      <c r="N4708" s="4340"/>
      <c r="O4708" s="4356" t="s">
        <v>19</v>
      </c>
    </row>
    <row r="4709" spans="1:15" s="36" customFormat="1" ht="21" customHeight="1">
      <c r="A4709" s="4354"/>
      <c r="B4709" s="4354"/>
      <c r="C4709" s="4341"/>
      <c r="D4709" s="3413" t="s">
        <v>16</v>
      </c>
      <c r="E4709" s="4358" t="s">
        <v>20</v>
      </c>
      <c r="F4709" s="4359"/>
      <c r="G4709" s="4358" t="s">
        <v>21</v>
      </c>
      <c r="H4709" s="4359"/>
      <c r="I4709" s="4341"/>
      <c r="J4709" s="4341"/>
      <c r="K4709" s="4341"/>
      <c r="L4709" s="4341"/>
      <c r="M4709" s="4341"/>
      <c r="N4709" s="4341"/>
      <c r="O4709" s="4357"/>
    </row>
    <row r="4710" spans="1:15" s="43" customFormat="1" ht="21" customHeight="1" outlineLevel="1">
      <c r="A4710" s="3416">
        <v>1</v>
      </c>
      <c r="B4710" s="121">
        <v>44682</v>
      </c>
      <c r="C4710" s="3414" t="s">
        <v>23</v>
      </c>
      <c r="D4710" s="3417"/>
      <c r="E4710" s="4360"/>
      <c r="F4710" s="4361"/>
      <c r="G4710" s="4348"/>
      <c r="H4710" s="4349"/>
      <c r="I4710" s="3417"/>
      <c r="J4710" s="3417"/>
      <c r="K4710" s="3418"/>
      <c r="L4710" s="3417"/>
      <c r="M4710" s="3417"/>
      <c r="N4710" s="3417"/>
      <c r="O4710" s="79">
        <v>3</v>
      </c>
    </row>
    <row r="4711" spans="1:15" s="43" customFormat="1" ht="21" customHeight="1" outlineLevel="1">
      <c r="A4711" s="3416"/>
      <c r="B4711" s="121"/>
      <c r="C4711" s="3414"/>
      <c r="D4711" s="3417"/>
      <c r="E4711" s="4360"/>
      <c r="F4711" s="4361"/>
      <c r="G4711" s="4348"/>
      <c r="H4711" s="4349"/>
      <c r="I4711" s="3417"/>
      <c r="J4711" s="3417"/>
      <c r="K4711" s="3418"/>
      <c r="L4711" s="3417"/>
      <c r="M4711" s="3417"/>
      <c r="N4711" s="3417"/>
      <c r="O4711" s="79"/>
    </row>
    <row r="4712" spans="1:15" s="43" customFormat="1" ht="21" customHeight="1" outlineLevel="1">
      <c r="A4712" s="3416"/>
      <c r="B4712" s="121"/>
      <c r="C4712" s="3414"/>
      <c r="D4712" s="3417"/>
      <c r="E4712" s="3411"/>
      <c r="F4712" s="3412"/>
      <c r="G4712" s="3407"/>
      <c r="H4712" s="3408"/>
      <c r="I4712" s="3417"/>
      <c r="J4712" s="3417"/>
      <c r="K4712" s="3418"/>
      <c r="L4712" s="3417"/>
      <c r="M4712" s="3417"/>
      <c r="N4712" s="3417"/>
      <c r="O4712" s="79"/>
    </row>
    <row r="4713" spans="1:15" s="43" customFormat="1" ht="22.5" customHeight="1">
      <c r="A4713" s="3416"/>
      <c r="B4713" s="121"/>
      <c r="C4713" s="3414"/>
      <c r="D4713" s="686">
        <f>SUM(D4710:D4712)</f>
        <v>0</v>
      </c>
      <c r="E4713" s="3411"/>
      <c r="F4713" s="3412"/>
      <c r="G4713" s="3407"/>
      <c r="H4713" s="3408"/>
      <c r="I4713" s="3417"/>
      <c r="J4713" s="3417"/>
      <c r="K4713" s="432">
        <f>SUM(K4710:K4712)</f>
        <v>0</v>
      </c>
      <c r="L4713" s="3417"/>
      <c r="M4713" s="3417"/>
      <c r="N4713" s="3417"/>
      <c r="O4713" s="79"/>
    </row>
    <row r="4714" spans="1:15" s="43" customFormat="1" ht="22.5" customHeight="1">
      <c r="A4714" s="62"/>
      <c r="B4714" s="122"/>
      <c r="C4714" s="54"/>
      <c r="D4714" s="238"/>
      <c r="E4714" s="3420"/>
      <c r="F4714" s="3420"/>
      <c r="G4714" s="238"/>
      <c r="H4714" s="238"/>
      <c r="I4714" s="2642"/>
      <c r="J4714" s="2642"/>
      <c r="K4714" s="2642"/>
      <c r="L4714" s="2642"/>
      <c r="M4714" s="2642"/>
      <c r="N4714" s="2642"/>
      <c r="O4714" s="194"/>
    </row>
    <row r="4715" spans="1:15" s="123" customFormat="1" ht="21" customHeight="1" thickBot="1">
      <c r="A4715" s="77" t="s">
        <v>2</v>
      </c>
      <c r="B4715" s="66"/>
      <c r="C4715" s="67" t="s">
        <v>3</v>
      </c>
      <c r="D4715" s="4323" t="s">
        <v>2311</v>
      </c>
      <c r="E4715" s="4323"/>
      <c r="F4715" s="4323"/>
      <c r="G4715" s="4323"/>
      <c r="H4715" s="4323"/>
      <c r="I4715" s="4323"/>
      <c r="J4715" s="4323"/>
      <c r="K4715" s="4323"/>
      <c r="L4715" s="4323"/>
      <c r="M4715" s="4323"/>
      <c r="N4715" s="4323"/>
      <c r="O4715" s="4323"/>
    </row>
    <row r="4716" spans="1:15" s="36" customFormat="1" ht="21" customHeight="1">
      <c r="A4716" s="4353" t="s">
        <v>10</v>
      </c>
      <c r="B4716" s="4353" t="s">
        <v>11</v>
      </c>
      <c r="C4716" s="4340" t="s">
        <v>23</v>
      </c>
      <c r="D4716" s="4331" t="s">
        <v>12</v>
      </c>
      <c r="E4716" s="4332"/>
      <c r="F4716" s="4332"/>
      <c r="G4716" s="4332"/>
      <c r="H4716" s="4332"/>
      <c r="I4716" s="4332"/>
      <c r="J4716" s="4333"/>
      <c r="K4716" s="4334" t="s">
        <v>13</v>
      </c>
      <c r="L4716" s="4335"/>
      <c r="M4716" s="4335"/>
      <c r="N4716" s="4335"/>
      <c r="O4716" s="4355"/>
    </row>
    <row r="4717" spans="1:15" s="36" customFormat="1" ht="21" customHeight="1">
      <c r="A4717" s="4328"/>
      <c r="B4717" s="4328"/>
      <c r="C4717" s="4330"/>
      <c r="D4717" s="4337" t="s">
        <v>14</v>
      </c>
      <c r="E4717" s="4338"/>
      <c r="F4717" s="4338"/>
      <c r="G4717" s="4338"/>
      <c r="H4717" s="4339"/>
      <c r="I4717" s="4340" t="s">
        <v>15</v>
      </c>
      <c r="J4717" s="4340"/>
      <c r="K4717" s="4340" t="s">
        <v>16</v>
      </c>
      <c r="L4717" s="4340" t="s">
        <v>17</v>
      </c>
      <c r="M4717" s="4340" t="s">
        <v>18</v>
      </c>
      <c r="N4717" s="4340"/>
      <c r="O4717" s="4356" t="s">
        <v>19</v>
      </c>
    </row>
    <row r="4718" spans="1:15" s="36" customFormat="1" ht="21" customHeight="1">
      <c r="A4718" s="4354"/>
      <c r="B4718" s="4354"/>
      <c r="C4718" s="4341"/>
      <c r="D4718" s="3413" t="s">
        <v>16</v>
      </c>
      <c r="E4718" s="4358" t="s">
        <v>20</v>
      </c>
      <c r="F4718" s="4359"/>
      <c r="G4718" s="4358" t="s">
        <v>21</v>
      </c>
      <c r="H4718" s="4359"/>
      <c r="I4718" s="4341"/>
      <c r="J4718" s="4341"/>
      <c r="K4718" s="4341"/>
      <c r="L4718" s="4341"/>
      <c r="M4718" s="4341"/>
      <c r="N4718" s="4341"/>
      <c r="O4718" s="4357"/>
    </row>
    <row r="4719" spans="1:15" s="43" customFormat="1" ht="21" customHeight="1" outlineLevel="1">
      <c r="A4719" s="3416">
        <v>1</v>
      </c>
      <c r="B4719" s="121">
        <v>44682</v>
      </c>
      <c r="C4719" s="3414" t="s">
        <v>23</v>
      </c>
      <c r="D4719" s="3417"/>
      <c r="E4719" s="4360"/>
      <c r="F4719" s="4361"/>
      <c r="G4719" s="4348"/>
      <c r="H4719" s="4349"/>
      <c r="I4719" s="3417"/>
      <c r="J4719" s="3417"/>
      <c r="K4719" s="3418"/>
      <c r="L4719" s="3417"/>
      <c r="M4719" s="3417"/>
      <c r="N4719" s="3417"/>
      <c r="O4719" s="79">
        <v>12</v>
      </c>
    </row>
    <row r="4720" spans="1:15" s="43" customFormat="1" ht="21" customHeight="1" outlineLevel="1">
      <c r="A4720" s="3416">
        <v>2</v>
      </c>
      <c r="B4720" s="121">
        <v>44683</v>
      </c>
      <c r="C4720" s="3414" t="s">
        <v>23</v>
      </c>
      <c r="D4720" s="3417"/>
      <c r="E4720" s="4360"/>
      <c r="F4720" s="4361"/>
      <c r="G4720" s="4348"/>
      <c r="H4720" s="4349"/>
      <c r="I4720" s="3417"/>
      <c r="J4720" s="3417"/>
      <c r="K4720" s="3418">
        <v>2</v>
      </c>
      <c r="L4720" s="3417" t="s">
        <v>2538</v>
      </c>
      <c r="M4720" s="3417" t="s">
        <v>1374</v>
      </c>
      <c r="N4720" s="3417"/>
      <c r="O4720" s="79">
        <f>+O4719-K4720</f>
        <v>10</v>
      </c>
    </row>
    <row r="4721" spans="1:15" s="43" customFormat="1" ht="21" customHeight="1" outlineLevel="1">
      <c r="A4721" s="3416">
        <v>3</v>
      </c>
      <c r="B4721" s="121">
        <v>44686</v>
      </c>
      <c r="C4721" s="3414" t="s">
        <v>23</v>
      </c>
      <c r="D4721" s="3417"/>
      <c r="E4721" s="3411"/>
      <c r="F4721" s="3412"/>
      <c r="G4721" s="3407"/>
      <c r="H4721" s="3408"/>
      <c r="I4721" s="3417"/>
      <c r="J4721" s="3417"/>
      <c r="K4721" s="3418">
        <v>2</v>
      </c>
      <c r="L4721" s="3417" t="s">
        <v>2538</v>
      </c>
      <c r="M4721" s="3417" t="s">
        <v>1374</v>
      </c>
      <c r="N4721" s="3417"/>
      <c r="O4721" s="79">
        <f>+O4720-K4721</f>
        <v>8</v>
      </c>
    </row>
    <row r="4722" spans="1:15" s="43" customFormat="1" ht="22.5" customHeight="1">
      <c r="A4722" s="3416"/>
      <c r="B4722" s="121"/>
      <c r="C4722" s="3414"/>
      <c r="D4722" s="686">
        <f>SUM(D4719:D4721)</f>
        <v>0</v>
      </c>
      <c r="E4722" s="3411"/>
      <c r="F4722" s="3412"/>
      <c r="G4722" s="3407"/>
      <c r="H4722" s="3408"/>
      <c r="I4722" s="3417"/>
      <c r="J4722" s="3417"/>
      <c r="K4722" s="432">
        <f>SUM(K4719:K4721)</f>
        <v>4</v>
      </c>
      <c r="L4722" s="3417"/>
      <c r="M4722" s="3417"/>
      <c r="N4722" s="3417"/>
      <c r="O4722" s="79"/>
    </row>
    <row r="4723" spans="1:15" s="43" customFormat="1" ht="22.5" customHeight="1">
      <c r="A4723" s="62"/>
      <c r="B4723" s="122"/>
      <c r="C4723" s="54"/>
      <c r="D4723" s="238"/>
      <c r="E4723" s="3420"/>
      <c r="F4723" s="3420"/>
      <c r="G4723" s="238"/>
      <c r="H4723" s="238"/>
      <c r="I4723" s="2642"/>
      <c r="J4723" s="2642"/>
      <c r="K4723" s="2642"/>
      <c r="L4723" s="2642"/>
      <c r="M4723" s="2642"/>
      <c r="N4723" s="2642"/>
      <c r="O4723" s="194"/>
    </row>
    <row r="4724" spans="1:15" s="123" customFormat="1" ht="21" customHeight="1" thickBot="1">
      <c r="A4724" s="77" t="s">
        <v>2</v>
      </c>
      <c r="B4724" s="66"/>
      <c r="C4724" s="67" t="s">
        <v>3</v>
      </c>
      <c r="D4724" s="4323" t="s">
        <v>2312</v>
      </c>
      <c r="E4724" s="4323"/>
      <c r="F4724" s="4323"/>
      <c r="G4724" s="4323"/>
      <c r="H4724" s="4323"/>
      <c r="I4724" s="4323"/>
      <c r="J4724" s="4323"/>
      <c r="K4724" s="4323"/>
      <c r="L4724" s="4323"/>
      <c r="M4724" s="4323"/>
      <c r="N4724" s="4323"/>
      <c r="O4724" s="4323"/>
    </row>
    <row r="4725" spans="1:15" s="36" customFormat="1" ht="21" customHeight="1">
      <c r="A4725" s="4353" t="s">
        <v>10</v>
      </c>
      <c r="B4725" s="4353" t="s">
        <v>11</v>
      </c>
      <c r="C4725" s="4340" t="s">
        <v>23</v>
      </c>
      <c r="D4725" s="4331" t="s">
        <v>12</v>
      </c>
      <c r="E4725" s="4332"/>
      <c r="F4725" s="4332"/>
      <c r="G4725" s="4332"/>
      <c r="H4725" s="4332"/>
      <c r="I4725" s="4332"/>
      <c r="J4725" s="4333"/>
      <c r="K4725" s="4334" t="s">
        <v>13</v>
      </c>
      <c r="L4725" s="4335"/>
      <c r="M4725" s="4335"/>
      <c r="N4725" s="4335"/>
      <c r="O4725" s="4355"/>
    </row>
    <row r="4726" spans="1:15" s="36" customFormat="1" ht="21" customHeight="1">
      <c r="A4726" s="4328"/>
      <c r="B4726" s="4328"/>
      <c r="C4726" s="4330"/>
      <c r="D4726" s="4337" t="s">
        <v>14</v>
      </c>
      <c r="E4726" s="4338"/>
      <c r="F4726" s="4338"/>
      <c r="G4726" s="4338"/>
      <c r="H4726" s="4339"/>
      <c r="I4726" s="4340" t="s">
        <v>15</v>
      </c>
      <c r="J4726" s="4340"/>
      <c r="K4726" s="4340" t="s">
        <v>16</v>
      </c>
      <c r="L4726" s="4340" t="s">
        <v>17</v>
      </c>
      <c r="M4726" s="4340" t="s">
        <v>18</v>
      </c>
      <c r="N4726" s="4340"/>
      <c r="O4726" s="4356" t="s">
        <v>19</v>
      </c>
    </row>
    <row r="4727" spans="1:15" s="36" customFormat="1" ht="21" customHeight="1">
      <c r="A4727" s="4354"/>
      <c r="B4727" s="4354"/>
      <c r="C4727" s="4341"/>
      <c r="D4727" s="3413" t="s">
        <v>16</v>
      </c>
      <c r="E4727" s="4358" t="s">
        <v>20</v>
      </c>
      <c r="F4727" s="4359"/>
      <c r="G4727" s="4358" t="s">
        <v>21</v>
      </c>
      <c r="H4727" s="4359"/>
      <c r="I4727" s="4341"/>
      <c r="J4727" s="4341"/>
      <c r="K4727" s="4341"/>
      <c r="L4727" s="4341"/>
      <c r="M4727" s="4341"/>
      <c r="N4727" s="4341"/>
      <c r="O4727" s="4357"/>
    </row>
    <row r="4728" spans="1:15" s="43" customFormat="1" ht="21" customHeight="1" outlineLevel="1">
      <c r="A4728" s="3416">
        <v>1</v>
      </c>
      <c r="B4728" s="121">
        <v>44652</v>
      </c>
      <c r="C4728" s="3414" t="s">
        <v>94</v>
      </c>
      <c r="D4728" s="3417"/>
      <c r="E4728" s="4360"/>
      <c r="F4728" s="4361"/>
      <c r="G4728" s="4348"/>
      <c r="H4728" s="4349"/>
      <c r="I4728" s="3417"/>
      <c r="J4728" s="3417"/>
      <c r="K4728" s="3418"/>
      <c r="L4728" s="3417"/>
      <c r="M4728" s="3417"/>
      <c r="N4728" s="3417"/>
      <c r="O4728" s="79">
        <v>0</v>
      </c>
    </row>
    <row r="4729" spans="1:15" s="43" customFormat="1" ht="21" customHeight="1" outlineLevel="1">
      <c r="A4729" s="3416"/>
      <c r="B4729" s="121"/>
      <c r="C4729" s="3414"/>
      <c r="D4729" s="3417"/>
      <c r="E4729" s="4360"/>
      <c r="F4729" s="4361"/>
      <c r="G4729" s="4348"/>
      <c r="H4729" s="4349"/>
      <c r="I4729" s="3417"/>
      <c r="J4729" s="3417"/>
      <c r="K4729" s="3418"/>
      <c r="L4729" s="3417"/>
      <c r="M4729" s="3417"/>
      <c r="N4729" s="3417"/>
      <c r="O4729" s="79"/>
    </row>
    <row r="4730" spans="1:15" s="43" customFormat="1" ht="21" customHeight="1" outlineLevel="1">
      <c r="A4730" s="3416"/>
      <c r="B4730" s="121"/>
      <c r="C4730" s="3414"/>
      <c r="D4730" s="3417"/>
      <c r="E4730" s="3411"/>
      <c r="F4730" s="3412"/>
      <c r="G4730" s="3407"/>
      <c r="H4730" s="3408"/>
      <c r="I4730" s="3417"/>
      <c r="J4730" s="3417"/>
      <c r="K4730" s="3418"/>
      <c r="L4730" s="3417"/>
      <c r="M4730" s="3417"/>
      <c r="N4730" s="3417"/>
      <c r="O4730" s="79"/>
    </row>
    <row r="4731" spans="1:15" s="43" customFormat="1" ht="22.5" customHeight="1">
      <c r="A4731" s="3416"/>
      <c r="B4731" s="121"/>
      <c r="C4731" s="3414"/>
      <c r="D4731" s="686">
        <f>SUM(D4728:D4730)</f>
        <v>0</v>
      </c>
      <c r="E4731" s="3411"/>
      <c r="F4731" s="3412"/>
      <c r="G4731" s="3407"/>
      <c r="H4731" s="3408"/>
      <c r="I4731" s="3417"/>
      <c r="J4731" s="3417"/>
      <c r="K4731" s="432">
        <f>SUM(K4728:K4730)</f>
        <v>0</v>
      </c>
      <c r="L4731" s="3417"/>
      <c r="M4731" s="3417"/>
      <c r="N4731" s="3417"/>
      <c r="O4731" s="79"/>
    </row>
    <row r="4732" spans="1:15" s="43" customFormat="1" ht="22.5" customHeight="1">
      <c r="A4732" s="62"/>
      <c r="B4732" s="122"/>
      <c r="C4732" s="54"/>
      <c r="D4732" s="238"/>
      <c r="E4732" s="3420"/>
      <c r="F4732" s="3420"/>
      <c r="G4732" s="238"/>
      <c r="H4732" s="238"/>
      <c r="I4732" s="2642"/>
      <c r="J4732" s="2642"/>
      <c r="K4732" s="2642"/>
      <c r="L4732" s="2642"/>
      <c r="M4732" s="2642"/>
      <c r="N4732" s="2642"/>
      <c r="O4732" s="194"/>
    </row>
    <row r="4733" spans="1:15" s="123" customFormat="1" ht="21" customHeight="1" thickBot="1">
      <c r="A4733" s="77" t="s">
        <v>2</v>
      </c>
      <c r="B4733" s="66"/>
      <c r="C4733" s="67" t="s">
        <v>3</v>
      </c>
      <c r="D4733" s="4323" t="s">
        <v>2313</v>
      </c>
      <c r="E4733" s="4323"/>
      <c r="F4733" s="4323"/>
      <c r="G4733" s="4323"/>
      <c r="H4733" s="4323"/>
      <c r="I4733" s="4323"/>
      <c r="J4733" s="4323"/>
      <c r="K4733" s="4323"/>
      <c r="L4733" s="4323"/>
      <c r="M4733" s="4323"/>
      <c r="N4733" s="4323"/>
      <c r="O4733" s="4323"/>
    </row>
    <row r="4734" spans="1:15" s="36" customFormat="1" ht="21" customHeight="1">
      <c r="A4734" s="4353" t="s">
        <v>10</v>
      </c>
      <c r="B4734" s="4353" t="s">
        <v>11</v>
      </c>
      <c r="C4734" s="4340" t="s">
        <v>23</v>
      </c>
      <c r="D4734" s="4331" t="s">
        <v>12</v>
      </c>
      <c r="E4734" s="4332"/>
      <c r="F4734" s="4332"/>
      <c r="G4734" s="4332"/>
      <c r="H4734" s="4332"/>
      <c r="I4734" s="4332"/>
      <c r="J4734" s="4333"/>
      <c r="K4734" s="4334" t="s">
        <v>13</v>
      </c>
      <c r="L4734" s="4335"/>
      <c r="M4734" s="4335"/>
      <c r="N4734" s="4335"/>
      <c r="O4734" s="4355"/>
    </row>
    <row r="4735" spans="1:15" s="36" customFormat="1" ht="21" customHeight="1">
      <c r="A4735" s="4328"/>
      <c r="B4735" s="4328"/>
      <c r="C4735" s="4330"/>
      <c r="D4735" s="4337" t="s">
        <v>14</v>
      </c>
      <c r="E4735" s="4338"/>
      <c r="F4735" s="4338"/>
      <c r="G4735" s="4338"/>
      <c r="H4735" s="4339"/>
      <c r="I4735" s="4340" t="s">
        <v>15</v>
      </c>
      <c r="J4735" s="4340"/>
      <c r="K4735" s="4340" t="s">
        <v>16</v>
      </c>
      <c r="L4735" s="4340" t="s">
        <v>17</v>
      </c>
      <c r="M4735" s="4340" t="s">
        <v>18</v>
      </c>
      <c r="N4735" s="4340"/>
      <c r="O4735" s="4356" t="s">
        <v>19</v>
      </c>
    </row>
    <row r="4736" spans="1:15" s="36" customFormat="1" ht="21" customHeight="1">
      <c r="A4736" s="4354"/>
      <c r="B4736" s="4354"/>
      <c r="C4736" s="4341"/>
      <c r="D4736" s="3413" t="s">
        <v>16</v>
      </c>
      <c r="E4736" s="4358" t="s">
        <v>20</v>
      </c>
      <c r="F4736" s="4359"/>
      <c r="G4736" s="4358" t="s">
        <v>21</v>
      </c>
      <c r="H4736" s="4359"/>
      <c r="I4736" s="4341"/>
      <c r="J4736" s="4341"/>
      <c r="K4736" s="4341"/>
      <c r="L4736" s="4341"/>
      <c r="M4736" s="4341"/>
      <c r="N4736" s="4341"/>
      <c r="O4736" s="4357"/>
    </row>
    <row r="4737" spans="1:15" s="43" customFormat="1" ht="21" customHeight="1" outlineLevel="1">
      <c r="A4737" s="3416">
        <v>1</v>
      </c>
      <c r="B4737" s="121">
        <v>44652</v>
      </c>
      <c r="C4737" s="3414" t="s">
        <v>94</v>
      </c>
      <c r="D4737" s="3417"/>
      <c r="E4737" s="4360"/>
      <c r="F4737" s="4361"/>
      <c r="G4737" s="4348"/>
      <c r="H4737" s="4349"/>
      <c r="I4737" s="3417"/>
      <c r="J4737" s="3417"/>
      <c r="K4737" s="3418"/>
      <c r="L4737" s="3417"/>
      <c r="M4737" s="3417"/>
      <c r="N4737" s="3417"/>
      <c r="O4737" s="79">
        <v>0</v>
      </c>
    </row>
    <row r="4738" spans="1:15" s="43" customFormat="1" ht="21" customHeight="1" outlineLevel="1">
      <c r="A4738" s="3416"/>
      <c r="B4738" s="121"/>
      <c r="C4738" s="3414"/>
      <c r="D4738" s="3417"/>
      <c r="E4738" s="4360"/>
      <c r="F4738" s="4361"/>
      <c r="G4738" s="4348"/>
      <c r="H4738" s="4349"/>
      <c r="I4738" s="3417"/>
      <c r="J4738" s="79"/>
      <c r="K4738" s="3418"/>
      <c r="L4738" s="3417"/>
      <c r="M4738" s="3417"/>
      <c r="N4738" s="3417"/>
      <c r="O4738" s="79"/>
    </row>
    <row r="4739" spans="1:15" s="43" customFormat="1" ht="21" customHeight="1" outlineLevel="1">
      <c r="A4739" s="3416"/>
      <c r="B4739" s="121"/>
      <c r="C4739" s="3414"/>
      <c r="D4739" s="3417"/>
      <c r="E4739" s="3411"/>
      <c r="F4739" s="3412"/>
      <c r="G4739" s="3407"/>
      <c r="H4739" s="3408"/>
      <c r="I4739" s="3417"/>
      <c r="J4739" s="3417"/>
      <c r="K4739" s="3418"/>
      <c r="L4739" s="3417"/>
      <c r="M4739" s="3417"/>
      <c r="N4739" s="3417"/>
      <c r="O4739" s="79"/>
    </row>
    <row r="4740" spans="1:15" s="43" customFormat="1" ht="22.5" customHeight="1">
      <c r="A4740" s="3416"/>
      <c r="B4740" s="121"/>
      <c r="C4740" s="3414"/>
      <c r="D4740" s="686">
        <f>SUM(D4737:D4739)</f>
        <v>0</v>
      </c>
      <c r="E4740" s="3411"/>
      <c r="F4740" s="3412"/>
      <c r="G4740" s="3407"/>
      <c r="H4740" s="3408"/>
      <c r="I4740" s="3417"/>
      <c r="J4740" s="3417"/>
      <c r="K4740" s="432">
        <f>SUM(K4737:K4739)</f>
        <v>0</v>
      </c>
      <c r="L4740" s="3417"/>
      <c r="M4740" s="3417"/>
      <c r="N4740" s="3417"/>
      <c r="O4740" s="79"/>
    </row>
    <row r="4741" spans="1:15" s="43" customFormat="1" ht="22.5" customHeight="1">
      <c r="A4741" s="62"/>
      <c r="B4741" s="122"/>
      <c r="C4741" s="54"/>
      <c r="D4741" s="238"/>
      <c r="E4741" s="3420"/>
      <c r="F4741" s="3420"/>
      <c r="G4741" s="238"/>
      <c r="H4741" s="238"/>
      <c r="I4741" s="2642"/>
      <c r="J4741" s="2642"/>
      <c r="K4741" s="2642"/>
      <c r="L4741" s="2642"/>
      <c r="M4741" s="2642"/>
      <c r="N4741" s="2642"/>
      <c r="O4741" s="194"/>
    </row>
    <row r="4742" spans="1:15" s="123" customFormat="1" ht="21" customHeight="1" thickBot="1">
      <c r="A4742" s="77" t="s">
        <v>2</v>
      </c>
      <c r="B4742" s="66"/>
      <c r="C4742" s="67" t="s">
        <v>3</v>
      </c>
      <c r="D4742" s="4323" t="s">
        <v>2314</v>
      </c>
      <c r="E4742" s="4323"/>
      <c r="F4742" s="4323"/>
      <c r="G4742" s="4323"/>
      <c r="H4742" s="4323"/>
      <c r="I4742" s="4323"/>
      <c r="J4742" s="4323"/>
      <c r="K4742" s="4323"/>
      <c r="L4742" s="4323"/>
      <c r="M4742" s="4323"/>
      <c r="N4742" s="4323"/>
      <c r="O4742" s="4323"/>
    </row>
    <row r="4743" spans="1:15" s="36" customFormat="1" ht="21" customHeight="1">
      <c r="A4743" s="4353" t="s">
        <v>10</v>
      </c>
      <c r="B4743" s="4353" t="s">
        <v>11</v>
      </c>
      <c r="C4743" s="4340" t="s">
        <v>23</v>
      </c>
      <c r="D4743" s="4331" t="s">
        <v>12</v>
      </c>
      <c r="E4743" s="4332"/>
      <c r="F4743" s="4332"/>
      <c r="G4743" s="4332"/>
      <c r="H4743" s="4332"/>
      <c r="I4743" s="4332"/>
      <c r="J4743" s="4333"/>
      <c r="K4743" s="4334" t="s">
        <v>13</v>
      </c>
      <c r="L4743" s="4335"/>
      <c r="M4743" s="4335"/>
      <c r="N4743" s="4335"/>
      <c r="O4743" s="4355"/>
    </row>
    <row r="4744" spans="1:15" s="36" customFormat="1" ht="21" customHeight="1">
      <c r="A4744" s="4328"/>
      <c r="B4744" s="4328"/>
      <c r="C4744" s="4330"/>
      <c r="D4744" s="4337" t="s">
        <v>14</v>
      </c>
      <c r="E4744" s="4338"/>
      <c r="F4744" s="4338"/>
      <c r="G4744" s="4338"/>
      <c r="H4744" s="4339"/>
      <c r="I4744" s="4340" t="s">
        <v>15</v>
      </c>
      <c r="J4744" s="4340"/>
      <c r="K4744" s="4340" t="s">
        <v>16</v>
      </c>
      <c r="L4744" s="4340" t="s">
        <v>17</v>
      </c>
      <c r="M4744" s="4340" t="s">
        <v>18</v>
      </c>
      <c r="N4744" s="4340"/>
      <c r="O4744" s="4356" t="s">
        <v>19</v>
      </c>
    </row>
    <row r="4745" spans="1:15" s="36" customFormat="1" ht="21" customHeight="1">
      <c r="A4745" s="4354"/>
      <c r="B4745" s="4354"/>
      <c r="C4745" s="4341"/>
      <c r="D4745" s="3413" t="s">
        <v>16</v>
      </c>
      <c r="E4745" s="4358" t="s">
        <v>20</v>
      </c>
      <c r="F4745" s="4359"/>
      <c r="G4745" s="4358" t="s">
        <v>21</v>
      </c>
      <c r="H4745" s="4359"/>
      <c r="I4745" s="4341"/>
      <c r="J4745" s="4341"/>
      <c r="K4745" s="4341"/>
      <c r="L4745" s="4341"/>
      <c r="M4745" s="4341"/>
      <c r="N4745" s="4341"/>
      <c r="O4745" s="4357"/>
    </row>
    <row r="4746" spans="1:15" s="43" customFormat="1" ht="21" customHeight="1" outlineLevel="1">
      <c r="A4746" s="3416">
        <v>1</v>
      </c>
      <c r="B4746" s="121">
        <v>44682</v>
      </c>
      <c r="C4746" s="3414" t="s">
        <v>23</v>
      </c>
      <c r="D4746" s="3417"/>
      <c r="E4746" s="4360"/>
      <c r="F4746" s="4361"/>
      <c r="G4746" s="4348"/>
      <c r="H4746" s="4349"/>
      <c r="I4746" s="3417"/>
      <c r="J4746" s="3417"/>
      <c r="K4746" s="3418"/>
      <c r="L4746" s="3417"/>
      <c r="M4746" s="3417"/>
      <c r="N4746" s="3417"/>
      <c r="O4746" s="79">
        <v>60</v>
      </c>
    </row>
    <row r="4747" spans="1:15" s="43" customFormat="1" ht="21" customHeight="1" outlineLevel="1">
      <c r="A4747" s="3416"/>
      <c r="B4747" s="121"/>
      <c r="C4747" s="3414"/>
      <c r="D4747" s="3417"/>
      <c r="E4747" s="4360"/>
      <c r="F4747" s="4361"/>
      <c r="G4747" s="4348"/>
      <c r="H4747" s="4349"/>
      <c r="I4747" s="3417"/>
      <c r="J4747" s="3417"/>
      <c r="K4747" s="3418"/>
      <c r="L4747" s="3417"/>
      <c r="M4747" s="3417"/>
      <c r="N4747" s="3417"/>
      <c r="O4747" s="79"/>
    </row>
    <row r="4748" spans="1:15" s="43" customFormat="1" ht="21" customHeight="1" outlineLevel="1">
      <c r="A4748" s="3416"/>
      <c r="B4748" s="121"/>
      <c r="C4748" s="3414"/>
      <c r="D4748" s="3417"/>
      <c r="E4748" s="3411"/>
      <c r="F4748" s="3412"/>
      <c r="G4748" s="3407"/>
      <c r="H4748" s="3408"/>
      <c r="I4748" s="3417"/>
      <c r="J4748" s="3417"/>
      <c r="K4748" s="3418"/>
      <c r="L4748" s="3417"/>
      <c r="M4748" s="3417"/>
      <c r="N4748" s="3417"/>
      <c r="O4748" s="79"/>
    </row>
    <row r="4749" spans="1:15" s="43" customFormat="1" ht="22.5" customHeight="1">
      <c r="A4749" s="3416"/>
      <c r="B4749" s="121"/>
      <c r="C4749" s="3414"/>
      <c r="D4749" s="686">
        <f>SUM(D4746:D4748)</f>
        <v>0</v>
      </c>
      <c r="E4749" s="3411"/>
      <c r="F4749" s="3412"/>
      <c r="G4749" s="3407"/>
      <c r="H4749" s="3408"/>
      <c r="I4749" s="3417"/>
      <c r="J4749" s="3417"/>
      <c r="K4749" s="432">
        <f>SUM(K4746:K4748)</f>
        <v>0</v>
      </c>
      <c r="L4749" s="3417"/>
      <c r="M4749" s="3417"/>
      <c r="N4749" s="3417"/>
      <c r="O4749" s="79"/>
    </row>
    <row r="4750" spans="1:15" s="43" customFormat="1" ht="22.5" customHeight="1">
      <c r="A4750" s="62"/>
      <c r="B4750" s="122"/>
      <c r="C4750" s="54"/>
      <c r="D4750" s="238"/>
      <c r="E4750" s="3420"/>
      <c r="F4750" s="3420"/>
      <c r="G4750" s="238"/>
      <c r="H4750" s="238"/>
      <c r="I4750" s="2642"/>
      <c r="J4750" s="2642"/>
      <c r="K4750" s="2642"/>
      <c r="L4750" s="2642"/>
      <c r="M4750" s="2642"/>
      <c r="N4750" s="2642"/>
      <c r="O4750" s="194"/>
    </row>
    <row r="4751" spans="1:15" s="123" customFormat="1" ht="21" customHeight="1" thickBot="1">
      <c r="A4751" s="77" t="s">
        <v>2</v>
      </c>
      <c r="B4751" s="66"/>
      <c r="C4751" s="67" t="s">
        <v>3</v>
      </c>
      <c r="D4751" s="4323" t="s">
        <v>2315</v>
      </c>
      <c r="E4751" s="4323"/>
      <c r="F4751" s="4323"/>
      <c r="G4751" s="4323"/>
      <c r="H4751" s="4323"/>
      <c r="I4751" s="4323"/>
      <c r="J4751" s="4323"/>
      <c r="K4751" s="4323"/>
      <c r="L4751" s="4323"/>
      <c r="M4751" s="4323"/>
      <c r="N4751" s="4323"/>
      <c r="O4751" s="4323"/>
    </row>
    <row r="4752" spans="1:15" s="36" customFormat="1" ht="21" customHeight="1">
      <c r="A4752" s="4353" t="s">
        <v>10</v>
      </c>
      <c r="B4752" s="4353" t="s">
        <v>11</v>
      </c>
      <c r="C4752" s="4340" t="s">
        <v>23</v>
      </c>
      <c r="D4752" s="4331" t="s">
        <v>12</v>
      </c>
      <c r="E4752" s="4332"/>
      <c r="F4752" s="4332"/>
      <c r="G4752" s="4332"/>
      <c r="H4752" s="4332"/>
      <c r="I4752" s="4332"/>
      <c r="J4752" s="4333"/>
      <c r="K4752" s="4334" t="s">
        <v>13</v>
      </c>
      <c r="L4752" s="4335"/>
      <c r="M4752" s="4335"/>
      <c r="N4752" s="4335"/>
      <c r="O4752" s="4355"/>
    </row>
    <row r="4753" spans="1:15" s="36" customFormat="1" ht="21" customHeight="1">
      <c r="A4753" s="4328"/>
      <c r="B4753" s="4328"/>
      <c r="C4753" s="4330"/>
      <c r="D4753" s="4337" t="s">
        <v>14</v>
      </c>
      <c r="E4753" s="4338"/>
      <c r="F4753" s="4338"/>
      <c r="G4753" s="4338"/>
      <c r="H4753" s="4339"/>
      <c r="I4753" s="4340" t="s">
        <v>15</v>
      </c>
      <c r="J4753" s="4340"/>
      <c r="K4753" s="4340" t="s">
        <v>16</v>
      </c>
      <c r="L4753" s="4340" t="s">
        <v>17</v>
      </c>
      <c r="M4753" s="4340" t="s">
        <v>18</v>
      </c>
      <c r="N4753" s="4340"/>
      <c r="O4753" s="4356" t="s">
        <v>19</v>
      </c>
    </row>
    <row r="4754" spans="1:15" s="36" customFormat="1" ht="21" customHeight="1">
      <c r="A4754" s="4354"/>
      <c r="B4754" s="4354"/>
      <c r="C4754" s="4341"/>
      <c r="D4754" s="3413" t="s">
        <v>16</v>
      </c>
      <c r="E4754" s="4358" t="s">
        <v>20</v>
      </c>
      <c r="F4754" s="4359"/>
      <c r="G4754" s="4358" t="s">
        <v>21</v>
      </c>
      <c r="H4754" s="4359"/>
      <c r="I4754" s="4341"/>
      <c r="J4754" s="4341"/>
      <c r="K4754" s="4341"/>
      <c r="L4754" s="4341"/>
      <c r="M4754" s="4341"/>
      <c r="N4754" s="4341"/>
      <c r="O4754" s="4357"/>
    </row>
    <row r="4755" spans="1:15" s="43" customFormat="1" ht="21" customHeight="1" outlineLevel="1">
      <c r="A4755" s="3416">
        <v>1</v>
      </c>
      <c r="B4755" s="121">
        <v>44682</v>
      </c>
      <c r="C4755" s="3414" t="s">
        <v>23</v>
      </c>
      <c r="D4755" s="3417"/>
      <c r="E4755" s="4360"/>
      <c r="F4755" s="4361"/>
      <c r="G4755" s="4348"/>
      <c r="H4755" s="4349"/>
      <c r="I4755" s="3417"/>
      <c r="J4755" s="3417"/>
      <c r="K4755" s="3418"/>
      <c r="L4755" s="3417"/>
      <c r="M4755" s="3417"/>
      <c r="N4755" s="3417"/>
      <c r="O4755" s="79">
        <v>10</v>
      </c>
    </row>
    <row r="4756" spans="1:15" s="43" customFormat="1" ht="21" customHeight="1" outlineLevel="1">
      <c r="A4756" s="3416">
        <v>2</v>
      </c>
      <c r="B4756" s="121">
        <v>44686</v>
      </c>
      <c r="C4756" s="3414" t="s">
        <v>23</v>
      </c>
      <c r="D4756" s="3417"/>
      <c r="E4756" s="4360"/>
      <c r="F4756" s="4361"/>
      <c r="G4756" s="4348"/>
      <c r="H4756" s="4349"/>
      <c r="I4756" s="3417"/>
      <c r="J4756" s="3417"/>
      <c r="K4756" s="3418">
        <v>2</v>
      </c>
      <c r="L4756" s="3417" t="s">
        <v>2992</v>
      </c>
      <c r="M4756" s="3417" t="s">
        <v>1387</v>
      </c>
      <c r="N4756" s="3417"/>
      <c r="O4756" s="79">
        <f>+O4755-K4756</f>
        <v>8</v>
      </c>
    </row>
    <row r="4757" spans="1:15" s="43" customFormat="1" ht="21" customHeight="1" outlineLevel="1">
      <c r="A4757" s="3416"/>
      <c r="B4757" s="121"/>
      <c r="C4757" s="3414"/>
      <c r="D4757" s="3417"/>
      <c r="E4757" s="3411"/>
      <c r="F4757" s="3412"/>
      <c r="G4757" s="3407"/>
      <c r="H4757" s="3408"/>
      <c r="I4757" s="3417"/>
      <c r="J4757" s="3417"/>
      <c r="K4757" s="3418"/>
      <c r="L4757" s="3417"/>
      <c r="M4757" s="3417"/>
      <c r="N4757" s="3417"/>
      <c r="O4757" s="79"/>
    </row>
    <row r="4758" spans="1:15" s="43" customFormat="1" ht="22.5" customHeight="1">
      <c r="A4758" s="3416"/>
      <c r="B4758" s="121"/>
      <c r="C4758" s="3414"/>
      <c r="D4758" s="686">
        <f>SUM(D4755:D4757)</f>
        <v>0</v>
      </c>
      <c r="E4758" s="3411"/>
      <c r="F4758" s="3412"/>
      <c r="G4758" s="3407"/>
      <c r="H4758" s="3408"/>
      <c r="I4758" s="3417"/>
      <c r="J4758" s="3417"/>
      <c r="K4758" s="432">
        <f>SUM(K4755:K4757)</f>
        <v>2</v>
      </c>
      <c r="L4758" s="3417"/>
      <c r="M4758" s="3417"/>
      <c r="N4758" s="3417"/>
      <c r="O4758" s="79"/>
    </row>
    <row r="4759" spans="1:15" s="43" customFormat="1" ht="22.5" customHeight="1">
      <c r="A4759" s="62"/>
      <c r="B4759" s="122"/>
      <c r="C4759" s="54"/>
      <c r="D4759" s="238"/>
      <c r="E4759" s="3420"/>
      <c r="F4759" s="3420"/>
      <c r="G4759" s="238"/>
      <c r="H4759" s="238"/>
      <c r="I4759" s="2642"/>
      <c r="J4759" s="2642"/>
      <c r="K4759" s="2642"/>
      <c r="L4759" s="2642"/>
      <c r="M4759" s="2642"/>
      <c r="N4759" s="2642"/>
      <c r="O4759" s="194"/>
    </row>
    <row r="4760" spans="1:15" s="123" customFormat="1" ht="21" customHeight="1" thickBot="1">
      <c r="A4760" s="77" t="s">
        <v>2</v>
      </c>
      <c r="B4760" s="66"/>
      <c r="C4760" s="67" t="s">
        <v>3</v>
      </c>
      <c r="D4760" s="4323" t="s">
        <v>2316</v>
      </c>
      <c r="E4760" s="4323"/>
      <c r="F4760" s="4323"/>
      <c r="G4760" s="4323"/>
      <c r="H4760" s="4323"/>
      <c r="I4760" s="4323"/>
      <c r="J4760" s="4323"/>
      <c r="K4760" s="4323"/>
      <c r="L4760" s="4323"/>
      <c r="M4760" s="4323"/>
      <c r="N4760" s="4323"/>
      <c r="O4760" s="4323"/>
    </row>
    <row r="4761" spans="1:15" s="36" customFormat="1" ht="21" customHeight="1">
      <c r="A4761" s="4353" t="s">
        <v>10</v>
      </c>
      <c r="B4761" s="4353" t="s">
        <v>11</v>
      </c>
      <c r="C4761" s="4340" t="s">
        <v>23</v>
      </c>
      <c r="D4761" s="4331" t="s">
        <v>12</v>
      </c>
      <c r="E4761" s="4332"/>
      <c r="F4761" s="4332"/>
      <c r="G4761" s="4332"/>
      <c r="H4761" s="4332"/>
      <c r="I4761" s="4332"/>
      <c r="J4761" s="4333"/>
      <c r="K4761" s="4334" t="s">
        <v>13</v>
      </c>
      <c r="L4761" s="4335"/>
      <c r="M4761" s="4335"/>
      <c r="N4761" s="4335"/>
      <c r="O4761" s="4355"/>
    </row>
    <row r="4762" spans="1:15" s="36" customFormat="1" ht="21" customHeight="1">
      <c r="A4762" s="4328"/>
      <c r="B4762" s="4328"/>
      <c r="C4762" s="4330"/>
      <c r="D4762" s="4337" t="s">
        <v>14</v>
      </c>
      <c r="E4762" s="4338"/>
      <c r="F4762" s="4338"/>
      <c r="G4762" s="4338"/>
      <c r="H4762" s="4339"/>
      <c r="I4762" s="4340" t="s">
        <v>15</v>
      </c>
      <c r="J4762" s="4340"/>
      <c r="K4762" s="4340" t="s">
        <v>16</v>
      </c>
      <c r="L4762" s="4340" t="s">
        <v>17</v>
      </c>
      <c r="M4762" s="4340" t="s">
        <v>18</v>
      </c>
      <c r="N4762" s="4340"/>
      <c r="O4762" s="4356" t="s">
        <v>19</v>
      </c>
    </row>
    <row r="4763" spans="1:15" s="36" customFormat="1" ht="21" customHeight="1">
      <c r="A4763" s="4354"/>
      <c r="B4763" s="4354"/>
      <c r="C4763" s="4341"/>
      <c r="D4763" s="3413" t="s">
        <v>16</v>
      </c>
      <c r="E4763" s="4358" t="s">
        <v>20</v>
      </c>
      <c r="F4763" s="4359"/>
      <c r="G4763" s="4358" t="s">
        <v>21</v>
      </c>
      <c r="H4763" s="4359"/>
      <c r="I4763" s="4341"/>
      <c r="J4763" s="4341"/>
      <c r="K4763" s="4341"/>
      <c r="L4763" s="4341"/>
      <c r="M4763" s="4341"/>
      <c r="N4763" s="4341"/>
      <c r="O4763" s="4357"/>
    </row>
    <row r="4764" spans="1:15" s="43" customFormat="1" ht="21" customHeight="1" outlineLevel="1">
      <c r="A4764" s="3416">
        <v>1</v>
      </c>
      <c r="B4764" s="121">
        <v>44682</v>
      </c>
      <c r="C4764" s="3414" t="s">
        <v>23</v>
      </c>
      <c r="D4764" s="3417"/>
      <c r="E4764" s="4360"/>
      <c r="F4764" s="4361"/>
      <c r="G4764" s="4348"/>
      <c r="H4764" s="4349"/>
      <c r="I4764" s="3417"/>
      <c r="J4764" s="3417"/>
      <c r="K4764" s="3418"/>
      <c r="L4764" s="3417"/>
      <c r="M4764" s="3417"/>
      <c r="N4764" s="3417"/>
      <c r="O4764" s="79">
        <v>0</v>
      </c>
    </row>
    <row r="4765" spans="1:15" s="43" customFormat="1" ht="21" customHeight="1" outlineLevel="1">
      <c r="A4765" s="3416"/>
      <c r="B4765" s="121"/>
      <c r="C4765" s="3414"/>
      <c r="D4765" s="3480"/>
      <c r="E4765" s="4360"/>
      <c r="F4765" s="4361"/>
      <c r="G4765" s="4348"/>
      <c r="H4765" s="4349"/>
      <c r="I4765" s="3417"/>
      <c r="J4765" s="3417"/>
      <c r="K4765" s="3505"/>
      <c r="L4765" s="3417"/>
      <c r="M4765" s="3417"/>
      <c r="N4765" s="3417"/>
      <c r="O4765" s="79"/>
    </row>
    <row r="4766" spans="1:15" s="43" customFormat="1" ht="21" customHeight="1" outlineLevel="1">
      <c r="A4766" s="3416"/>
      <c r="B4766" s="121"/>
      <c r="C4766" s="3414"/>
      <c r="D4766" s="3417"/>
      <c r="E4766" s="3411"/>
      <c r="F4766" s="3412"/>
      <c r="G4766" s="3407"/>
      <c r="H4766" s="3408"/>
      <c r="I4766" s="3417"/>
      <c r="J4766" s="3417"/>
      <c r="K4766" s="3418"/>
      <c r="L4766" s="3417"/>
      <c r="M4766" s="3417"/>
      <c r="N4766" s="3417"/>
      <c r="O4766" s="79"/>
    </row>
    <row r="4767" spans="1:15" s="43" customFormat="1" ht="21" customHeight="1" outlineLevel="1">
      <c r="A4767" s="3825"/>
      <c r="B4767" s="121"/>
      <c r="C4767" s="3824"/>
      <c r="D4767" s="3822"/>
      <c r="E4767" s="3820"/>
      <c r="F4767" s="3821"/>
      <c r="G4767" s="3814"/>
      <c r="H4767" s="3815"/>
      <c r="I4767" s="3822"/>
      <c r="J4767" s="3822"/>
      <c r="K4767" s="3823"/>
      <c r="L4767" s="3822"/>
      <c r="M4767" s="3822"/>
      <c r="N4767" s="3822"/>
      <c r="O4767" s="79"/>
    </row>
    <row r="4768" spans="1:15" s="43" customFormat="1" ht="22.5" customHeight="1">
      <c r="A4768" s="3416"/>
      <c r="B4768" s="121"/>
      <c r="C4768" s="3414"/>
      <c r="D4768" s="686">
        <f>SUM(D4764:D4766)</f>
        <v>0</v>
      </c>
      <c r="E4768" s="3411"/>
      <c r="F4768" s="3412"/>
      <c r="G4768" s="3407"/>
      <c r="H4768" s="3408"/>
      <c r="I4768" s="3417"/>
      <c r="J4768" s="3417"/>
      <c r="K4768" s="432">
        <f>SUM(K4764:K4767)</f>
        <v>0</v>
      </c>
      <c r="L4768" s="3417"/>
      <c r="M4768" s="3417"/>
      <c r="N4768" s="3417"/>
      <c r="O4768" s="79"/>
    </row>
    <row r="4769" spans="1:15" s="43" customFormat="1" ht="22.5" customHeight="1">
      <c r="A4769" s="62"/>
      <c r="B4769" s="122"/>
      <c r="C4769" s="54"/>
      <c r="D4769" s="238"/>
      <c r="E4769" s="3420"/>
      <c r="F4769" s="3420"/>
      <c r="G4769" s="238"/>
      <c r="H4769" s="238"/>
      <c r="I4769" s="2642"/>
      <c r="J4769" s="2642"/>
      <c r="K4769" s="2642"/>
      <c r="L4769" s="2642"/>
      <c r="M4769" s="2642"/>
      <c r="N4769" s="2642"/>
      <c r="O4769" s="194"/>
    </row>
    <row r="4770" spans="1:15" s="123" customFormat="1" ht="21" customHeight="1" thickBot="1">
      <c r="A4770" s="77" t="s">
        <v>2</v>
      </c>
      <c r="B4770" s="66"/>
      <c r="C4770" s="67" t="s">
        <v>3</v>
      </c>
      <c r="D4770" s="4323" t="s">
        <v>2317</v>
      </c>
      <c r="E4770" s="4323"/>
      <c r="F4770" s="4323"/>
      <c r="G4770" s="4323"/>
      <c r="H4770" s="4323"/>
      <c r="I4770" s="4323"/>
      <c r="J4770" s="4323"/>
      <c r="K4770" s="4323"/>
      <c r="L4770" s="4323"/>
      <c r="M4770" s="4323"/>
      <c r="N4770" s="4323"/>
      <c r="O4770" s="4323"/>
    </row>
    <row r="4771" spans="1:15" s="36" customFormat="1" ht="21" customHeight="1">
      <c r="A4771" s="4353" t="s">
        <v>10</v>
      </c>
      <c r="B4771" s="4353" t="s">
        <v>11</v>
      </c>
      <c r="C4771" s="4340" t="s">
        <v>23</v>
      </c>
      <c r="D4771" s="4331" t="s">
        <v>12</v>
      </c>
      <c r="E4771" s="4332"/>
      <c r="F4771" s="4332"/>
      <c r="G4771" s="4332"/>
      <c r="H4771" s="4332"/>
      <c r="I4771" s="4332"/>
      <c r="J4771" s="4333"/>
      <c r="K4771" s="4334" t="s">
        <v>13</v>
      </c>
      <c r="L4771" s="4335"/>
      <c r="M4771" s="4335"/>
      <c r="N4771" s="4335"/>
      <c r="O4771" s="4355"/>
    </row>
    <row r="4772" spans="1:15" s="36" customFormat="1" ht="21" customHeight="1">
      <c r="A4772" s="4328"/>
      <c r="B4772" s="4328"/>
      <c r="C4772" s="4330"/>
      <c r="D4772" s="4337" t="s">
        <v>14</v>
      </c>
      <c r="E4772" s="4338"/>
      <c r="F4772" s="4338"/>
      <c r="G4772" s="4338"/>
      <c r="H4772" s="4339"/>
      <c r="I4772" s="4340" t="s">
        <v>15</v>
      </c>
      <c r="J4772" s="4340"/>
      <c r="K4772" s="4340" t="s">
        <v>16</v>
      </c>
      <c r="L4772" s="4340" t="s">
        <v>17</v>
      </c>
      <c r="M4772" s="4340" t="s">
        <v>18</v>
      </c>
      <c r="N4772" s="4340"/>
      <c r="O4772" s="4356" t="s">
        <v>19</v>
      </c>
    </row>
    <row r="4773" spans="1:15" s="36" customFormat="1" ht="21" customHeight="1">
      <c r="A4773" s="4354"/>
      <c r="B4773" s="4354"/>
      <c r="C4773" s="4341"/>
      <c r="D4773" s="3413" t="s">
        <v>16</v>
      </c>
      <c r="E4773" s="4358" t="s">
        <v>20</v>
      </c>
      <c r="F4773" s="4359"/>
      <c r="G4773" s="4358" t="s">
        <v>21</v>
      </c>
      <c r="H4773" s="4359"/>
      <c r="I4773" s="4341"/>
      <c r="J4773" s="4341"/>
      <c r="K4773" s="4341"/>
      <c r="L4773" s="4341"/>
      <c r="M4773" s="4341"/>
      <c r="N4773" s="4341"/>
      <c r="O4773" s="4357"/>
    </row>
    <row r="4774" spans="1:15" s="43" customFormat="1" ht="21" customHeight="1" outlineLevel="1">
      <c r="A4774" s="3416">
        <v>1</v>
      </c>
      <c r="B4774" s="121">
        <v>44682</v>
      </c>
      <c r="C4774" s="3414" t="s">
        <v>23</v>
      </c>
      <c r="D4774" s="3417"/>
      <c r="E4774" s="4360"/>
      <c r="F4774" s="4361"/>
      <c r="G4774" s="4348"/>
      <c r="H4774" s="4349"/>
      <c r="I4774" s="3417"/>
      <c r="J4774" s="3417"/>
      <c r="K4774" s="3418"/>
      <c r="L4774" s="3417"/>
      <c r="M4774" s="3417"/>
      <c r="N4774" s="3417"/>
      <c r="O4774" s="79">
        <v>8</v>
      </c>
    </row>
    <row r="4775" spans="1:15" s="43" customFormat="1" ht="21" customHeight="1" outlineLevel="1">
      <c r="A4775" s="3416"/>
      <c r="B4775" s="121"/>
      <c r="C4775" s="3414"/>
      <c r="D4775" s="3417"/>
      <c r="E4775" s="4360"/>
      <c r="F4775" s="4361"/>
      <c r="G4775" s="4348"/>
      <c r="H4775" s="4349"/>
      <c r="I4775" s="3417"/>
      <c r="J4775" s="3417"/>
      <c r="K4775" s="3418"/>
      <c r="L4775" s="3417"/>
      <c r="M4775" s="3417"/>
      <c r="N4775" s="3417"/>
      <c r="O4775" s="79"/>
    </row>
    <row r="4776" spans="1:15" s="43" customFormat="1" ht="21" customHeight="1" outlineLevel="1">
      <c r="A4776" s="3416"/>
      <c r="B4776" s="121"/>
      <c r="C4776" s="3414"/>
      <c r="D4776" s="3417"/>
      <c r="E4776" s="3411"/>
      <c r="F4776" s="3412"/>
      <c r="G4776" s="3407"/>
      <c r="H4776" s="3408"/>
      <c r="I4776" s="3417"/>
      <c r="J4776" s="3417"/>
      <c r="K4776" s="3418"/>
      <c r="L4776" s="3417"/>
      <c r="M4776" s="3417"/>
      <c r="N4776" s="3417"/>
      <c r="O4776" s="79"/>
    </row>
    <row r="4777" spans="1:15" s="43" customFormat="1" ht="22.5" customHeight="1">
      <c r="A4777" s="3416"/>
      <c r="B4777" s="121"/>
      <c r="C4777" s="3414"/>
      <c r="D4777" s="686">
        <f>SUM(D4774:D4776)</f>
        <v>0</v>
      </c>
      <c r="E4777" s="3411"/>
      <c r="F4777" s="3412"/>
      <c r="G4777" s="3407"/>
      <c r="H4777" s="3408"/>
      <c r="I4777" s="3417"/>
      <c r="J4777" s="3417"/>
      <c r="K4777" s="432">
        <f>SUM(K4774:K4776)</f>
        <v>0</v>
      </c>
      <c r="L4777" s="3417"/>
      <c r="M4777" s="3417"/>
      <c r="N4777" s="3417"/>
      <c r="O4777" s="79"/>
    </row>
    <row r="4778" spans="1:15" s="43" customFormat="1" ht="22.5" customHeight="1">
      <c r="A4778" s="62"/>
      <c r="B4778" s="122"/>
      <c r="C4778" s="54"/>
      <c r="D4778" s="238"/>
      <c r="E4778" s="3420"/>
      <c r="F4778" s="3420"/>
      <c r="G4778" s="238"/>
      <c r="H4778" s="238"/>
      <c r="I4778" s="2642"/>
      <c r="J4778" s="2642"/>
      <c r="K4778" s="2642"/>
      <c r="L4778" s="2642"/>
      <c r="M4778" s="2642"/>
      <c r="N4778" s="2642"/>
      <c r="O4778" s="194"/>
    </row>
    <row r="4779" spans="1:15" s="123" customFormat="1" ht="21" customHeight="1" thickBot="1">
      <c r="A4779" s="77" t="s">
        <v>2</v>
      </c>
      <c r="B4779" s="66"/>
      <c r="C4779" s="67" t="s">
        <v>3</v>
      </c>
      <c r="D4779" s="4323" t="s">
        <v>2318</v>
      </c>
      <c r="E4779" s="4323"/>
      <c r="F4779" s="4323"/>
      <c r="G4779" s="4323"/>
      <c r="H4779" s="4323"/>
      <c r="I4779" s="4323"/>
      <c r="J4779" s="4323"/>
      <c r="K4779" s="4323"/>
      <c r="L4779" s="4323"/>
      <c r="M4779" s="4323"/>
      <c r="N4779" s="4323"/>
      <c r="O4779" s="4323"/>
    </row>
    <row r="4780" spans="1:15" s="36" customFormat="1" ht="21" customHeight="1">
      <c r="A4780" s="4353" t="s">
        <v>10</v>
      </c>
      <c r="B4780" s="4353" t="s">
        <v>11</v>
      </c>
      <c r="C4780" s="4340" t="s">
        <v>23</v>
      </c>
      <c r="D4780" s="4331" t="s">
        <v>12</v>
      </c>
      <c r="E4780" s="4332"/>
      <c r="F4780" s="4332"/>
      <c r="G4780" s="4332"/>
      <c r="H4780" s="4332"/>
      <c r="I4780" s="4332"/>
      <c r="J4780" s="4333"/>
      <c r="K4780" s="4334" t="s">
        <v>13</v>
      </c>
      <c r="L4780" s="4335"/>
      <c r="M4780" s="4335"/>
      <c r="N4780" s="4335"/>
      <c r="O4780" s="4355"/>
    </row>
    <row r="4781" spans="1:15" s="36" customFormat="1" ht="21" customHeight="1">
      <c r="A4781" s="4328"/>
      <c r="B4781" s="4328"/>
      <c r="C4781" s="4330"/>
      <c r="D4781" s="4337" t="s">
        <v>14</v>
      </c>
      <c r="E4781" s="4338"/>
      <c r="F4781" s="4338"/>
      <c r="G4781" s="4338"/>
      <c r="H4781" s="4339"/>
      <c r="I4781" s="4340" t="s">
        <v>15</v>
      </c>
      <c r="J4781" s="4340"/>
      <c r="K4781" s="4340" t="s">
        <v>16</v>
      </c>
      <c r="L4781" s="4340" t="s">
        <v>17</v>
      </c>
      <c r="M4781" s="4340" t="s">
        <v>18</v>
      </c>
      <c r="N4781" s="4340"/>
      <c r="O4781" s="4356" t="s">
        <v>19</v>
      </c>
    </row>
    <row r="4782" spans="1:15" s="36" customFormat="1" ht="21" customHeight="1">
      <c r="A4782" s="4354"/>
      <c r="B4782" s="4354"/>
      <c r="C4782" s="4341"/>
      <c r="D4782" s="3413" t="s">
        <v>16</v>
      </c>
      <c r="E4782" s="4358" t="s">
        <v>20</v>
      </c>
      <c r="F4782" s="4359"/>
      <c r="G4782" s="4358" t="s">
        <v>21</v>
      </c>
      <c r="H4782" s="4359"/>
      <c r="I4782" s="4341"/>
      <c r="J4782" s="4341"/>
      <c r="K4782" s="4341"/>
      <c r="L4782" s="4341"/>
      <c r="M4782" s="4341"/>
      <c r="N4782" s="4341"/>
      <c r="O4782" s="4357"/>
    </row>
    <row r="4783" spans="1:15" s="43" customFormat="1" ht="21" customHeight="1" outlineLevel="1">
      <c r="A4783" s="3416">
        <v>1</v>
      </c>
      <c r="B4783" s="121">
        <v>44682</v>
      </c>
      <c r="C4783" s="3414" t="s">
        <v>23</v>
      </c>
      <c r="D4783" s="3417"/>
      <c r="E4783" s="4360"/>
      <c r="F4783" s="4361"/>
      <c r="G4783" s="4348"/>
      <c r="H4783" s="4349"/>
      <c r="I4783" s="3417"/>
      <c r="J4783" s="3417"/>
      <c r="K4783" s="3418"/>
      <c r="L4783" s="3417"/>
      <c r="M4783" s="3417"/>
      <c r="N4783" s="3417"/>
      <c r="O4783" s="79">
        <v>0</v>
      </c>
    </row>
    <row r="4784" spans="1:15" s="43" customFormat="1" ht="21" customHeight="1" outlineLevel="1">
      <c r="A4784" s="3416"/>
      <c r="B4784" s="121"/>
      <c r="C4784" s="3414"/>
      <c r="D4784" s="3442"/>
      <c r="E4784" s="4360"/>
      <c r="F4784" s="4361"/>
      <c r="G4784" s="4348"/>
      <c r="H4784" s="4349"/>
      <c r="I4784" s="3417"/>
      <c r="J4784" s="3417"/>
      <c r="K4784" s="3966"/>
      <c r="L4784" s="3417"/>
      <c r="M4784" s="3417"/>
      <c r="N4784" s="3417"/>
      <c r="O4784" s="79"/>
    </row>
    <row r="4785" spans="1:15" s="43" customFormat="1" ht="21" customHeight="1" outlineLevel="1">
      <c r="A4785" s="3416"/>
      <c r="B4785" s="121"/>
      <c r="C4785" s="3414"/>
      <c r="D4785" s="3417"/>
      <c r="E4785" s="3411"/>
      <c r="F4785" s="3412"/>
      <c r="G4785" s="3407"/>
      <c r="H4785" s="3408"/>
      <c r="I4785" s="3417"/>
      <c r="J4785" s="3417"/>
      <c r="K4785" s="3418"/>
      <c r="L4785" s="3417"/>
      <c r="M4785" s="3417"/>
      <c r="N4785" s="3417"/>
      <c r="O4785" s="79"/>
    </row>
    <row r="4786" spans="1:15" s="43" customFormat="1" ht="22.5" customHeight="1">
      <c r="A4786" s="3416"/>
      <c r="B4786" s="121"/>
      <c r="C4786" s="3414"/>
      <c r="D4786" s="686">
        <f>SUM(D4783:D4785)</f>
        <v>0</v>
      </c>
      <c r="E4786" s="3411"/>
      <c r="F4786" s="3412"/>
      <c r="G4786" s="3407"/>
      <c r="H4786" s="3408"/>
      <c r="I4786" s="3417"/>
      <c r="J4786" s="3417"/>
      <c r="K4786" s="432">
        <f>SUM(K4783:K4785)</f>
        <v>0</v>
      </c>
      <c r="L4786" s="3417"/>
      <c r="M4786" s="3417"/>
      <c r="N4786" s="3417"/>
      <c r="O4786" s="79"/>
    </row>
    <row r="4787" spans="1:15" s="43" customFormat="1" ht="22.5" customHeight="1">
      <c r="A4787" s="62"/>
      <c r="B4787" s="122"/>
      <c r="C4787" s="54"/>
      <c r="D4787" s="238"/>
      <c r="E4787" s="3420"/>
      <c r="F4787" s="3420"/>
      <c r="G4787" s="238"/>
      <c r="H4787" s="238"/>
      <c r="I4787" s="2642"/>
      <c r="J4787" s="2642"/>
      <c r="K4787" s="2642"/>
      <c r="L4787" s="2642"/>
      <c r="M4787" s="2642"/>
      <c r="N4787" s="2642"/>
      <c r="O4787" s="194"/>
    </row>
    <row r="4788" spans="1:15" s="123" customFormat="1" ht="21" customHeight="1" thickBot="1">
      <c r="A4788" s="77" t="s">
        <v>2</v>
      </c>
      <c r="B4788" s="66"/>
      <c r="C4788" s="67" t="s">
        <v>3</v>
      </c>
      <c r="D4788" s="4323" t="s">
        <v>2319</v>
      </c>
      <c r="E4788" s="4323"/>
      <c r="F4788" s="4323"/>
      <c r="G4788" s="4323"/>
      <c r="H4788" s="4323"/>
      <c r="I4788" s="4323"/>
      <c r="J4788" s="4323"/>
      <c r="K4788" s="4323"/>
      <c r="L4788" s="4323"/>
      <c r="M4788" s="4323"/>
      <c r="N4788" s="4323"/>
      <c r="O4788" s="4323"/>
    </row>
    <row r="4789" spans="1:15" s="36" customFormat="1" ht="21" customHeight="1">
      <c r="A4789" s="4353" t="s">
        <v>10</v>
      </c>
      <c r="B4789" s="4353" t="s">
        <v>11</v>
      </c>
      <c r="C4789" s="4340" t="s">
        <v>23</v>
      </c>
      <c r="D4789" s="4331" t="s">
        <v>12</v>
      </c>
      <c r="E4789" s="4332"/>
      <c r="F4789" s="4332"/>
      <c r="G4789" s="4332"/>
      <c r="H4789" s="4332"/>
      <c r="I4789" s="4332"/>
      <c r="J4789" s="4333"/>
      <c r="K4789" s="4334" t="s">
        <v>13</v>
      </c>
      <c r="L4789" s="4335"/>
      <c r="M4789" s="4335"/>
      <c r="N4789" s="4335"/>
      <c r="O4789" s="4355"/>
    </row>
    <row r="4790" spans="1:15" s="36" customFormat="1" ht="21" customHeight="1">
      <c r="A4790" s="4328"/>
      <c r="B4790" s="4328"/>
      <c r="C4790" s="4330"/>
      <c r="D4790" s="4337" t="s">
        <v>14</v>
      </c>
      <c r="E4790" s="4338"/>
      <c r="F4790" s="4338"/>
      <c r="G4790" s="4338"/>
      <c r="H4790" s="4339"/>
      <c r="I4790" s="4340" t="s">
        <v>15</v>
      </c>
      <c r="J4790" s="4340"/>
      <c r="K4790" s="4340" t="s">
        <v>16</v>
      </c>
      <c r="L4790" s="4340" t="s">
        <v>17</v>
      </c>
      <c r="M4790" s="4340" t="s">
        <v>18</v>
      </c>
      <c r="N4790" s="4340"/>
      <c r="O4790" s="4356" t="s">
        <v>19</v>
      </c>
    </row>
    <row r="4791" spans="1:15" s="36" customFormat="1" ht="21" customHeight="1">
      <c r="A4791" s="4354"/>
      <c r="B4791" s="4354"/>
      <c r="C4791" s="4341"/>
      <c r="D4791" s="3413" t="s">
        <v>16</v>
      </c>
      <c r="E4791" s="4358" t="s">
        <v>20</v>
      </c>
      <c r="F4791" s="4359"/>
      <c r="G4791" s="4358" t="s">
        <v>21</v>
      </c>
      <c r="H4791" s="4359"/>
      <c r="I4791" s="4341"/>
      <c r="J4791" s="4341"/>
      <c r="K4791" s="4341"/>
      <c r="L4791" s="4341"/>
      <c r="M4791" s="4341"/>
      <c r="N4791" s="4341"/>
      <c r="O4791" s="4357"/>
    </row>
    <row r="4792" spans="1:15" s="43" customFormat="1" ht="21" customHeight="1" outlineLevel="1">
      <c r="A4792" s="3416">
        <v>1</v>
      </c>
      <c r="B4792" s="121">
        <v>44652</v>
      </c>
      <c r="C4792" s="3414" t="s">
        <v>23</v>
      </c>
      <c r="D4792" s="3417"/>
      <c r="E4792" s="4360"/>
      <c r="F4792" s="4361"/>
      <c r="G4792" s="4348"/>
      <c r="H4792" s="4349"/>
      <c r="I4792" s="3417"/>
      <c r="J4792" s="3417"/>
      <c r="K4792" s="3418"/>
      <c r="L4792" s="3417"/>
      <c r="M4792" s="3417"/>
      <c r="N4792" s="3417"/>
      <c r="O4792" s="79">
        <v>0</v>
      </c>
    </row>
    <row r="4793" spans="1:15" s="43" customFormat="1" ht="21" customHeight="1" outlineLevel="1">
      <c r="A4793" s="3416"/>
      <c r="B4793" s="121"/>
      <c r="C4793" s="3414"/>
      <c r="D4793" s="3417"/>
      <c r="E4793" s="4360"/>
      <c r="F4793" s="4361"/>
      <c r="G4793" s="4348"/>
      <c r="H4793" s="4349"/>
      <c r="I4793" s="3417"/>
      <c r="J4793" s="3417"/>
      <c r="K4793" s="3418"/>
      <c r="L4793" s="3417"/>
      <c r="M4793" s="3417"/>
      <c r="N4793" s="3417"/>
      <c r="O4793" s="79"/>
    </row>
    <row r="4794" spans="1:15" s="43" customFormat="1" ht="21" customHeight="1" outlineLevel="1">
      <c r="A4794" s="3416"/>
      <c r="B4794" s="121"/>
      <c r="C4794" s="3414"/>
      <c r="D4794" s="3417"/>
      <c r="E4794" s="3411"/>
      <c r="F4794" s="3412"/>
      <c r="G4794" s="3407"/>
      <c r="H4794" s="3408"/>
      <c r="I4794" s="3417"/>
      <c r="J4794" s="3417"/>
      <c r="K4794" s="3418"/>
      <c r="L4794" s="3417"/>
      <c r="M4794" s="3417"/>
      <c r="N4794" s="3417"/>
      <c r="O4794" s="79"/>
    </row>
    <row r="4795" spans="1:15" s="43" customFormat="1" ht="22.5" customHeight="1">
      <c r="A4795" s="3416"/>
      <c r="B4795" s="121"/>
      <c r="C4795" s="3414"/>
      <c r="D4795" s="686">
        <f>SUM(D4792:D4794)</f>
        <v>0</v>
      </c>
      <c r="E4795" s="3411"/>
      <c r="F4795" s="3412"/>
      <c r="G4795" s="3407"/>
      <c r="H4795" s="3408"/>
      <c r="I4795" s="3417"/>
      <c r="J4795" s="3417"/>
      <c r="K4795" s="432">
        <f>SUM(K4792:K4794)</f>
        <v>0</v>
      </c>
      <c r="L4795" s="3417"/>
      <c r="M4795" s="3417"/>
      <c r="N4795" s="3417"/>
      <c r="O4795" s="79"/>
    </row>
    <row r="4796" spans="1:15" s="43" customFormat="1" ht="22.5" customHeight="1">
      <c r="A4796" s="62"/>
      <c r="B4796" s="122"/>
      <c r="C4796" s="54"/>
      <c r="D4796" s="238"/>
      <c r="E4796" s="3420"/>
      <c r="F4796" s="3420"/>
      <c r="G4796" s="238"/>
      <c r="H4796" s="238"/>
      <c r="I4796" s="2642"/>
      <c r="J4796" s="2642"/>
      <c r="K4796" s="2642"/>
      <c r="L4796" s="2642"/>
      <c r="M4796" s="2642"/>
      <c r="N4796" s="2642"/>
      <c r="O4796" s="194"/>
    </row>
    <row r="4797" spans="1:15" s="123" customFormat="1" ht="21" customHeight="1" thickBot="1">
      <c r="A4797" s="77" t="s">
        <v>2</v>
      </c>
      <c r="B4797" s="66"/>
      <c r="C4797" s="67" t="s">
        <v>3</v>
      </c>
      <c r="D4797" s="4323" t="s">
        <v>2320</v>
      </c>
      <c r="E4797" s="4323"/>
      <c r="F4797" s="4323"/>
      <c r="G4797" s="4323"/>
      <c r="H4797" s="4323"/>
      <c r="I4797" s="4323"/>
      <c r="J4797" s="4323"/>
      <c r="K4797" s="4323"/>
      <c r="L4797" s="4323"/>
      <c r="M4797" s="4323"/>
      <c r="N4797" s="4323"/>
      <c r="O4797" s="4323"/>
    </row>
    <row r="4798" spans="1:15" s="36" customFormat="1" ht="21" customHeight="1">
      <c r="A4798" s="4353" t="s">
        <v>10</v>
      </c>
      <c r="B4798" s="4353" t="s">
        <v>11</v>
      </c>
      <c r="C4798" s="4340" t="s">
        <v>23</v>
      </c>
      <c r="D4798" s="4331" t="s">
        <v>12</v>
      </c>
      <c r="E4798" s="4332"/>
      <c r="F4798" s="4332"/>
      <c r="G4798" s="4332"/>
      <c r="H4798" s="4332"/>
      <c r="I4798" s="4332"/>
      <c r="J4798" s="4333"/>
      <c r="K4798" s="4334" t="s">
        <v>13</v>
      </c>
      <c r="L4798" s="4335"/>
      <c r="M4798" s="4335"/>
      <c r="N4798" s="4335"/>
      <c r="O4798" s="4355"/>
    </row>
    <row r="4799" spans="1:15" s="36" customFormat="1" ht="21" customHeight="1">
      <c r="A4799" s="4328"/>
      <c r="B4799" s="4328"/>
      <c r="C4799" s="4330"/>
      <c r="D4799" s="4337" t="s">
        <v>14</v>
      </c>
      <c r="E4799" s="4338"/>
      <c r="F4799" s="4338"/>
      <c r="G4799" s="4338"/>
      <c r="H4799" s="4339"/>
      <c r="I4799" s="4340" t="s">
        <v>15</v>
      </c>
      <c r="J4799" s="4340"/>
      <c r="K4799" s="4340" t="s">
        <v>16</v>
      </c>
      <c r="L4799" s="4340" t="s">
        <v>17</v>
      </c>
      <c r="M4799" s="4340" t="s">
        <v>18</v>
      </c>
      <c r="N4799" s="4340"/>
      <c r="O4799" s="4356" t="s">
        <v>19</v>
      </c>
    </row>
    <row r="4800" spans="1:15" s="36" customFormat="1" ht="21" customHeight="1">
      <c r="A4800" s="4354"/>
      <c r="B4800" s="4354"/>
      <c r="C4800" s="4341"/>
      <c r="D4800" s="3413" t="s">
        <v>16</v>
      </c>
      <c r="E4800" s="4358" t="s">
        <v>20</v>
      </c>
      <c r="F4800" s="4359"/>
      <c r="G4800" s="4358" t="s">
        <v>21</v>
      </c>
      <c r="H4800" s="4359"/>
      <c r="I4800" s="4341"/>
      <c r="J4800" s="4341"/>
      <c r="K4800" s="4341"/>
      <c r="L4800" s="4341"/>
      <c r="M4800" s="4341"/>
      <c r="N4800" s="4341"/>
      <c r="O4800" s="4357"/>
    </row>
    <row r="4801" spans="1:15" s="43" customFormat="1" ht="21" customHeight="1" outlineLevel="1">
      <c r="A4801" s="3416">
        <v>1</v>
      </c>
      <c r="B4801" s="121">
        <v>44682</v>
      </c>
      <c r="C4801" s="3414" t="s">
        <v>23</v>
      </c>
      <c r="D4801" s="3417"/>
      <c r="E4801" s="4360"/>
      <c r="F4801" s="4361"/>
      <c r="G4801" s="4348"/>
      <c r="H4801" s="4349"/>
      <c r="I4801" s="3417"/>
      <c r="J4801" s="3417"/>
      <c r="K4801" s="3418"/>
      <c r="L4801" s="3417"/>
      <c r="M4801" s="3417"/>
      <c r="N4801" s="3417"/>
      <c r="O4801" s="79">
        <v>4</v>
      </c>
    </row>
    <row r="4802" spans="1:15" s="43" customFormat="1" ht="21" customHeight="1" outlineLevel="1">
      <c r="A4802" s="3416"/>
      <c r="B4802" s="121"/>
      <c r="C4802" s="3414"/>
      <c r="D4802" s="3417"/>
      <c r="E4802" s="4360"/>
      <c r="F4802" s="4361"/>
      <c r="G4802" s="4348"/>
      <c r="H4802" s="4349"/>
      <c r="I4802" s="3417"/>
      <c r="J4802" s="3417"/>
      <c r="K4802" s="3418"/>
      <c r="L4802" s="3417"/>
      <c r="M4802" s="3417"/>
      <c r="N4802" s="3417"/>
      <c r="O4802" s="79"/>
    </row>
    <row r="4803" spans="1:15" s="43" customFormat="1" ht="21" customHeight="1" outlineLevel="1">
      <c r="A4803" s="3416"/>
      <c r="B4803" s="121"/>
      <c r="C4803" s="3414"/>
      <c r="D4803" s="3417"/>
      <c r="E4803" s="3411"/>
      <c r="F4803" s="3412"/>
      <c r="G4803" s="3407"/>
      <c r="H4803" s="3408"/>
      <c r="I4803" s="3417"/>
      <c r="J4803" s="3417"/>
      <c r="K4803" s="3418"/>
      <c r="L4803" s="3417"/>
      <c r="M4803" s="3417"/>
      <c r="N4803" s="3417"/>
      <c r="O4803" s="79"/>
    </row>
    <row r="4804" spans="1:15" s="43" customFormat="1" ht="22.5" customHeight="1">
      <c r="A4804" s="3416"/>
      <c r="B4804" s="121"/>
      <c r="C4804" s="3414"/>
      <c r="D4804" s="686">
        <f>SUM(D4801:D4803)</f>
        <v>0</v>
      </c>
      <c r="E4804" s="3411"/>
      <c r="F4804" s="3412"/>
      <c r="G4804" s="3407"/>
      <c r="H4804" s="3408"/>
      <c r="I4804" s="3417"/>
      <c r="J4804" s="3417"/>
      <c r="K4804" s="432">
        <f>SUM(K4801:K4803)</f>
        <v>0</v>
      </c>
      <c r="L4804" s="3417"/>
      <c r="M4804" s="3417"/>
      <c r="N4804" s="3417"/>
      <c r="O4804" s="79"/>
    </row>
    <row r="4805" spans="1:15" s="43" customFormat="1" ht="22.5" customHeight="1">
      <c r="A4805" s="62"/>
      <c r="B4805" s="122"/>
      <c r="C4805" s="54"/>
      <c r="D4805" s="238"/>
      <c r="E4805" s="3420"/>
      <c r="F4805" s="3420"/>
      <c r="G4805" s="238"/>
      <c r="H4805" s="238"/>
      <c r="I4805" s="2642"/>
      <c r="J4805" s="2642"/>
      <c r="K4805" s="2642"/>
      <c r="L4805" s="2642"/>
      <c r="M4805" s="2642"/>
      <c r="N4805" s="2642"/>
      <c r="O4805" s="194"/>
    </row>
    <row r="4806" spans="1:15" s="123" customFormat="1" ht="21" customHeight="1" thickBot="1">
      <c r="A4806" s="77" t="s">
        <v>2</v>
      </c>
      <c r="B4806" s="66"/>
      <c r="C4806" s="67" t="s">
        <v>3</v>
      </c>
      <c r="D4806" s="4323" t="s">
        <v>2321</v>
      </c>
      <c r="E4806" s="4323"/>
      <c r="F4806" s="4323"/>
      <c r="G4806" s="4323"/>
      <c r="H4806" s="4323"/>
      <c r="I4806" s="4323"/>
      <c r="J4806" s="4323"/>
      <c r="K4806" s="4323"/>
      <c r="L4806" s="4323"/>
      <c r="M4806" s="4323"/>
      <c r="N4806" s="4323"/>
      <c r="O4806" s="4323"/>
    </row>
    <row r="4807" spans="1:15" s="36" customFormat="1" ht="21" customHeight="1">
      <c r="A4807" s="4353" t="s">
        <v>10</v>
      </c>
      <c r="B4807" s="4353" t="s">
        <v>11</v>
      </c>
      <c r="C4807" s="4340" t="s">
        <v>23</v>
      </c>
      <c r="D4807" s="4331" t="s">
        <v>12</v>
      </c>
      <c r="E4807" s="4332"/>
      <c r="F4807" s="4332"/>
      <c r="G4807" s="4332"/>
      <c r="H4807" s="4332"/>
      <c r="I4807" s="4332"/>
      <c r="J4807" s="4333"/>
      <c r="K4807" s="4334" t="s">
        <v>13</v>
      </c>
      <c r="L4807" s="4335"/>
      <c r="M4807" s="4335"/>
      <c r="N4807" s="4335"/>
      <c r="O4807" s="4355"/>
    </row>
    <row r="4808" spans="1:15" s="36" customFormat="1" ht="21" customHeight="1">
      <c r="A4808" s="4328"/>
      <c r="B4808" s="4328"/>
      <c r="C4808" s="4330"/>
      <c r="D4808" s="4337" t="s">
        <v>14</v>
      </c>
      <c r="E4808" s="4338"/>
      <c r="F4808" s="4338"/>
      <c r="G4808" s="4338"/>
      <c r="H4808" s="4339"/>
      <c r="I4808" s="4340" t="s">
        <v>15</v>
      </c>
      <c r="J4808" s="4340"/>
      <c r="K4808" s="4340" t="s">
        <v>16</v>
      </c>
      <c r="L4808" s="4340" t="s">
        <v>17</v>
      </c>
      <c r="M4808" s="4340" t="s">
        <v>18</v>
      </c>
      <c r="N4808" s="4340"/>
      <c r="O4808" s="4356" t="s">
        <v>19</v>
      </c>
    </row>
    <row r="4809" spans="1:15" s="36" customFormat="1" ht="21" customHeight="1">
      <c r="A4809" s="4354"/>
      <c r="B4809" s="4354"/>
      <c r="C4809" s="4341"/>
      <c r="D4809" s="3413" t="s">
        <v>16</v>
      </c>
      <c r="E4809" s="4358" t="s">
        <v>20</v>
      </c>
      <c r="F4809" s="4359"/>
      <c r="G4809" s="4358" t="s">
        <v>21</v>
      </c>
      <c r="H4809" s="4359"/>
      <c r="I4809" s="4341"/>
      <c r="J4809" s="4341"/>
      <c r="K4809" s="4341"/>
      <c r="L4809" s="4341"/>
      <c r="M4809" s="4341"/>
      <c r="N4809" s="4341"/>
      <c r="O4809" s="4357"/>
    </row>
    <row r="4810" spans="1:15" s="43" customFormat="1" ht="21" customHeight="1" outlineLevel="1">
      <c r="A4810" s="3416">
        <v>1</v>
      </c>
      <c r="B4810" s="121">
        <v>44682</v>
      </c>
      <c r="C4810" s="3414" t="s">
        <v>23</v>
      </c>
      <c r="D4810" s="3417"/>
      <c r="E4810" s="4360"/>
      <c r="F4810" s="4361"/>
      <c r="G4810" s="4348"/>
      <c r="H4810" s="4349"/>
      <c r="I4810" s="3417"/>
      <c r="J4810" s="3417"/>
      <c r="K4810" s="3418"/>
      <c r="L4810" s="3417"/>
      <c r="M4810" s="3417"/>
      <c r="N4810" s="3417"/>
      <c r="O4810" s="79">
        <v>2</v>
      </c>
    </row>
    <row r="4811" spans="1:15" s="43" customFormat="1" ht="21" customHeight="1" outlineLevel="1">
      <c r="A4811" s="3416"/>
      <c r="B4811" s="121"/>
      <c r="C4811" s="3414"/>
      <c r="D4811" s="3417"/>
      <c r="E4811" s="4360"/>
      <c r="F4811" s="4361"/>
      <c r="G4811" s="4348"/>
      <c r="H4811" s="4349"/>
      <c r="I4811" s="3417"/>
      <c r="J4811" s="3417"/>
      <c r="K4811" s="3418"/>
      <c r="L4811" s="3417"/>
      <c r="M4811" s="3417"/>
      <c r="N4811" s="3417"/>
      <c r="O4811" s="79"/>
    </row>
    <row r="4812" spans="1:15" s="43" customFormat="1" ht="21" customHeight="1" outlineLevel="1">
      <c r="A4812" s="3416"/>
      <c r="B4812" s="121"/>
      <c r="C4812" s="3414"/>
      <c r="D4812" s="3417"/>
      <c r="E4812" s="3411"/>
      <c r="F4812" s="3412"/>
      <c r="G4812" s="3407"/>
      <c r="H4812" s="3408"/>
      <c r="I4812" s="3417"/>
      <c r="J4812" s="3417"/>
      <c r="K4812" s="3418"/>
      <c r="L4812" s="3417"/>
      <c r="M4812" s="3417"/>
      <c r="N4812" s="3417"/>
      <c r="O4812" s="79"/>
    </row>
    <row r="4813" spans="1:15" s="43" customFormat="1" ht="22.5" customHeight="1">
      <c r="A4813" s="3416"/>
      <c r="B4813" s="121"/>
      <c r="C4813" s="3414"/>
      <c r="D4813" s="686">
        <f>SUM(D4810:D4812)</f>
        <v>0</v>
      </c>
      <c r="E4813" s="3411"/>
      <c r="F4813" s="3412"/>
      <c r="G4813" s="3407"/>
      <c r="H4813" s="3408"/>
      <c r="I4813" s="3417"/>
      <c r="J4813" s="3417"/>
      <c r="K4813" s="432">
        <f>SUM(K4810:K4812)</f>
        <v>0</v>
      </c>
      <c r="L4813" s="3417"/>
      <c r="M4813" s="3417"/>
      <c r="N4813" s="3417"/>
      <c r="O4813" s="79"/>
    </row>
    <row r="4814" spans="1:15" s="43" customFormat="1" ht="22.5" customHeight="1">
      <c r="A4814" s="62"/>
      <c r="B4814" s="122"/>
      <c r="C4814" s="54"/>
      <c r="D4814" s="238"/>
      <c r="E4814" s="3420"/>
      <c r="F4814" s="3420"/>
      <c r="G4814" s="238"/>
      <c r="H4814" s="238"/>
      <c r="I4814" s="2642"/>
      <c r="J4814" s="2642"/>
      <c r="K4814" s="2642"/>
      <c r="L4814" s="2642"/>
      <c r="M4814" s="2642"/>
      <c r="N4814" s="2642"/>
      <c r="O4814" s="194"/>
    </row>
    <row r="4815" spans="1:15" s="123" customFormat="1" ht="21" customHeight="1" thickBot="1">
      <c r="A4815" s="77" t="s">
        <v>2</v>
      </c>
      <c r="B4815" s="66"/>
      <c r="C4815" s="67" t="s">
        <v>3</v>
      </c>
      <c r="D4815" s="4323" t="s">
        <v>2322</v>
      </c>
      <c r="E4815" s="4323"/>
      <c r="F4815" s="4323"/>
      <c r="G4815" s="4323"/>
      <c r="H4815" s="4323"/>
      <c r="I4815" s="4323"/>
      <c r="J4815" s="4323"/>
      <c r="K4815" s="4323"/>
      <c r="L4815" s="4323"/>
      <c r="M4815" s="4323"/>
      <c r="N4815" s="4323"/>
      <c r="O4815" s="4323"/>
    </row>
    <row r="4816" spans="1:15" s="36" customFormat="1" ht="21" customHeight="1">
      <c r="A4816" s="4353" t="s">
        <v>10</v>
      </c>
      <c r="B4816" s="4353" t="s">
        <v>11</v>
      </c>
      <c r="C4816" s="4340" t="s">
        <v>23</v>
      </c>
      <c r="D4816" s="4331" t="s">
        <v>12</v>
      </c>
      <c r="E4816" s="4332"/>
      <c r="F4816" s="4332"/>
      <c r="G4816" s="4332"/>
      <c r="H4816" s="4332"/>
      <c r="I4816" s="4332"/>
      <c r="J4816" s="4333"/>
      <c r="K4816" s="4334" t="s">
        <v>13</v>
      </c>
      <c r="L4816" s="4335"/>
      <c r="M4816" s="4335"/>
      <c r="N4816" s="4335"/>
      <c r="O4816" s="4355"/>
    </row>
    <row r="4817" spans="1:15" s="36" customFormat="1" ht="21" customHeight="1">
      <c r="A4817" s="4328"/>
      <c r="B4817" s="4328"/>
      <c r="C4817" s="4330"/>
      <c r="D4817" s="4337" t="s">
        <v>14</v>
      </c>
      <c r="E4817" s="4338"/>
      <c r="F4817" s="4338"/>
      <c r="G4817" s="4338"/>
      <c r="H4817" s="4339"/>
      <c r="I4817" s="4340" t="s">
        <v>15</v>
      </c>
      <c r="J4817" s="4340"/>
      <c r="K4817" s="4340" t="s">
        <v>16</v>
      </c>
      <c r="L4817" s="4340" t="s">
        <v>17</v>
      </c>
      <c r="M4817" s="4340" t="s">
        <v>18</v>
      </c>
      <c r="N4817" s="4340"/>
      <c r="O4817" s="4356" t="s">
        <v>19</v>
      </c>
    </row>
    <row r="4818" spans="1:15" s="36" customFormat="1" ht="21" customHeight="1">
      <c r="A4818" s="4354"/>
      <c r="B4818" s="4354"/>
      <c r="C4818" s="4341"/>
      <c r="D4818" s="3413" t="s">
        <v>16</v>
      </c>
      <c r="E4818" s="4358" t="s">
        <v>20</v>
      </c>
      <c r="F4818" s="4359"/>
      <c r="G4818" s="4358" t="s">
        <v>21</v>
      </c>
      <c r="H4818" s="4359"/>
      <c r="I4818" s="4341"/>
      <c r="J4818" s="4341"/>
      <c r="K4818" s="4341"/>
      <c r="L4818" s="4341"/>
      <c r="M4818" s="4341"/>
      <c r="N4818" s="4341"/>
      <c r="O4818" s="4357"/>
    </row>
    <row r="4819" spans="1:15" s="43" customFormat="1" ht="21" customHeight="1" outlineLevel="1">
      <c r="A4819" s="3416">
        <v>1</v>
      </c>
      <c r="B4819" s="121">
        <v>44682</v>
      </c>
      <c r="C4819" s="3414" t="s">
        <v>23</v>
      </c>
      <c r="D4819" s="3417"/>
      <c r="E4819" s="4360"/>
      <c r="F4819" s="4361"/>
      <c r="G4819" s="4348"/>
      <c r="H4819" s="4349"/>
      <c r="I4819" s="3417"/>
      <c r="J4819" s="3417"/>
      <c r="K4819" s="3418"/>
      <c r="L4819" s="3417"/>
      <c r="M4819" s="3417"/>
      <c r="N4819" s="3417"/>
      <c r="O4819" s="79">
        <v>10</v>
      </c>
    </row>
    <row r="4820" spans="1:15" s="43" customFormat="1" ht="21" customHeight="1" outlineLevel="1">
      <c r="A4820" s="3416"/>
      <c r="B4820" s="121"/>
      <c r="C4820" s="3414"/>
      <c r="D4820" s="3417"/>
      <c r="E4820" s="4360"/>
      <c r="F4820" s="4361"/>
      <c r="G4820" s="4348"/>
      <c r="H4820" s="4349"/>
      <c r="I4820" s="3417"/>
      <c r="J4820" s="3417"/>
      <c r="K4820" s="3418"/>
      <c r="L4820" s="3417"/>
      <c r="M4820" s="3417"/>
      <c r="N4820" s="3417"/>
      <c r="O4820" s="79"/>
    </row>
    <row r="4821" spans="1:15" s="43" customFormat="1" ht="21" customHeight="1" outlineLevel="1">
      <c r="A4821" s="3416"/>
      <c r="B4821" s="121"/>
      <c r="C4821" s="3414"/>
      <c r="D4821" s="3417"/>
      <c r="E4821" s="3411"/>
      <c r="F4821" s="3412"/>
      <c r="G4821" s="3407"/>
      <c r="H4821" s="3408"/>
      <c r="I4821" s="3417"/>
      <c r="J4821" s="3417"/>
      <c r="K4821" s="3418"/>
      <c r="L4821" s="3417"/>
      <c r="M4821" s="3417"/>
      <c r="N4821" s="3417"/>
      <c r="O4821" s="79"/>
    </row>
    <row r="4822" spans="1:15" s="43" customFormat="1" ht="22.5" customHeight="1">
      <c r="A4822" s="3416"/>
      <c r="B4822" s="121"/>
      <c r="C4822" s="3414"/>
      <c r="D4822" s="686">
        <f>SUM(D4819:D4821)</f>
        <v>0</v>
      </c>
      <c r="E4822" s="3411"/>
      <c r="F4822" s="3412"/>
      <c r="G4822" s="3407"/>
      <c r="H4822" s="3408"/>
      <c r="I4822" s="3417"/>
      <c r="J4822" s="3417"/>
      <c r="K4822" s="432">
        <f>SUM(K4819:K4821)</f>
        <v>0</v>
      </c>
      <c r="L4822" s="3417"/>
      <c r="M4822" s="3417"/>
      <c r="N4822" s="3417"/>
      <c r="O4822" s="79"/>
    </row>
    <row r="4823" spans="1:15" s="43" customFormat="1" ht="22.5" customHeight="1">
      <c r="A4823" s="62"/>
      <c r="B4823" s="122"/>
      <c r="C4823" s="54"/>
      <c r="D4823" s="238"/>
      <c r="E4823" s="3420"/>
      <c r="F4823" s="3420"/>
      <c r="G4823" s="238"/>
      <c r="H4823" s="238"/>
      <c r="I4823" s="2642"/>
      <c r="J4823" s="2642"/>
      <c r="K4823" s="2642"/>
      <c r="L4823" s="2642"/>
      <c r="M4823" s="2642"/>
      <c r="N4823" s="2642"/>
      <c r="O4823" s="194"/>
    </row>
    <row r="4824" spans="1:15" s="123" customFormat="1" ht="21" customHeight="1" thickBot="1">
      <c r="A4824" s="77" t="s">
        <v>2</v>
      </c>
      <c r="B4824" s="66"/>
      <c r="C4824" s="67" t="s">
        <v>3</v>
      </c>
      <c r="D4824" s="4323" t="s">
        <v>2323</v>
      </c>
      <c r="E4824" s="4323"/>
      <c r="F4824" s="4323"/>
      <c r="G4824" s="4323"/>
      <c r="H4824" s="4323"/>
      <c r="I4824" s="4323"/>
      <c r="J4824" s="4323"/>
      <c r="K4824" s="4323"/>
      <c r="L4824" s="4323"/>
      <c r="M4824" s="4323"/>
      <c r="N4824" s="4323"/>
      <c r="O4824" s="4323"/>
    </row>
    <row r="4825" spans="1:15" s="36" customFormat="1" ht="21" customHeight="1">
      <c r="A4825" s="4353" t="s">
        <v>10</v>
      </c>
      <c r="B4825" s="4353" t="s">
        <v>11</v>
      </c>
      <c r="C4825" s="4340" t="s">
        <v>23</v>
      </c>
      <c r="D4825" s="4331" t="s">
        <v>12</v>
      </c>
      <c r="E4825" s="4332"/>
      <c r="F4825" s="4332"/>
      <c r="G4825" s="4332"/>
      <c r="H4825" s="4332"/>
      <c r="I4825" s="4332"/>
      <c r="J4825" s="4333"/>
      <c r="K4825" s="4334" t="s">
        <v>13</v>
      </c>
      <c r="L4825" s="4335"/>
      <c r="M4825" s="4335"/>
      <c r="N4825" s="4335"/>
      <c r="O4825" s="4355"/>
    </row>
    <row r="4826" spans="1:15" s="36" customFormat="1" ht="21" customHeight="1">
      <c r="A4826" s="4328"/>
      <c r="B4826" s="4328"/>
      <c r="C4826" s="4330"/>
      <c r="D4826" s="4337" t="s">
        <v>14</v>
      </c>
      <c r="E4826" s="4338"/>
      <c r="F4826" s="4338"/>
      <c r="G4826" s="4338"/>
      <c r="H4826" s="4339"/>
      <c r="I4826" s="4340" t="s">
        <v>15</v>
      </c>
      <c r="J4826" s="4340"/>
      <c r="K4826" s="4340" t="s">
        <v>16</v>
      </c>
      <c r="L4826" s="4340" t="s">
        <v>17</v>
      </c>
      <c r="M4826" s="4340" t="s">
        <v>18</v>
      </c>
      <c r="N4826" s="4340"/>
      <c r="O4826" s="4356" t="s">
        <v>19</v>
      </c>
    </row>
    <row r="4827" spans="1:15" s="36" customFormat="1" ht="21" customHeight="1">
      <c r="A4827" s="4354"/>
      <c r="B4827" s="4354"/>
      <c r="C4827" s="4341"/>
      <c r="D4827" s="3413" t="s">
        <v>16</v>
      </c>
      <c r="E4827" s="4358" t="s">
        <v>20</v>
      </c>
      <c r="F4827" s="4359"/>
      <c r="G4827" s="4358" t="s">
        <v>21</v>
      </c>
      <c r="H4827" s="4359"/>
      <c r="I4827" s="4341"/>
      <c r="J4827" s="4341"/>
      <c r="K4827" s="4341"/>
      <c r="L4827" s="4341"/>
      <c r="M4827" s="4341"/>
      <c r="N4827" s="4341"/>
      <c r="O4827" s="4357"/>
    </row>
    <row r="4828" spans="1:15" s="43" customFormat="1" ht="21" customHeight="1" outlineLevel="1">
      <c r="A4828" s="3416">
        <v>1</v>
      </c>
      <c r="B4828" s="121">
        <v>44682</v>
      </c>
      <c r="C4828" s="3414" t="s">
        <v>23</v>
      </c>
      <c r="D4828" s="3417"/>
      <c r="E4828" s="4360"/>
      <c r="F4828" s="4361"/>
      <c r="G4828" s="4348"/>
      <c r="H4828" s="4349"/>
      <c r="I4828" s="3417"/>
      <c r="J4828" s="3417"/>
      <c r="K4828" s="3418"/>
      <c r="L4828" s="3417"/>
      <c r="M4828" s="3417"/>
      <c r="N4828" s="3417"/>
      <c r="O4828" s="79">
        <v>5</v>
      </c>
    </row>
    <row r="4829" spans="1:15" s="43" customFormat="1" ht="21" customHeight="1" outlineLevel="1">
      <c r="A4829" s="3416"/>
      <c r="B4829" s="121"/>
      <c r="C4829" s="3414"/>
      <c r="D4829" s="3417"/>
      <c r="E4829" s="4360"/>
      <c r="F4829" s="4361"/>
      <c r="G4829" s="4348"/>
      <c r="H4829" s="4349"/>
      <c r="I4829" s="3417"/>
      <c r="J4829" s="3417"/>
      <c r="K4829" s="3418"/>
      <c r="L4829" s="3417"/>
      <c r="M4829" s="3417"/>
      <c r="N4829" s="3417"/>
      <c r="O4829" s="79"/>
    </row>
    <row r="4830" spans="1:15" s="43" customFormat="1" ht="21" customHeight="1" outlineLevel="1">
      <c r="A4830" s="3416"/>
      <c r="B4830" s="121"/>
      <c r="C4830" s="3414"/>
      <c r="D4830" s="3417"/>
      <c r="E4830" s="3411"/>
      <c r="F4830" s="3412"/>
      <c r="G4830" s="3407"/>
      <c r="H4830" s="3408"/>
      <c r="I4830" s="3417"/>
      <c r="J4830" s="3417"/>
      <c r="K4830" s="3418"/>
      <c r="L4830" s="3417"/>
      <c r="M4830" s="3417"/>
      <c r="N4830" s="3417"/>
      <c r="O4830" s="79"/>
    </row>
    <row r="4831" spans="1:15" s="43" customFormat="1" ht="22.5" customHeight="1">
      <c r="A4831" s="3416"/>
      <c r="B4831" s="121"/>
      <c r="C4831" s="3414"/>
      <c r="D4831" s="686">
        <f>SUM(D4828:D4830)</f>
        <v>0</v>
      </c>
      <c r="E4831" s="3411"/>
      <c r="F4831" s="3412"/>
      <c r="G4831" s="3407"/>
      <c r="H4831" s="3408"/>
      <c r="I4831" s="3417"/>
      <c r="J4831" s="3417"/>
      <c r="K4831" s="432">
        <f>SUM(K4828:K4830)</f>
        <v>0</v>
      </c>
      <c r="L4831" s="3417"/>
      <c r="M4831" s="3417"/>
      <c r="N4831" s="3417"/>
      <c r="O4831" s="79"/>
    </row>
    <row r="4832" spans="1:15" s="43" customFormat="1" ht="22.5" customHeight="1">
      <c r="A4832" s="62"/>
      <c r="B4832" s="122"/>
      <c r="C4832" s="54"/>
      <c r="D4832" s="238"/>
      <c r="E4832" s="3420"/>
      <c r="F4832" s="3420"/>
      <c r="G4832" s="238"/>
      <c r="H4832" s="238"/>
      <c r="I4832" s="2642"/>
      <c r="J4832" s="2642"/>
      <c r="K4832" s="2642"/>
      <c r="L4832" s="2642"/>
      <c r="M4832" s="2642"/>
      <c r="N4832" s="2642"/>
      <c r="O4832" s="194"/>
    </row>
    <row r="4833" spans="1:15" s="123" customFormat="1" ht="21" customHeight="1" thickBot="1">
      <c r="A4833" s="77" t="s">
        <v>2</v>
      </c>
      <c r="B4833" s="66"/>
      <c r="C4833" s="67" t="s">
        <v>3</v>
      </c>
      <c r="D4833" s="4323" t="s">
        <v>2324</v>
      </c>
      <c r="E4833" s="4323"/>
      <c r="F4833" s="4323"/>
      <c r="G4833" s="4323"/>
      <c r="H4833" s="4323"/>
      <c r="I4833" s="4323"/>
      <c r="J4833" s="4323"/>
      <c r="K4833" s="4323"/>
      <c r="L4833" s="4323"/>
      <c r="M4833" s="4323"/>
      <c r="N4833" s="4323"/>
      <c r="O4833" s="4323"/>
    </row>
    <row r="4834" spans="1:15" s="36" customFormat="1" ht="21" customHeight="1">
      <c r="A4834" s="4353" t="s">
        <v>10</v>
      </c>
      <c r="B4834" s="4353" t="s">
        <v>11</v>
      </c>
      <c r="C4834" s="4340" t="s">
        <v>23</v>
      </c>
      <c r="D4834" s="4331" t="s">
        <v>12</v>
      </c>
      <c r="E4834" s="4332"/>
      <c r="F4834" s="4332"/>
      <c r="G4834" s="4332"/>
      <c r="H4834" s="4332"/>
      <c r="I4834" s="4332"/>
      <c r="J4834" s="4333"/>
      <c r="K4834" s="4334" t="s">
        <v>13</v>
      </c>
      <c r="L4834" s="4335"/>
      <c r="M4834" s="4335"/>
      <c r="N4834" s="4335"/>
      <c r="O4834" s="4355"/>
    </row>
    <row r="4835" spans="1:15" s="36" customFormat="1" ht="21" customHeight="1">
      <c r="A4835" s="4328"/>
      <c r="B4835" s="4328"/>
      <c r="C4835" s="4330"/>
      <c r="D4835" s="4337" t="s">
        <v>14</v>
      </c>
      <c r="E4835" s="4338"/>
      <c r="F4835" s="4338"/>
      <c r="G4835" s="4338"/>
      <c r="H4835" s="4339"/>
      <c r="I4835" s="4340" t="s">
        <v>15</v>
      </c>
      <c r="J4835" s="4340"/>
      <c r="K4835" s="4340" t="s">
        <v>16</v>
      </c>
      <c r="L4835" s="4340" t="s">
        <v>17</v>
      </c>
      <c r="M4835" s="4340" t="s">
        <v>18</v>
      </c>
      <c r="N4835" s="4340"/>
      <c r="O4835" s="4356" t="s">
        <v>19</v>
      </c>
    </row>
    <row r="4836" spans="1:15" s="36" customFormat="1" ht="21" customHeight="1">
      <c r="A4836" s="4354"/>
      <c r="B4836" s="4354"/>
      <c r="C4836" s="4341"/>
      <c r="D4836" s="3413" t="s">
        <v>16</v>
      </c>
      <c r="E4836" s="4358" t="s">
        <v>20</v>
      </c>
      <c r="F4836" s="4359"/>
      <c r="G4836" s="4358" t="s">
        <v>21</v>
      </c>
      <c r="H4836" s="4359"/>
      <c r="I4836" s="4341"/>
      <c r="J4836" s="4341"/>
      <c r="K4836" s="4341"/>
      <c r="L4836" s="4341"/>
      <c r="M4836" s="4341"/>
      <c r="N4836" s="4341"/>
      <c r="O4836" s="4357"/>
    </row>
    <row r="4837" spans="1:15" s="43" customFormat="1" ht="21" customHeight="1" outlineLevel="1">
      <c r="A4837" s="3416">
        <v>1</v>
      </c>
      <c r="B4837" s="121">
        <v>44682</v>
      </c>
      <c r="C4837" s="3414" t="s">
        <v>23</v>
      </c>
      <c r="D4837" s="3417"/>
      <c r="E4837" s="4360"/>
      <c r="F4837" s="4361"/>
      <c r="G4837" s="4348"/>
      <c r="H4837" s="4349"/>
      <c r="I4837" s="3417"/>
      <c r="J4837" s="3417"/>
      <c r="K4837" s="3418"/>
      <c r="L4837" s="3417"/>
      <c r="M4837" s="3417"/>
      <c r="N4837" s="3417"/>
      <c r="O4837" s="79">
        <v>9</v>
      </c>
    </row>
    <row r="4838" spans="1:15" s="43" customFormat="1" ht="21" customHeight="1" outlineLevel="1">
      <c r="A4838" s="3416"/>
      <c r="B4838" s="121"/>
      <c r="C4838" s="3414"/>
      <c r="D4838" s="3417"/>
      <c r="E4838" s="4360"/>
      <c r="F4838" s="4361"/>
      <c r="G4838" s="4348"/>
      <c r="H4838" s="4349"/>
      <c r="I4838" s="3417"/>
      <c r="J4838" s="3417"/>
      <c r="K4838" s="3418"/>
      <c r="L4838" s="3417"/>
      <c r="M4838" s="3417"/>
      <c r="N4838" s="3417"/>
      <c r="O4838" s="79"/>
    </row>
    <row r="4839" spans="1:15" s="43" customFormat="1" ht="21" customHeight="1" outlineLevel="1">
      <c r="A4839" s="3416"/>
      <c r="B4839" s="121"/>
      <c r="C4839" s="3414"/>
      <c r="D4839" s="3417"/>
      <c r="E4839" s="3411"/>
      <c r="F4839" s="3412"/>
      <c r="G4839" s="3407"/>
      <c r="H4839" s="3408"/>
      <c r="I4839" s="3417"/>
      <c r="J4839" s="3417"/>
      <c r="K4839" s="3418"/>
      <c r="L4839" s="3417"/>
      <c r="M4839" s="3417"/>
      <c r="N4839" s="3417"/>
      <c r="O4839" s="79"/>
    </row>
    <row r="4840" spans="1:15" s="43" customFormat="1" ht="22.5" customHeight="1">
      <c r="A4840" s="3416"/>
      <c r="B4840" s="121"/>
      <c r="C4840" s="3414"/>
      <c r="D4840" s="686">
        <f>SUM(D4837:D4839)</f>
        <v>0</v>
      </c>
      <c r="E4840" s="3411"/>
      <c r="F4840" s="3412"/>
      <c r="G4840" s="3407"/>
      <c r="H4840" s="3408"/>
      <c r="I4840" s="3417"/>
      <c r="J4840" s="3417"/>
      <c r="K4840" s="432">
        <f>SUM(K4837:K4839)</f>
        <v>0</v>
      </c>
      <c r="L4840" s="3417"/>
      <c r="M4840" s="3417"/>
      <c r="N4840" s="3417"/>
      <c r="O4840" s="79"/>
    </row>
    <row r="4841" spans="1:15" s="43" customFormat="1" ht="22.5" customHeight="1">
      <c r="A4841" s="62"/>
      <c r="B4841" s="122"/>
      <c r="C4841" s="54"/>
      <c r="D4841" s="238"/>
      <c r="E4841" s="3420"/>
      <c r="F4841" s="3420"/>
      <c r="G4841" s="238"/>
      <c r="H4841" s="238"/>
      <c r="I4841" s="2642"/>
      <c r="J4841" s="2642"/>
      <c r="K4841" s="2642"/>
      <c r="L4841" s="2642"/>
      <c r="M4841" s="2642"/>
      <c r="N4841" s="2642"/>
      <c r="O4841" s="194"/>
    </row>
    <row r="4842" spans="1:15" s="123" customFormat="1" ht="21" customHeight="1" thickBot="1">
      <c r="A4842" s="77" t="s">
        <v>2</v>
      </c>
      <c r="B4842" s="66"/>
      <c r="C4842" s="67" t="s">
        <v>3</v>
      </c>
      <c r="D4842" s="4323" t="s">
        <v>2305</v>
      </c>
      <c r="E4842" s="4323"/>
      <c r="F4842" s="4323"/>
      <c r="G4842" s="4323"/>
      <c r="H4842" s="4323"/>
      <c r="I4842" s="4323"/>
      <c r="J4842" s="4323"/>
      <c r="K4842" s="4323"/>
      <c r="L4842" s="4323"/>
      <c r="M4842" s="4323"/>
      <c r="N4842" s="4323"/>
      <c r="O4842" s="4323"/>
    </row>
    <row r="4843" spans="1:15" s="36" customFormat="1" ht="21" customHeight="1">
      <c r="A4843" s="4353" t="s">
        <v>10</v>
      </c>
      <c r="B4843" s="4353" t="s">
        <v>11</v>
      </c>
      <c r="C4843" s="4340" t="s">
        <v>23</v>
      </c>
      <c r="D4843" s="4331" t="s">
        <v>12</v>
      </c>
      <c r="E4843" s="4332"/>
      <c r="F4843" s="4332"/>
      <c r="G4843" s="4332"/>
      <c r="H4843" s="4332"/>
      <c r="I4843" s="4332"/>
      <c r="J4843" s="4333"/>
      <c r="K4843" s="4334" t="s">
        <v>13</v>
      </c>
      <c r="L4843" s="4335"/>
      <c r="M4843" s="4335"/>
      <c r="N4843" s="4335"/>
      <c r="O4843" s="4355"/>
    </row>
    <row r="4844" spans="1:15" s="36" customFormat="1" ht="21" customHeight="1">
      <c r="A4844" s="4328"/>
      <c r="B4844" s="4328"/>
      <c r="C4844" s="4330"/>
      <c r="D4844" s="4337" t="s">
        <v>14</v>
      </c>
      <c r="E4844" s="4338"/>
      <c r="F4844" s="4338"/>
      <c r="G4844" s="4338"/>
      <c r="H4844" s="4339"/>
      <c r="I4844" s="4340" t="s">
        <v>15</v>
      </c>
      <c r="J4844" s="4340"/>
      <c r="K4844" s="4340" t="s">
        <v>16</v>
      </c>
      <c r="L4844" s="4340" t="s">
        <v>17</v>
      </c>
      <c r="M4844" s="4340" t="s">
        <v>18</v>
      </c>
      <c r="N4844" s="4340"/>
      <c r="O4844" s="4356" t="s">
        <v>19</v>
      </c>
    </row>
    <row r="4845" spans="1:15" s="36" customFormat="1" ht="21" customHeight="1">
      <c r="A4845" s="4354"/>
      <c r="B4845" s="4354"/>
      <c r="C4845" s="4341"/>
      <c r="D4845" s="3413" t="s">
        <v>16</v>
      </c>
      <c r="E4845" s="4358" t="s">
        <v>20</v>
      </c>
      <c r="F4845" s="4359"/>
      <c r="G4845" s="4358" t="s">
        <v>21</v>
      </c>
      <c r="H4845" s="4359"/>
      <c r="I4845" s="4341"/>
      <c r="J4845" s="4341"/>
      <c r="K4845" s="4341"/>
      <c r="L4845" s="4341"/>
      <c r="M4845" s="4341"/>
      <c r="N4845" s="4341"/>
      <c r="O4845" s="4357"/>
    </row>
    <row r="4846" spans="1:15" s="43" customFormat="1" ht="21" customHeight="1" outlineLevel="1">
      <c r="A4846" s="3416">
        <v>1</v>
      </c>
      <c r="B4846" s="121">
        <v>44652</v>
      </c>
      <c r="C4846" s="3414" t="s">
        <v>23</v>
      </c>
      <c r="D4846" s="3417"/>
      <c r="E4846" s="4360"/>
      <c r="F4846" s="4361"/>
      <c r="G4846" s="4348"/>
      <c r="H4846" s="4349"/>
      <c r="I4846" s="3417"/>
      <c r="J4846" s="3417"/>
      <c r="K4846" s="3418"/>
      <c r="L4846" s="3417"/>
      <c r="M4846" s="3417"/>
      <c r="N4846" s="3417"/>
      <c r="O4846" s="79">
        <v>0</v>
      </c>
    </row>
    <row r="4847" spans="1:15" s="43" customFormat="1" ht="21" customHeight="1" outlineLevel="1">
      <c r="A4847" s="3416"/>
      <c r="B4847" s="121"/>
      <c r="C4847" s="3414"/>
      <c r="D4847" s="3417"/>
      <c r="E4847" s="4360"/>
      <c r="F4847" s="4361"/>
      <c r="G4847" s="4348"/>
      <c r="H4847" s="4349"/>
      <c r="I4847" s="3417"/>
      <c r="J4847" s="3417"/>
      <c r="K4847" s="3418"/>
      <c r="L4847" s="3417"/>
      <c r="M4847" s="3417"/>
      <c r="N4847" s="3417"/>
      <c r="O4847" s="79"/>
    </row>
    <row r="4848" spans="1:15" s="43" customFormat="1" ht="21" customHeight="1" outlineLevel="1">
      <c r="A4848" s="3416"/>
      <c r="B4848" s="121"/>
      <c r="C4848" s="3414"/>
      <c r="D4848" s="3417"/>
      <c r="E4848" s="3411"/>
      <c r="F4848" s="3412"/>
      <c r="G4848" s="3407"/>
      <c r="H4848" s="3408"/>
      <c r="I4848" s="3417"/>
      <c r="J4848" s="3417"/>
      <c r="K4848" s="3418"/>
      <c r="L4848" s="3417"/>
      <c r="M4848" s="3417"/>
      <c r="N4848" s="3417"/>
      <c r="O4848" s="79"/>
    </row>
    <row r="4849" spans="1:15" s="43" customFormat="1" ht="22.5" customHeight="1">
      <c r="A4849" s="3416"/>
      <c r="B4849" s="121"/>
      <c r="C4849" s="3414"/>
      <c r="D4849" s="686">
        <f>SUM(D4846:D4848)</f>
        <v>0</v>
      </c>
      <c r="E4849" s="3411"/>
      <c r="F4849" s="3412"/>
      <c r="G4849" s="3407"/>
      <c r="H4849" s="3408"/>
      <c r="I4849" s="3417"/>
      <c r="J4849" s="3417"/>
      <c r="K4849" s="432">
        <f>SUM(K4846:K4848)</f>
        <v>0</v>
      </c>
      <c r="L4849" s="3417"/>
      <c r="M4849" s="3417"/>
      <c r="N4849" s="3417"/>
      <c r="O4849" s="79"/>
    </row>
    <row r="4850" spans="1:15" s="43" customFormat="1" ht="22.5" customHeight="1">
      <c r="A4850" s="62"/>
      <c r="B4850" s="122"/>
      <c r="C4850" s="54"/>
      <c r="D4850" s="238"/>
      <c r="E4850" s="3420"/>
      <c r="F4850" s="3420"/>
      <c r="G4850" s="238"/>
      <c r="H4850" s="238"/>
      <c r="I4850" s="2642"/>
      <c r="J4850" s="2642"/>
      <c r="K4850" s="2642"/>
      <c r="L4850" s="2642"/>
      <c r="M4850" s="2642"/>
      <c r="N4850" s="2642"/>
      <c r="O4850" s="194"/>
    </row>
    <row r="4851" spans="1:15" s="123" customFormat="1" ht="21" customHeight="1" thickBot="1">
      <c r="A4851" s="77" t="s">
        <v>2</v>
      </c>
      <c r="B4851" s="66"/>
      <c r="C4851" s="67" t="s">
        <v>3</v>
      </c>
      <c r="D4851" s="4323" t="s">
        <v>2325</v>
      </c>
      <c r="E4851" s="4323"/>
      <c r="F4851" s="4323"/>
      <c r="G4851" s="4323"/>
      <c r="H4851" s="4323"/>
      <c r="I4851" s="4323"/>
      <c r="J4851" s="4323"/>
      <c r="K4851" s="4323"/>
      <c r="L4851" s="4323"/>
      <c r="M4851" s="4323"/>
      <c r="N4851" s="4323"/>
      <c r="O4851" s="4323"/>
    </row>
    <row r="4852" spans="1:15" s="36" customFormat="1" ht="21" customHeight="1">
      <c r="A4852" s="4353" t="s">
        <v>10</v>
      </c>
      <c r="B4852" s="4353" t="s">
        <v>11</v>
      </c>
      <c r="C4852" s="4340" t="s">
        <v>23</v>
      </c>
      <c r="D4852" s="4331" t="s">
        <v>12</v>
      </c>
      <c r="E4852" s="4332"/>
      <c r="F4852" s="4332"/>
      <c r="G4852" s="4332"/>
      <c r="H4852" s="4332"/>
      <c r="I4852" s="4332"/>
      <c r="J4852" s="4333"/>
      <c r="K4852" s="4334" t="s">
        <v>13</v>
      </c>
      <c r="L4852" s="4335"/>
      <c r="M4852" s="4335"/>
      <c r="N4852" s="4335"/>
      <c r="O4852" s="4355"/>
    </row>
    <row r="4853" spans="1:15" s="36" customFormat="1" ht="21" customHeight="1">
      <c r="A4853" s="4328"/>
      <c r="B4853" s="4328"/>
      <c r="C4853" s="4330"/>
      <c r="D4853" s="4337" t="s">
        <v>14</v>
      </c>
      <c r="E4853" s="4338"/>
      <c r="F4853" s="4338"/>
      <c r="G4853" s="4338"/>
      <c r="H4853" s="4339"/>
      <c r="I4853" s="4340" t="s">
        <v>15</v>
      </c>
      <c r="J4853" s="4340"/>
      <c r="K4853" s="4340" t="s">
        <v>16</v>
      </c>
      <c r="L4853" s="4340" t="s">
        <v>17</v>
      </c>
      <c r="M4853" s="4340" t="s">
        <v>18</v>
      </c>
      <c r="N4853" s="4340"/>
      <c r="O4853" s="4356" t="s">
        <v>19</v>
      </c>
    </row>
    <row r="4854" spans="1:15" s="36" customFormat="1" ht="21" customHeight="1">
      <c r="A4854" s="4354"/>
      <c r="B4854" s="4354"/>
      <c r="C4854" s="4341"/>
      <c r="D4854" s="3413" t="s">
        <v>16</v>
      </c>
      <c r="E4854" s="4358" t="s">
        <v>20</v>
      </c>
      <c r="F4854" s="4359"/>
      <c r="G4854" s="4358" t="s">
        <v>21</v>
      </c>
      <c r="H4854" s="4359"/>
      <c r="I4854" s="4341"/>
      <c r="J4854" s="4341"/>
      <c r="K4854" s="4341"/>
      <c r="L4854" s="4341"/>
      <c r="M4854" s="4341"/>
      <c r="N4854" s="4341"/>
      <c r="O4854" s="4357"/>
    </row>
    <row r="4855" spans="1:15" s="43" customFormat="1" ht="21" customHeight="1" outlineLevel="1">
      <c r="A4855" s="3416">
        <v>1</v>
      </c>
      <c r="B4855" s="121">
        <v>44682</v>
      </c>
      <c r="C4855" s="3414" t="s">
        <v>23</v>
      </c>
      <c r="D4855" s="3417"/>
      <c r="E4855" s="4360"/>
      <c r="F4855" s="4361"/>
      <c r="G4855" s="4348"/>
      <c r="H4855" s="4349"/>
      <c r="I4855" s="3417"/>
      <c r="J4855" s="3417"/>
      <c r="K4855" s="3418"/>
      <c r="L4855" s="3417"/>
      <c r="M4855" s="3417"/>
      <c r="N4855" s="3417"/>
      <c r="O4855" s="79">
        <v>2</v>
      </c>
    </row>
    <row r="4856" spans="1:15" s="43" customFormat="1" ht="21" customHeight="1" outlineLevel="1">
      <c r="A4856" s="3416"/>
      <c r="B4856" s="121"/>
      <c r="C4856" s="3414"/>
      <c r="D4856" s="3417"/>
      <c r="E4856" s="4360"/>
      <c r="F4856" s="4361"/>
      <c r="G4856" s="4348"/>
      <c r="H4856" s="4349"/>
      <c r="I4856" s="3417"/>
      <c r="J4856" s="3417"/>
      <c r="K4856" s="3418"/>
      <c r="L4856" s="3417"/>
      <c r="M4856" s="3417"/>
      <c r="N4856" s="3417"/>
      <c r="O4856" s="79"/>
    </row>
    <row r="4857" spans="1:15" s="43" customFormat="1" ht="21" customHeight="1" outlineLevel="1">
      <c r="A4857" s="3416"/>
      <c r="B4857" s="121"/>
      <c r="C4857" s="3414"/>
      <c r="D4857" s="3417"/>
      <c r="E4857" s="3411"/>
      <c r="F4857" s="3412"/>
      <c r="G4857" s="3407"/>
      <c r="H4857" s="3408"/>
      <c r="I4857" s="3417"/>
      <c r="J4857" s="3417"/>
      <c r="K4857" s="3418"/>
      <c r="L4857" s="3417"/>
      <c r="M4857" s="3417"/>
      <c r="N4857" s="3417"/>
      <c r="O4857" s="79"/>
    </row>
    <row r="4858" spans="1:15" s="43" customFormat="1" ht="22.5" customHeight="1">
      <c r="A4858" s="3416"/>
      <c r="B4858" s="121"/>
      <c r="C4858" s="3414"/>
      <c r="D4858" s="686">
        <f>SUM(D4855:D4857)</f>
        <v>0</v>
      </c>
      <c r="E4858" s="3411"/>
      <c r="F4858" s="3412"/>
      <c r="G4858" s="3407"/>
      <c r="H4858" s="3408"/>
      <c r="I4858" s="3417"/>
      <c r="J4858" s="3417"/>
      <c r="K4858" s="432">
        <f>SUM(K4855:K4857)</f>
        <v>0</v>
      </c>
      <c r="L4858" s="3417"/>
      <c r="M4858" s="3417"/>
      <c r="N4858" s="3417"/>
      <c r="O4858" s="79"/>
    </row>
    <row r="4859" spans="1:15" s="43" customFormat="1" ht="22.5" customHeight="1">
      <c r="A4859" s="62"/>
      <c r="B4859" s="122"/>
      <c r="C4859" s="54"/>
      <c r="D4859" s="238"/>
      <c r="E4859" s="3420"/>
      <c r="F4859" s="3420"/>
      <c r="G4859" s="238"/>
      <c r="H4859" s="238"/>
      <c r="I4859" s="2642"/>
      <c r="J4859" s="2642"/>
      <c r="K4859" s="2642"/>
      <c r="L4859" s="2642"/>
      <c r="M4859" s="2642"/>
      <c r="N4859" s="2642"/>
      <c r="O4859" s="194"/>
    </row>
    <row r="4860" spans="1:15" s="123" customFormat="1" ht="21" customHeight="1" thickBot="1">
      <c r="A4860" s="77" t="s">
        <v>2</v>
      </c>
      <c r="B4860" s="66"/>
      <c r="C4860" s="67" t="s">
        <v>3</v>
      </c>
      <c r="D4860" s="4323" t="s">
        <v>2326</v>
      </c>
      <c r="E4860" s="4323"/>
      <c r="F4860" s="4323"/>
      <c r="G4860" s="4323"/>
      <c r="H4860" s="4323"/>
      <c r="I4860" s="4323"/>
      <c r="J4860" s="4323"/>
      <c r="K4860" s="4323"/>
      <c r="L4860" s="4323"/>
      <c r="M4860" s="4323"/>
      <c r="N4860" s="4323"/>
      <c r="O4860" s="4323"/>
    </row>
    <row r="4861" spans="1:15" s="36" customFormat="1" ht="21" customHeight="1">
      <c r="A4861" s="4353" t="s">
        <v>10</v>
      </c>
      <c r="B4861" s="4353" t="s">
        <v>11</v>
      </c>
      <c r="C4861" s="4340" t="s">
        <v>23</v>
      </c>
      <c r="D4861" s="4331" t="s">
        <v>12</v>
      </c>
      <c r="E4861" s="4332"/>
      <c r="F4861" s="4332"/>
      <c r="G4861" s="4332"/>
      <c r="H4861" s="4332"/>
      <c r="I4861" s="4332"/>
      <c r="J4861" s="4333"/>
      <c r="K4861" s="4334" t="s">
        <v>13</v>
      </c>
      <c r="L4861" s="4335"/>
      <c r="M4861" s="4335"/>
      <c r="N4861" s="4335"/>
      <c r="O4861" s="4355"/>
    </row>
    <row r="4862" spans="1:15" s="36" customFormat="1" ht="21" customHeight="1">
      <c r="A4862" s="4328"/>
      <c r="B4862" s="4328"/>
      <c r="C4862" s="4330"/>
      <c r="D4862" s="4337" t="s">
        <v>14</v>
      </c>
      <c r="E4862" s="4338"/>
      <c r="F4862" s="4338"/>
      <c r="G4862" s="4338"/>
      <c r="H4862" s="4339"/>
      <c r="I4862" s="4340" t="s">
        <v>15</v>
      </c>
      <c r="J4862" s="4340"/>
      <c r="K4862" s="4340" t="s">
        <v>16</v>
      </c>
      <c r="L4862" s="4340" t="s">
        <v>17</v>
      </c>
      <c r="M4862" s="4340" t="s">
        <v>18</v>
      </c>
      <c r="N4862" s="4340"/>
      <c r="O4862" s="4356" t="s">
        <v>19</v>
      </c>
    </row>
    <row r="4863" spans="1:15" s="36" customFormat="1" ht="21" customHeight="1">
      <c r="A4863" s="4354"/>
      <c r="B4863" s="4354"/>
      <c r="C4863" s="4341"/>
      <c r="D4863" s="3413" t="s">
        <v>16</v>
      </c>
      <c r="E4863" s="4358" t="s">
        <v>20</v>
      </c>
      <c r="F4863" s="4359"/>
      <c r="G4863" s="4358" t="s">
        <v>21</v>
      </c>
      <c r="H4863" s="4359"/>
      <c r="I4863" s="4341"/>
      <c r="J4863" s="4341"/>
      <c r="K4863" s="4341"/>
      <c r="L4863" s="4341"/>
      <c r="M4863" s="4341"/>
      <c r="N4863" s="4341"/>
      <c r="O4863" s="4357"/>
    </row>
    <row r="4864" spans="1:15" s="43" customFormat="1" ht="21" customHeight="1" outlineLevel="1">
      <c r="A4864" s="3416">
        <v>1</v>
      </c>
      <c r="B4864" s="121">
        <v>44682</v>
      </c>
      <c r="C4864" s="3414" t="s">
        <v>23</v>
      </c>
      <c r="D4864" s="3417"/>
      <c r="E4864" s="4360"/>
      <c r="F4864" s="4361"/>
      <c r="G4864" s="4348"/>
      <c r="H4864" s="4349"/>
      <c r="I4864" s="3417"/>
      <c r="J4864" s="3417"/>
      <c r="K4864" s="3418"/>
      <c r="L4864" s="3417"/>
      <c r="M4864" s="3417"/>
      <c r="N4864" s="3417"/>
      <c r="O4864" s="79">
        <v>0</v>
      </c>
    </row>
    <row r="4865" spans="1:15" s="43" customFormat="1" ht="21" customHeight="1" outlineLevel="1">
      <c r="A4865" s="3416"/>
      <c r="B4865" s="121"/>
      <c r="C4865" s="3414"/>
      <c r="D4865" s="3442"/>
      <c r="E4865" s="4360"/>
      <c r="F4865" s="4361"/>
      <c r="G4865" s="4348"/>
      <c r="H4865" s="4349"/>
      <c r="I4865" s="3417"/>
      <c r="J4865" s="3417"/>
      <c r="K4865" s="3418"/>
      <c r="L4865" s="3417"/>
      <c r="M4865" s="3417"/>
      <c r="N4865" s="3417"/>
      <c r="O4865" s="79"/>
    </row>
    <row r="4866" spans="1:15" s="43" customFormat="1" ht="21" customHeight="1" outlineLevel="1">
      <c r="A4866" s="3416"/>
      <c r="B4866" s="121"/>
      <c r="C4866" s="3414"/>
      <c r="D4866" s="3417"/>
      <c r="E4866" s="3411"/>
      <c r="F4866" s="3412"/>
      <c r="G4866" s="3407"/>
      <c r="H4866" s="3408"/>
      <c r="I4866" s="3417"/>
      <c r="J4866" s="3417"/>
      <c r="K4866" s="3418"/>
      <c r="L4866" s="3417"/>
      <c r="M4866" s="3417"/>
      <c r="N4866" s="3417"/>
      <c r="O4866" s="79"/>
    </row>
    <row r="4867" spans="1:15" s="43" customFormat="1" ht="22.5" customHeight="1">
      <c r="A4867" s="3416"/>
      <c r="B4867" s="121"/>
      <c r="C4867" s="3414"/>
      <c r="D4867" s="686">
        <f>SUM(D4864:D4866)</f>
        <v>0</v>
      </c>
      <c r="E4867" s="3411"/>
      <c r="F4867" s="3412"/>
      <c r="G4867" s="3407"/>
      <c r="H4867" s="3408"/>
      <c r="I4867" s="3417"/>
      <c r="J4867" s="3417"/>
      <c r="K4867" s="432">
        <f>SUM(K4864:K4866)</f>
        <v>0</v>
      </c>
      <c r="L4867" s="3417"/>
      <c r="M4867" s="3417"/>
      <c r="N4867" s="3417"/>
      <c r="O4867" s="79"/>
    </row>
    <row r="4868" spans="1:15" s="43" customFormat="1" ht="22.5" customHeight="1">
      <c r="A4868" s="62"/>
      <c r="B4868" s="122"/>
      <c r="C4868" s="54"/>
      <c r="D4868" s="238"/>
      <c r="E4868" s="3420"/>
      <c r="F4868" s="3420"/>
      <c r="G4868" s="238"/>
      <c r="H4868" s="238"/>
      <c r="I4868" s="2642"/>
      <c r="J4868" s="2642"/>
      <c r="K4868" s="2642"/>
      <c r="L4868" s="2642"/>
      <c r="M4868" s="2642"/>
      <c r="N4868" s="2642"/>
      <c r="O4868" s="194"/>
    </row>
    <row r="4869" spans="1:15" s="123" customFormat="1" ht="21" customHeight="1" thickBot="1">
      <c r="A4869" s="77" t="s">
        <v>2</v>
      </c>
      <c r="B4869" s="66"/>
      <c r="C4869" s="67" t="s">
        <v>3</v>
      </c>
      <c r="D4869" s="4323" t="s">
        <v>2327</v>
      </c>
      <c r="E4869" s="4323"/>
      <c r="F4869" s="4323"/>
      <c r="G4869" s="4323"/>
      <c r="H4869" s="4323"/>
      <c r="I4869" s="4323"/>
      <c r="J4869" s="4323"/>
      <c r="K4869" s="4323"/>
      <c r="L4869" s="4323"/>
      <c r="M4869" s="4323"/>
      <c r="N4869" s="4323"/>
      <c r="O4869" s="4323"/>
    </row>
    <row r="4870" spans="1:15" s="36" customFormat="1" ht="21" customHeight="1">
      <c r="A4870" s="4353" t="s">
        <v>10</v>
      </c>
      <c r="B4870" s="4353" t="s">
        <v>11</v>
      </c>
      <c r="C4870" s="4340" t="s">
        <v>23</v>
      </c>
      <c r="D4870" s="4331" t="s">
        <v>12</v>
      </c>
      <c r="E4870" s="4332"/>
      <c r="F4870" s="4332"/>
      <c r="G4870" s="4332"/>
      <c r="H4870" s="4332"/>
      <c r="I4870" s="4332"/>
      <c r="J4870" s="4333"/>
      <c r="K4870" s="4334" t="s">
        <v>13</v>
      </c>
      <c r="L4870" s="4335"/>
      <c r="M4870" s="4335"/>
      <c r="N4870" s="4335"/>
      <c r="O4870" s="4355"/>
    </row>
    <row r="4871" spans="1:15" s="36" customFormat="1" ht="21" customHeight="1">
      <c r="A4871" s="4328"/>
      <c r="B4871" s="4328"/>
      <c r="C4871" s="4330"/>
      <c r="D4871" s="4337" t="s">
        <v>14</v>
      </c>
      <c r="E4871" s="4338"/>
      <c r="F4871" s="4338"/>
      <c r="G4871" s="4338"/>
      <c r="H4871" s="4339"/>
      <c r="I4871" s="4340" t="s">
        <v>15</v>
      </c>
      <c r="J4871" s="4340"/>
      <c r="K4871" s="4340" t="s">
        <v>16</v>
      </c>
      <c r="L4871" s="4340" t="s">
        <v>17</v>
      </c>
      <c r="M4871" s="4340" t="s">
        <v>18</v>
      </c>
      <c r="N4871" s="4340"/>
      <c r="O4871" s="4356" t="s">
        <v>19</v>
      </c>
    </row>
    <row r="4872" spans="1:15" s="36" customFormat="1" ht="21" customHeight="1">
      <c r="A4872" s="4354"/>
      <c r="B4872" s="4354"/>
      <c r="C4872" s="4341"/>
      <c r="D4872" s="3413" t="s">
        <v>16</v>
      </c>
      <c r="E4872" s="4358" t="s">
        <v>20</v>
      </c>
      <c r="F4872" s="4359"/>
      <c r="G4872" s="4358" t="s">
        <v>21</v>
      </c>
      <c r="H4872" s="4359"/>
      <c r="I4872" s="4341"/>
      <c r="J4872" s="4341"/>
      <c r="K4872" s="4341"/>
      <c r="L4872" s="4341"/>
      <c r="M4872" s="4341"/>
      <c r="N4872" s="4341"/>
      <c r="O4872" s="4357"/>
    </row>
    <row r="4873" spans="1:15" s="43" customFormat="1" ht="21" customHeight="1" outlineLevel="1">
      <c r="A4873" s="3416">
        <v>1</v>
      </c>
      <c r="B4873" s="121">
        <v>44652</v>
      </c>
      <c r="C4873" s="3414" t="s">
        <v>23</v>
      </c>
      <c r="D4873" s="3417"/>
      <c r="E4873" s="4360"/>
      <c r="F4873" s="4361"/>
      <c r="G4873" s="4348"/>
      <c r="H4873" s="4349"/>
      <c r="I4873" s="3417"/>
      <c r="J4873" s="3417"/>
      <c r="K4873" s="3418"/>
      <c r="L4873" s="3417"/>
      <c r="M4873" s="3417"/>
      <c r="N4873" s="3417"/>
      <c r="O4873" s="79">
        <v>0</v>
      </c>
    </row>
    <row r="4874" spans="1:15" s="43" customFormat="1" ht="21" customHeight="1" outlineLevel="1">
      <c r="A4874" s="3416"/>
      <c r="B4874" s="121"/>
      <c r="C4874" s="3414"/>
      <c r="D4874" s="3417"/>
      <c r="E4874" s="4360"/>
      <c r="F4874" s="4361"/>
      <c r="G4874" s="4348"/>
      <c r="H4874" s="4349"/>
      <c r="I4874" s="3417"/>
      <c r="J4874" s="3417"/>
      <c r="K4874" s="3418"/>
      <c r="L4874" s="3417"/>
      <c r="M4874" s="3417"/>
      <c r="N4874" s="3417"/>
      <c r="O4874" s="79"/>
    </row>
    <row r="4875" spans="1:15" s="43" customFormat="1" ht="21" customHeight="1" outlineLevel="1">
      <c r="A4875" s="3416"/>
      <c r="B4875" s="121"/>
      <c r="C4875" s="3414"/>
      <c r="D4875" s="3417"/>
      <c r="E4875" s="3411"/>
      <c r="F4875" s="3412"/>
      <c r="G4875" s="3407"/>
      <c r="H4875" s="3408"/>
      <c r="I4875" s="3417"/>
      <c r="J4875" s="3417"/>
      <c r="K4875" s="3418"/>
      <c r="L4875" s="3417"/>
      <c r="M4875" s="3417"/>
      <c r="N4875" s="3417"/>
      <c r="O4875" s="79"/>
    </row>
    <row r="4876" spans="1:15" s="43" customFormat="1" ht="22.5" customHeight="1">
      <c r="A4876" s="3416"/>
      <c r="B4876" s="121"/>
      <c r="C4876" s="3414"/>
      <c r="D4876" s="686">
        <f>SUM(D4873:D4875)</f>
        <v>0</v>
      </c>
      <c r="E4876" s="3411"/>
      <c r="F4876" s="3412"/>
      <c r="G4876" s="3407"/>
      <c r="H4876" s="3408"/>
      <c r="I4876" s="3417"/>
      <c r="J4876" s="3417"/>
      <c r="K4876" s="432">
        <f>SUM(K4873:K4875)</f>
        <v>0</v>
      </c>
      <c r="L4876" s="3417"/>
      <c r="M4876" s="3417"/>
      <c r="N4876" s="3417"/>
      <c r="O4876" s="79"/>
    </row>
    <row r="4877" spans="1:15" s="43" customFormat="1" ht="22.5" customHeight="1">
      <c r="A4877" s="62"/>
      <c r="B4877" s="122"/>
      <c r="C4877" s="54"/>
      <c r="D4877" s="238"/>
      <c r="E4877" s="3420"/>
      <c r="F4877" s="3420"/>
      <c r="G4877" s="238"/>
      <c r="H4877" s="238"/>
      <c r="I4877" s="2642"/>
      <c r="J4877" s="2642"/>
      <c r="K4877" s="2642"/>
      <c r="L4877" s="2642"/>
      <c r="M4877" s="2642"/>
      <c r="N4877" s="2642"/>
      <c r="O4877" s="194"/>
    </row>
    <row r="4878" spans="1:15" s="123" customFormat="1" ht="21" customHeight="1" thickBot="1">
      <c r="A4878" s="77" t="s">
        <v>2</v>
      </c>
      <c r="B4878" s="66"/>
      <c r="C4878" s="67" t="s">
        <v>3</v>
      </c>
      <c r="D4878" s="4323" t="s">
        <v>2328</v>
      </c>
      <c r="E4878" s="4323"/>
      <c r="F4878" s="4323"/>
      <c r="G4878" s="4323"/>
      <c r="H4878" s="4323"/>
      <c r="I4878" s="4323"/>
      <c r="J4878" s="4323"/>
      <c r="K4878" s="4323"/>
      <c r="L4878" s="4323"/>
      <c r="M4878" s="4323"/>
      <c r="N4878" s="4323"/>
      <c r="O4878" s="4323"/>
    </row>
    <row r="4879" spans="1:15" s="36" customFormat="1" ht="21" customHeight="1">
      <c r="A4879" s="4353" t="s">
        <v>10</v>
      </c>
      <c r="B4879" s="4353" t="s">
        <v>11</v>
      </c>
      <c r="C4879" s="4340" t="s">
        <v>23</v>
      </c>
      <c r="D4879" s="4331" t="s">
        <v>12</v>
      </c>
      <c r="E4879" s="4332"/>
      <c r="F4879" s="4332"/>
      <c r="G4879" s="4332"/>
      <c r="H4879" s="4332"/>
      <c r="I4879" s="4332"/>
      <c r="J4879" s="4333"/>
      <c r="K4879" s="4334" t="s">
        <v>13</v>
      </c>
      <c r="L4879" s="4335"/>
      <c r="M4879" s="4335"/>
      <c r="N4879" s="4335"/>
      <c r="O4879" s="4355"/>
    </row>
    <row r="4880" spans="1:15" s="36" customFormat="1" ht="21" customHeight="1">
      <c r="A4880" s="4328"/>
      <c r="B4880" s="4328"/>
      <c r="C4880" s="4330"/>
      <c r="D4880" s="4337" t="s">
        <v>14</v>
      </c>
      <c r="E4880" s="4338"/>
      <c r="F4880" s="4338"/>
      <c r="G4880" s="4338"/>
      <c r="H4880" s="4339"/>
      <c r="I4880" s="4340" t="s">
        <v>15</v>
      </c>
      <c r="J4880" s="4340"/>
      <c r="K4880" s="4340" t="s">
        <v>16</v>
      </c>
      <c r="L4880" s="4340" t="s">
        <v>17</v>
      </c>
      <c r="M4880" s="4340" t="s">
        <v>18</v>
      </c>
      <c r="N4880" s="4340"/>
      <c r="O4880" s="4356" t="s">
        <v>19</v>
      </c>
    </row>
    <row r="4881" spans="1:15" s="36" customFormat="1" ht="21" customHeight="1">
      <c r="A4881" s="4354"/>
      <c r="B4881" s="4354"/>
      <c r="C4881" s="4341"/>
      <c r="D4881" s="3413" t="s">
        <v>16</v>
      </c>
      <c r="E4881" s="4358" t="s">
        <v>20</v>
      </c>
      <c r="F4881" s="4359"/>
      <c r="G4881" s="4358" t="s">
        <v>21</v>
      </c>
      <c r="H4881" s="4359"/>
      <c r="I4881" s="4341"/>
      <c r="J4881" s="4341"/>
      <c r="K4881" s="4341"/>
      <c r="L4881" s="4341"/>
      <c r="M4881" s="4341"/>
      <c r="N4881" s="4341"/>
      <c r="O4881" s="4357"/>
    </row>
    <row r="4882" spans="1:15" s="43" customFormat="1" ht="21" customHeight="1" outlineLevel="1">
      <c r="A4882" s="3416">
        <v>1</v>
      </c>
      <c r="B4882" s="121">
        <v>44652</v>
      </c>
      <c r="C4882" s="3414" t="s">
        <v>23</v>
      </c>
      <c r="D4882" s="3417"/>
      <c r="E4882" s="4360"/>
      <c r="F4882" s="4361"/>
      <c r="G4882" s="4348"/>
      <c r="H4882" s="4349"/>
      <c r="I4882" s="3417"/>
      <c r="J4882" s="3417"/>
      <c r="K4882" s="3418"/>
      <c r="L4882" s="3417"/>
      <c r="M4882" s="3417"/>
      <c r="N4882" s="3417"/>
      <c r="O4882" s="79">
        <v>0</v>
      </c>
    </row>
    <row r="4883" spans="1:15" s="43" customFormat="1" ht="21" customHeight="1" outlineLevel="1">
      <c r="A4883" s="3416"/>
      <c r="B4883" s="121"/>
      <c r="C4883" s="3414"/>
      <c r="D4883" s="3417"/>
      <c r="E4883" s="4360"/>
      <c r="F4883" s="4361"/>
      <c r="G4883" s="4348"/>
      <c r="H4883" s="4349"/>
      <c r="I4883" s="3417"/>
      <c r="J4883" s="3417"/>
      <c r="K4883" s="3418"/>
      <c r="L4883" s="3417"/>
      <c r="M4883" s="3417"/>
      <c r="N4883" s="3417"/>
      <c r="O4883" s="79"/>
    </row>
    <row r="4884" spans="1:15" s="43" customFormat="1" ht="21" customHeight="1" outlineLevel="1">
      <c r="A4884" s="3416"/>
      <c r="B4884" s="121"/>
      <c r="C4884" s="3414"/>
      <c r="D4884" s="3417"/>
      <c r="E4884" s="3411"/>
      <c r="F4884" s="3412"/>
      <c r="G4884" s="3407"/>
      <c r="H4884" s="3408"/>
      <c r="I4884" s="3417"/>
      <c r="J4884" s="3417"/>
      <c r="K4884" s="3418"/>
      <c r="L4884" s="3417"/>
      <c r="M4884" s="3417"/>
      <c r="N4884" s="3417"/>
      <c r="O4884" s="79"/>
    </row>
    <row r="4885" spans="1:15" s="43" customFormat="1" ht="22.5" customHeight="1">
      <c r="A4885" s="3416"/>
      <c r="B4885" s="121"/>
      <c r="C4885" s="3414"/>
      <c r="D4885" s="686">
        <f>SUM(D4882:D4884)</f>
        <v>0</v>
      </c>
      <c r="E4885" s="3411"/>
      <c r="F4885" s="3412"/>
      <c r="G4885" s="3407"/>
      <c r="H4885" s="3408"/>
      <c r="I4885" s="3417"/>
      <c r="J4885" s="3417"/>
      <c r="K4885" s="432">
        <f>SUM(K4882:K4884)</f>
        <v>0</v>
      </c>
      <c r="L4885" s="3417"/>
      <c r="M4885" s="3417"/>
      <c r="N4885" s="3417"/>
      <c r="O4885" s="79"/>
    </row>
    <row r="4886" spans="1:15" s="43" customFormat="1" ht="22.5" customHeight="1">
      <c r="A4886" s="62"/>
      <c r="B4886" s="122"/>
      <c r="C4886" s="54"/>
      <c r="D4886" s="238"/>
      <c r="E4886" s="3420"/>
      <c r="F4886" s="3420"/>
      <c r="G4886" s="238"/>
      <c r="H4886" s="238"/>
      <c r="I4886" s="2642"/>
      <c r="J4886" s="2642"/>
      <c r="K4886" s="2642"/>
      <c r="L4886" s="2642"/>
      <c r="M4886" s="2642"/>
      <c r="N4886" s="2642"/>
      <c r="O4886" s="194"/>
    </row>
    <row r="4887" spans="1:15" s="123" customFormat="1" ht="21" customHeight="1" thickBot="1">
      <c r="A4887" s="77" t="s">
        <v>2</v>
      </c>
      <c r="B4887" s="66"/>
      <c r="C4887" s="67" t="s">
        <v>3</v>
      </c>
      <c r="D4887" s="4323" t="s">
        <v>2329</v>
      </c>
      <c r="E4887" s="4323"/>
      <c r="F4887" s="4323"/>
      <c r="G4887" s="4323"/>
      <c r="H4887" s="4323"/>
      <c r="I4887" s="4323"/>
      <c r="J4887" s="4323"/>
      <c r="K4887" s="4323"/>
      <c r="L4887" s="4323"/>
      <c r="M4887" s="4323"/>
      <c r="N4887" s="4323"/>
      <c r="O4887" s="4323"/>
    </row>
    <row r="4888" spans="1:15" s="36" customFormat="1" ht="21" customHeight="1">
      <c r="A4888" s="4353" t="s">
        <v>10</v>
      </c>
      <c r="B4888" s="4353" t="s">
        <v>11</v>
      </c>
      <c r="C4888" s="4340" t="s">
        <v>23</v>
      </c>
      <c r="D4888" s="4331" t="s">
        <v>12</v>
      </c>
      <c r="E4888" s="4332"/>
      <c r="F4888" s="4332"/>
      <c r="G4888" s="4332"/>
      <c r="H4888" s="4332"/>
      <c r="I4888" s="4332"/>
      <c r="J4888" s="4333"/>
      <c r="K4888" s="4334" t="s">
        <v>13</v>
      </c>
      <c r="L4888" s="4335"/>
      <c r="M4888" s="4335"/>
      <c r="N4888" s="4335"/>
      <c r="O4888" s="4355"/>
    </row>
    <row r="4889" spans="1:15" s="36" customFormat="1" ht="21" customHeight="1">
      <c r="A4889" s="4328"/>
      <c r="B4889" s="4328"/>
      <c r="C4889" s="4330"/>
      <c r="D4889" s="4337" t="s">
        <v>14</v>
      </c>
      <c r="E4889" s="4338"/>
      <c r="F4889" s="4338"/>
      <c r="G4889" s="4338"/>
      <c r="H4889" s="4339"/>
      <c r="I4889" s="4340" t="s">
        <v>15</v>
      </c>
      <c r="J4889" s="4340"/>
      <c r="K4889" s="4340" t="s">
        <v>16</v>
      </c>
      <c r="L4889" s="4340" t="s">
        <v>17</v>
      </c>
      <c r="M4889" s="4340" t="s">
        <v>18</v>
      </c>
      <c r="N4889" s="4340"/>
      <c r="O4889" s="4356" t="s">
        <v>19</v>
      </c>
    </row>
    <row r="4890" spans="1:15" s="36" customFormat="1" ht="21" customHeight="1">
      <c r="A4890" s="4354"/>
      <c r="B4890" s="4354"/>
      <c r="C4890" s="4341"/>
      <c r="D4890" s="3413" t="s">
        <v>16</v>
      </c>
      <c r="E4890" s="4358" t="s">
        <v>20</v>
      </c>
      <c r="F4890" s="4359"/>
      <c r="G4890" s="4358" t="s">
        <v>21</v>
      </c>
      <c r="H4890" s="4359"/>
      <c r="I4890" s="4341"/>
      <c r="J4890" s="4341"/>
      <c r="K4890" s="4341"/>
      <c r="L4890" s="4341"/>
      <c r="M4890" s="4341"/>
      <c r="N4890" s="4341"/>
      <c r="O4890" s="4357"/>
    </row>
    <row r="4891" spans="1:15" s="43" customFormat="1" ht="21" customHeight="1" outlineLevel="1">
      <c r="A4891" s="3416">
        <v>1</v>
      </c>
      <c r="B4891" s="121">
        <v>44652</v>
      </c>
      <c r="C4891" s="3414" t="s">
        <v>23</v>
      </c>
      <c r="D4891" s="3417"/>
      <c r="E4891" s="4360"/>
      <c r="F4891" s="4361"/>
      <c r="G4891" s="4348"/>
      <c r="H4891" s="4349"/>
      <c r="I4891" s="3417"/>
      <c r="J4891" s="3417"/>
      <c r="K4891" s="3418"/>
      <c r="L4891" s="3417"/>
      <c r="M4891" s="3417"/>
      <c r="N4891" s="3417"/>
      <c r="O4891" s="79">
        <v>0</v>
      </c>
    </row>
    <row r="4892" spans="1:15" s="43" customFormat="1" ht="21" customHeight="1" outlineLevel="1">
      <c r="A4892" s="3416"/>
      <c r="B4892" s="121"/>
      <c r="C4892" s="3414"/>
      <c r="D4892" s="3417"/>
      <c r="E4892" s="4360"/>
      <c r="F4892" s="4361"/>
      <c r="G4892" s="4348"/>
      <c r="H4892" s="4349"/>
      <c r="I4892" s="3417"/>
      <c r="J4892" s="3417"/>
      <c r="K4892" s="3418"/>
      <c r="L4892" s="3641"/>
      <c r="M4892" s="3641"/>
      <c r="N4892" s="3417"/>
      <c r="O4892" s="79"/>
    </row>
    <row r="4893" spans="1:15" s="43" customFormat="1" ht="21" customHeight="1" outlineLevel="1">
      <c r="A4893" s="3416"/>
      <c r="B4893" s="121"/>
      <c r="C4893" s="3414"/>
      <c r="D4893" s="3417"/>
      <c r="E4893" s="3411"/>
      <c r="F4893" s="3412"/>
      <c r="G4893" s="3407"/>
      <c r="H4893" s="3408"/>
      <c r="I4893" s="3417"/>
      <c r="J4893" s="3417"/>
      <c r="K4893" s="3418"/>
      <c r="L4893" s="3417"/>
      <c r="M4893" s="3417"/>
      <c r="N4893" s="3417"/>
      <c r="O4893" s="79"/>
    </row>
    <row r="4894" spans="1:15" s="43" customFormat="1" ht="22.5" customHeight="1">
      <c r="A4894" s="3416"/>
      <c r="B4894" s="121"/>
      <c r="C4894" s="3414"/>
      <c r="D4894" s="686">
        <f>SUM(D4891:D4893)</f>
        <v>0</v>
      </c>
      <c r="E4894" s="3411"/>
      <c r="F4894" s="3412"/>
      <c r="G4894" s="3407"/>
      <c r="H4894" s="3408"/>
      <c r="I4894" s="3417"/>
      <c r="J4894" s="3417"/>
      <c r="K4894" s="432">
        <f>SUM(K4891:K4893)</f>
        <v>0</v>
      </c>
      <c r="L4894" s="3417"/>
      <c r="M4894" s="3417"/>
      <c r="N4894" s="3417"/>
      <c r="O4894" s="79"/>
    </row>
    <row r="4895" spans="1:15" s="43" customFormat="1" ht="22.5" customHeight="1">
      <c r="A4895" s="62"/>
      <c r="B4895" s="122"/>
      <c r="C4895" s="54"/>
      <c r="D4895" s="238"/>
      <c r="E4895" s="3420"/>
      <c r="F4895" s="3420"/>
      <c r="G4895" s="238"/>
      <c r="H4895" s="238"/>
      <c r="I4895" s="2642"/>
      <c r="J4895" s="2642"/>
      <c r="K4895" s="2642"/>
      <c r="L4895" s="2642"/>
      <c r="M4895" s="2642"/>
      <c r="N4895" s="2642"/>
      <c r="O4895" s="194"/>
    </row>
    <row r="4896" spans="1:15" s="123" customFormat="1" ht="21" customHeight="1" thickBot="1">
      <c r="A4896" s="77" t="s">
        <v>2</v>
      </c>
      <c r="B4896" s="66"/>
      <c r="C4896" s="67" t="s">
        <v>3</v>
      </c>
      <c r="D4896" s="4323" t="s">
        <v>2330</v>
      </c>
      <c r="E4896" s="4323"/>
      <c r="F4896" s="4323"/>
      <c r="G4896" s="4323"/>
      <c r="H4896" s="4323"/>
      <c r="I4896" s="4323"/>
      <c r="J4896" s="4323"/>
      <c r="K4896" s="4323"/>
      <c r="L4896" s="4323"/>
      <c r="M4896" s="4323"/>
      <c r="N4896" s="4323"/>
      <c r="O4896" s="4323"/>
    </row>
    <row r="4897" spans="1:15" s="36" customFormat="1" ht="21" customHeight="1">
      <c r="A4897" s="4353" t="s">
        <v>10</v>
      </c>
      <c r="B4897" s="4353" t="s">
        <v>11</v>
      </c>
      <c r="C4897" s="4340" t="s">
        <v>23</v>
      </c>
      <c r="D4897" s="4331" t="s">
        <v>12</v>
      </c>
      <c r="E4897" s="4332"/>
      <c r="F4897" s="4332"/>
      <c r="G4897" s="4332"/>
      <c r="H4897" s="4332"/>
      <c r="I4897" s="4332"/>
      <c r="J4897" s="4333"/>
      <c r="K4897" s="4334" t="s">
        <v>13</v>
      </c>
      <c r="L4897" s="4335"/>
      <c r="M4897" s="4335"/>
      <c r="N4897" s="4335"/>
      <c r="O4897" s="4355"/>
    </row>
    <row r="4898" spans="1:15" s="36" customFormat="1" ht="21" customHeight="1">
      <c r="A4898" s="4328"/>
      <c r="B4898" s="4328"/>
      <c r="C4898" s="4330"/>
      <c r="D4898" s="4337" t="s">
        <v>14</v>
      </c>
      <c r="E4898" s="4338"/>
      <c r="F4898" s="4338"/>
      <c r="G4898" s="4338"/>
      <c r="H4898" s="4339"/>
      <c r="I4898" s="4340" t="s">
        <v>15</v>
      </c>
      <c r="J4898" s="4340"/>
      <c r="K4898" s="4340" t="s">
        <v>16</v>
      </c>
      <c r="L4898" s="4340" t="s">
        <v>17</v>
      </c>
      <c r="M4898" s="4340" t="s">
        <v>18</v>
      </c>
      <c r="N4898" s="4340"/>
      <c r="O4898" s="4356" t="s">
        <v>19</v>
      </c>
    </row>
    <row r="4899" spans="1:15" s="36" customFormat="1" ht="21" customHeight="1">
      <c r="A4899" s="4354"/>
      <c r="B4899" s="4354"/>
      <c r="C4899" s="4341"/>
      <c r="D4899" s="3413" t="s">
        <v>16</v>
      </c>
      <c r="E4899" s="4358" t="s">
        <v>20</v>
      </c>
      <c r="F4899" s="4359"/>
      <c r="G4899" s="4358" t="s">
        <v>21</v>
      </c>
      <c r="H4899" s="4359"/>
      <c r="I4899" s="4341"/>
      <c r="J4899" s="4341"/>
      <c r="K4899" s="4341"/>
      <c r="L4899" s="4341"/>
      <c r="M4899" s="4341"/>
      <c r="N4899" s="4341"/>
      <c r="O4899" s="4357"/>
    </row>
    <row r="4900" spans="1:15" s="43" customFormat="1" ht="21" customHeight="1" outlineLevel="1">
      <c r="A4900" s="3416">
        <v>1</v>
      </c>
      <c r="B4900" s="121">
        <v>44652</v>
      </c>
      <c r="C4900" s="3414" t="s">
        <v>23</v>
      </c>
      <c r="D4900" s="3417"/>
      <c r="E4900" s="4360"/>
      <c r="F4900" s="4361"/>
      <c r="G4900" s="4348"/>
      <c r="H4900" s="4349"/>
      <c r="I4900" s="3417"/>
      <c r="J4900" s="3417"/>
      <c r="K4900" s="3418"/>
      <c r="L4900" s="3417"/>
      <c r="M4900" s="3417"/>
      <c r="N4900" s="3417"/>
      <c r="O4900" s="79">
        <v>0</v>
      </c>
    </row>
    <row r="4901" spans="1:15" s="43" customFormat="1" ht="21" customHeight="1" outlineLevel="1">
      <c r="A4901" s="3416"/>
      <c r="B4901" s="121"/>
      <c r="C4901" s="3414"/>
      <c r="D4901" s="3417"/>
      <c r="E4901" s="4360"/>
      <c r="F4901" s="4361"/>
      <c r="G4901" s="4348"/>
      <c r="H4901" s="4349"/>
      <c r="I4901" s="3417"/>
      <c r="J4901" s="3417"/>
      <c r="K4901" s="3418"/>
      <c r="L4901" s="3417"/>
      <c r="M4901" s="3417"/>
      <c r="N4901" s="3417"/>
      <c r="O4901" s="79"/>
    </row>
    <row r="4902" spans="1:15" s="43" customFormat="1" ht="21" customHeight="1" outlineLevel="1">
      <c r="A4902" s="3416"/>
      <c r="B4902" s="121"/>
      <c r="C4902" s="3414"/>
      <c r="D4902" s="3417"/>
      <c r="E4902" s="3411"/>
      <c r="F4902" s="3412"/>
      <c r="G4902" s="3407"/>
      <c r="H4902" s="3408"/>
      <c r="I4902" s="3417"/>
      <c r="J4902" s="3417"/>
      <c r="K4902" s="3418"/>
      <c r="L4902" s="3417"/>
      <c r="M4902" s="3417"/>
      <c r="N4902" s="3417"/>
      <c r="O4902" s="79"/>
    </row>
    <row r="4903" spans="1:15" s="43" customFormat="1" ht="22.5" customHeight="1">
      <c r="A4903" s="3416"/>
      <c r="B4903" s="121"/>
      <c r="C4903" s="3414"/>
      <c r="D4903" s="686">
        <f>SUM(D4900:D4902)</f>
        <v>0</v>
      </c>
      <c r="E4903" s="3411"/>
      <c r="F4903" s="3412"/>
      <c r="G4903" s="3407"/>
      <c r="H4903" s="3408"/>
      <c r="I4903" s="3417"/>
      <c r="J4903" s="3417"/>
      <c r="K4903" s="432">
        <f>SUM(K4900:K4902)</f>
        <v>0</v>
      </c>
      <c r="L4903" s="3417"/>
      <c r="M4903" s="3417"/>
      <c r="N4903" s="3417"/>
      <c r="O4903" s="79"/>
    </row>
    <row r="4904" spans="1:15" s="43" customFormat="1" ht="22.5" customHeight="1">
      <c r="A4904" s="62"/>
      <c r="B4904" s="122"/>
      <c r="C4904" s="54"/>
      <c r="D4904" s="238"/>
      <c r="E4904" s="3420"/>
      <c r="F4904" s="3420"/>
      <c r="G4904" s="238"/>
      <c r="H4904" s="238"/>
      <c r="I4904" s="2642"/>
      <c r="J4904" s="2642"/>
      <c r="K4904" s="2642"/>
      <c r="L4904" s="2642"/>
      <c r="M4904" s="2642"/>
      <c r="N4904" s="2642"/>
      <c r="O4904" s="194"/>
    </row>
    <row r="4905" spans="1:15" s="123" customFormat="1" ht="21" customHeight="1" thickBot="1">
      <c r="A4905" s="77" t="s">
        <v>2</v>
      </c>
      <c r="B4905" s="66"/>
      <c r="C4905" s="67" t="s">
        <v>3</v>
      </c>
      <c r="D4905" s="4323" t="s">
        <v>2306</v>
      </c>
      <c r="E4905" s="4323"/>
      <c r="F4905" s="4323"/>
      <c r="G4905" s="4323"/>
      <c r="H4905" s="4323"/>
      <c r="I4905" s="4323"/>
      <c r="J4905" s="4323"/>
      <c r="K4905" s="4323"/>
      <c r="L4905" s="4323"/>
      <c r="M4905" s="4323"/>
      <c r="N4905" s="4323"/>
      <c r="O4905" s="4323"/>
    </row>
    <row r="4906" spans="1:15" s="36" customFormat="1" ht="21" customHeight="1">
      <c r="A4906" s="4353" t="s">
        <v>10</v>
      </c>
      <c r="B4906" s="4353" t="s">
        <v>11</v>
      </c>
      <c r="C4906" s="4340" t="s">
        <v>23</v>
      </c>
      <c r="D4906" s="4331" t="s">
        <v>12</v>
      </c>
      <c r="E4906" s="4332"/>
      <c r="F4906" s="4332"/>
      <c r="G4906" s="4332"/>
      <c r="H4906" s="4332"/>
      <c r="I4906" s="4332"/>
      <c r="J4906" s="4333"/>
      <c r="K4906" s="4334" t="s">
        <v>13</v>
      </c>
      <c r="L4906" s="4335"/>
      <c r="M4906" s="4335"/>
      <c r="N4906" s="4335"/>
      <c r="O4906" s="4355"/>
    </row>
    <row r="4907" spans="1:15" s="36" customFormat="1" ht="21" customHeight="1">
      <c r="A4907" s="4328"/>
      <c r="B4907" s="4328"/>
      <c r="C4907" s="4330"/>
      <c r="D4907" s="4337" t="s">
        <v>14</v>
      </c>
      <c r="E4907" s="4338"/>
      <c r="F4907" s="4338"/>
      <c r="G4907" s="4338"/>
      <c r="H4907" s="4339"/>
      <c r="I4907" s="4340" t="s">
        <v>15</v>
      </c>
      <c r="J4907" s="4340"/>
      <c r="K4907" s="4340" t="s">
        <v>16</v>
      </c>
      <c r="L4907" s="4340" t="s">
        <v>17</v>
      </c>
      <c r="M4907" s="4340" t="s">
        <v>18</v>
      </c>
      <c r="N4907" s="4340"/>
      <c r="O4907" s="4356" t="s">
        <v>19</v>
      </c>
    </row>
    <row r="4908" spans="1:15" s="36" customFormat="1" ht="21" customHeight="1">
      <c r="A4908" s="4354"/>
      <c r="B4908" s="4354"/>
      <c r="C4908" s="4341"/>
      <c r="D4908" s="3413" t="s">
        <v>16</v>
      </c>
      <c r="E4908" s="4358" t="s">
        <v>20</v>
      </c>
      <c r="F4908" s="4359"/>
      <c r="G4908" s="4358" t="s">
        <v>21</v>
      </c>
      <c r="H4908" s="4359"/>
      <c r="I4908" s="4341"/>
      <c r="J4908" s="4341"/>
      <c r="K4908" s="4341"/>
      <c r="L4908" s="4341"/>
      <c r="M4908" s="4341"/>
      <c r="N4908" s="4341"/>
      <c r="O4908" s="4357"/>
    </row>
    <row r="4909" spans="1:15" s="43" customFormat="1" ht="21" customHeight="1" outlineLevel="1">
      <c r="A4909" s="3416">
        <v>1</v>
      </c>
      <c r="B4909" s="121">
        <v>44652</v>
      </c>
      <c r="C4909" s="3414" t="s">
        <v>23</v>
      </c>
      <c r="D4909" s="3417"/>
      <c r="E4909" s="4360"/>
      <c r="F4909" s="4361"/>
      <c r="G4909" s="4348"/>
      <c r="H4909" s="4349"/>
      <c r="I4909" s="3417"/>
      <c r="J4909" s="3417"/>
      <c r="K4909" s="3418"/>
      <c r="L4909" s="3417"/>
      <c r="M4909" s="3417"/>
      <c r="N4909" s="3417"/>
      <c r="O4909" s="79">
        <v>0</v>
      </c>
    </row>
    <row r="4910" spans="1:15" s="43" customFormat="1" ht="21" customHeight="1" outlineLevel="1">
      <c r="A4910" s="3416"/>
      <c r="B4910" s="121"/>
      <c r="C4910" s="3414"/>
      <c r="D4910" s="3417"/>
      <c r="E4910" s="4360"/>
      <c r="F4910" s="4361"/>
      <c r="G4910" s="4348"/>
      <c r="H4910" s="4349"/>
      <c r="I4910" s="3417"/>
      <c r="J4910" s="3417"/>
      <c r="K4910" s="3418"/>
      <c r="L4910" s="3417"/>
      <c r="M4910" s="3417"/>
      <c r="N4910" s="3417"/>
      <c r="O4910" s="79"/>
    </row>
    <row r="4911" spans="1:15" s="43" customFormat="1" ht="21" customHeight="1" outlineLevel="1">
      <c r="A4911" s="3416"/>
      <c r="B4911" s="121"/>
      <c r="C4911" s="3414"/>
      <c r="D4911" s="3417"/>
      <c r="E4911" s="3411"/>
      <c r="F4911" s="3412"/>
      <c r="G4911" s="3407"/>
      <c r="H4911" s="3408"/>
      <c r="I4911" s="3417"/>
      <c r="J4911" s="3417"/>
      <c r="K4911" s="3418"/>
      <c r="L4911" s="3417"/>
      <c r="M4911" s="3417"/>
      <c r="N4911" s="3417"/>
      <c r="O4911" s="79"/>
    </row>
    <row r="4912" spans="1:15" s="43" customFormat="1" ht="22.5" customHeight="1">
      <c r="A4912" s="3416"/>
      <c r="B4912" s="121"/>
      <c r="C4912" s="3414"/>
      <c r="D4912" s="686">
        <f>SUM(D4909:D4911)</f>
        <v>0</v>
      </c>
      <c r="E4912" s="3411"/>
      <c r="F4912" s="3412"/>
      <c r="G4912" s="3407"/>
      <c r="H4912" s="3408"/>
      <c r="I4912" s="3417"/>
      <c r="J4912" s="3417"/>
      <c r="K4912" s="432">
        <f>SUM(K4909:K4911)</f>
        <v>0</v>
      </c>
      <c r="L4912" s="3417"/>
      <c r="M4912" s="3417"/>
      <c r="N4912" s="3417"/>
      <c r="O4912" s="79"/>
    </row>
    <row r="4913" spans="1:15" s="43" customFormat="1" ht="22.5" customHeight="1">
      <c r="A4913" s="62"/>
      <c r="B4913" s="122"/>
      <c r="C4913" s="54"/>
      <c r="D4913" s="238"/>
      <c r="E4913" s="3420"/>
      <c r="F4913" s="3420"/>
      <c r="G4913" s="238"/>
      <c r="H4913" s="238"/>
      <c r="I4913" s="2642"/>
      <c r="J4913" s="2642"/>
      <c r="K4913" s="2642"/>
      <c r="L4913" s="2642"/>
      <c r="M4913" s="2642"/>
      <c r="N4913" s="2642"/>
      <c r="O4913" s="194"/>
    </row>
    <row r="4914" spans="1:15" s="123" customFormat="1" ht="21" customHeight="1" thickBot="1">
      <c r="A4914" s="77" t="s">
        <v>2</v>
      </c>
      <c r="B4914" s="66"/>
      <c r="C4914" s="67" t="s">
        <v>3</v>
      </c>
      <c r="D4914" s="4323" t="s">
        <v>2331</v>
      </c>
      <c r="E4914" s="4323"/>
      <c r="F4914" s="4323"/>
      <c r="G4914" s="4323"/>
      <c r="H4914" s="4323"/>
      <c r="I4914" s="4323"/>
      <c r="J4914" s="4323"/>
      <c r="K4914" s="4323"/>
      <c r="L4914" s="4323"/>
      <c r="M4914" s="4323"/>
      <c r="N4914" s="4323"/>
      <c r="O4914" s="4323"/>
    </row>
    <row r="4915" spans="1:15" s="36" customFormat="1" ht="21" customHeight="1">
      <c r="A4915" s="4353" t="s">
        <v>10</v>
      </c>
      <c r="B4915" s="4353" t="s">
        <v>11</v>
      </c>
      <c r="C4915" s="4340" t="s">
        <v>23</v>
      </c>
      <c r="D4915" s="4331" t="s">
        <v>12</v>
      </c>
      <c r="E4915" s="4332"/>
      <c r="F4915" s="4332"/>
      <c r="G4915" s="4332"/>
      <c r="H4915" s="4332"/>
      <c r="I4915" s="4332"/>
      <c r="J4915" s="4333"/>
      <c r="K4915" s="4334" t="s">
        <v>13</v>
      </c>
      <c r="L4915" s="4335"/>
      <c r="M4915" s="4335"/>
      <c r="N4915" s="4335"/>
      <c r="O4915" s="4355"/>
    </row>
    <row r="4916" spans="1:15" s="36" customFormat="1" ht="21" customHeight="1">
      <c r="A4916" s="4328"/>
      <c r="B4916" s="4328"/>
      <c r="C4916" s="4330"/>
      <c r="D4916" s="4337" t="s">
        <v>14</v>
      </c>
      <c r="E4916" s="4338"/>
      <c r="F4916" s="4338"/>
      <c r="G4916" s="4338"/>
      <c r="H4916" s="4339"/>
      <c r="I4916" s="4340" t="s">
        <v>15</v>
      </c>
      <c r="J4916" s="4340"/>
      <c r="K4916" s="4340" t="s">
        <v>16</v>
      </c>
      <c r="L4916" s="4340" t="s">
        <v>17</v>
      </c>
      <c r="M4916" s="4340" t="s">
        <v>18</v>
      </c>
      <c r="N4916" s="4340"/>
      <c r="O4916" s="4356" t="s">
        <v>19</v>
      </c>
    </row>
    <row r="4917" spans="1:15" s="36" customFormat="1" ht="21" customHeight="1">
      <c r="A4917" s="4354"/>
      <c r="B4917" s="4354"/>
      <c r="C4917" s="4341"/>
      <c r="D4917" s="3413" t="s">
        <v>16</v>
      </c>
      <c r="E4917" s="4358" t="s">
        <v>20</v>
      </c>
      <c r="F4917" s="4359"/>
      <c r="G4917" s="4358" t="s">
        <v>21</v>
      </c>
      <c r="H4917" s="4359"/>
      <c r="I4917" s="4341"/>
      <c r="J4917" s="4341"/>
      <c r="K4917" s="4341"/>
      <c r="L4917" s="4341"/>
      <c r="M4917" s="4341"/>
      <c r="N4917" s="4341"/>
      <c r="O4917" s="4357"/>
    </row>
    <row r="4918" spans="1:15" s="43" customFormat="1" ht="21" customHeight="1" outlineLevel="1">
      <c r="A4918" s="3416">
        <v>1</v>
      </c>
      <c r="B4918" s="121">
        <v>44682</v>
      </c>
      <c r="C4918" s="3414" t="s">
        <v>23</v>
      </c>
      <c r="D4918" s="3417"/>
      <c r="E4918" s="4360"/>
      <c r="F4918" s="4361"/>
      <c r="G4918" s="4348"/>
      <c r="H4918" s="4349"/>
      <c r="I4918" s="3417"/>
      <c r="J4918" s="3417"/>
      <c r="K4918" s="3418"/>
      <c r="L4918" s="3417"/>
      <c r="M4918" s="3417"/>
      <c r="N4918" s="3417"/>
      <c r="O4918" s="79">
        <v>1</v>
      </c>
    </row>
    <row r="4919" spans="1:15" s="43" customFormat="1" ht="21" customHeight="1" outlineLevel="1">
      <c r="A4919" s="3416"/>
      <c r="B4919" s="121"/>
      <c r="C4919" s="3414"/>
      <c r="D4919" s="3417"/>
      <c r="E4919" s="4360"/>
      <c r="F4919" s="4361"/>
      <c r="G4919" s="4348"/>
      <c r="H4919" s="4349"/>
      <c r="I4919" s="3417"/>
      <c r="J4919" s="3417"/>
      <c r="K4919" s="3418"/>
      <c r="L4919" s="3417"/>
      <c r="M4919" s="3417"/>
      <c r="N4919" s="3417"/>
      <c r="O4919" s="79"/>
    </row>
    <row r="4920" spans="1:15" s="43" customFormat="1" ht="21" customHeight="1" outlineLevel="1">
      <c r="A4920" s="3416"/>
      <c r="B4920" s="121"/>
      <c r="C4920" s="3414"/>
      <c r="D4920" s="3417"/>
      <c r="E4920" s="3411"/>
      <c r="F4920" s="3412"/>
      <c r="G4920" s="3407"/>
      <c r="H4920" s="3408"/>
      <c r="I4920" s="3417"/>
      <c r="J4920" s="3417"/>
      <c r="K4920" s="3418"/>
      <c r="L4920" s="3417"/>
      <c r="M4920" s="3417"/>
      <c r="N4920" s="3417"/>
      <c r="O4920" s="79"/>
    </row>
    <row r="4921" spans="1:15" s="43" customFormat="1" ht="22.5" customHeight="1">
      <c r="A4921" s="3416"/>
      <c r="B4921" s="121"/>
      <c r="C4921" s="3414"/>
      <c r="D4921" s="686">
        <f>SUM(D4918:D4920)</f>
        <v>0</v>
      </c>
      <c r="E4921" s="3411"/>
      <c r="F4921" s="3412"/>
      <c r="G4921" s="3407"/>
      <c r="H4921" s="3408"/>
      <c r="I4921" s="3417"/>
      <c r="J4921" s="3417"/>
      <c r="K4921" s="432">
        <f>SUM(K4918:K4920)</f>
        <v>0</v>
      </c>
      <c r="L4921" s="3417"/>
      <c r="M4921" s="3417"/>
      <c r="N4921" s="3417"/>
      <c r="O4921" s="79"/>
    </row>
    <row r="4922" spans="1:15" s="43" customFormat="1" ht="22.5" customHeight="1">
      <c r="A4922" s="62"/>
      <c r="B4922" s="122"/>
      <c r="C4922" s="54"/>
      <c r="D4922" s="238"/>
      <c r="E4922" s="3420"/>
      <c r="F4922" s="3420"/>
      <c r="G4922" s="238"/>
      <c r="H4922" s="238"/>
      <c r="I4922" s="2642"/>
      <c r="J4922" s="2642"/>
      <c r="K4922" s="2642"/>
      <c r="L4922" s="2642"/>
      <c r="M4922" s="2642"/>
      <c r="N4922" s="2642"/>
      <c r="O4922" s="194"/>
    </row>
    <row r="4923" spans="1:15" s="123" customFormat="1" ht="21" customHeight="1" thickBot="1">
      <c r="A4923" s="77" t="s">
        <v>2</v>
      </c>
      <c r="B4923" s="66"/>
      <c r="C4923" s="67" t="s">
        <v>3</v>
      </c>
      <c r="D4923" s="4323" t="s">
        <v>2332</v>
      </c>
      <c r="E4923" s="4323"/>
      <c r="F4923" s="4323"/>
      <c r="G4923" s="4323"/>
      <c r="H4923" s="4323"/>
      <c r="I4923" s="4323"/>
      <c r="J4923" s="4323"/>
      <c r="K4923" s="4323"/>
      <c r="L4923" s="4323"/>
      <c r="M4923" s="4323"/>
      <c r="N4923" s="4323"/>
      <c r="O4923" s="4323"/>
    </row>
    <row r="4924" spans="1:15" s="36" customFormat="1" ht="21" customHeight="1">
      <c r="A4924" s="4353" t="s">
        <v>10</v>
      </c>
      <c r="B4924" s="4353" t="s">
        <v>11</v>
      </c>
      <c r="C4924" s="4340" t="s">
        <v>23</v>
      </c>
      <c r="D4924" s="4331" t="s">
        <v>12</v>
      </c>
      <c r="E4924" s="4332"/>
      <c r="F4924" s="4332"/>
      <c r="G4924" s="4332"/>
      <c r="H4924" s="4332"/>
      <c r="I4924" s="4332"/>
      <c r="J4924" s="4333"/>
      <c r="K4924" s="4334" t="s">
        <v>13</v>
      </c>
      <c r="L4924" s="4335"/>
      <c r="M4924" s="4335"/>
      <c r="N4924" s="4335"/>
      <c r="O4924" s="4355"/>
    </row>
    <row r="4925" spans="1:15" s="36" customFormat="1" ht="21" customHeight="1">
      <c r="A4925" s="4328"/>
      <c r="B4925" s="4328"/>
      <c r="C4925" s="4330"/>
      <c r="D4925" s="4337" t="s">
        <v>14</v>
      </c>
      <c r="E4925" s="4338"/>
      <c r="F4925" s="4338"/>
      <c r="G4925" s="4338"/>
      <c r="H4925" s="4339"/>
      <c r="I4925" s="4340" t="s">
        <v>15</v>
      </c>
      <c r="J4925" s="4340"/>
      <c r="K4925" s="4340" t="s">
        <v>16</v>
      </c>
      <c r="L4925" s="4340" t="s">
        <v>17</v>
      </c>
      <c r="M4925" s="4340" t="s">
        <v>18</v>
      </c>
      <c r="N4925" s="4340"/>
      <c r="O4925" s="4356" t="s">
        <v>19</v>
      </c>
    </row>
    <row r="4926" spans="1:15" s="36" customFormat="1" ht="21" customHeight="1">
      <c r="A4926" s="4354"/>
      <c r="B4926" s="4354"/>
      <c r="C4926" s="4341"/>
      <c r="D4926" s="3413" t="s">
        <v>16</v>
      </c>
      <c r="E4926" s="4358" t="s">
        <v>20</v>
      </c>
      <c r="F4926" s="4359"/>
      <c r="G4926" s="4358" t="s">
        <v>21</v>
      </c>
      <c r="H4926" s="4359"/>
      <c r="I4926" s="4341"/>
      <c r="J4926" s="4341"/>
      <c r="K4926" s="4341"/>
      <c r="L4926" s="4341"/>
      <c r="M4926" s="4341"/>
      <c r="N4926" s="4341"/>
      <c r="O4926" s="4357"/>
    </row>
    <row r="4927" spans="1:15" s="43" customFormat="1" ht="21" customHeight="1" outlineLevel="1">
      <c r="A4927" s="3416">
        <v>1</v>
      </c>
      <c r="B4927" s="121">
        <v>44682</v>
      </c>
      <c r="C4927" s="3414" t="s">
        <v>23</v>
      </c>
      <c r="D4927" s="3417"/>
      <c r="E4927" s="4360"/>
      <c r="F4927" s="4361"/>
      <c r="G4927" s="4348"/>
      <c r="H4927" s="4349"/>
      <c r="I4927" s="3417"/>
      <c r="J4927" s="3417"/>
      <c r="K4927" s="3418"/>
      <c r="L4927" s="3417"/>
      <c r="M4927" s="3417"/>
      <c r="N4927" s="3417"/>
      <c r="O4927" s="79">
        <v>0</v>
      </c>
    </row>
    <row r="4928" spans="1:15" s="43" customFormat="1" ht="21" customHeight="1" outlineLevel="1">
      <c r="A4928" s="3416"/>
      <c r="B4928" s="121"/>
      <c r="C4928" s="3414"/>
      <c r="D4928" s="3417"/>
      <c r="E4928" s="4360"/>
      <c r="F4928" s="4361"/>
      <c r="G4928" s="4348"/>
      <c r="H4928" s="4349"/>
      <c r="I4928" s="3417"/>
      <c r="J4928" s="3417"/>
      <c r="K4928" s="3418"/>
      <c r="L4928" s="3417"/>
      <c r="M4928" s="3417"/>
      <c r="N4928" s="3417"/>
      <c r="O4928" s="79"/>
    </row>
    <row r="4929" spans="1:15" s="43" customFormat="1" ht="21" customHeight="1" outlineLevel="1">
      <c r="A4929" s="3416"/>
      <c r="B4929" s="121"/>
      <c r="C4929" s="3414"/>
      <c r="D4929" s="3417"/>
      <c r="E4929" s="3411"/>
      <c r="F4929" s="3412"/>
      <c r="G4929" s="3407"/>
      <c r="H4929" s="3408"/>
      <c r="I4929" s="3417"/>
      <c r="J4929" s="3417"/>
      <c r="K4929" s="3418"/>
      <c r="L4929" s="3417"/>
      <c r="M4929" s="3417"/>
      <c r="N4929" s="3417"/>
      <c r="O4929" s="79"/>
    </row>
    <row r="4930" spans="1:15" s="43" customFormat="1" ht="22.5" customHeight="1">
      <c r="A4930" s="3416"/>
      <c r="B4930" s="121"/>
      <c r="C4930" s="3414"/>
      <c r="D4930" s="686">
        <f>SUM(D4927:D4929)</f>
        <v>0</v>
      </c>
      <c r="E4930" s="3411"/>
      <c r="F4930" s="3412"/>
      <c r="G4930" s="3407"/>
      <c r="H4930" s="3408"/>
      <c r="I4930" s="3417"/>
      <c r="J4930" s="3417"/>
      <c r="K4930" s="432">
        <f>SUM(K4927:K4929)</f>
        <v>0</v>
      </c>
      <c r="L4930" s="3417"/>
      <c r="M4930" s="3417"/>
      <c r="N4930" s="3417"/>
      <c r="O4930" s="79"/>
    </row>
    <row r="4931" spans="1:15" s="43" customFormat="1" ht="22.5" customHeight="1">
      <c r="A4931" s="62"/>
      <c r="B4931" s="122"/>
      <c r="C4931" s="54"/>
      <c r="D4931" s="238"/>
      <c r="E4931" s="3420"/>
      <c r="F4931" s="3420"/>
      <c r="G4931" s="238"/>
      <c r="H4931" s="238"/>
      <c r="I4931" s="2642"/>
      <c r="J4931" s="2642"/>
      <c r="K4931" s="2642"/>
      <c r="L4931" s="2642"/>
      <c r="M4931" s="2642"/>
      <c r="N4931" s="2642"/>
      <c r="O4931" s="194"/>
    </row>
    <row r="4932" spans="1:15" s="123" customFormat="1" ht="21" customHeight="1" thickBot="1">
      <c r="A4932" s="77" t="s">
        <v>2</v>
      </c>
      <c r="B4932" s="66"/>
      <c r="C4932" s="67" t="s">
        <v>3</v>
      </c>
      <c r="D4932" s="4323" t="s">
        <v>2333</v>
      </c>
      <c r="E4932" s="4323"/>
      <c r="F4932" s="4323"/>
      <c r="G4932" s="4323"/>
      <c r="H4932" s="4323"/>
      <c r="I4932" s="4323"/>
      <c r="J4932" s="4323"/>
      <c r="K4932" s="4323"/>
      <c r="L4932" s="4323"/>
      <c r="M4932" s="4323"/>
      <c r="N4932" s="4323"/>
      <c r="O4932" s="4323"/>
    </row>
    <row r="4933" spans="1:15" s="36" customFormat="1" ht="21" customHeight="1">
      <c r="A4933" s="4353" t="s">
        <v>10</v>
      </c>
      <c r="B4933" s="4353" t="s">
        <v>11</v>
      </c>
      <c r="C4933" s="4340" t="s">
        <v>23</v>
      </c>
      <c r="D4933" s="4331" t="s">
        <v>12</v>
      </c>
      <c r="E4933" s="4332"/>
      <c r="F4933" s="4332"/>
      <c r="G4933" s="4332"/>
      <c r="H4933" s="4332"/>
      <c r="I4933" s="4332"/>
      <c r="J4933" s="4333"/>
      <c r="K4933" s="4334" t="s">
        <v>13</v>
      </c>
      <c r="L4933" s="4335"/>
      <c r="M4933" s="4335"/>
      <c r="N4933" s="4335"/>
      <c r="O4933" s="4355"/>
    </row>
    <row r="4934" spans="1:15" s="36" customFormat="1" ht="21" customHeight="1">
      <c r="A4934" s="4328"/>
      <c r="B4934" s="4328"/>
      <c r="C4934" s="4330"/>
      <c r="D4934" s="4337" t="s">
        <v>14</v>
      </c>
      <c r="E4934" s="4338"/>
      <c r="F4934" s="4338"/>
      <c r="G4934" s="4338"/>
      <c r="H4934" s="4339"/>
      <c r="I4934" s="4340" t="s">
        <v>15</v>
      </c>
      <c r="J4934" s="4340"/>
      <c r="K4934" s="4340" t="s">
        <v>16</v>
      </c>
      <c r="L4934" s="4340" t="s">
        <v>17</v>
      </c>
      <c r="M4934" s="4340" t="s">
        <v>18</v>
      </c>
      <c r="N4934" s="4340"/>
      <c r="O4934" s="4356" t="s">
        <v>19</v>
      </c>
    </row>
    <row r="4935" spans="1:15" s="36" customFormat="1" ht="21" customHeight="1">
      <c r="A4935" s="4354"/>
      <c r="B4935" s="4354"/>
      <c r="C4935" s="4341"/>
      <c r="D4935" s="3413" t="s">
        <v>16</v>
      </c>
      <c r="E4935" s="4358" t="s">
        <v>20</v>
      </c>
      <c r="F4935" s="4359"/>
      <c r="G4935" s="4358" t="s">
        <v>21</v>
      </c>
      <c r="H4935" s="4359"/>
      <c r="I4935" s="4341"/>
      <c r="J4935" s="4341"/>
      <c r="K4935" s="4341"/>
      <c r="L4935" s="4341"/>
      <c r="M4935" s="4341"/>
      <c r="N4935" s="4341"/>
      <c r="O4935" s="4357"/>
    </row>
    <row r="4936" spans="1:15" s="43" customFormat="1" ht="21" customHeight="1" outlineLevel="1">
      <c r="A4936" s="3416">
        <v>1</v>
      </c>
      <c r="B4936" s="121">
        <v>44682</v>
      </c>
      <c r="C4936" s="3414" t="s">
        <v>23</v>
      </c>
      <c r="D4936" s="3417"/>
      <c r="E4936" s="4360"/>
      <c r="F4936" s="4361"/>
      <c r="G4936" s="4348"/>
      <c r="H4936" s="4349"/>
      <c r="I4936" s="3417"/>
      <c r="J4936" s="3417"/>
      <c r="K4936" s="3418"/>
      <c r="L4936" s="3417"/>
      <c r="M4936" s="3417"/>
      <c r="N4936" s="3417"/>
      <c r="O4936" s="79">
        <v>0</v>
      </c>
    </row>
    <row r="4937" spans="1:15" s="43" customFormat="1" ht="21" customHeight="1" outlineLevel="1">
      <c r="A4937" s="3416"/>
      <c r="B4937" s="121"/>
      <c r="C4937" s="3414"/>
      <c r="D4937" s="3417"/>
      <c r="E4937" s="4360"/>
      <c r="F4937" s="4361"/>
      <c r="G4937" s="4348"/>
      <c r="H4937" s="4349"/>
      <c r="I4937" s="3417"/>
      <c r="J4937" s="3417"/>
      <c r="K4937" s="3418"/>
      <c r="L4937" s="3884"/>
      <c r="M4937" s="3884"/>
      <c r="N4937" s="3884"/>
      <c r="O4937" s="79"/>
    </row>
    <row r="4938" spans="1:15" s="43" customFormat="1" ht="21" customHeight="1" outlineLevel="1">
      <c r="A4938" s="3416"/>
      <c r="B4938" s="121"/>
      <c r="C4938" s="3414"/>
      <c r="D4938" s="3417"/>
      <c r="E4938" s="3411"/>
      <c r="F4938" s="3412"/>
      <c r="G4938" s="3407"/>
      <c r="H4938" s="3408"/>
      <c r="I4938" s="3417"/>
      <c r="J4938" s="3417"/>
      <c r="K4938" s="3418"/>
      <c r="L4938" s="3884"/>
      <c r="M4938" s="3884"/>
      <c r="N4938" s="3884"/>
      <c r="O4938" s="79"/>
    </row>
    <row r="4939" spans="1:15" s="43" customFormat="1" ht="22.5" customHeight="1">
      <c r="A4939" s="3416"/>
      <c r="B4939" s="121"/>
      <c r="C4939" s="3414"/>
      <c r="D4939" s="686">
        <f>SUM(D4936:D4938)</f>
        <v>0</v>
      </c>
      <c r="E4939" s="3411"/>
      <c r="F4939" s="3412"/>
      <c r="G4939" s="3407"/>
      <c r="H4939" s="3408"/>
      <c r="I4939" s="3417"/>
      <c r="J4939" s="3417"/>
      <c r="K4939" s="432">
        <f>SUM(K4936:K4938)</f>
        <v>0</v>
      </c>
      <c r="L4939" s="3417"/>
      <c r="M4939" s="3417"/>
      <c r="N4939" s="3417"/>
      <c r="O4939" s="79"/>
    </row>
    <row r="4940" spans="1:15" s="43" customFormat="1" ht="22.5" customHeight="1">
      <c r="A4940" s="62"/>
      <c r="B4940" s="122"/>
      <c r="C4940" s="54"/>
      <c r="D4940" s="238"/>
      <c r="E4940" s="3420"/>
      <c r="F4940" s="3420"/>
      <c r="G4940" s="238"/>
      <c r="H4940" s="238"/>
      <c r="I4940" s="238"/>
      <c r="J4940" s="238"/>
      <c r="K4940" s="238"/>
      <c r="L4940" s="238"/>
      <c r="M4940" s="238"/>
      <c r="N4940" s="238"/>
      <c r="O4940" s="194"/>
    </row>
    <row r="4941" spans="1:15" s="123" customFormat="1" ht="21" customHeight="1" thickBot="1">
      <c r="A4941" s="77" t="s">
        <v>2</v>
      </c>
      <c r="B4941" s="66"/>
      <c r="C4941" s="67" t="s">
        <v>3</v>
      </c>
      <c r="D4941" s="4323" t="s">
        <v>2335</v>
      </c>
      <c r="E4941" s="4323"/>
      <c r="F4941" s="4323"/>
      <c r="G4941" s="4323"/>
      <c r="H4941" s="4323"/>
      <c r="I4941" s="4323"/>
      <c r="J4941" s="4323"/>
      <c r="K4941" s="4323"/>
      <c r="L4941" s="4323"/>
      <c r="M4941" s="4323"/>
      <c r="N4941" s="4323"/>
      <c r="O4941" s="4323"/>
    </row>
    <row r="4942" spans="1:15" s="36" customFormat="1" ht="21" customHeight="1">
      <c r="A4942" s="4353" t="s">
        <v>10</v>
      </c>
      <c r="B4942" s="4353" t="s">
        <v>11</v>
      </c>
      <c r="C4942" s="4340" t="s">
        <v>23</v>
      </c>
      <c r="D4942" s="4331" t="s">
        <v>12</v>
      </c>
      <c r="E4942" s="4332"/>
      <c r="F4942" s="4332"/>
      <c r="G4942" s="4332"/>
      <c r="H4942" s="4332"/>
      <c r="I4942" s="4332"/>
      <c r="J4942" s="4333"/>
      <c r="K4942" s="4334" t="s">
        <v>13</v>
      </c>
      <c r="L4942" s="4335"/>
      <c r="M4942" s="4335"/>
      <c r="N4942" s="4335"/>
      <c r="O4942" s="4355"/>
    </row>
    <row r="4943" spans="1:15" s="36" customFormat="1" ht="21" customHeight="1">
      <c r="A4943" s="4328"/>
      <c r="B4943" s="4328"/>
      <c r="C4943" s="4330"/>
      <c r="D4943" s="4337" t="s">
        <v>14</v>
      </c>
      <c r="E4943" s="4338"/>
      <c r="F4943" s="4338"/>
      <c r="G4943" s="4338"/>
      <c r="H4943" s="4339"/>
      <c r="I4943" s="4340" t="s">
        <v>15</v>
      </c>
      <c r="J4943" s="4340"/>
      <c r="K4943" s="4340" t="s">
        <v>16</v>
      </c>
      <c r="L4943" s="4340" t="s">
        <v>17</v>
      </c>
      <c r="M4943" s="4340" t="s">
        <v>18</v>
      </c>
      <c r="N4943" s="4340"/>
      <c r="O4943" s="4356" t="s">
        <v>19</v>
      </c>
    </row>
    <row r="4944" spans="1:15" s="36" customFormat="1" ht="21" customHeight="1">
      <c r="A4944" s="4354"/>
      <c r="B4944" s="4354"/>
      <c r="C4944" s="4341"/>
      <c r="D4944" s="3413" t="s">
        <v>16</v>
      </c>
      <c r="E4944" s="4358" t="s">
        <v>20</v>
      </c>
      <c r="F4944" s="4359"/>
      <c r="G4944" s="4358" t="s">
        <v>21</v>
      </c>
      <c r="H4944" s="4359"/>
      <c r="I4944" s="4341"/>
      <c r="J4944" s="4341"/>
      <c r="K4944" s="4341"/>
      <c r="L4944" s="4341"/>
      <c r="M4944" s="4341"/>
      <c r="N4944" s="4341"/>
      <c r="O4944" s="4357"/>
    </row>
    <row r="4945" spans="1:15" s="43" customFormat="1" ht="21" customHeight="1" outlineLevel="1">
      <c r="A4945" s="3416">
        <v>1</v>
      </c>
      <c r="B4945" s="121">
        <v>44682</v>
      </c>
      <c r="C4945" s="3414" t="s">
        <v>23</v>
      </c>
      <c r="D4945" s="3417"/>
      <c r="E4945" s="4360"/>
      <c r="F4945" s="4361"/>
      <c r="G4945" s="4348"/>
      <c r="H4945" s="4349"/>
      <c r="I4945" s="3417"/>
      <c r="J4945" s="3417"/>
      <c r="K4945" s="3418"/>
      <c r="L4945" s="3417"/>
      <c r="M4945" s="3417"/>
      <c r="N4945" s="3417"/>
      <c r="O4945" s="79">
        <v>2</v>
      </c>
    </row>
    <row r="4946" spans="1:15" s="43" customFormat="1" ht="21" customHeight="1" outlineLevel="1">
      <c r="A4946" s="3416"/>
      <c r="B4946" s="121"/>
      <c r="C4946" s="3414"/>
      <c r="D4946" s="3417"/>
      <c r="E4946" s="4360"/>
      <c r="F4946" s="4361"/>
      <c r="G4946" s="4348"/>
      <c r="H4946" s="4349"/>
      <c r="I4946" s="3417"/>
      <c r="J4946" s="3417"/>
      <c r="K4946" s="3418"/>
      <c r="L4946" s="3417"/>
      <c r="M4946" s="3417"/>
      <c r="N4946" s="3417"/>
      <c r="O4946" s="79"/>
    </row>
    <row r="4947" spans="1:15" s="43" customFormat="1" ht="21" customHeight="1" outlineLevel="1">
      <c r="A4947" s="3416"/>
      <c r="B4947" s="121"/>
      <c r="C4947" s="3414"/>
      <c r="D4947" s="3417"/>
      <c r="E4947" s="3411"/>
      <c r="F4947" s="3412"/>
      <c r="G4947" s="3407"/>
      <c r="H4947" s="3408"/>
      <c r="I4947" s="3417"/>
      <c r="J4947" s="3417"/>
      <c r="K4947" s="3418"/>
      <c r="L4947" s="3417"/>
      <c r="M4947" s="3417"/>
      <c r="N4947" s="3417"/>
      <c r="O4947" s="79"/>
    </row>
    <row r="4948" spans="1:15" s="43" customFormat="1" ht="22.5" customHeight="1">
      <c r="A4948" s="3416"/>
      <c r="B4948" s="121"/>
      <c r="C4948" s="3414"/>
      <c r="D4948" s="686">
        <f>SUM(D4945:D4947)</f>
        <v>0</v>
      </c>
      <c r="E4948" s="3411"/>
      <c r="F4948" s="3412"/>
      <c r="G4948" s="3407"/>
      <c r="H4948" s="3408"/>
      <c r="I4948" s="3417"/>
      <c r="J4948" s="3417"/>
      <c r="K4948" s="432">
        <f>SUM(K4945:K4947)</f>
        <v>0</v>
      </c>
      <c r="L4948" s="3417"/>
      <c r="M4948" s="3417"/>
      <c r="N4948" s="3417"/>
      <c r="O4948" s="79"/>
    </row>
    <row r="4949" spans="1:15" s="43" customFormat="1" ht="22.5" customHeight="1">
      <c r="A4949" s="62"/>
      <c r="B4949" s="122"/>
      <c r="C4949" s="54"/>
      <c r="D4949" s="238"/>
      <c r="E4949" s="3420"/>
      <c r="F4949" s="3420"/>
      <c r="G4949" s="238"/>
      <c r="H4949" s="238"/>
      <c r="I4949" s="2642"/>
      <c r="J4949" s="2642"/>
      <c r="K4949" s="2642"/>
      <c r="L4949" s="2642"/>
      <c r="M4949" s="2642"/>
      <c r="N4949" s="2642"/>
      <c r="O4949" s="194"/>
    </row>
    <row r="4950" spans="1:15" s="123" customFormat="1" ht="21" customHeight="1" thickBot="1">
      <c r="A4950" s="77" t="s">
        <v>2</v>
      </c>
      <c r="B4950" s="66"/>
      <c r="C4950" s="67" t="s">
        <v>3</v>
      </c>
      <c r="D4950" s="4323" t="s">
        <v>2308</v>
      </c>
      <c r="E4950" s="4323"/>
      <c r="F4950" s="4323"/>
      <c r="G4950" s="4323"/>
      <c r="H4950" s="4323"/>
      <c r="I4950" s="4323"/>
      <c r="J4950" s="4323"/>
      <c r="K4950" s="4323"/>
      <c r="L4950" s="4323"/>
      <c r="M4950" s="4323"/>
      <c r="N4950" s="4323"/>
      <c r="O4950" s="4323"/>
    </row>
    <row r="4951" spans="1:15" s="36" customFormat="1" ht="21" customHeight="1">
      <c r="A4951" s="4353" t="s">
        <v>10</v>
      </c>
      <c r="B4951" s="4353" t="s">
        <v>11</v>
      </c>
      <c r="C4951" s="4340" t="s">
        <v>23</v>
      </c>
      <c r="D4951" s="4331" t="s">
        <v>12</v>
      </c>
      <c r="E4951" s="4332"/>
      <c r="F4951" s="4332"/>
      <c r="G4951" s="4332"/>
      <c r="H4951" s="4332"/>
      <c r="I4951" s="4332"/>
      <c r="J4951" s="4333"/>
      <c r="K4951" s="4334" t="s">
        <v>13</v>
      </c>
      <c r="L4951" s="4335"/>
      <c r="M4951" s="4335"/>
      <c r="N4951" s="4335"/>
      <c r="O4951" s="4355"/>
    </row>
    <row r="4952" spans="1:15" s="36" customFormat="1" ht="21" customHeight="1">
      <c r="A4952" s="4328"/>
      <c r="B4952" s="4328"/>
      <c r="C4952" s="4330"/>
      <c r="D4952" s="4337" t="s">
        <v>14</v>
      </c>
      <c r="E4952" s="4338"/>
      <c r="F4952" s="4338"/>
      <c r="G4952" s="4338"/>
      <c r="H4952" s="4339"/>
      <c r="I4952" s="4340" t="s">
        <v>15</v>
      </c>
      <c r="J4952" s="4340"/>
      <c r="K4952" s="4340" t="s">
        <v>16</v>
      </c>
      <c r="L4952" s="4340" t="s">
        <v>17</v>
      </c>
      <c r="M4952" s="4340" t="s">
        <v>18</v>
      </c>
      <c r="N4952" s="4340"/>
      <c r="O4952" s="4356" t="s">
        <v>19</v>
      </c>
    </row>
    <row r="4953" spans="1:15" s="36" customFormat="1" ht="21" customHeight="1">
      <c r="A4953" s="4354"/>
      <c r="B4953" s="4354"/>
      <c r="C4953" s="4341"/>
      <c r="D4953" s="3413" t="s">
        <v>16</v>
      </c>
      <c r="E4953" s="4358" t="s">
        <v>20</v>
      </c>
      <c r="F4953" s="4359"/>
      <c r="G4953" s="4358" t="s">
        <v>21</v>
      </c>
      <c r="H4953" s="4359"/>
      <c r="I4953" s="4341"/>
      <c r="J4953" s="4341"/>
      <c r="K4953" s="4341"/>
      <c r="L4953" s="4341"/>
      <c r="M4953" s="4341"/>
      <c r="N4953" s="4341"/>
      <c r="O4953" s="4357"/>
    </row>
    <row r="4954" spans="1:15" s="43" customFormat="1" ht="21" customHeight="1" outlineLevel="1">
      <c r="A4954" s="3416">
        <v>1</v>
      </c>
      <c r="B4954" s="121">
        <v>44682</v>
      </c>
      <c r="C4954" s="3414" t="s">
        <v>23</v>
      </c>
      <c r="D4954" s="3417"/>
      <c r="E4954" s="4360"/>
      <c r="F4954" s="4361"/>
      <c r="G4954" s="4348"/>
      <c r="H4954" s="4349"/>
      <c r="I4954" s="3417"/>
      <c r="J4954" s="3417"/>
      <c r="K4954" s="3418"/>
      <c r="L4954" s="3417"/>
      <c r="M4954" s="3417"/>
      <c r="N4954" s="3417"/>
      <c r="O4954" s="79">
        <v>20</v>
      </c>
    </row>
    <row r="4955" spans="1:15" s="43" customFormat="1" ht="21" customHeight="1" outlineLevel="1">
      <c r="A4955" s="3416"/>
      <c r="B4955" s="121"/>
      <c r="C4955" s="3414"/>
      <c r="D4955" s="3417"/>
      <c r="E4955" s="4360"/>
      <c r="F4955" s="4361"/>
      <c r="G4955" s="4348"/>
      <c r="H4955" s="4349"/>
      <c r="I4955" s="3417"/>
      <c r="J4955" s="3417"/>
      <c r="K4955" s="3418"/>
      <c r="L4955" s="3417"/>
      <c r="M4955" s="3417"/>
      <c r="N4955" s="3417"/>
      <c r="O4955" s="79"/>
    </row>
    <row r="4956" spans="1:15" s="43" customFormat="1" ht="21" customHeight="1" outlineLevel="1">
      <c r="A4956" s="3416"/>
      <c r="B4956" s="121"/>
      <c r="C4956" s="3414"/>
      <c r="D4956" s="3417"/>
      <c r="E4956" s="3411"/>
      <c r="F4956" s="3412"/>
      <c r="G4956" s="3407"/>
      <c r="H4956" s="3408"/>
      <c r="I4956" s="3417"/>
      <c r="J4956" s="3417"/>
      <c r="K4956" s="3418"/>
      <c r="L4956" s="3417"/>
      <c r="M4956" s="3417"/>
      <c r="N4956" s="3417"/>
      <c r="O4956" s="79"/>
    </row>
    <row r="4957" spans="1:15" s="43" customFormat="1" ht="22.5" customHeight="1">
      <c r="A4957" s="3416"/>
      <c r="B4957" s="121"/>
      <c r="C4957" s="3414"/>
      <c r="D4957" s="686">
        <f>SUM(D4954:D4956)</f>
        <v>0</v>
      </c>
      <c r="E4957" s="3411"/>
      <c r="F4957" s="3412"/>
      <c r="G4957" s="3407"/>
      <c r="H4957" s="3408"/>
      <c r="I4957" s="3417"/>
      <c r="J4957" s="3417"/>
      <c r="K4957" s="432">
        <f>SUM(K4954:K4956)</f>
        <v>0</v>
      </c>
      <c r="L4957" s="3417"/>
      <c r="M4957" s="3417"/>
      <c r="N4957" s="3417"/>
      <c r="O4957" s="79"/>
    </row>
    <row r="4958" spans="1:15" s="43" customFormat="1" ht="22.5" customHeight="1">
      <c r="A4958" s="62"/>
      <c r="B4958" s="122"/>
      <c r="C4958" s="54"/>
      <c r="D4958" s="238"/>
      <c r="E4958" s="3420"/>
      <c r="F4958" s="3420"/>
      <c r="G4958" s="238"/>
      <c r="H4958" s="238"/>
      <c r="I4958" s="2642"/>
      <c r="J4958" s="2642"/>
      <c r="K4958" s="2642"/>
      <c r="L4958" s="2642"/>
      <c r="M4958" s="2642"/>
      <c r="N4958" s="2642"/>
      <c r="O4958" s="194"/>
    </row>
    <row r="4959" spans="1:15" s="123" customFormat="1" ht="21" customHeight="1" thickBot="1">
      <c r="A4959" s="77" t="s">
        <v>2</v>
      </c>
      <c r="B4959" s="66"/>
      <c r="C4959" s="67" t="s">
        <v>3</v>
      </c>
      <c r="D4959" s="4323" t="s">
        <v>2681</v>
      </c>
      <c r="E4959" s="4323"/>
      <c r="F4959" s="4323"/>
      <c r="G4959" s="4323"/>
      <c r="H4959" s="4323"/>
      <c r="I4959" s="4323"/>
      <c r="J4959" s="4323"/>
      <c r="K4959" s="4323"/>
      <c r="L4959" s="4323"/>
      <c r="M4959" s="4323"/>
      <c r="N4959" s="4323"/>
      <c r="O4959" s="4323"/>
    </row>
    <row r="4960" spans="1:15" s="36" customFormat="1" ht="21" customHeight="1">
      <c r="A4960" s="4353" t="s">
        <v>10</v>
      </c>
      <c r="B4960" s="4353" t="s">
        <v>11</v>
      </c>
      <c r="C4960" s="4340" t="s">
        <v>23</v>
      </c>
      <c r="D4960" s="4331" t="s">
        <v>12</v>
      </c>
      <c r="E4960" s="4332"/>
      <c r="F4960" s="4332"/>
      <c r="G4960" s="4332"/>
      <c r="H4960" s="4332"/>
      <c r="I4960" s="4332"/>
      <c r="J4960" s="4333"/>
      <c r="K4960" s="4334" t="s">
        <v>13</v>
      </c>
      <c r="L4960" s="4335"/>
      <c r="M4960" s="4335"/>
      <c r="N4960" s="4335"/>
      <c r="O4960" s="4355"/>
    </row>
    <row r="4961" spans="1:15" s="36" customFormat="1" ht="21" customHeight="1">
      <c r="A4961" s="4328"/>
      <c r="B4961" s="4328"/>
      <c r="C4961" s="4330"/>
      <c r="D4961" s="4337" t="s">
        <v>14</v>
      </c>
      <c r="E4961" s="4338"/>
      <c r="F4961" s="4338"/>
      <c r="G4961" s="4338"/>
      <c r="H4961" s="4339"/>
      <c r="I4961" s="4340" t="s">
        <v>15</v>
      </c>
      <c r="J4961" s="4340"/>
      <c r="K4961" s="4340" t="s">
        <v>16</v>
      </c>
      <c r="L4961" s="4340" t="s">
        <v>17</v>
      </c>
      <c r="M4961" s="4340" t="s">
        <v>18</v>
      </c>
      <c r="N4961" s="4340"/>
      <c r="O4961" s="4356" t="s">
        <v>19</v>
      </c>
    </row>
    <row r="4962" spans="1:15" s="36" customFormat="1" ht="21" customHeight="1">
      <c r="A4962" s="4354"/>
      <c r="B4962" s="4354"/>
      <c r="C4962" s="4341"/>
      <c r="D4962" s="3413" t="s">
        <v>16</v>
      </c>
      <c r="E4962" s="4358" t="s">
        <v>20</v>
      </c>
      <c r="F4962" s="4359"/>
      <c r="G4962" s="4358" t="s">
        <v>21</v>
      </c>
      <c r="H4962" s="4359"/>
      <c r="I4962" s="4341"/>
      <c r="J4962" s="4341"/>
      <c r="K4962" s="4341"/>
      <c r="L4962" s="4341"/>
      <c r="M4962" s="4341"/>
      <c r="N4962" s="4341"/>
      <c r="O4962" s="4357"/>
    </row>
    <row r="4963" spans="1:15" s="43" customFormat="1" ht="21" customHeight="1" outlineLevel="1">
      <c r="A4963" s="3416">
        <v>1</v>
      </c>
      <c r="B4963" s="121">
        <v>44682</v>
      </c>
      <c r="C4963" s="3414" t="s">
        <v>23</v>
      </c>
      <c r="D4963" s="3417"/>
      <c r="E4963" s="4360"/>
      <c r="F4963" s="4361"/>
      <c r="G4963" s="4348"/>
      <c r="H4963" s="4349"/>
      <c r="I4963" s="3417"/>
      <c r="J4963" s="3417"/>
      <c r="K4963" s="3418"/>
      <c r="L4963" s="3417"/>
      <c r="M4963" s="3417"/>
      <c r="N4963" s="3417"/>
      <c r="O4963" s="79">
        <v>7</v>
      </c>
    </row>
    <row r="4964" spans="1:15" s="43" customFormat="1" ht="21" customHeight="1" outlineLevel="1">
      <c r="A4964" s="3416"/>
      <c r="B4964" s="121"/>
      <c r="C4964" s="3414"/>
      <c r="D4964" s="3442"/>
      <c r="E4964" s="4360"/>
      <c r="F4964" s="4361"/>
      <c r="G4964" s="4348"/>
      <c r="H4964" s="4349"/>
      <c r="I4964" s="3417"/>
      <c r="J4964" s="3417"/>
      <c r="K4964" s="3418"/>
      <c r="L4964" s="3417"/>
      <c r="M4964" s="3417"/>
      <c r="N4964" s="3417"/>
      <c r="O4964" s="79"/>
    </row>
    <row r="4965" spans="1:15" s="43" customFormat="1" ht="21" customHeight="1" outlineLevel="1">
      <c r="A4965" s="3416"/>
      <c r="B4965" s="121"/>
      <c r="C4965" s="3414"/>
      <c r="D4965" s="3417"/>
      <c r="E4965" s="3411"/>
      <c r="F4965" s="3412"/>
      <c r="G4965" s="3407"/>
      <c r="H4965" s="3408"/>
      <c r="I4965" s="3417"/>
      <c r="J4965" s="3417"/>
      <c r="K4965" s="3418"/>
      <c r="L4965" s="3417"/>
      <c r="M4965" s="3417"/>
      <c r="N4965" s="3417"/>
      <c r="O4965" s="79"/>
    </row>
    <row r="4966" spans="1:15" s="43" customFormat="1" ht="22.5" customHeight="1">
      <c r="A4966" s="3416"/>
      <c r="B4966" s="121"/>
      <c r="C4966" s="3414"/>
      <c r="D4966" s="686">
        <f>SUM(D4963:D4965)</f>
        <v>0</v>
      </c>
      <c r="E4966" s="3411"/>
      <c r="F4966" s="3412"/>
      <c r="G4966" s="3407"/>
      <c r="H4966" s="3408"/>
      <c r="I4966" s="3417"/>
      <c r="J4966" s="3417"/>
      <c r="K4966" s="432">
        <f>SUM(K4963:K4965)</f>
        <v>0</v>
      </c>
      <c r="L4966" s="3417"/>
      <c r="M4966" s="3417"/>
      <c r="N4966" s="3417"/>
      <c r="O4966" s="79"/>
    </row>
    <row r="4967" spans="1:15" s="43" customFormat="1" ht="22.5" customHeight="1">
      <c r="A4967" s="62"/>
      <c r="B4967" s="122"/>
      <c r="C4967" s="54"/>
      <c r="D4967" s="238"/>
      <c r="E4967" s="3420"/>
      <c r="F4967" s="3420"/>
      <c r="G4967" s="238"/>
      <c r="H4967" s="238"/>
      <c r="I4967" s="2642"/>
      <c r="J4967" s="2642"/>
      <c r="K4967" s="2642"/>
      <c r="L4967" s="2642"/>
      <c r="M4967" s="2642"/>
      <c r="N4967" s="2642"/>
      <c r="O4967" s="194"/>
    </row>
    <row r="4968" spans="1:15" s="123" customFormat="1" ht="21" customHeight="1" thickBot="1">
      <c r="A4968" s="77" t="s">
        <v>2</v>
      </c>
      <c r="B4968" s="66"/>
      <c r="C4968" s="67" t="s">
        <v>3</v>
      </c>
      <c r="D4968" s="4323" t="s">
        <v>2336</v>
      </c>
      <c r="E4968" s="4323"/>
      <c r="F4968" s="4323"/>
      <c r="G4968" s="4323"/>
      <c r="H4968" s="4323"/>
      <c r="I4968" s="4323"/>
      <c r="J4968" s="4323"/>
      <c r="K4968" s="4323"/>
      <c r="L4968" s="4323"/>
      <c r="M4968" s="4323"/>
      <c r="N4968" s="4323"/>
      <c r="O4968" s="4323"/>
    </row>
    <row r="4969" spans="1:15" s="36" customFormat="1" ht="21" customHeight="1">
      <c r="A4969" s="4353" t="s">
        <v>10</v>
      </c>
      <c r="B4969" s="4353" t="s">
        <v>11</v>
      </c>
      <c r="C4969" s="4340" t="s">
        <v>23</v>
      </c>
      <c r="D4969" s="4331" t="s">
        <v>12</v>
      </c>
      <c r="E4969" s="4332"/>
      <c r="F4969" s="4332"/>
      <c r="G4969" s="4332"/>
      <c r="H4969" s="4332"/>
      <c r="I4969" s="4332"/>
      <c r="J4969" s="4333"/>
      <c r="K4969" s="4334" t="s">
        <v>13</v>
      </c>
      <c r="L4969" s="4335"/>
      <c r="M4969" s="4335"/>
      <c r="N4969" s="4335"/>
      <c r="O4969" s="4355"/>
    </row>
    <row r="4970" spans="1:15" s="36" customFormat="1" ht="21" customHeight="1">
      <c r="A4970" s="4328"/>
      <c r="B4970" s="4328"/>
      <c r="C4970" s="4330"/>
      <c r="D4970" s="4337" t="s">
        <v>14</v>
      </c>
      <c r="E4970" s="4338"/>
      <c r="F4970" s="4338"/>
      <c r="G4970" s="4338"/>
      <c r="H4970" s="4339"/>
      <c r="I4970" s="4340" t="s">
        <v>15</v>
      </c>
      <c r="J4970" s="4340"/>
      <c r="K4970" s="4340" t="s">
        <v>16</v>
      </c>
      <c r="L4970" s="4340" t="s">
        <v>17</v>
      </c>
      <c r="M4970" s="4340" t="s">
        <v>18</v>
      </c>
      <c r="N4970" s="4340"/>
      <c r="O4970" s="4356" t="s">
        <v>19</v>
      </c>
    </row>
    <row r="4971" spans="1:15" s="36" customFormat="1" ht="21" customHeight="1">
      <c r="A4971" s="4354"/>
      <c r="B4971" s="4354"/>
      <c r="C4971" s="4341"/>
      <c r="D4971" s="3413" t="s">
        <v>16</v>
      </c>
      <c r="E4971" s="4358" t="s">
        <v>20</v>
      </c>
      <c r="F4971" s="4359"/>
      <c r="G4971" s="4358" t="s">
        <v>21</v>
      </c>
      <c r="H4971" s="4359"/>
      <c r="I4971" s="4341"/>
      <c r="J4971" s="4341"/>
      <c r="K4971" s="4341"/>
      <c r="L4971" s="4341"/>
      <c r="M4971" s="4341"/>
      <c r="N4971" s="4341"/>
      <c r="O4971" s="4357"/>
    </row>
    <row r="4972" spans="1:15" s="43" customFormat="1" ht="21" customHeight="1" outlineLevel="1">
      <c r="A4972" s="3943">
        <v>1</v>
      </c>
      <c r="B4972" s="121">
        <v>44682</v>
      </c>
      <c r="C4972" s="3933" t="s">
        <v>23</v>
      </c>
      <c r="D4972" s="3932"/>
      <c r="E4972" s="4360"/>
      <c r="F4972" s="4361"/>
      <c r="G4972" s="4348"/>
      <c r="H4972" s="4349"/>
      <c r="I4972" s="3932"/>
      <c r="J4972" s="3932"/>
      <c r="K4972" s="3941"/>
      <c r="L4972" s="3932"/>
      <c r="M4972" s="3932"/>
      <c r="N4972" s="3932"/>
      <c r="O4972" s="79">
        <v>12</v>
      </c>
    </row>
    <row r="4973" spans="1:15" s="43" customFormat="1" ht="21" customHeight="1" outlineLevel="1">
      <c r="A4973" s="3943"/>
      <c r="B4973" s="121"/>
      <c r="C4973" s="3933"/>
      <c r="D4973" s="3932"/>
      <c r="E4973" s="4360"/>
      <c r="F4973" s="4361"/>
      <c r="G4973" s="4348"/>
      <c r="H4973" s="4349"/>
      <c r="I4973" s="3932"/>
      <c r="J4973" s="3932"/>
      <c r="K4973" s="3941"/>
      <c r="L4973" s="3932"/>
      <c r="M4973" s="3932"/>
      <c r="N4973" s="3932"/>
      <c r="O4973" s="79"/>
    </row>
    <row r="4974" spans="1:15" s="43" customFormat="1" ht="21" customHeight="1" outlineLevel="1">
      <c r="A4974" s="3943"/>
      <c r="B4974" s="121"/>
      <c r="C4974" s="3933"/>
      <c r="D4974" s="3932"/>
      <c r="E4974" s="3937"/>
      <c r="F4974" s="3938"/>
      <c r="G4974" s="3934"/>
      <c r="H4974" s="3935"/>
      <c r="I4974" s="3932"/>
      <c r="J4974" s="3932"/>
      <c r="K4974" s="3941"/>
      <c r="L4974" s="3932"/>
      <c r="M4974" s="3932"/>
      <c r="N4974" s="3932"/>
      <c r="O4974" s="79"/>
    </row>
    <row r="4975" spans="1:15" s="43" customFormat="1" ht="22.5" customHeight="1">
      <c r="A4975" s="3416"/>
      <c r="B4975" s="121"/>
      <c r="C4975" s="3414"/>
      <c r="D4975" s="686">
        <f>SUM(D4972:D4974)</f>
        <v>0</v>
      </c>
      <c r="E4975" s="3411"/>
      <c r="F4975" s="3412"/>
      <c r="G4975" s="3407"/>
      <c r="H4975" s="3408"/>
      <c r="I4975" s="3417"/>
      <c r="J4975" s="3417"/>
      <c r="K4975" s="432">
        <f>SUM(K4972:K4974)</f>
        <v>0</v>
      </c>
      <c r="L4975" s="3417"/>
      <c r="M4975" s="3417"/>
      <c r="N4975" s="3417"/>
      <c r="O4975" s="79"/>
    </row>
    <row r="4976" spans="1:15" s="43" customFormat="1" ht="22.5" customHeight="1">
      <c r="A4976" s="62"/>
      <c r="B4976" s="122"/>
      <c r="C4976" s="54"/>
      <c r="D4976" s="238"/>
      <c r="E4976" s="3420"/>
      <c r="F4976" s="3420"/>
      <c r="G4976" s="238"/>
      <c r="H4976" s="238"/>
      <c r="I4976" s="2642"/>
      <c r="J4976" s="2642"/>
      <c r="K4976" s="2642"/>
      <c r="L4976" s="2642"/>
      <c r="M4976" s="2642"/>
      <c r="N4976" s="2642"/>
      <c r="O4976" s="194"/>
    </row>
    <row r="4977" spans="1:15" s="123" customFormat="1" ht="21" customHeight="1" thickBot="1">
      <c r="A4977" s="77" t="s">
        <v>2</v>
      </c>
      <c r="B4977" s="66"/>
      <c r="C4977" s="67" t="s">
        <v>3</v>
      </c>
      <c r="D4977" s="4323" t="s">
        <v>2337</v>
      </c>
      <c r="E4977" s="4323"/>
      <c r="F4977" s="4323"/>
      <c r="G4977" s="4323"/>
      <c r="H4977" s="4323"/>
      <c r="I4977" s="4323"/>
      <c r="J4977" s="4323"/>
      <c r="K4977" s="4323"/>
      <c r="L4977" s="4323"/>
      <c r="M4977" s="4323"/>
      <c r="N4977" s="4323"/>
      <c r="O4977" s="4323"/>
    </row>
    <row r="4978" spans="1:15" s="36" customFormat="1" ht="21" customHeight="1">
      <c r="A4978" s="4353" t="s">
        <v>10</v>
      </c>
      <c r="B4978" s="4353" t="s">
        <v>11</v>
      </c>
      <c r="C4978" s="4340" t="s">
        <v>23</v>
      </c>
      <c r="D4978" s="4331" t="s">
        <v>12</v>
      </c>
      <c r="E4978" s="4332"/>
      <c r="F4978" s="4332"/>
      <c r="G4978" s="4332"/>
      <c r="H4978" s="4332"/>
      <c r="I4978" s="4332"/>
      <c r="J4978" s="4333"/>
      <c r="K4978" s="4334" t="s">
        <v>13</v>
      </c>
      <c r="L4978" s="4335"/>
      <c r="M4978" s="4335"/>
      <c r="N4978" s="4335"/>
      <c r="O4978" s="4355"/>
    </row>
    <row r="4979" spans="1:15" s="36" customFormat="1" ht="21" customHeight="1">
      <c r="A4979" s="4328"/>
      <c r="B4979" s="4328"/>
      <c r="C4979" s="4330"/>
      <c r="D4979" s="4337" t="s">
        <v>14</v>
      </c>
      <c r="E4979" s="4338"/>
      <c r="F4979" s="4338"/>
      <c r="G4979" s="4338"/>
      <c r="H4979" s="4339"/>
      <c r="I4979" s="4340" t="s">
        <v>15</v>
      </c>
      <c r="J4979" s="4340"/>
      <c r="K4979" s="4340" t="s">
        <v>16</v>
      </c>
      <c r="L4979" s="4340" t="s">
        <v>17</v>
      </c>
      <c r="M4979" s="4340" t="s">
        <v>18</v>
      </c>
      <c r="N4979" s="4340"/>
      <c r="O4979" s="4356" t="s">
        <v>19</v>
      </c>
    </row>
    <row r="4980" spans="1:15" s="36" customFormat="1" ht="21" customHeight="1">
      <c r="A4980" s="4354"/>
      <c r="B4980" s="4354"/>
      <c r="C4980" s="4341"/>
      <c r="D4980" s="3413" t="s">
        <v>16</v>
      </c>
      <c r="E4980" s="4358" t="s">
        <v>20</v>
      </c>
      <c r="F4980" s="4359"/>
      <c r="G4980" s="4358" t="s">
        <v>21</v>
      </c>
      <c r="H4980" s="4359"/>
      <c r="I4980" s="4341"/>
      <c r="J4980" s="4341"/>
      <c r="K4980" s="4341"/>
      <c r="L4980" s="4341"/>
      <c r="M4980" s="4341"/>
      <c r="N4980" s="4341"/>
      <c r="O4980" s="4357"/>
    </row>
    <row r="4981" spans="1:15" s="43" customFormat="1" ht="21" customHeight="1" outlineLevel="1">
      <c r="A4981" s="3416">
        <v>1</v>
      </c>
      <c r="B4981" s="121">
        <v>44682</v>
      </c>
      <c r="C4981" s="3414" t="s">
        <v>23</v>
      </c>
      <c r="D4981" s="3417"/>
      <c r="E4981" s="4360"/>
      <c r="F4981" s="4361"/>
      <c r="G4981" s="4348"/>
      <c r="H4981" s="4349"/>
      <c r="I4981" s="3417"/>
      <c r="J4981" s="3417"/>
      <c r="K4981" s="3418"/>
      <c r="L4981" s="3417"/>
      <c r="M4981" s="3417"/>
      <c r="N4981" s="3417"/>
      <c r="O4981" s="79">
        <v>6</v>
      </c>
    </row>
    <row r="4982" spans="1:15" s="43" customFormat="1" ht="21" customHeight="1" outlineLevel="1">
      <c r="A4982" s="3416"/>
      <c r="B4982" s="121"/>
      <c r="C4982" s="3414"/>
      <c r="D4982" s="3417"/>
      <c r="E4982" s="4360"/>
      <c r="F4982" s="4361"/>
      <c r="G4982" s="4348"/>
      <c r="H4982" s="4349"/>
      <c r="I4982" s="3417"/>
      <c r="J4982" s="3417"/>
      <c r="K4982" s="3418"/>
      <c r="L4982" s="3417"/>
      <c r="M4982" s="3417"/>
      <c r="N4982" s="3417"/>
      <c r="O4982" s="79"/>
    </row>
    <row r="4983" spans="1:15" s="43" customFormat="1" ht="21" customHeight="1" outlineLevel="1">
      <c r="A4983" s="3416"/>
      <c r="B4983" s="121"/>
      <c r="C4983" s="3414"/>
      <c r="D4983" s="3417"/>
      <c r="E4983" s="3411"/>
      <c r="F4983" s="3412"/>
      <c r="G4983" s="3407"/>
      <c r="H4983" s="3408"/>
      <c r="I4983" s="3417"/>
      <c r="J4983" s="3417"/>
      <c r="K4983" s="3418"/>
      <c r="L4983" s="3417"/>
      <c r="M4983" s="3417"/>
      <c r="N4983" s="3417"/>
      <c r="O4983" s="79"/>
    </row>
    <row r="4984" spans="1:15" s="43" customFormat="1" ht="22.5" customHeight="1">
      <c r="A4984" s="3416"/>
      <c r="B4984" s="121"/>
      <c r="C4984" s="3414"/>
      <c r="D4984" s="686">
        <f>SUM(D4981:D4983)</f>
        <v>0</v>
      </c>
      <c r="E4984" s="3411"/>
      <c r="F4984" s="3412"/>
      <c r="G4984" s="3407"/>
      <c r="H4984" s="3408"/>
      <c r="I4984" s="3417"/>
      <c r="J4984" s="3417"/>
      <c r="K4984" s="432">
        <f>SUM(K4981:K4983)</f>
        <v>0</v>
      </c>
      <c r="L4984" s="3417"/>
      <c r="M4984" s="3417"/>
      <c r="N4984" s="3417"/>
      <c r="O4984" s="79"/>
    </row>
    <row r="4985" spans="1:15" s="43" customFormat="1" ht="22.5" customHeight="1">
      <c r="A4985" s="62"/>
      <c r="B4985" s="122"/>
      <c r="C4985" s="54"/>
      <c r="D4985" s="238"/>
      <c r="E4985" s="3420"/>
      <c r="F4985" s="3420"/>
      <c r="G4985" s="238"/>
      <c r="H4985" s="238"/>
      <c r="I4985" s="2642"/>
      <c r="J4985" s="2642"/>
      <c r="K4985" s="2642"/>
      <c r="L4985" s="2642"/>
      <c r="M4985" s="2642"/>
      <c r="N4985" s="2642"/>
      <c r="O4985" s="194"/>
    </row>
    <row r="4986" spans="1:15" s="123" customFormat="1" ht="21" customHeight="1" thickBot="1">
      <c r="A4986" s="77" t="s">
        <v>2</v>
      </c>
      <c r="B4986" s="66"/>
      <c r="C4986" s="67" t="s">
        <v>3</v>
      </c>
      <c r="D4986" s="4323" t="s">
        <v>2413</v>
      </c>
      <c r="E4986" s="4323"/>
      <c r="F4986" s="4323"/>
      <c r="G4986" s="4323"/>
      <c r="H4986" s="4323"/>
      <c r="I4986" s="4323"/>
      <c r="J4986" s="4323"/>
      <c r="K4986" s="4323"/>
      <c r="L4986" s="4323"/>
      <c r="M4986" s="4323"/>
      <c r="N4986" s="4323"/>
      <c r="O4986" s="4323"/>
    </row>
    <row r="4987" spans="1:15" s="36" customFormat="1" ht="21" customHeight="1">
      <c r="A4987" s="4353" t="s">
        <v>10</v>
      </c>
      <c r="B4987" s="4353" t="s">
        <v>11</v>
      </c>
      <c r="C4987" s="4340" t="s">
        <v>23</v>
      </c>
      <c r="D4987" s="4331" t="s">
        <v>12</v>
      </c>
      <c r="E4987" s="4332"/>
      <c r="F4987" s="4332"/>
      <c r="G4987" s="4332"/>
      <c r="H4987" s="4332"/>
      <c r="I4987" s="4332"/>
      <c r="J4987" s="4333"/>
      <c r="K4987" s="4334" t="s">
        <v>13</v>
      </c>
      <c r="L4987" s="4335"/>
      <c r="M4987" s="4335"/>
      <c r="N4987" s="4335"/>
      <c r="O4987" s="4355"/>
    </row>
    <row r="4988" spans="1:15" s="36" customFormat="1" ht="21" customHeight="1">
      <c r="A4988" s="4328"/>
      <c r="B4988" s="4328"/>
      <c r="C4988" s="4330"/>
      <c r="D4988" s="4337" t="s">
        <v>14</v>
      </c>
      <c r="E4988" s="4338"/>
      <c r="F4988" s="4338"/>
      <c r="G4988" s="4338"/>
      <c r="H4988" s="4339"/>
      <c r="I4988" s="4340" t="s">
        <v>15</v>
      </c>
      <c r="J4988" s="4340"/>
      <c r="K4988" s="4340" t="s">
        <v>16</v>
      </c>
      <c r="L4988" s="4340" t="s">
        <v>17</v>
      </c>
      <c r="M4988" s="4340" t="s">
        <v>18</v>
      </c>
      <c r="N4988" s="4340"/>
      <c r="O4988" s="4356" t="s">
        <v>19</v>
      </c>
    </row>
    <row r="4989" spans="1:15" s="36" customFormat="1" ht="21" customHeight="1">
      <c r="A4989" s="4354"/>
      <c r="B4989" s="4354"/>
      <c r="C4989" s="4341"/>
      <c r="D4989" s="3464" t="s">
        <v>16</v>
      </c>
      <c r="E4989" s="4358" t="s">
        <v>20</v>
      </c>
      <c r="F4989" s="4359"/>
      <c r="G4989" s="4358" t="s">
        <v>21</v>
      </c>
      <c r="H4989" s="4359"/>
      <c r="I4989" s="4341"/>
      <c r="J4989" s="4341"/>
      <c r="K4989" s="4341"/>
      <c r="L4989" s="4341"/>
      <c r="M4989" s="4341"/>
      <c r="N4989" s="4341"/>
      <c r="O4989" s="4357"/>
    </row>
    <row r="4990" spans="1:15" s="43" customFormat="1" ht="21" customHeight="1" outlineLevel="1">
      <c r="A4990" s="3468">
        <v>1</v>
      </c>
      <c r="B4990" s="121">
        <v>44682</v>
      </c>
      <c r="C4990" s="3466" t="s">
        <v>23</v>
      </c>
      <c r="D4990" s="3465"/>
      <c r="E4990" s="4360"/>
      <c r="F4990" s="4361"/>
      <c r="G4990" s="4348"/>
      <c r="H4990" s="4349"/>
      <c r="I4990" s="3465"/>
      <c r="J4990" s="3465"/>
      <c r="K4990" s="3469"/>
      <c r="L4990" s="3465"/>
      <c r="M4990" s="3465"/>
      <c r="N4990" s="3465"/>
      <c r="O4990" s="79">
        <v>0</v>
      </c>
    </row>
    <row r="4991" spans="1:15" s="43" customFormat="1" ht="21" customHeight="1" outlineLevel="1">
      <c r="A4991" s="3468"/>
      <c r="B4991" s="121"/>
      <c r="C4991" s="3466"/>
      <c r="D4991" s="3465"/>
      <c r="E4991" s="4360"/>
      <c r="F4991" s="4361"/>
      <c r="G4991" s="4348"/>
      <c r="H4991" s="4349"/>
      <c r="I4991" s="3465"/>
      <c r="J4991" s="3465"/>
      <c r="K4991" s="3469"/>
      <c r="L4991" s="3465"/>
      <c r="M4991" s="3465"/>
      <c r="N4991" s="3465"/>
      <c r="O4991" s="79"/>
    </row>
    <row r="4992" spans="1:15" s="43" customFormat="1" ht="21" customHeight="1" outlineLevel="1">
      <c r="A4992" s="3468"/>
      <c r="B4992" s="121"/>
      <c r="C4992" s="3466"/>
      <c r="D4992" s="3465"/>
      <c r="E4992" s="3462"/>
      <c r="F4992" s="3463"/>
      <c r="G4992" s="3458"/>
      <c r="H4992" s="3459"/>
      <c r="I4992" s="3465"/>
      <c r="J4992" s="3465"/>
      <c r="K4992" s="3469"/>
      <c r="L4992" s="3465"/>
      <c r="M4992" s="3465"/>
      <c r="N4992" s="3465"/>
      <c r="O4992" s="79"/>
    </row>
    <row r="4993" spans="1:15" s="43" customFormat="1" ht="22.5" customHeight="1">
      <c r="A4993" s="3468"/>
      <c r="B4993" s="121"/>
      <c r="C4993" s="3466"/>
      <c r="D4993" s="686">
        <f>SUM(D4990:D4992)</f>
        <v>0</v>
      </c>
      <c r="E4993" s="3462"/>
      <c r="F4993" s="3463"/>
      <c r="G4993" s="3458"/>
      <c r="H4993" s="3459"/>
      <c r="I4993" s="3465"/>
      <c r="J4993" s="3465"/>
      <c r="K4993" s="432">
        <f>SUM(K4990:K4992)</f>
        <v>0</v>
      </c>
      <c r="L4993" s="3465"/>
      <c r="M4993" s="3465"/>
      <c r="N4993" s="3465"/>
      <c r="O4993" s="79"/>
    </row>
    <row r="4994" spans="1:15" s="43" customFormat="1" ht="22.5" customHeight="1">
      <c r="A4994" s="62"/>
      <c r="B4994" s="122"/>
      <c r="C4994" s="54"/>
      <c r="D4994" s="238"/>
      <c r="E4994" s="3470"/>
      <c r="F4994" s="3470"/>
      <c r="G4994" s="238"/>
      <c r="H4994" s="238"/>
      <c r="I4994" s="2642"/>
      <c r="J4994" s="2642"/>
      <c r="K4994" s="2642"/>
      <c r="L4994" s="2642"/>
      <c r="M4994" s="2642"/>
      <c r="N4994" s="2642"/>
      <c r="O4994" s="194"/>
    </row>
    <row r="4995" spans="1:15" s="123" customFormat="1" ht="21" customHeight="1" thickBot="1">
      <c r="A4995" s="77" t="s">
        <v>2</v>
      </c>
      <c r="B4995" s="66"/>
      <c r="C4995" s="67" t="s">
        <v>3</v>
      </c>
      <c r="D4995" s="4323" t="s">
        <v>2414</v>
      </c>
      <c r="E4995" s="4323"/>
      <c r="F4995" s="4323"/>
      <c r="G4995" s="4323"/>
      <c r="H4995" s="4323"/>
      <c r="I4995" s="4323"/>
      <c r="J4995" s="4323"/>
      <c r="K4995" s="4323"/>
      <c r="L4995" s="4323"/>
      <c r="M4995" s="4323"/>
      <c r="N4995" s="4323"/>
      <c r="O4995" s="4323"/>
    </row>
    <row r="4996" spans="1:15" s="36" customFormat="1" ht="21" customHeight="1">
      <c r="A4996" s="4353" t="s">
        <v>10</v>
      </c>
      <c r="B4996" s="4353" t="s">
        <v>11</v>
      </c>
      <c r="C4996" s="4340" t="s">
        <v>23</v>
      </c>
      <c r="D4996" s="4331" t="s">
        <v>12</v>
      </c>
      <c r="E4996" s="4332"/>
      <c r="F4996" s="4332"/>
      <c r="G4996" s="4332"/>
      <c r="H4996" s="4332"/>
      <c r="I4996" s="4332"/>
      <c r="J4996" s="4333"/>
      <c r="K4996" s="4334" t="s">
        <v>13</v>
      </c>
      <c r="L4996" s="4335"/>
      <c r="M4996" s="4335"/>
      <c r="N4996" s="4335"/>
      <c r="O4996" s="4355"/>
    </row>
    <row r="4997" spans="1:15" s="36" customFormat="1" ht="21" customHeight="1">
      <c r="A4997" s="4328"/>
      <c r="B4997" s="4328"/>
      <c r="C4997" s="4330"/>
      <c r="D4997" s="4337" t="s">
        <v>14</v>
      </c>
      <c r="E4997" s="4338"/>
      <c r="F4997" s="4338"/>
      <c r="G4997" s="4338"/>
      <c r="H4997" s="4339"/>
      <c r="I4997" s="4340" t="s">
        <v>15</v>
      </c>
      <c r="J4997" s="4340"/>
      <c r="K4997" s="4340" t="s">
        <v>16</v>
      </c>
      <c r="L4997" s="4340" t="s">
        <v>17</v>
      </c>
      <c r="M4997" s="4340" t="s">
        <v>18</v>
      </c>
      <c r="N4997" s="4340"/>
      <c r="O4997" s="4356" t="s">
        <v>19</v>
      </c>
    </row>
    <row r="4998" spans="1:15" s="36" customFormat="1" ht="21" customHeight="1">
      <c r="A4998" s="4354"/>
      <c r="B4998" s="4354"/>
      <c r="C4998" s="4341"/>
      <c r="D4998" s="3464" t="s">
        <v>16</v>
      </c>
      <c r="E4998" s="4358" t="s">
        <v>20</v>
      </c>
      <c r="F4998" s="4359"/>
      <c r="G4998" s="4358" t="s">
        <v>21</v>
      </c>
      <c r="H4998" s="4359"/>
      <c r="I4998" s="4341"/>
      <c r="J4998" s="4341"/>
      <c r="K4998" s="4341"/>
      <c r="L4998" s="4341"/>
      <c r="M4998" s="4341"/>
      <c r="N4998" s="4341"/>
      <c r="O4998" s="4357"/>
    </row>
    <row r="4999" spans="1:15" s="43" customFormat="1" ht="21" customHeight="1" outlineLevel="1">
      <c r="A4999" s="3468">
        <v>1</v>
      </c>
      <c r="B4999" s="121">
        <v>44652</v>
      </c>
      <c r="C4999" s="3466" t="s">
        <v>23</v>
      </c>
      <c r="D4999" s="3465"/>
      <c r="E4999" s="4360"/>
      <c r="F4999" s="4361"/>
      <c r="G4999" s="4348"/>
      <c r="H4999" s="4349"/>
      <c r="I4999" s="3465"/>
      <c r="J4999" s="3465"/>
      <c r="K4999" s="3469"/>
      <c r="L4999" s="3465"/>
      <c r="M4999" s="3465"/>
      <c r="N4999" s="3465"/>
      <c r="O4999" s="79">
        <v>300</v>
      </c>
    </row>
    <row r="5000" spans="1:15" s="43" customFormat="1" ht="21" customHeight="1" outlineLevel="1">
      <c r="A5000" s="3468"/>
      <c r="B5000" s="121"/>
      <c r="C5000" s="3466"/>
      <c r="D5000" s="3465"/>
      <c r="E5000" s="4360"/>
      <c r="F5000" s="4361"/>
      <c r="G5000" s="4348"/>
      <c r="H5000" s="4349"/>
      <c r="I5000" s="3465"/>
      <c r="J5000" s="3465"/>
      <c r="K5000" s="3469"/>
      <c r="L5000" s="3465"/>
      <c r="M5000" s="3465"/>
      <c r="N5000" s="3465"/>
      <c r="O5000" s="79"/>
    </row>
    <row r="5001" spans="1:15" s="43" customFormat="1" ht="21" customHeight="1" outlineLevel="1">
      <c r="A5001" s="3468"/>
      <c r="B5001" s="121"/>
      <c r="C5001" s="3466"/>
      <c r="D5001" s="3465"/>
      <c r="E5001" s="3462"/>
      <c r="F5001" s="3463"/>
      <c r="G5001" s="3458"/>
      <c r="H5001" s="3459"/>
      <c r="I5001" s="3465"/>
      <c r="J5001" s="3465"/>
      <c r="K5001" s="3469"/>
      <c r="L5001" s="3465"/>
      <c r="M5001" s="3465"/>
      <c r="N5001" s="3465"/>
      <c r="O5001" s="79"/>
    </row>
    <row r="5002" spans="1:15" s="43" customFormat="1" ht="22.5" customHeight="1">
      <c r="A5002" s="3468"/>
      <c r="B5002" s="121"/>
      <c r="C5002" s="3466"/>
      <c r="D5002" s="686">
        <f>SUM(D4999:D5001)</f>
        <v>0</v>
      </c>
      <c r="E5002" s="3462"/>
      <c r="F5002" s="3463"/>
      <c r="G5002" s="3458"/>
      <c r="H5002" s="3459"/>
      <c r="I5002" s="3465"/>
      <c r="J5002" s="3465"/>
      <c r="K5002" s="432">
        <f>SUM(K4999:K5001)</f>
        <v>0</v>
      </c>
      <c r="L5002" s="3465"/>
      <c r="M5002" s="3465"/>
      <c r="N5002" s="3465"/>
      <c r="O5002" s="79"/>
    </row>
    <row r="5003" spans="1:15" s="43" customFormat="1" ht="22.5" customHeight="1">
      <c r="A5003" s="62"/>
      <c r="B5003" s="122"/>
      <c r="C5003" s="54"/>
      <c r="D5003" s="238"/>
      <c r="E5003" s="3470"/>
      <c r="F5003" s="3470"/>
      <c r="G5003" s="238"/>
      <c r="H5003" s="238"/>
      <c r="I5003" s="238"/>
      <c r="J5003" s="238"/>
      <c r="K5003" s="238"/>
      <c r="L5003" s="238"/>
      <c r="M5003" s="238"/>
      <c r="N5003" s="238"/>
      <c r="O5003" s="194"/>
    </row>
    <row r="5004" spans="1:15" s="123" customFormat="1" ht="21" customHeight="1" thickBot="1">
      <c r="A5004" s="77" t="s">
        <v>2</v>
      </c>
      <c r="B5004" s="66"/>
      <c r="C5004" s="67" t="s">
        <v>3</v>
      </c>
      <c r="D5004" s="4323" t="s">
        <v>2415</v>
      </c>
      <c r="E5004" s="4323"/>
      <c r="F5004" s="4323"/>
      <c r="G5004" s="4323"/>
      <c r="H5004" s="4323"/>
      <c r="I5004" s="4323"/>
      <c r="J5004" s="4323"/>
      <c r="K5004" s="4323"/>
      <c r="L5004" s="4323"/>
      <c r="M5004" s="4323"/>
      <c r="N5004" s="4323"/>
      <c r="O5004" s="4323"/>
    </row>
    <row r="5005" spans="1:15" s="36" customFormat="1" ht="21" customHeight="1">
      <c r="A5005" s="4353" t="s">
        <v>10</v>
      </c>
      <c r="B5005" s="4353" t="s">
        <v>11</v>
      </c>
      <c r="C5005" s="4340" t="s">
        <v>23</v>
      </c>
      <c r="D5005" s="4331" t="s">
        <v>12</v>
      </c>
      <c r="E5005" s="4332"/>
      <c r="F5005" s="4332"/>
      <c r="G5005" s="4332"/>
      <c r="H5005" s="4332"/>
      <c r="I5005" s="4332"/>
      <c r="J5005" s="4333"/>
      <c r="K5005" s="4334" t="s">
        <v>13</v>
      </c>
      <c r="L5005" s="4335"/>
      <c r="M5005" s="4335"/>
      <c r="N5005" s="4335"/>
      <c r="O5005" s="4355"/>
    </row>
    <row r="5006" spans="1:15" s="36" customFormat="1" ht="21" customHeight="1">
      <c r="A5006" s="4328"/>
      <c r="B5006" s="4328"/>
      <c r="C5006" s="4330"/>
      <c r="D5006" s="4337" t="s">
        <v>14</v>
      </c>
      <c r="E5006" s="4338"/>
      <c r="F5006" s="4338"/>
      <c r="G5006" s="4338"/>
      <c r="H5006" s="4339"/>
      <c r="I5006" s="4340" t="s">
        <v>15</v>
      </c>
      <c r="J5006" s="4340"/>
      <c r="K5006" s="4340" t="s">
        <v>16</v>
      </c>
      <c r="L5006" s="4340" t="s">
        <v>17</v>
      </c>
      <c r="M5006" s="4340" t="s">
        <v>18</v>
      </c>
      <c r="N5006" s="4340"/>
      <c r="O5006" s="4356" t="s">
        <v>19</v>
      </c>
    </row>
    <row r="5007" spans="1:15" s="36" customFormat="1" ht="21" customHeight="1">
      <c r="A5007" s="4354"/>
      <c r="B5007" s="4354"/>
      <c r="C5007" s="4341"/>
      <c r="D5007" s="3464" t="s">
        <v>16</v>
      </c>
      <c r="E5007" s="4358" t="s">
        <v>20</v>
      </c>
      <c r="F5007" s="4359"/>
      <c r="G5007" s="4358" t="s">
        <v>21</v>
      </c>
      <c r="H5007" s="4359"/>
      <c r="I5007" s="4341"/>
      <c r="J5007" s="4341"/>
      <c r="K5007" s="4341"/>
      <c r="L5007" s="4341"/>
      <c r="M5007" s="4341"/>
      <c r="N5007" s="4341"/>
      <c r="O5007" s="4357"/>
    </row>
    <row r="5008" spans="1:15" s="43" customFormat="1" ht="21" customHeight="1" outlineLevel="1">
      <c r="A5008" s="3468">
        <v>1</v>
      </c>
      <c r="B5008" s="121">
        <v>44652</v>
      </c>
      <c r="C5008" s="3466" t="s">
        <v>23</v>
      </c>
      <c r="D5008" s="3465"/>
      <c r="E5008" s="4360"/>
      <c r="F5008" s="4361"/>
      <c r="G5008" s="4348"/>
      <c r="H5008" s="4349"/>
      <c r="I5008" s="3465"/>
      <c r="J5008" s="3465"/>
      <c r="K5008" s="3469"/>
      <c r="L5008" s="3465"/>
      <c r="M5008" s="3465"/>
      <c r="N5008" s="3465"/>
      <c r="O5008" s="79">
        <v>0</v>
      </c>
    </row>
    <row r="5009" spans="1:15" s="43" customFormat="1" ht="21" customHeight="1" outlineLevel="1">
      <c r="A5009" s="3468"/>
      <c r="B5009" s="121"/>
      <c r="C5009" s="3466"/>
      <c r="D5009" s="3465"/>
      <c r="E5009" s="4360"/>
      <c r="F5009" s="4361"/>
      <c r="G5009" s="4348"/>
      <c r="H5009" s="4349"/>
      <c r="I5009" s="3465"/>
      <c r="J5009" s="3465"/>
      <c r="K5009" s="3469"/>
      <c r="L5009" s="3465"/>
      <c r="M5009" s="3465"/>
      <c r="N5009" s="3465"/>
      <c r="O5009" s="79"/>
    </row>
    <row r="5010" spans="1:15" s="43" customFormat="1" ht="21" customHeight="1" outlineLevel="1">
      <c r="A5010" s="3468"/>
      <c r="B5010" s="121"/>
      <c r="C5010" s="3466"/>
      <c r="D5010" s="3465"/>
      <c r="E5010" s="3462"/>
      <c r="F5010" s="3463"/>
      <c r="G5010" s="3458"/>
      <c r="H5010" s="3459"/>
      <c r="I5010" s="3465"/>
      <c r="J5010" s="3465"/>
      <c r="K5010" s="3469"/>
      <c r="L5010" s="3465"/>
      <c r="M5010" s="3465"/>
      <c r="N5010" s="3465"/>
      <c r="O5010" s="79"/>
    </row>
    <row r="5011" spans="1:15" s="43" customFormat="1" ht="22.5" customHeight="1">
      <c r="A5011" s="3468"/>
      <c r="B5011" s="121"/>
      <c r="C5011" s="3466"/>
      <c r="D5011" s="686">
        <f>SUM(D5008:D5010)</f>
        <v>0</v>
      </c>
      <c r="E5011" s="3462"/>
      <c r="F5011" s="3463"/>
      <c r="G5011" s="3458"/>
      <c r="H5011" s="3459"/>
      <c r="I5011" s="3465"/>
      <c r="J5011" s="3465"/>
      <c r="K5011" s="432">
        <f>SUM(K5008:K5010)</f>
        <v>0</v>
      </c>
      <c r="L5011" s="3465"/>
      <c r="M5011" s="3465"/>
      <c r="N5011" s="3465"/>
      <c r="O5011" s="79"/>
    </row>
    <row r="5012" spans="1:15" s="43" customFormat="1" ht="22.5" customHeight="1">
      <c r="A5012" s="62"/>
      <c r="B5012" s="122"/>
      <c r="C5012" s="54"/>
      <c r="D5012" s="238"/>
      <c r="E5012" s="3470"/>
      <c r="F5012" s="3470"/>
      <c r="G5012" s="238"/>
      <c r="H5012" s="238"/>
      <c r="I5012" s="2642"/>
      <c r="J5012" s="2642"/>
      <c r="K5012" s="2642"/>
      <c r="L5012" s="2642"/>
      <c r="M5012" s="2642"/>
      <c r="N5012" s="2642"/>
      <c r="O5012" s="194"/>
    </row>
    <row r="5013" spans="1:15" s="123" customFormat="1" ht="21" customHeight="1" thickBot="1">
      <c r="A5013" s="77" t="s">
        <v>2</v>
      </c>
      <c r="B5013" s="66"/>
      <c r="C5013" s="67" t="s">
        <v>3</v>
      </c>
      <c r="D5013" s="4323" t="s">
        <v>2416</v>
      </c>
      <c r="E5013" s="4323"/>
      <c r="F5013" s="4323"/>
      <c r="G5013" s="4323"/>
      <c r="H5013" s="4323"/>
      <c r="I5013" s="4323"/>
      <c r="J5013" s="4323"/>
      <c r="K5013" s="4323"/>
      <c r="L5013" s="4323"/>
      <c r="M5013" s="4323"/>
      <c r="N5013" s="4323"/>
      <c r="O5013" s="4323"/>
    </row>
    <row r="5014" spans="1:15" s="36" customFormat="1" ht="21" customHeight="1">
      <c r="A5014" s="4353" t="s">
        <v>10</v>
      </c>
      <c r="B5014" s="4353" t="s">
        <v>11</v>
      </c>
      <c r="C5014" s="4340" t="s">
        <v>23</v>
      </c>
      <c r="D5014" s="4331" t="s">
        <v>12</v>
      </c>
      <c r="E5014" s="4332"/>
      <c r="F5014" s="4332"/>
      <c r="G5014" s="4332"/>
      <c r="H5014" s="4332"/>
      <c r="I5014" s="4332"/>
      <c r="J5014" s="4333"/>
      <c r="K5014" s="4334" t="s">
        <v>13</v>
      </c>
      <c r="L5014" s="4335"/>
      <c r="M5014" s="4335"/>
      <c r="N5014" s="4335"/>
      <c r="O5014" s="4355"/>
    </row>
    <row r="5015" spans="1:15" s="36" customFormat="1" ht="21" customHeight="1">
      <c r="A5015" s="4328"/>
      <c r="B5015" s="4328"/>
      <c r="C5015" s="4330"/>
      <c r="D5015" s="4337" t="s">
        <v>14</v>
      </c>
      <c r="E5015" s="4338"/>
      <c r="F5015" s="4338"/>
      <c r="G5015" s="4338"/>
      <c r="H5015" s="4339"/>
      <c r="I5015" s="4340" t="s">
        <v>15</v>
      </c>
      <c r="J5015" s="4340"/>
      <c r="K5015" s="4340" t="s">
        <v>16</v>
      </c>
      <c r="L5015" s="4340" t="s">
        <v>17</v>
      </c>
      <c r="M5015" s="4340" t="s">
        <v>18</v>
      </c>
      <c r="N5015" s="4340"/>
      <c r="O5015" s="4356" t="s">
        <v>19</v>
      </c>
    </row>
    <row r="5016" spans="1:15" s="36" customFormat="1" ht="21" customHeight="1">
      <c r="A5016" s="4354"/>
      <c r="B5016" s="4354"/>
      <c r="C5016" s="4341"/>
      <c r="D5016" s="3464" t="s">
        <v>16</v>
      </c>
      <c r="E5016" s="4358" t="s">
        <v>20</v>
      </c>
      <c r="F5016" s="4359"/>
      <c r="G5016" s="4358" t="s">
        <v>21</v>
      </c>
      <c r="H5016" s="4359"/>
      <c r="I5016" s="4341"/>
      <c r="J5016" s="4341"/>
      <c r="K5016" s="4341"/>
      <c r="L5016" s="4341"/>
      <c r="M5016" s="4341"/>
      <c r="N5016" s="4341"/>
      <c r="O5016" s="4357"/>
    </row>
    <row r="5017" spans="1:15" s="43" customFormat="1" ht="21" customHeight="1" outlineLevel="1">
      <c r="A5017" s="3468">
        <v>1</v>
      </c>
      <c r="B5017" s="121">
        <v>44652</v>
      </c>
      <c r="C5017" s="3466" t="s">
        <v>23</v>
      </c>
      <c r="D5017" s="3465"/>
      <c r="E5017" s="4360"/>
      <c r="F5017" s="4361"/>
      <c r="G5017" s="4348"/>
      <c r="H5017" s="4349"/>
      <c r="I5017" s="3465"/>
      <c r="J5017" s="3465"/>
      <c r="K5017" s="3469"/>
      <c r="L5017" s="3465"/>
      <c r="M5017" s="3465"/>
      <c r="N5017" s="3465"/>
      <c r="O5017" s="79">
        <v>0</v>
      </c>
    </row>
    <row r="5018" spans="1:15" s="43" customFormat="1" ht="21" customHeight="1" outlineLevel="1">
      <c r="A5018" s="3468"/>
      <c r="B5018" s="121"/>
      <c r="C5018" s="3466"/>
      <c r="D5018" s="3465"/>
      <c r="E5018" s="4360"/>
      <c r="F5018" s="4361"/>
      <c r="G5018" s="4348"/>
      <c r="H5018" s="4349"/>
      <c r="I5018" s="3465"/>
      <c r="J5018" s="3465"/>
      <c r="K5018" s="3469"/>
      <c r="L5018" s="3465"/>
      <c r="M5018" s="3465"/>
      <c r="N5018" s="3465"/>
      <c r="O5018" s="79"/>
    </row>
    <row r="5019" spans="1:15" s="43" customFormat="1" ht="21" customHeight="1" outlineLevel="1">
      <c r="A5019" s="3500"/>
      <c r="B5019" s="121"/>
      <c r="C5019" s="3497"/>
      <c r="D5019" s="3501"/>
      <c r="E5019" s="3491"/>
      <c r="F5019" s="3492"/>
      <c r="G5019" s="3493"/>
      <c r="H5019" s="3494"/>
      <c r="I5019" s="3501"/>
      <c r="J5019" s="3501"/>
      <c r="K5019" s="3502"/>
      <c r="L5019" s="3501"/>
      <c r="M5019" s="3501"/>
      <c r="N5019" s="3501"/>
      <c r="O5019" s="79"/>
    </row>
    <row r="5020" spans="1:15" s="43" customFormat="1" ht="22.5" customHeight="1">
      <c r="A5020" s="3468"/>
      <c r="B5020" s="121"/>
      <c r="C5020" s="3466"/>
      <c r="D5020" s="686">
        <f>SUM(D5017:D5019)</f>
        <v>0</v>
      </c>
      <c r="E5020" s="3462"/>
      <c r="F5020" s="3463"/>
      <c r="G5020" s="3458"/>
      <c r="H5020" s="3459"/>
      <c r="I5020" s="3465"/>
      <c r="J5020" s="3465"/>
      <c r="K5020" s="432">
        <f>SUM(K5017:K5019)</f>
        <v>0</v>
      </c>
      <c r="L5020" s="3465"/>
      <c r="M5020" s="3465"/>
      <c r="N5020" s="3465"/>
      <c r="O5020" s="79"/>
    </row>
    <row r="5021" spans="1:15" s="43" customFormat="1" ht="22.5" customHeight="1">
      <c r="A5021" s="62"/>
      <c r="B5021" s="122"/>
      <c r="C5021" s="54"/>
      <c r="D5021" s="238"/>
      <c r="E5021" s="3470"/>
      <c r="F5021" s="3470"/>
      <c r="G5021" s="238"/>
      <c r="H5021" s="238"/>
      <c r="I5021" s="2642"/>
      <c r="J5021" s="2642"/>
      <c r="K5021" s="2642"/>
      <c r="L5021" s="2642"/>
      <c r="M5021" s="2642"/>
      <c r="N5021" s="2642"/>
      <c r="O5021" s="194"/>
    </row>
    <row r="5022" spans="1:15" s="123" customFormat="1" ht="21" customHeight="1" thickBot="1">
      <c r="A5022" s="77" t="s">
        <v>2</v>
      </c>
      <c r="B5022" s="66"/>
      <c r="C5022" s="67" t="s">
        <v>3</v>
      </c>
      <c r="D5022" s="4323" t="s">
        <v>2417</v>
      </c>
      <c r="E5022" s="4323"/>
      <c r="F5022" s="4323"/>
      <c r="G5022" s="4323"/>
      <c r="H5022" s="4323"/>
      <c r="I5022" s="4323"/>
      <c r="J5022" s="4323"/>
      <c r="K5022" s="4323"/>
      <c r="L5022" s="4323"/>
      <c r="M5022" s="4323"/>
      <c r="N5022" s="4323"/>
      <c r="O5022" s="4323"/>
    </row>
    <row r="5023" spans="1:15" s="36" customFormat="1" ht="21" customHeight="1">
      <c r="A5023" s="4353" t="s">
        <v>10</v>
      </c>
      <c r="B5023" s="4353" t="s">
        <v>11</v>
      </c>
      <c r="C5023" s="4340" t="s">
        <v>23</v>
      </c>
      <c r="D5023" s="4331" t="s">
        <v>12</v>
      </c>
      <c r="E5023" s="4332"/>
      <c r="F5023" s="4332"/>
      <c r="G5023" s="4332"/>
      <c r="H5023" s="4332"/>
      <c r="I5023" s="4332"/>
      <c r="J5023" s="4333"/>
      <c r="K5023" s="4334" t="s">
        <v>13</v>
      </c>
      <c r="L5023" s="4335"/>
      <c r="M5023" s="4335"/>
      <c r="N5023" s="4335"/>
      <c r="O5023" s="4355"/>
    </row>
    <row r="5024" spans="1:15" s="36" customFormat="1" ht="21" customHeight="1">
      <c r="A5024" s="4328"/>
      <c r="B5024" s="4328"/>
      <c r="C5024" s="4330"/>
      <c r="D5024" s="4337" t="s">
        <v>14</v>
      </c>
      <c r="E5024" s="4338"/>
      <c r="F5024" s="4338"/>
      <c r="G5024" s="4338"/>
      <c r="H5024" s="4339"/>
      <c r="I5024" s="4340" t="s">
        <v>15</v>
      </c>
      <c r="J5024" s="4340"/>
      <c r="K5024" s="4340" t="s">
        <v>16</v>
      </c>
      <c r="L5024" s="4340" t="s">
        <v>17</v>
      </c>
      <c r="M5024" s="4340" t="s">
        <v>18</v>
      </c>
      <c r="N5024" s="4340"/>
      <c r="O5024" s="4356" t="s">
        <v>19</v>
      </c>
    </row>
    <row r="5025" spans="1:15" s="36" customFormat="1" ht="21" customHeight="1">
      <c r="A5025" s="4354"/>
      <c r="B5025" s="4354"/>
      <c r="C5025" s="4341"/>
      <c r="D5025" s="3464" t="s">
        <v>16</v>
      </c>
      <c r="E5025" s="4358" t="s">
        <v>20</v>
      </c>
      <c r="F5025" s="4359"/>
      <c r="G5025" s="4358" t="s">
        <v>21</v>
      </c>
      <c r="H5025" s="4359"/>
      <c r="I5025" s="4341"/>
      <c r="J5025" s="4341"/>
      <c r="K5025" s="4341"/>
      <c r="L5025" s="4341"/>
      <c r="M5025" s="4341"/>
      <c r="N5025" s="4341"/>
      <c r="O5025" s="4357"/>
    </row>
    <row r="5026" spans="1:15" s="43" customFormat="1" ht="21" customHeight="1" outlineLevel="1">
      <c r="A5026" s="3468">
        <v>1</v>
      </c>
      <c r="B5026" s="121">
        <v>44652</v>
      </c>
      <c r="C5026" s="3466" t="s">
        <v>23</v>
      </c>
      <c r="D5026" s="3465"/>
      <c r="E5026" s="4360"/>
      <c r="F5026" s="4361"/>
      <c r="G5026" s="4348"/>
      <c r="H5026" s="4349"/>
      <c r="I5026" s="3465"/>
      <c r="J5026" s="3465"/>
      <c r="K5026" s="3469"/>
      <c r="L5026" s="3465"/>
      <c r="M5026" s="3465"/>
      <c r="N5026" s="3465"/>
      <c r="O5026" s="79">
        <v>40</v>
      </c>
    </row>
    <row r="5027" spans="1:15" s="43" customFormat="1" ht="21" customHeight="1" outlineLevel="1">
      <c r="A5027" s="3468"/>
      <c r="B5027" s="121"/>
      <c r="C5027" s="3466"/>
      <c r="D5027" s="3465"/>
      <c r="E5027" s="4360"/>
      <c r="F5027" s="4361"/>
      <c r="G5027" s="4348"/>
      <c r="H5027" s="4349"/>
      <c r="I5027" s="3465"/>
      <c r="J5027" s="3465"/>
      <c r="K5027" s="3469"/>
      <c r="L5027" s="3465"/>
      <c r="M5027" s="3465"/>
      <c r="N5027" s="3465"/>
      <c r="O5027" s="79"/>
    </row>
    <row r="5028" spans="1:15" s="43" customFormat="1" ht="21" customHeight="1" outlineLevel="1">
      <c r="A5028" s="3468"/>
      <c r="B5028" s="121"/>
      <c r="C5028" s="3466"/>
      <c r="D5028" s="3465"/>
      <c r="E5028" s="3462"/>
      <c r="F5028" s="3463"/>
      <c r="G5028" s="3458"/>
      <c r="H5028" s="3459"/>
      <c r="I5028" s="3465"/>
      <c r="J5028" s="3465"/>
      <c r="K5028" s="3469"/>
      <c r="L5028" s="3465"/>
      <c r="M5028" s="3465"/>
      <c r="N5028" s="3465"/>
      <c r="O5028" s="79"/>
    </row>
    <row r="5029" spans="1:15" s="43" customFormat="1" ht="22.5" customHeight="1">
      <c r="A5029" s="3468"/>
      <c r="B5029" s="121"/>
      <c r="C5029" s="3466"/>
      <c r="D5029" s="686">
        <f>SUM(D5026:D5028)</f>
        <v>0</v>
      </c>
      <c r="E5029" s="3462"/>
      <c r="F5029" s="3463"/>
      <c r="G5029" s="3458"/>
      <c r="H5029" s="3459"/>
      <c r="I5029" s="3465"/>
      <c r="J5029" s="3465"/>
      <c r="K5029" s="432">
        <f>SUM(K5026:K5028)</f>
        <v>0</v>
      </c>
      <c r="L5029" s="3465"/>
      <c r="M5029" s="3465"/>
      <c r="N5029" s="3465"/>
      <c r="O5029" s="79"/>
    </row>
    <row r="5030" spans="1:15" s="43" customFormat="1" ht="22.5" customHeight="1">
      <c r="A5030" s="62"/>
      <c r="B5030" s="122"/>
      <c r="C5030" s="54"/>
      <c r="D5030" s="238"/>
      <c r="E5030" s="3470"/>
      <c r="F5030" s="3470"/>
      <c r="G5030" s="238"/>
      <c r="H5030" s="238"/>
      <c r="I5030" s="2642"/>
      <c r="J5030" s="2642"/>
      <c r="K5030" s="2642"/>
      <c r="L5030" s="2642"/>
      <c r="M5030" s="2642"/>
      <c r="N5030" s="2642"/>
      <c r="O5030" s="194"/>
    </row>
    <row r="5031" spans="1:15" s="123" customFormat="1" ht="21" customHeight="1" thickBot="1">
      <c r="A5031" s="77" t="s">
        <v>2</v>
      </c>
      <c r="B5031" s="66"/>
      <c r="C5031" s="67" t="s">
        <v>3</v>
      </c>
      <c r="D5031" s="4323" t="s">
        <v>2488</v>
      </c>
      <c r="E5031" s="4323"/>
      <c r="F5031" s="4323"/>
      <c r="G5031" s="4323"/>
      <c r="H5031" s="4323"/>
      <c r="I5031" s="4323"/>
      <c r="J5031" s="4323"/>
      <c r="K5031" s="4323"/>
      <c r="L5031" s="4323"/>
      <c r="M5031" s="4323"/>
      <c r="N5031" s="4323"/>
      <c r="O5031" s="4323"/>
    </row>
    <row r="5032" spans="1:15" s="36" customFormat="1" ht="21" customHeight="1">
      <c r="A5032" s="4353" t="s">
        <v>10</v>
      </c>
      <c r="B5032" s="4353" t="s">
        <v>11</v>
      </c>
      <c r="C5032" s="4340" t="s">
        <v>23</v>
      </c>
      <c r="D5032" s="4331" t="s">
        <v>12</v>
      </c>
      <c r="E5032" s="4332"/>
      <c r="F5032" s="4332"/>
      <c r="G5032" s="4332"/>
      <c r="H5032" s="4332"/>
      <c r="I5032" s="4332"/>
      <c r="J5032" s="4333"/>
      <c r="K5032" s="4334" t="s">
        <v>13</v>
      </c>
      <c r="L5032" s="4335"/>
      <c r="M5032" s="4335"/>
      <c r="N5032" s="4335"/>
      <c r="O5032" s="4355"/>
    </row>
    <row r="5033" spans="1:15" s="36" customFormat="1" ht="21" customHeight="1">
      <c r="A5033" s="4328"/>
      <c r="B5033" s="4328"/>
      <c r="C5033" s="4330"/>
      <c r="D5033" s="4337" t="s">
        <v>14</v>
      </c>
      <c r="E5033" s="4338"/>
      <c r="F5033" s="4338"/>
      <c r="G5033" s="4338"/>
      <c r="H5033" s="4339"/>
      <c r="I5033" s="4340" t="s">
        <v>15</v>
      </c>
      <c r="J5033" s="4340"/>
      <c r="K5033" s="4340" t="s">
        <v>16</v>
      </c>
      <c r="L5033" s="4340" t="s">
        <v>17</v>
      </c>
      <c r="M5033" s="4340" t="s">
        <v>18</v>
      </c>
      <c r="N5033" s="4340"/>
      <c r="O5033" s="4356" t="s">
        <v>19</v>
      </c>
    </row>
    <row r="5034" spans="1:15" s="36" customFormat="1" ht="21" customHeight="1">
      <c r="A5034" s="4354"/>
      <c r="B5034" s="4354"/>
      <c r="C5034" s="4341"/>
      <c r="D5034" s="3464" t="s">
        <v>16</v>
      </c>
      <c r="E5034" s="4358" t="s">
        <v>20</v>
      </c>
      <c r="F5034" s="4359"/>
      <c r="G5034" s="4358" t="s">
        <v>21</v>
      </c>
      <c r="H5034" s="4359"/>
      <c r="I5034" s="4341"/>
      <c r="J5034" s="4341"/>
      <c r="K5034" s="4341"/>
      <c r="L5034" s="4341"/>
      <c r="M5034" s="4341"/>
      <c r="N5034" s="4341"/>
      <c r="O5034" s="4357"/>
    </row>
    <row r="5035" spans="1:15" s="43" customFormat="1" ht="21" customHeight="1" outlineLevel="1">
      <c r="A5035" s="3468">
        <v>1</v>
      </c>
      <c r="B5035" s="121">
        <v>44652</v>
      </c>
      <c r="C5035" s="3466" t="s">
        <v>23</v>
      </c>
      <c r="D5035" s="3465"/>
      <c r="E5035" s="4360"/>
      <c r="F5035" s="4361"/>
      <c r="G5035" s="4348"/>
      <c r="H5035" s="4349"/>
      <c r="I5035" s="3465"/>
      <c r="J5035" s="3465"/>
      <c r="K5035" s="3469"/>
      <c r="L5035" s="3465"/>
      <c r="M5035" s="3465"/>
      <c r="N5035" s="3465"/>
      <c r="O5035" s="79">
        <v>200</v>
      </c>
    </row>
    <row r="5036" spans="1:15" s="43" customFormat="1" ht="21" customHeight="1" outlineLevel="1">
      <c r="A5036" s="3468"/>
      <c r="B5036" s="121"/>
      <c r="C5036" s="3466"/>
      <c r="D5036" s="3465"/>
      <c r="E5036" s="4360"/>
      <c r="F5036" s="4361"/>
      <c r="G5036" s="4348"/>
      <c r="H5036" s="4349"/>
      <c r="I5036" s="3465"/>
      <c r="J5036" s="3465"/>
      <c r="K5036" s="3469"/>
      <c r="L5036" s="3465"/>
      <c r="M5036" s="3465"/>
      <c r="N5036" s="3465"/>
      <c r="O5036" s="79"/>
    </row>
    <row r="5037" spans="1:15" s="43" customFormat="1" ht="21" customHeight="1" outlineLevel="1">
      <c r="A5037" s="3468"/>
      <c r="B5037" s="121"/>
      <c r="C5037" s="3466"/>
      <c r="D5037" s="3465"/>
      <c r="E5037" s="3462"/>
      <c r="F5037" s="3463"/>
      <c r="G5037" s="3458"/>
      <c r="H5037" s="3459"/>
      <c r="I5037" s="3465"/>
      <c r="J5037" s="3465"/>
      <c r="K5037" s="3469"/>
      <c r="L5037" s="3465"/>
      <c r="M5037" s="3465"/>
      <c r="N5037" s="3465"/>
      <c r="O5037" s="79"/>
    </row>
    <row r="5038" spans="1:15" s="43" customFormat="1" ht="22.5" customHeight="1">
      <c r="A5038" s="3468"/>
      <c r="B5038" s="121"/>
      <c r="C5038" s="3466"/>
      <c r="D5038" s="686">
        <f>SUM(D5035:D5037)</f>
        <v>0</v>
      </c>
      <c r="E5038" s="3462"/>
      <c r="F5038" s="3463"/>
      <c r="G5038" s="3458"/>
      <c r="H5038" s="3459"/>
      <c r="I5038" s="3465"/>
      <c r="J5038" s="3465"/>
      <c r="K5038" s="432">
        <f>SUM(K5035:K5037)</f>
        <v>0</v>
      </c>
      <c r="L5038" s="3465"/>
      <c r="M5038" s="3465"/>
      <c r="N5038" s="3465"/>
      <c r="O5038" s="79"/>
    </row>
    <row r="5039" spans="1:15" s="43" customFormat="1" ht="22.5" customHeight="1">
      <c r="A5039" s="62"/>
      <c r="B5039" s="122"/>
      <c r="C5039" s="54"/>
      <c r="D5039" s="238"/>
      <c r="E5039" s="3470"/>
      <c r="F5039" s="3470"/>
      <c r="G5039" s="238"/>
      <c r="H5039" s="238"/>
      <c r="I5039" s="2642"/>
      <c r="J5039" s="2642"/>
      <c r="K5039" s="2642"/>
      <c r="L5039" s="2642"/>
      <c r="M5039" s="2642"/>
      <c r="N5039" s="2642"/>
      <c r="O5039" s="194"/>
    </row>
    <row r="5040" spans="1:15" s="123" customFormat="1" ht="21" customHeight="1" thickBot="1">
      <c r="A5040" s="77" t="s">
        <v>2</v>
      </c>
      <c r="B5040" s="66"/>
      <c r="C5040" s="67" t="s">
        <v>3</v>
      </c>
      <c r="D5040" s="4323" t="s">
        <v>2489</v>
      </c>
      <c r="E5040" s="4323"/>
      <c r="F5040" s="4323"/>
      <c r="G5040" s="4323"/>
      <c r="H5040" s="4323"/>
      <c r="I5040" s="4323"/>
      <c r="J5040" s="4323"/>
      <c r="K5040" s="4323"/>
      <c r="L5040" s="4323"/>
      <c r="M5040" s="4323"/>
      <c r="N5040" s="4323"/>
      <c r="O5040" s="4323"/>
    </row>
    <row r="5041" spans="1:15" s="36" customFormat="1" ht="21" customHeight="1">
      <c r="A5041" s="4353" t="s">
        <v>10</v>
      </c>
      <c r="B5041" s="4353" t="s">
        <v>11</v>
      </c>
      <c r="C5041" s="4340" t="s">
        <v>23</v>
      </c>
      <c r="D5041" s="4331" t="s">
        <v>12</v>
      </c>
      <c r="E5041" s="4332"/>
      <c r="F5041" s="4332"/>
      <c r="G5041" s="4332"/>
      <c r="H5041" s="4332"/>
      <c r="I5041" s="4332"/>
      <c r="J5041" s="4333"/>
      <c r="K5041" s="4334" t="s">
        <v>13</v>
      </c>
      <c r="L5041" s="4335"/>
      <c r="M5041" s="4335"/>
      <c r="N5041" s="4335"/>
      <c r="O5041" s="4355"/>
    </row>
    <row r="5042" spans="1:15" s="36" customFormat="1" ht="21" customHeight="1">
      <c r="A5042" s="4328"/>
      <c r="B5042" s="4328"/>
      <c r="C5042" s="4330"/>
      <c r="D5042" s="4337" t="s">
        <v>14</v>
      </c>
      <c r="E5042" s="4338"/>
      <c r="F5042" s="4338"/>
      <c r="G5042" s="4338"/>
      <c r="H5042" s="4339"/>
      <c r="I5042" s="4340" t="s">
        <v>15</v>
      </c>
      <c r="J5042" s="4340"/>
      <c r="K5042" s="4340" t="s">
        <v>16</v>
      </c>
      <c r="L5042" s="4340" t="s">
        <v>17</v>
      </c>
      <c r="M5042" s="4340" t="s">
        <v>18</v>
      </c>
      <c r="N5042" s="4340"/>
      <c r="O5042" s="4356" t="s">
        <v>19</v>
      </c>
    </row>
    <row r="5043" spans="1:15" s="36" customFormat="1" ht="21" customHeight="1">
      <c r="A5043" s="4354"/>
      <c r="B5043" s="4354"/>
      <c r="C5043" s="4341"/>
      <c r="D5043" s="3464" t="s">
        <v>16</v>
      </c>
      <c r="E5043" s="4358" t="s">
        <v>20</v>
      </c>
      <c r="F5043" s="4359"/>
      <c r="G5043" s="4358" t="s">
        <v>21</v>
      </c>
      <c r="H5043" s="4359"/>
      <c r="I5043" s="4341"/>
      <c r="J5043" s="4341"/>
      <c r="K5043" s="4341"/>
      <c r="L5043" s="4341"/>
      <c r="M5043" s="4341"/>
      <c r="N5043" s="4341"/>
      <c r="O5043" s="4357"/>
    </row>
    <row r="5044" spans="1:15" s="43" customFormat="1" ht="21" customHeight="1" outlineLevel="1">
      <c r="A5044" s="3468">
        <v>1</v>
      </c>
      <c r="B5044" s="121">
        <v>44682</v>
      </c>
      <c r="C5044" s="3466" t="s">
        <v>23</v>
      </c>
      <c r="D5044" s="3465"/>
      <c r="E5044" s="4360"/>
      <c r="F5044" s="4361"/>
      <c r="G5044" s="4348"/>
      <c r="H5044" s="4349"/>
      <c r="I5044" s="3465"/>
      <c r="J5044" s="3465"/>
      <c r="K5044" s="3469"/>
      <c r="L5044" s="3465"/>
      <c r="M5044" s="3465"/>
      <c r="N5044" s="3465"/>
      <c r="O5044" s="79">
        <v>20</v>
      </c>
    </row>
    <row r="5045" spans="1:15" s="43" customFormat="1" ht="21" customHeight="1" outlineLevel="1">
      <c r="A5045" s="3468">
        <v>2</v>
      </c>
      <c r="B5045" s="121">
        <v>44686</v>
      </c>
      <c r="C5045" s="3466" t="s">
        <v>23</v>
      </c>
      <c r="D5045" s="3465"/>
      <c r="E5045" s="4360"/>
      <c r="F5045" s="4361"/>
      <c r="G5045" s="4348"/>
      <c r="H5045" s="4349"/>
      <c r="I5045" s="3465"/>
      <c r="J5045" s="3465"/>
      <c r="K5045" s="3469">
        <v>20</v>
      </c>
      <c r="L5045" s="3465" t="s">
        <v>2997</v>
      </c>
      <c r="M5045" s="3465" t="s">
        <v>1387</v>
      </c>
      <c r="N5045" s="3465"/>
      <c r="O5045" s="79">
        <f>+O5044-K5045</f>
        <v>0</v>
      </c>
    </row>
    <row r="5046" spans="1:15" s="43" customFormat="1" ht="21" customHeight="1" outlineLevel="1">
      <c r="A5046" s="3468"/>
      <c r="B5046" s="121"/>
      <c r="C5046" s="3466"/>
      <c r="D5046" s="3465"/>
      <c r="E5046" s="3462"/>
      <c r="F5046" s="3463"/>
      <c r="G5046" s="3458"/>
      <c r="H5046" s="3459"/>
      <c r="I5046" s="3465"/>
      <c r="J5046" s="3465"/>
      <c r="K5046" s="3469"/>
      <c r="L5046" s="3465"/>
      <c r="M5046" s="3465"/>
      <c r="N5046" s="3465"/>
      <c r="O5046" s="79"/>
    </row>
    <row r="5047" spans="1:15" s="43" customFormat="1" ht="22.5" customHeight="1">
      <c r="A5047" s="3468"/>
      <c r="B5047" s="121"/>
      <c r="C5047" s="3466"/>
      <c r="D5047" s="686">
        <f>SUM(D5044:D5046)</f>
        <v>0</v>
      </c>
      <c r="E5047" s="3462"/>
      <c r="F5047" s="3463"/>
      <c r="G5047" s="3458"/>
      <c r="H5047" s="3459"/>
      <c r="I5047" s="3465"/>
      <c r="J5047" s="3465"/>
      <c r="K5047" s="432">
        <f>SUM(K5044:K5046)</f>
        <v>20</v>
      </c>
      <c r="L5047" s="3465"/>
      <c r="M5047" s="3465"/>
      <c r="N5047" s="3465"/>
      <c r="O5047" s="79"/>
    </row>
    <row r="5048" spans="1:15" s="43" customFormat="1" ht="22.5" customHeight="1">
      <c r="A5048" s="62"/>
      <c r="B5048" s="122"/>
      <c r="C5048" s="54"/>
      <c r="D5048" s="238"/>
      <c r="E5048" s="3470"/>
      <c r="F5048" s="3470"/>
      <c r="G5048" s="238"/>
      <c r="H5048" s="238"/>
      <c r="I5048" s="2642"/>
      <c r="J5048" s="2642"/>
      <c r="K5048" s="2642"/>
      <c r="L5048" s="2642"/>
      <c r="M5048" s="2642"/>
      <c r="N5048" s="2642"/>
      <c r="O5048" s="194"/>
    </row>
    <row r="5049" spans="1:15" s="123" customFormat="1" ht="21" customHeight="1" thickBot="1">
      <c r="A5049" s="77" t="s">
        <v>2</v>
      </c>
      <c r="B5049" s="66"/>
      <c r="C5049" s="67" t="s">
        <v>3</v>
      </c>
      <c r="D5049" s="4323" t="s">
        <v>2911</v>
      </c>
      <c r="E5049" s="4323"/>
      <c r="F5049" s="4323"/>
      <c r="G5049" s="4323"/>
      <c r="H5049" s="4323"/>
      <c r="I5049" s="4323"/>
      <c r="J5049" s="4323"/>
      <c r="K5049" s="4323"/>
      <c r="L5049" s="4323"/>
      <c r="M5049" s="4323"/>
      <c r="N5049" s="4323"/>
      <c r="O5049" s="4323"/>
    </row>
    <row r="5050" spans="1:15" s="36" customFormat="1" ht="21" customHeight="1">
      <c r="A5050" s="4353" t="s">
        <v>10</v>
      </c>
      <c r="B5050" s="4353" t="s">
        <v>11</v>
      </c>
      <c r="C5050" s="4340" t="s">
        <v>23</v>
      </c>
      <c r="D5050" s="4331" t="s">
        <v>12</v>
      </c>
      <c r="E5050" s="4332"/>
      <c r="F5050" s="4332"/>
      <c r="G5050" s="4332"/>
      <c r="H5050" s="4332"/>
      <c r="I5050" s="4332"/>
      <c r="J5050" s="4333"/>
      <c r="K5050" s="4334" t="s">
        <v>13</v>
      </c>
      <c r="L5050" s="4335"/>
      <c r="M5050" s="4335"/>
      <c r="N5050" s="4335"/>
      <c r="O5050" s="4355"/>
    </row>
    <row r="5051" spans="1:15" s="36" customFormat="1" ht="21" customHeight="1">
      <c r="A5051" s="4328"/>
      <c r="B5051" s="4328"/>
      <c r="C5051" s="4330"/>
      <c r="D5051" s="4337" t="s">
        <v>14</v>
      </c>
      <c r="E5051" s="4338"/>
      <c r="F5051" s="4338"/>
      <c r="G5051" s="4338"/>
      <c r="H5051" s="4339"/>
      <c r="I5051" s="4340" t="s">
        <v>15</v>
      </c>
      <c r="J5051" s="4340"/>
      <c r="K5051" s="4340" t="s">
        <v>16</v>
      </c>
      <c r="L5051" s="4340" t="s">
        <v>17</v>
      </c>
      <c r="M5051" s="4340" t="s">
        <v>18</v>
      </c>
      <c r="N5051" s="4340"/>
      <c r="O5051" s="4356" t="s">
        <v>19</v>
      </c>
    </row>
    <row r="5052" spans="1:15" s="36" customFormat="1" ht="21" customHeight="1">
      <c r="A5052" s="4354"/>
      <c r="B5052" s="4354"/>
      <c r="C5052" s="4341"/>
      <c r="D5052" s="3464" t="s">
        <v>16</v>
      </c>
      <c r="E5052" s="4358" t="s">
        <v>20</v>
      </c>
      <c r="F5052" s="4359"/>
      <c r="G5052" s="4358" t="s">
        <v>21</v>
      </c>
      <c r="H5052" s="4359"/>
      <c r="I5052" s="4341"/>
      <c r="J5052" s="4341"/>
      <c r="K5052" s="4341"/>
      <c r="L5052" s="4341"/>
      <c r="M5052" s="4341"/>
      <c r="N5052" s="4341"/>
      <c r="O5052" s="4357"/>
    </row>
    <row r="5053" spans="1:15" s="43" customFormat="1" ht="21" customHeight="1" outlineLevel="1">
      <c r="A5053" s="3468">
        <v>1</v>
      </c>
      <c r="B5053" s="121">
        <v>44682</v>
      </c>
      <c r="C5053" s="3466" t="s">
        <v>23</v>
      </c>
      <c r="D5053" s="3465"/>
      <c r="E5053" s="4360"/>
      <c r="F5053" s="4361"/>
      <c r="G5053" s="4348"/>
      <c r="H5053" s="4349"/>
      <c r="I5053" s="3465"/>
      <c r="J5053" s="3465"/>
      <c r="K5053" s="3469"/>
      <c r="L5053" s="3465"/>
      <c r="M5053" s="3465"/>
      <c r="N5053" s="3465"/>
      <c r="O5053" s="79">
        <v>3</v>
      </c>
    </row>
    <row r="5054" spans="1:15" s="43" customFormat="1" ht="21" customHeight="1" outlineLevel="1">
      <c r="A5054" s="3468"/>
      <c r="B5054" s="121"/>
      <c r="C5054" s="3466"/>
      <c r="D5054" s="3465"/>
      <c r="E5054" s="4360"/>
      <c r="F5054" s="4361"/>
      <c r="G5054" s="4348"/>
      <c r="H5054" s="4349"/>
      <c r="I5054" s="3465"/>
      <c r="J5054" s="3465"/>
      <c r="K5054" s="3469"/>
      <c r="L5054" s="3465"/>
      <c r="M5054" s="3465"/>
      <c r="N5054" s="3465"/>
      <c r="O5054" s="79"/>
    </row>
    <row r="5055" spans="1:15" s="43" customFormat="1" ht="21" customHeight="1" outlineLevel="1">
      <c r="A5055" s="3468"/>
      <c r="B5055" s="121"/>
      <c r="C5055" s="3466"/>
      <c r="D5055" s="3465"/>
      <c r="E5055" s="3462"/>
      <c r="F5055" s="3463"/>
      <c r="G5055" s="3458"/>
      <c r="H5055" s="3459"/>
      <c r="I5055" s="3465"/>
      <c r="J5055" s="3465"/>
      <c r="K5055" s="3469"/>
      <c r="L5055" s="3465"/>
      <c r="M5055" s="3465"/>
      <c r="N5055" s="3465"/>
      <c r="O5055" s="79"/>
    </row>
    <row r="5056" spans="1:15" s="43" customFormat="1" ht="22.5" customHeight="1">
      <c r="A5056" s="3468"/>
      <c r="B5056" s="121"/>
      <c r="C5056" s="3466"/>
      <c r="D5056" s="686">
        <f>SUM(D5053:D5055)</f>
        <v>0</v>
      </c>
      <c r="E5056" s="3462"/>
      <c r="F5056" s="3463"/>
      <c r="G5056" s="3458"/>
      <c r="H5056" s="3459"/>
      <c r="I5056" s="3465"/>
      <c r="J5056" s="3465"/>
      <c r="K5056" s="432">
        <f>SUM(K5053:K5055)</f>
        <v>0</v>
      </c>
      <c r="L5056" s="3465"/>
      <c r="M5056" s="3465"/>
      <c r="N5056" s="3465"/>
      <c r="O5056" s="79"/>
    </row>
    <row r="5057" spans="1:15" s="43" customFormat="1" ht="22.5" customHeight="1">
      <c r="A5057" s="62"/>
      <c r="B5057" s="122"/>
      <c r="C5057" s="54"/>
      <c r="D5057" s="238"/>
      <c r="E5057" s="3470"/>
      <c r="F5057" s="3470"/>
      <c r="G5057" s="238"/>
      <c r="H5057" s="238"/>
      <c r="I5057" s="238"/>
      <c r="J5057" s="238"/>
      <c r="K5057" s="238"/>
      <c r="L5057" s="238"/>
      <c r="M5057" s="238"/>
      <c r="N5057" s="238"/>
      <c r="O5057" s="194"/>
    </row>
    <row r="5058" spans="1:15" s="123" customFormat="1" ht="21" customHeight="1" thickBot="1">
      <c r="A5058" s="77" t="s">
        <v>2</v>
      </c>
      <c r="B5058" s="66"/>
      <c r="C5058" s="67" t="s">
        <v>3</v>
      </c>
      <c r="D5058" s="4323" t="s">
        <v>2490</v>
      </c>
      <c r="E5058" s="4323"/>
      <c r="F5058" s="4323"/>
      <c r="G5058" s="4323"/>
      <c r="H5058" s="4323"/>
      <c r="I5058" s="4323"/>
      <c r="J5058" s="4323"/>
      <c r="K5058" s="4323"/>
      <c r="L5058" s="4323"/>
      <c r="M5058" s="4323"/>
      <c r="N5058" s="4323"/>
      <c r="O5058" s="4323"/>
    </row>
    <row r="5059" spans="1:15" s="36" customFormat="1" ht="21" customHeight="1">
      <c r="A5059" s="4353" t="s">
        <v>10</v>
      </c>
      <c r="B5059" s="4353" t="s">
        <v>11</v>
      </c>
      <c r="C5059" s="4340" t="s">
        <v>23</v>
      </c>
      <c r="D5059" s="4331" t="s">
        <v>12</v>
      </c>
      <c r="E5059" s="4332"/>
      <c r="F5059" s="4332"/>
      <c r="G5059" s="4332"/>
      <c r="H5059" s="4332"/>
      <c r="I5059" s="4332"/>
      <c r="J5059" s="4333"/>
      <c r="K5059" s="4334" t="s">
        <v>13</v>
      </c>
      <c r="L5059" s="4335"/>
      <c r="M5059" s="4335"/>
      <c r="N5059" s="4335"/>
      <c r="O5059" s="4355"/>
    </row>
    <row r="5060" spans="1:15" s="36" customFormat="1" ht="21" customHeight="1">
      <c r="A5060" s="4328"/>
      <c r="B5060" s="4328"/>
      <c r="C5060" s="4330"/>
      <c r="D5060" s="4337" t="s">
        <v>14</v>
      </c>
      <c r="E5060" s="4338"/>
      <c r="F5060" s="4338"/>
      <c r="G5060" s="4338"/>
      <c r="H5060" s="4339"/>
      <c r="I5060" s="4340" t="s">
        <v>15</v>
      </c>
      <c r="J5060" s="4340"/>
      <c r="K5060" s="4340" t="s">
        <v>16</v>
      </c>
      <c r="L5060" s="4340" t="s">
        <v>17</v>
      </c>
      <c r="M5060" s="4340" t="s">
        <v>18</v>
      </c>
      <c r="N5060" s="4340"/>
      <c r="O5060" s="4356" t="s">
        <v>19</v>
      </c>
    </row>
    <row r="5061" spans="1:15" s="36" customFormat="1" ht="21" customHeight="1">
      <c r="A5061" s="4354"/>
      <c r="B5061" s="4354"/>
      <c r="C5061" s="4341"/>
      <c r="D5061" s="3464" t="s">
        <v>16</v>
      </c>
      <c r="E5061" s="4358" t="s">
        <v>20</v>
      </c>
      <c r="F5061" s="4359"/>
      <c r="G5061" s="4358" t="s">
        <v>21</v>
      </c>
      <c r="H5061" s="4359"/>
      <c r="I5061" s="4341"/>
      <c r="J5061" s="4341"/>
      <c r="K5061" s="4341"/>
      <c r="L5061" s="4341"/>
      <c r="M5061" s="4341"/>
      <c r="N5061" s="4341"/>
      <c r="O5061" s="4357"/>
    </row>
    <row r="5062" spans="1:15" s="43" customFormat="1" ht="21" customHeight="1" outlineLevel="1">
      <c r="A5062" s="3468">
        <v>1</v>
      </c>
      <c r="B5062" s="121">
        <v>44652</v>
      </c>
      <c r="C5062" s="3466" t="s">
        <v>23</v>
      </c>
      <c r="D5062" s="3465"/>
      <c r="E5062" s="4360"/>
      <c r="F5062" s="4361"/>
      <c r="G5062" s="4348"/>
      <c r="H5062" s="4349"/>
      <c r="I5062" s="3465"/>
      <c r="J5062" s="3465"/>
      <c r="K5062" s="3469"/>
      <c r="L5062" s="3465"/>
      <c r="M5062" s="3465"/>
      <c r="N5062" s="3465"/>
      <c r="O5062" s="79">
        <v>20</v>
      </c>
    </row>
    <row r="5063" spans="1:15" s="43" customFormat="1" ht="21" customHeight="1" outlineLevel="1">
      <c r="A5063" s="3468"/>
      <c r="B5063" s="121"/>
      <c r="C5063" s="3466"/>
      <c r="D5063" s="3465"/>
      <c r="E5063" s="4360"/>
      <c r="F5063" s="4361"/>
      <c r="G5063" s="4348"/>
      <c r="H5063" s="4349"/>
      <c r="I5063" s="3465"/>
      <c r="J5063" s="3465"/>
      <c r="K5063" s="3469"/>
      <c r="L5063" s="3465"/>
      <c r="M5063" s="3465"/>
      <c r="N5063" s="3465"/>
      <c r="O5063" s="79"/>
    </row>
    <row r="5064" spans="1:15" s="43" customFormat="1" ht="21" customHeight="1" outlineLevel="1">
      <c r="A5064" s="3468"/>
      <c r="B5064" s="121"/>
      <c r="C5064" s="3466"/>
      <c r="D5064" s="3465"/>
      <c r="E5064" s="3462"/>
      <c r="F5064" s="3463"/>
      <c r="G5064" s="3458"/>
      <c r="H5064" s="3459"/>
      <c r="I5064" s="3465"/>
      <c r="J5064" s="3465"/>
      <c r="K5064" s="3469"/>
      <c r="L5064" s="3465"/>
      <c r="M5064" s="3465"/>
      <c r="N5064" s="3465"/>
      <c r="O5064" s="79"/>
    </row>
    <row r="5065" spans="1:15" s="43" customFormat="1" ht="22.5" customHeight="1">
      <c r="A5065" s="3468"/>
      <c r="B5065" s="121"/>
      <c r="C5065" s="3466"/>
      <c r="D5065" s="686">
        <f>SUM(D5062:D5064)</f>
        <v>0</v>
      </c>
      <c r="E5065" s="3462"/>
      <c r="F5065" s="3463"/>
      <c r="G5065" s="3458"/>
      <c r="H5065" s="3459"/>
      <c r="I5065" s="3465"/>
      <c r="J5065" s="3465"/>
      <c r="K5065" s="432">
        <f>SUM(K5062:K5064)</f>
        <v>0</v>
      </c>
      <c r="L5065" s="3465"/>
      <c r="M5065" s="3465"/>
      <c r="N5065" s="3465"/>
      <c r="O5065" s="79"/>
    </row>
    <row r="5066" spans="1:15" s="43" customFormat="1" ht="22.5" customHeight="1">
      <c r="A5066" s="62"/>
      <c r="B5066" s="122"/>
      <c r="C5066" s="54"/>
      <c r="D5066" s="238"/>
      <c r="E5066" s="3470"/>
      <c r="F5066" s="3470"/>
      <c r="G5066" s="238"/>
      <c r="H5066" s="238"/>
      <c r="I5066" s="2642"/>
      <c r="J5066" s="2642"/>
      <c r="K5066" s="2642"/>
      <c r="L5066" s="2642"/>
      <c r="M5066" s="2642"/>
      <c r="N5066" s="2642"/>
      <c r="O5066" s="194"/>
    </row>
    <row r="5067" spans="1:15" s="123" customFormat="1" ht="21" customHeight="1" thickBot="1">
      <c r="A5067" s="77" t="s">
        <v>2</v>
      </c>
      <c r="B5067" s="66"/>
      <c r="C5067" s="67" t="s">
        <v>3</v>
      </c>
      <c r="D5067" s="4323" t="s">
        <v>2491</v>
      </c>
      <c r="E5067" s="4323"/>
      <c r="F5067" s="4323"/>
      <c r="G5067" s="4323"/>
      <c r="H5067" s="4323"/>
      <c r="I5067" s="4323"/>
      <c r="J5067" s="4323"/>
      <c r="K5067" s="4323"/>
      <c r="L5067" s="4323"/>
      <c r="M5067" s="4323"/>
      <c r="N5067" s="4323"/>
      <c r="O5067" s="4323"/>
    </row>
    <row r="5068" spans="1:15" s="36" customFormat="1" ht="21" customHeight="1">
      <c r="A5068" s="4353" t="s">
        <v>10</v>
      </c>
      <c r="B5068" s="4353" t="s">
        <v>11</v>
      </c>
      <c r="C5068" s="4340" t="s">
        <v>23</v>
      </c>
      <c r="D5068" s="4331" t="s">
        <v>12</v>
      </c>
      <c r="E5068" s="4332"/>
      <c r="F5068" s="4332"/>
      <c r="G5068" s="4332"/>
      <c r="H5068" s="4332"/>
      <c r="I5068" s="4332"/>
      <c r="J5068" s="4333"/>
      <c r="K5068" s="4334" t="s">
        <v>13</v>
      </c>
      <c r="L5068" s="4335"/>
      <c r="M5068" s="4335"/>
      <c r="N5068" s="4335"/>
      <c r="O5068" s="4355"/>
    </row>
    <row r="5069" spans="1:15" s="36" customFormat="1" ht="21" customHeight="1">
      <c r="A5069" s="4328"/>
      <c r="B5069" s="4328"/>
      <c r="C5069" s="4330"/>
      <c r="D5069" s="4337" t="s">
        <v>14</v>
      </c>
      <c r="E5069" s="4338"/>
      <c r="F5069" s="4338"/>
      <c r="G5069" s="4338"/>
      <c r="H5069" s="4339"/>
      <c r="I5069" s="4340" t="s">
        <v>15</v>
      </c>
      <c r="J5069" s="4340"/>
      <c r="K5069" s="4340" t="s">
        <v>16</v>
      </c>
      <c r="L5069" s="4340" t="s">
        <v>17</v>
      </c>
      <c r="M5069" s="4340" t="s">
        <v>18</v>
      </c>
      <c r="N5069" s="4340"/>
      <c r="O5069" s="4356" t="s">
        <v>19</v>
      </c>
    </row>
    <row r="5070" spans="1:15" s="36" customFormat="1" ht="21" customHeight="1">
      <c r="A5070" s="4354"/>
      <c r="B5070" s="4354"/>
      <c r="C5070" s="4341"/>
      <c r="D5070" s="3464" t="s">
        <v>16</v>
      </c>
      <c r="E5070" s="4358" t="s">
        <v>20</v>
      </c>
      <c r="F5070" s="4359"/>
      <c r="G5070" s="4358" t="s">
        <v>21</v>
      </c>
      <c r="H5070" s="4359"/>
      <c r="I5070" s="4341"/>
      <c r="J5070" s="4341"/>
      <c r="K5070" s="4341"/>
      <c r="L5070" s="4341"/>
      <c r="M5070" s="4341"/>
      <c r="N5070" s="4341"/>
      <c r="O5070" s="4357"/>
    </row>
    <row r="5071" spans="1:15" s="43" customFormat="1" ht="21" customHeight="1" outlineLevel="1">
      <c r="A5071" s="3468">
        <v>1</v>
      </c>
      <c r="B5071" s="121">
        <v>44652</v>
      </c>
      <c r="C5071" s="3466" t="s">
        <v>23</v>
      </c>
      <c r="D5071" s="3465"/>
      <c r="E5071" s="4360"/>
      <c r="F5071" s="4361"/>
      <c r="G5071" s="4348"/>
      <c r="H5071" s="4349"/>
      <c r="I5071" s="3465"/>
      <c r="J5071" s="3465"/>
      <c r="K5071" s="3469"/>
      <c r="L5071" s="3465"/>
      <c r="M5071" s="3465"/>
      <c r="N5071" s="3465"/>
      <c r="O5071" s="79">
        <v>1</v>
      </c>
    </row>
    <row r="5072" spans="1:15" s="43" customFormat="1" ht="21" customHeight="1" outlineLevel="1">
      <c r="A5072" s="3468"/>
      <c r="B5072" s="121"/>
      <c r="C5072" s="3466"/>
      <c r="D5072" s="3465"/>
      <c r="E5072" s="4360"/>
      <c r="F5072" s="4361"/>
      <c r="G5072" s="4348"/>
      <c r="H5072" s="4349"/>
      <c r="I5072" s="3465"/>
      <c r="J5072" s="3465"/>
      <c r="K5072" s="3469"/>
      <c r="L5072" s="3465"/>
      <c r="M5072" s="3465"/>
      <c r="N5072" s="3465"/>
      <c r="O5072" s="79"/>
    </row>
    <row r="5073" spans="1:15" s="43" customFormat="1" ht="21" customHeight="1" outlineLevel="1">
      <c r="A5073" s="3468"/>
      <c r="B5073" s="121"/>
      <c r="C5073" s="3466"/>
      <c r="D5073" s="3465"/>
      <c r="E5073" s="3462"/>
      <c r="F5073" s="3463"/>
      <c r="G5073" s="3458"/>
      <c r="H5073" s="3459"/>
      <c r="I5073" s="3465"/>
      <c r="J5073" s="3465"/>
      <c r="K5073" s="3469"/>
      <c r="L5073" s="3465"/>
      <c r="M5073" s="3465"/>
      <c r="N5073" s="3465"/>
      <c r="O5073" s="79"/>
    </row>
    <row r="5074" spans="1:15" s="43" customFormat="1" ht="22.5" customHeight="1">
      <c r="A5074" s="3468"/>
      <c r="B5074" s="121"/>
      <c r="C5074" s="3466"/>
      <c r="D5074" s="686">
        <f>SUM(D5071:D5073)</f>
        <v>0</v>
      </c>
      <c r="E5074" s="3462"/>
      <c r="F5074" s="3463"/>
      <c r="G5074" s="3458"/>
      <c r="H5074" s="3459"/>
      <c r="I5074" s="3465"/>
      <c r="J5074" s="3465"/>
      <c r="K5074" s="432">
        <f>SUM(K5071:K5073)</f>
        <v>0</v>
      </c>
      <c r="L5074" s="3465"/>
      <c r="M5074" s="3465"/>
      <c r="N5074" s="3465"/>
      <c r="O5074" s="79"/>
    </row>
    <row r="5075" spans="1:15" s="43" customFormat="1" ht="22.5" customHeight="1">
      <c r="A5075" s="62"/>
      <c r="B5075" s="122"/>
      <c r="C5075" s="54"/>
      <c r="D5075" s="238"/>
      <c r="E5075" s="3470"/>
      <c r="F5075" s="3470"/>
      <c r="G5075" s="238"/>
      <c r="H5075" s="238"/>
      <c r="I5075" s="238"/>
      <c r="J5075" s="238"/>
      <c r="K5075" s="238"/>
      <c r="L5075" s="238"/>
      <c r="M5075" s="238"/>
      <c r="N5075" s="238"/>
      <c r="O5075" s="194"/>
    </row>
    <row r="5076" spans="1:15" s="123" customFormat="1" ht="21" customHeight="1" thickBot="1">
      <c r="A5076" s="77" t="s">
        <v>2</v>
      </c>
      <c r="B5076" s="66"/>
      <c r="C5076" s="67" t="s">
        <v>3</v>
      </c>
      <c r="D5076" s="4323" t="s">
        <v>2493</v>
      </c>
      <c r="E5076" s="4323"/>
      <c r="F5076" s="4323"/>
      <c r="G5076" s="4323"/>
      <c r="H5076" s="4323"/>
      <c r="I5076" s="4323"/>
      <c r="J5076" s="4323"/>
      <c r="K5076" s="4323"/>
      <c r="L5076" s="4323"/>
      <c r="M5076" s="4323"/>
      <c r="N5076" s="4323"/>
      <c r="O5076" s="4323"/>
    </row>
    <row r="5077" spans="1:15" s="36" customFormat="1" ht="21" customHeight="1">
      <c r="A5077" s="4353" t="s">
        <v>10</v>
      </c>
      <c r="B5077" s="4353" t="s">
        <v>11</v>
      </c>
      <c r="C5077" s="4340" t="s">
        <v>23</v>
      </c>
      <c r="D5077" s="4331" t="s">
        <v>12</v>
      </c>
      <c r="E5077" s="4332"/>
      <c r="F5077" s="4332"/>
      <c r="G5077" s="4332"/>
      <c r="H5077" s="4332"/>
      <c r="I5077" s="4332"/>
      <c r="J5077" s="4333"/>
      <c r="K5077" s="4334" t="s">
        <v>13</v>
      </c>
      <c r="L5077" s="4335"/>
      <c r="M5077" s="4335"/>
      <c r="N5077" s="4335"/>
      <c r="O5077" s="4355"/>
    </row>
    <row r="5078" spans="1:15" s="36" customFormat="1" ht="21" customHeight="1">
      <c r="A5078" s="4328"/>
      <c r="B5078" s="4328"/>
      <c r="C5078" s="4330"/>
      <c r="D5078" s="4337" t="s">
        <v>14</v>
      </c>
      <c r="E5078" s="4338"/>
      <c r="F5078" s="4338"/>
      <c r="G5078" s="4338"/>
      <c r="H5078" s="4339"/>
      <c r="I5078" s="4340" t="s">
        <v>15</v>
      </c>
      <c r="J5078" s="4340"/>
      <c r="K5078" s="4340" t="s">
        <v>16</v>
      </c>
      <c r="L5078" s="4340" t="s">
        <v>17</v>
      </c>
      <c r="M5078" s="4340" t="s">
        <v>18</v>
      </c>
      <c r="N5078" s="4340"/>
      <c r="O5078" s="4356" t="s">
        <v>19</v>
      </c>
    </row>
    <row r="5079" spans="1:15" s="36" customFormat="1" ht="21" customHeight="1">
      <c r="A5079" s="4354"/>
      <c r="B5079" s="4354"/>
      <c r="C5079" s="4341"/>
      <c r="D5079" s="3464" t="s">
        <v>16</v>
      </c>
      <c r="E5079" s="4358" t="s">
        <v>20</v>
      </c>
      <c r="F5079" s="4359"/>
      <c r="G5079" s="4358" t="s">
        <v>21</v>
      </c>
      <c r="H5079" s="4359"/>
      <c r="I5079" s="4341"/>
      <c r="J5079" s="4341"/>
      <c r="K5079" s="4341"/>
      <c r="L5079" s="4341"/>
      <c r="M5079" s="4341"/>
      <c r="N5079" s="4341"/>
      <c r="O5079" s="4357"/>
    </row>
    <row r="5080" spans="1:15" s="43" customFormat="1" ht="21" customHeight="1" outlineLevel="1">
      <c r="A5080" s="3468">
        <v>1</v>
      </c>
      <c r="B5080" s="121">
        <v>44682</v>
      </c>
      <c r="C5080" s="3466" t="s">
        <v>23</v>
      </c>
      <c r="D5080" s="3465"/>
      <c r="E5080" s="4360"/>
      <c r="F5080" s="4361"/>
      <c r="G5080" s="4348"/>
      <c r="H5080" s="4349"/>
      <c r="I5080" s="3465"/>
      <c r="J5080" s="3465"/>
      <c r="K5080" s="3469"/>
      <c r="L5080" s="3465"/>
      <c r="M5080" s="3465"/>
      <c r="N5080" s="3465"/>
      <c r="O5080" s="79">
        <v>500</v>
      </c>
    </row>
    <row r="5081" spans="1:15" s="43" customFormat="1" ht="21" customHeight="1" outlineLevel="1">
      <c r="A5081" s="3468"/>
      <c r="B5081" s="121"/>
      <c r="C5081" s="3466"/>
      <c r="D5081" s="3465"/>
      <c r="E5081" s="4360"/>
      <c r="F5081" s="4361"/>
      <c r="G5081" s="4348"/>
      <c r="H5081" s="4349"/>
      <c r="I5081" s="3465"/>
      <c r="J5081" s="3465"/>
      <c r="K5081" s="4048"/>
      <c r="L5081" s="3465"/>
      <c r="M5081" s="3465"/>
      <c r="N5081" s="3465"/>
      <c r="O5081" s="79"/>
    </row>
    <row r="5082" spans="1:15" s="43" customFormat="1" ht="21" customHeight="1" outlineLevel="1">
      <c r="A5082" s="3468"/>
      <c r="B5082" s="121"/>
      <c r="C5082" s="3466"/>
      <c r="D5082" s="3465"/>
      <c r="E5082" s="3462"/>
      <c r="F5082" s="3463"/>
      <c r="G5082" s="3458"/>
      <c r="H5082" s="3459"/>
      <c r="I5082" s="3465"/>
      <c r="J5082" s="3465"/>
      <c r="K5082" s="3469"/>
      <c r="L5082" s="3465"/>
      <c r="M5082" s="3465"/>
      <c r="N5082" s="3465"/>
      <c r="O5082" s="79"/>
    </row>
    <row r="5083" spans="1:15" s="43" customFormat="1" ht="22.5" customHeight="1">
      <c r="A5083" s="3468"/>
      <c r="B5083" s="121"/>
      <c r="C5083" s="3466"/>
      <c r="D5083" s="686">
        <f>SUM(D5080:D5082)</f>
        <v>0</v>
      </c>
      <c r="E5083" s="3462"/>
      <c r="F5083" s="3463"/>
      <c r="G5083" s="3458"/>
      <c r="H5083" s="3459"/>
      <c r="I5083" s="3465"/>
      <c r="J5083" s="3465"/>
      <c r="K5083" s="432">
        <f>SUM(K5080:K5082)</f>
        <v>0</v>
      </c>
      <c r="L5083" s="3465"/>
      <c r="M5083" s="3465"/>
      <c r="N5083" s="3465"/>
      <c r="O5083" s="79"/>
    </row>
    <row r="5084" spans="1:15" s="43" customFormat="1" ht="22.5" customHeight="1">
      <c r="A5084" s="62"/>
      <c r="B5084" s="122"/>
      <c r="C5084" s="54"/>
      <c r="D5084" s="238"/>
      <c r="E5084" s="3470"/>
      <c r="F5084" s="3470"/>
      <c r="G5084" s="238"/>
      <c r="H5084" s="238"/>
      <c r="I5084" s="2642"/>
      <c r="J5084" s="2642"/>
      <c r="K5084" s="2642"/>
      <c r="L5084" s="2642"/>
      <c r="M5084" s="2642"/>
      <c r="N5084" s="2642"/>
      <c r="O5084" s="194"/>
    </row>
    <row r="5085" spans="1:15" s="123" customFormat="1" ht="21" customHeight="1" thickBot="1">
      <c r="A5085" s="77" t="s">
        <v>2</v>
      </c>
      <c r="B5085" s="66"/>
      <c r="C5085" s="67" t="s">
        <v>3</v>
      </c>
      <c r="D5085" s="4323" t="s">
        <v>2492</v>
      </c>
      <c r="E5085" s="4323"/>
      <c r="F5085" s="4323"/>
      <c r="G5085" s="4323"/>
      <c r="H5085" s="4323"/>
      <c r="I5085" s="4323"/>
      <c r="J5085" s="4323"/>
      <c r="K5085" s="4323"/>
      <c r="L5085" s="4323"/>
      <c r="M5085" s="4323"/>
      <c r="N5085" s="4323"/>
      <c r="O5085" s="4323"/>
    </row>
    <row r="5086" spans="1:15" s="36" customFormat="1" ht="21" customHeight="1">
      <c r="A5086" s="4353" t="s">
        <v>10</v>
      </c>
      <c r="B5086" s="4353" t="s">
        <v>11</v>
      </c>
      <c r="C5086" s="4340" t="s">
        <v>23</v>
      </c>
      <c r="D5086" s="4331" t="s">
        <v>12</v>
      </c>
      <c r="E5086" s="4332"/>
      <c r="F5086" s="4332"/>
      <c r="G5086" s="4332"/>
      <c r="H5086" s="4332"/>
      <c r="I5086" s="4332"/>
      <c r="J5086" s="4333"/>
      <c r="K5086" s="4334" t="s">
        <v>13</v>
      </c>
      <c r="L5086" s="4335"/>
      <c r="M5086" s="4335"/>
      <c r="N5086" s="4335"/>
      <c r="O5086" s="4355"/>
    </row>
    <row r="5087" spans="1:15" s="36" customFormat="1" ht="21" customHeight="1">
      <c r="A5087" s="4328"/>
      <c r="B5087" s="4328"/>
      <c r="C5087" s="4330"/>
      <c r="D5087" s="4337" t="s">
        <v>14</v>
      </c>
      <c r="E5087" s="4338"/>
      <c r="F5087" s="4338"/>
      <c r="G5087" s="4338"/>
      <c r="H5087" s="4339"/>
      <c r="I5087" s="4340" t="s">
        <v>15</v>
      </c>
      <c r="J5087" s="4340"/>
      <c r="K5087" s="4340" t="s">
        <v>16</v>
      </c>
      <c r="L5087" s="4340" t="s">
        <v>17</v>
      </c>
      <c r="M5087" s="4340" t="s">
        <v>18</v>
      </c>
      <c r="N5087" s="4340"/>
      <c r="O5087" s="4356" t="s">
        <v>19</v>
      </c>
    </row>
    <row r="5088" spans="1:15" s="36" customFormat="1" ht="21" customHeight="1">
      <c r="A5088" s="4354"/>
      <c r="B5088" s="4354"/>
      <c r="C5088" s="4341"/>
      <c r="D5088" s="3464" t="s">
        <v>16</v>
      </c>
      <c r="E5088" s="4358" t="s">
        <v>20</v>
      </c>
      <c r="F5088" s="4359"/>
      <c r="G5088" s="4358" t="s">
        <v>21</v>
      </c>
      <c r="H5088" s="4359"/>
      <c r="I5088" s="4341"/>
      <c r="J5088" s="4341"/>
      <c r="K5088" s="4341"/>
      <c r="L5088" s="4341"/>
      <c r="M5088" s="4341"/>
      <c r="N5088" s="4341"/>
      <c r="O5088" s="4357"/>
    </row>
    <row r="5089" spans="1:15" s="43" customFormat="1" ht="21" customHeight="1" outlineLevel="1">
      <c r="A5089" s="3468">
        <v>1</v>
      </c>
      <c r="B5089" s="121">
        <v>44652</v>
      </c>
      <c r="C5089" s="3466" t="s">
        <v>23</v>
      </c>
      <c r="D5089" s="3465"/>
      <c r="E5089" s="4360"/>
      <c r="F5089" s="4361"/>
      <c r="G5089" s="4348"/>
      <c r="H5089" s="4349"/>
      <c r="I5089" s="3465"/>
      <c r="J5089" s="3465"/>
      <c r="K5089" s="3469"/>
      <c r="L5089" s="3465"/>
      <c r="M5089" s="3465"/>
      <c r="N5089" s="3465"/>
      <c r="O5089" s="79">
        <v>10</v>
      </c>
    </row>
    <row r="5090" spans="1:15" s="43" customFormat="1" ht="21" customHeight="1" outlineLevel="1">
      <c r="A5090" s="3468"/>
      <c r="B5090" s="121"/>
      <c r="C5090" s="3466"/>
      <c r="D5090" s="3465"/>
      <c r="E5090" s="4360"/>
      <c r="F5090" s="4361"/>
      <c r="G5090" s="4348"/>
      <c r="H5090" s="4349"/>
      <c r="I5090" s="3465"/>
      <c r="J5090" s="3465"/>
      <c r="K5090" s="3469"/>
      <c r="L5090" s="3465"/>
      <c r="M5090" s="3465"/>
      <c r="N5090" s="3465"/>
      <c r="O5090" s="79"/>
    </row>
    <row r="5091" spans="1:15" s="43" customFormat="1" ht="21" customHeight="1" outlineLevel="1">
      <c r="A5091" s="3468"/>
      <c r="B5091" s="121"/>
      <c r="C5091" s="3466"/>
      <c r="D5091" s="3465"/>
      <c r="E5091" s="3462"/>
      <c r="F5091" s="3463"/>
      <c r="G5091" s="3458"/>
      <c r="H5091" s="3459"/>
      <c r="I5091" s="3465"/>
      <c r="J5091" s="3465"/>
      <c r="K5091" s="3469"/>
      <c r="L5091" s="3465"/>
      <c r="M5091" s="3465"/>
      <c r="N5091" s="3465"/>
      <c r="O5091" s="79"/>
    </row>
    <row r="5092" spans="1:15" s="43" customFormat="1" ht="22.5" customHeight="1">
      <c r="A5092" s="3468"/>
      <c r="B5092" s="121"/>
      <c r="C5092" s="3466"/>
      <c r="D5092" s="686">
        <f>SUM(D5089:D5091)</f>
        <v>0</v>
      </c>
      <c r="E5092" s="3462"/>
      <c r="F5092" s="3463"/>
      <c r="G5092" s="3458"/>
      <c r="H5092" s="3459"/>
      <c r="I5092" s="3465"/>
      <c r="J5092" s="3465"/>
      <c r="K5092" s="432">
        <f>SUM(K5089:K5091)</f>
        <v>0</v>
      </c>
      <c r="L5092" s="3465"/>
      <c r="M5092" s="3465"/>
      <c r="N5092" s="3465"/>
      <c r="O5092" s="79"/>
    </row>
    <row r="5093" spans="1:15" s="43" customFormat="1" ht="22.5" customHeight="1">
      <c r="A5093" s="62"/>
      <c r="B5093" s="122"/>
      <c r="C5093" s="54"/>
      <c r="D5093" s="238"/>
      <c r="E5093" s="3470"/>
      <c r="F5093" s="3470"/>
      <c r="G5093" s="238"/>
      <c r="H5093" s="238"/>
      <c r="I5093" s="238"/>
      <c r="J5093" s="238"/>
      <c r="K5093" s="238"/>
      <c r="L5093" s="238"/>
      <c r="M5093" s="238"/>
      <c r="N5093" s="238"/>
      <c r="O5093" s="194"/>
    </row>
    <row r="5094" spans="1:15" s="123" customFormat="1" ht="21" customHeight="1" thickBot="1">
      <c r="A5094" s="77" t="s">
        <v>2</v>
      </c>
      <c r="B5094" s="66"/>
      <c r="C5094" s="67" t="s">
        <v>3</v>
      </c>
      <c r="D5094" s="4323" t="s">
        <v>2494</v>
      </c>
      <c r="E5094" s="4323"/>
      <c r="F5094" s="4323"/>
      <c r="G5094" s="4323"/>
      <c r="H5094" s="4323"/>
      <c r="I5094" s="4323"/>
      <c r="J5094" s="4323"/>
      <c r="K5094" s="4323"/>
      <c r="L5094" s="4323"/>
      <c r="M5094" s="4323"/>
      <c r="N5094" s="4323"/>
      <c r="O5094" s="4323"/>
    </row>
    <row r="5095" spans="1:15" s="36" customFormat="1" ht="21" customHeight="1">
      <c r="A5095" s="4353" t="s">
        <v>10</v>
      </c>
      <c r="B5095" s="4353" t="s">
        <v>11</v>
      </c>
      <c r="C5095" s="4340" t="s">
        <v>23</v>
      </c>
      <c r="D5095" s="4331" t="s">
        <v>12</v>
      </c>
      <c r="E5095" s="4332"/>
      <c r="F5095" s="4332"/>
      <c r="G5095" s="4332"/>
      <c r="H5095" s="4332"/>
      <c r="I5095" s="4332"/>
      <c r="J5095" s="4333"/>
      <c r="K5095" s="4334" t="s">
        <v>13</v>
      </c>
      <c r="L5095" s="4335"/>
      <c r="M5095" s="4335"/>
      <c r="N5095" s="4335"/>
      <c r="O5095" s="4355"/>
    </row>
    <row r="5096" spans="1:15" s="36" customFormat="1" ht="21" customHeight="1">
      <c r="A5096" s="4328"/>
      <c r="B5096" s="4328"/>
      <c r="C5096" s="4330"/>
      <c r="D5096" s="4337" t="s">
        <v>14</v>
      </c>
      <c r="E5096" s="4338"/>
      <c r="F5096" s="4338"/>
      <c r="G5096" s="4338"/>
      <c r="H5096" s="4339"/>
      <c r="I5096" s="4340" t="s">
        <v>15</v>
      </c>
      <c r="J5096" s="4340"/>
      <c r="K5096" s="4340" t="s">
        <v>16</v>
      </c>
      <c r="L5096" s="4340" t="s">
        <v>17</v>
      </c>
      <c r="M5096" s="4340" t="s">
        <v>18</v>
      </c>
      <c r="N5096" s="4340"/>
      <c r="O5096" s="4356" t="s">
        <v>19</v>
      </c>
    </row>
    <row r="5097" spans="1:15" s="36" customFormat="1" ht="21" customHeight="1">
      <c r="A5097" s="4354"/>
      <c r="B5097" s="4354"/>
      <c r="C5097" s="4341"/>
      <c r="D5097" s="3464" t="s">
        <v>16</v>
      </c>
      <c r="E5097" s="4358" t="s">
        <v>20</v>
      </c>
      <c r="F5097" s="4359"/>
      <c r="G5097" s="4358" t="s">
        <v>21</v>
      </c>
      <c r="H5097" s="4359"/>
      <c r="I5097" s="4341"/>
      <c r="J5097" s="4341"/>
      <c r="K5097" s="4341"/>
      <c r="L5097" s="4341"/>
      <c r="M5097" s="4341"/>
      <c r="N5097" s="4341"/>
      <c r="O5097" s="4357"/>
    </row>
    <row r="5098" spans="1:15" s="43" customFormat="1" ht="21" customHeight="1" outlineLevel="1">
      <c r="A5098" s="3468">
        <v>1</v>
      </c>
      <c r="B5098" s="121">
        <v>44682</v>
      </c>
      <c r="C5098" s="3466" t="s">
        <v>23</v>
      </c>
      <c r="D5098" s="3465"/>
      <c r="E5098" s="4360"/>
      <c r="F5098" s="4361"/>
      <c r="G5098" s="4348"/>
      <c r="H5098" s="4349"/>
      <c r="I5098" s="3465"/>
      <c r="J5098" s="3465"/>
      <c r="K5098" s="3469"/>
      <c r="L5098" s="3465"/>
      <c r="M5098" s="3465"/>
      <c r="N5098" s="3465"/>
      <c r="O5098" s="79">
        <v>0</v>
      </c>
    </row>
    <row r="5099" spans="1:15" s="43" customFormat="1" ht="21" customHeight="1" outlineLevel="1">
      <c r="A5099" s="3468"/>
      <c r="B5099" s="121"/>
      <c r="C5099" s="3466"/>
      <c r="D5099" s="3465"/>
      <c r="E5099" s="4360"/>
      <c r="F5099" s="4361"/>
      <c r="G5099" s="4348"/>
      <c r="H5099" s="4349"/>
      <c r="I5099" s="3465"/>
      <c r="J5099" s="3465"/>
      <c r="K5099" s="3469"/>
      <c r="L5099" s="3465"/>
      <c r="M5099" s="3465"/>
      <c r="N5099" s="3465"/>
      <c r="O5099" s="79"/>
    </row>
    <row r="5100" spans="1:15" s="43" customFormat="1" ht="21" customHeight="1" outlineLevel="1">
      <c r="A5100" s="3468"/>
      <c r="B5100" s="121"/>
      <c r="C5100" s="3466"/>
      <c r="D5100" s="3465"/>
      <c r="E5100" s="3462"/>
      <c r="F5100" s="3463"/>
      <c r="G5100" s="3458"/>
      <c r="H5100" s="3459"/>
      <c r="I5100" s="3465"/>
      <c r="J5100" s="3465"/>
      <c r="K5100" s="3469"/>
      <c r="L5100" s="3465"/>
      <c r="M5100" s="3465"/>
      <c r="N5100" s="3465"/>
      <c r="O5100" s="79"/>
    </row>
    <row r="5101" spans="1:15" s="43" customFormat="1" ht="22.5" customHeight="1">
      <c r="A5101" s="3468"/>
      <c r="B5101" s="121"/>
      <c r="C5101" s="3466"/>
      <c r="D5101" s="686">
        <f>SUM(D5098:D5100)</f>
        <v>0</v>
      </c>
      <c r="E5101" s="3462"/>
      <c r="F5101" s="3463"/>
      <c r="G5101" s="3458"/>
      <c r="H5101" s="3459"/>
      <c r="I5101" s="3465"/>
      <c r="J5101" s="3465"/>
      <c r="K5101" s="432">
        <f>SUM(K5098:K5100)</f>
        <v>0</v>
      </c>
      <c r="L5101" s="3465"/>
      <c r="M5101" s="3465"/>
      <c r="N5101" s="3465"/>
      <c r="O5101" s="79"/>
    </row>
    <row r="5102" spans="1:15" s="43" customFormat="1" ht="22.5" customHeight="1">
      <c r="A5102" s="62"/>
      <c r="B5102" s="122"/>
      <c r="C5102" s="54"/>
      <c r="D5102" s="238"/>
      <c r="E5102" s="3470"/>
      <c r="F5102" s="3470"/>
      <c r="G5102" s="238"/>
      <c r="H5102" s="238"/>
      <c r="I5102" s="2642"/>
      <c r="J5102" s="2642"/>
      <c r="K5102" s="2642"/>
      <c r="L5102" s="2642"/>
      <c r="M5102" s="2642"/>
      <c r="N5102" s="2642"/>
      <c r="O5102" s="194"/>
    </row>
    <row r="5103" spans="1:15" s="123" customFormat="1" ht="21" customHeight="1" thickBot="1">
      <c r="A5103" s="77" t="s">
        <v>2</v>
      </c>
      <c r="B5103" s="66"/>
      <c r="C5103" s="67" t="s">
        <v>3</v>
      </c>
      <c r="D5103" s="4323" t="s">
        <v>2495</v>
      </c>
      <c r="E5103" s="4323"/>
      <c r="F5103" s="4323"/>
      <c r="G5103" s="4323"/>
      <c r="H5103" s="4323"/>
      <c r="I5103" s="4323"/>
      <c r="J5103" s="4323"/>
      <c r="K5103" s="4323"/>
      <c r="L5103" s="4323"/>
      <c r="M5103" s="4323"/>
      <c r="N5103" s="4323"/>
      <c r="O5103" s="4323"/>
    </row>
    <row r="5104" spans="1:15" s="36" customFormat="1" ht="21" customHeight="1">
      <c r="A5104" s="4353" t="s">
        <v>10</v>
      </c>
      <c r="B5104" s="4353" t="s">
        <v>11</v>
      </c>
      <c r="C5104" s="4340" t="s">
        <v>23</v>
      </c>
      <c r="D5104" s="4331" t="s">
        <v>12</v>
      </c>
      <c r="E5104" s="4332"/>
      <c r="F5104" s="4332"/>
      <c r="G5104" s="4332"/>
      <c r="H5104" s="4332"/>
      <c r="I5104" s="4332"/>
      <c r="J5104" s="4333"/>
      <c r="K5104" s="4334" t="s">
        <v>13</v>
      </c>
      <c r="L5104" s="4335"/>
      <c r="M5104" s="4335"/>
      <c r="N5104" s="4335"/>
      <c r="O5104" s="4355"/>
    </row>
    <row r="5105" spans="1:15" s="36" customFormat="1" ht="21" customHeight="1">
      <c r="A5105" s="4328"/>
      <c r="B5105" s="4328"/>
      <c r="C5105" s="4330"/>
      <c r="D5105" s="4337" t="s">
        <v>14</v>
      </c>
      <c r="E5105" s="4338"/>
      <c r="F5105" s="4338"/>
      <c r="G5105" s="4338"/>
      <c r="H5105" s="4339"/>
      <c r="I5105" s="4340" t="s">
        <v>15</v>
      </c>
      <c r="J5105" s="4340"/>
      <c r="K5105" s="4340" t="s">
        <v>16</v>
      </c>
      <c r="L5105" s="4340" t="s">
        <v>17</v>
      </c>
      <c r="M5105" s="4340" t="s">
        <v>18</v>
      </c>
      <c r="N5105" s="4340"/>
      <c r="O5105" s="4356" t="s">
        <v>19</v>
      </c>
    </row>
    <row r="5106" spans="1:15" s="36" customFormat="1" ht="21" customHeight="1">
      <c r="A5106" s="4354"/>
      <c r="B5106" s="4354"/>
      <c r="C5106" s="4341"/>
      <c r="D5106" s="3464" t="s">
        <v>16</v>
      </c>
      <c r="E5106" s="4358" t="s">
        <v>20</v>
      </c>
      <c r="F5106" s="4359"/>
      <c r="G5106" s="4358" t="s">
        <v>21</v>
      </c>
      <c r="H5106" s="4359"/>
      <c r="I5106" s="4341"/>
      <c r="J5106" s="4341"/>
      <c r="K5106" s="4341"/>
      <c r="L5106" s="4341"/>
      <c r="M5106" s="4341"/>
      <c r="N5106" s="4341"/>
      <c r="O5106" s="4357"/>
    </row>
    <row r="5107" spans="1:15" s="43" customFormat="1" ht="21" customHeight="1" outlineLevel="1">
      <c r="A5107" s="3468">
        <v>1</v>
      </c>
      <c r="B5107" s="121">
        <v>44682</v>
      </c>
      <c r="C5107" s="3466" t="s">
        <v>23</v>
      </c>
      <c r="D5107" s="3465"/>
      <c r="E5107" s="4360"/>
      <c r="F5107" s="4361"/>
      <c r="G5107" s="4348"/>
      <c r="H5107" s="4349"/>
      <c r="I5107" s="3465"/>
      <c r="J5107" s="3465"/>
      <c r="K5107" s="3469"/>
      <c r="L5107" s="3465"/>
      <c r="M5107" s="3465"/>
      <c r="N5107" s="3465"/>
      <c r="O5107" s="79">
        <v>0</v>
      </c>
    </row>
    <row r="5108" spans="1:15" s="43" customFormat="1" ht="21" customHeight="1" outlineLevel="1">
      <c r="A5108" s="3468">
        <v>2</v>
      </c>
      <c r="B5108" s="121">
        <v>44622</v>
      </c>
      <c r="C5108" s="3466" t="s">
        <v>23</v>
      </c>
      <c r="D5108" s="3465">
        <v>50</v>
      </c>
      <c r="E5108" s="4360" t="s">
        <v>2366</v>
      </c>
      <c r="F5108" s="4361"/>
      <c r="G5108" s="4348" t="s">
        <v>1992</v>
      </c>
      <c r="H5108" s="4349"/>
      <c r="I5108" s="3465" t="s">
        <v>1446</v>
      </c>
      <c r="J5108" s="3465"/>
      <c r="K5108" s="3469"/>
      <c r="L5108" s="3465"/>
      <c r="M5108" s="3465"/>
      <c r="N5108" s="3465"/>
      <c r="O5108" s="79">
        <v>50</v>
      </c>
    </row>
    <row r="5109" spans="1:15" s="43" customFormat="1" ht="21" customHeight="1" outlineLevel="1">
      <c r="A5109" s="3468">
        <v>3</v>
      </c>
      <c r="B5109" s="121">
        <v>44630</v>
      </c>
      <c r="C5109" s="3466" t="s">
        <v>23</v>
      </c>
      <c r="D5109" s="3465"/>
      <c r="E5109" s="3462"/>
      <c r="F5109" s="3463"/>
      <c r="G5109" s="3458"/>
      <c r="H5109" s="3459"/>
      <c r="I5109" s="3465"/>
      <c r="J5109" s="3465"/>
      <c r="K5109" s="3469">
        <v>50</v>
      </c>
      <c r="L5109" s="3465" t="s">
        <v>2517</v>
      </c>
      <c r="M5109" s="3465" t="s">
        <v>1695</v>
      </c>
      <c r="N5109" s="3465"/>
      <c r="O5109" s="79">
        <f>+O5108-K5109</f>
        <v>0</v>
      </c>
    </row>
    <row r="5110" spans="1:15" s="43" customFormat="1" ht="22.5" customHeight="1">
      <c r="A5110" s="3468"/>
      <c r="B5110" s="121"/>
      <c r="C5110" s="3466"/>
      <c r="D5110" s="686">
        <f>SUM(D5107:D5109)</f>
        <v>50</v>
      </c>
      <c r="E5110" s="3462"/>
      <c r="F5110" s="3463"/>
      <c r="G5110" s="3458"/>
      <c r="H5110" s="3459"/>
      <c r="I5110" s="3465"/>
      <c r="J5110" s="3465"/>
      <c r="K5110" s="432">
        <f>SUM(K5107:K5109)</f>
        <v>50</v>
      </c>
      <c r="L5110" s="3465"/>
      <c r="M5110" s="3465"/>
      <c r="N5110" s="3465"/>
      <c r="O5110" s="79"/>
    </row>
    <row r="5111" spans="1:15" s="43" customFormat="1" ht="22.5" customHeight="1">
      <c r="A5111" s="62"/>
      <c r="B5111" s="122"/>
      <c r="C5111" s="54"/>
      <c r="D5111" s="238"/>
      <c r="E5111" s="3470"/>
      <c r="F5111" s="3470"/>
      <c r="G5111" s="238"/>
      <c r="H5111" s="238"/>
      <c r="I5111" s="2642"/>
      <c r="J5111" s="2642"/>
      <c r="K5111" s="2642"/>
      <c r="L5111" s="2642"/>
      <c r="M5111" s="2642"/>
      <c r="N5111" s="2642"/>
      <c r="O5111" s="194"/>
    </row>
    <row r="5112" spans="1:15" s="123" customFormat="1" ht="21" customHeight="1" thickBot="1">
      <c r="A5112" s="77" t="s">
        <v>2</v>
      </c>
      <c r="B5112" s="66"/>
      <c r="C5112" s="67" t="s">
        <v>3</v>
      </c>
      <c r="D5112" s="4323" t="s">
        <v>2496</v>
      </c>
      <c r="E5112" s="4323"/>
      <c r="F5112" s="4323"/>
      <c r="G5112" s="4323"/>
      <c r="H5112" s="4323"/>
      <c r="I5112" s="4323"/>
      <c r="J5112" s="4323"/>
      <c r="K5112" s="4323"/>
      <c r="L5112" s="4323"/>
      <c r="M5112" s="4323"/>
      <c r="N5112" s="4323"/>
      <c r="O5112" s="4323"/>
    </row>
    <row r="5113" spans="1:15" s="36" customFormat="1" ht="21" customHeight="1">
      <c r="A5113" s="4353" t="s">
        <v>10</v>
      </c>
      <c r="B5113" s="4353" t="s">
        <v>11</v>
      </c>
      <c r="C5113" s="4340" t="s">
        <v>23</v>
      </c>
      <c r="D5113" s="4331" t="s">
        <v>12</v>
      </c>
      <c r="E5113" s="4332"/>
      <c r="F5113" s="4332"/>
      <c r="G5113" s="4332"/>
      <c r="H5113" s="4332"/>
      <c r="I5113" s="4332"/>
      <c r="J5113" s="4333"/>
      <c r="K5113" s="4334" t="s">
        <v>13</v>
      </c>
      <c r="L5113" s="4335"/>
      <c r="M5113" s="4335"/>
      <c r="N5113" s="4335"/>
      <c r="O5113" s="4355"/>
    </row>
    <row r="5114" spans="1:15" s="36" customFormat="1" ht="21" customHeight="1">
      <c r="A5114" s="4328"/>
      <c r="B5114" s="4328"/>
      <c r="C5114" s="4330"/>
      <c r="D5114" s="4337" t="s">
        <v>14</v>
      </c>
      <c r="E5114" s="4338"/>
      <c r="F5114" s="4338"/>
      <c r="G5114" s="4338"/>
      <c r="H5114" s="4339"/>
      <c r="I5114" s="4340" t="s">
        <v>15</v>
      </c>
      <c r="J5114" s="4340"/>
      <c r="K5114" s="4340" t="s">
        <v>16</v>
      </c>
      <c r="L5114" s="4340" t="s">
        <v>17</v>
      </c>
      <c r="M5114" s="4340" t="s">
        <v>18</v>
      </c>
      <c r="N5114" s="4340"/>
      <c r="O5114" s="4356" t="s">
        <v>19</v>
      </c>
    </row>
    <row r="5115" spans="1:15" s="36" customFormat="1" ht="21" customHeight="1">
      <c r="A5115" s="4354"/>
      <c r="B5115" s="4354"/>
      <c r="C5115" s="4341"/>
      <c r="D5115" s="3464" t="s">
        <v>16</v>
      </c>
      <c r="E5115" s="4358" t="s">
        <v>20</v>
      </c>
      <c r="F5115" s="4359"/>
      <c r="G5115" s="4358" t="s">
        <v>21</v>
      </c>
      <c r="H5115" s="4359"/>
      <c r="I5115" s="4341"/>
      <c r="J5115" s="4341"/>
      <c r="K5115" s="4341"/>
      <c r="L5115" s="4341"/>
      <c r="M5115" s="4341"/>
      <c r="N5115" s="4341"/>
      <c r="O5115" s="4357"/>
    </row>
    <row r="5116" spans="1:15" s="43" customFormat="1" ht="21" customHeight="1" outlineLevel="1">
      <c r="A5116" s="3468">
        <v>1</v>
      </c>
      <c r="B5116" s="121">
        <v>44652</v>
      </c>
      <c r="C5116" s="3466" t="s">
        <v>23</v>
      </c>
      <c r="D5116" s="3465"/>
      <c r="E5116" s="4360"/>
      <c r="F5116" s="4361"/>
      <c r="G5116" s="4348"/>
      <c r="H5116" s="4349"/>
      <c r="I5116" s="3465"/>
      <c r="J5116" s="3465"/>
      <c r="K5116" s="3469"/>
      <c r="L5116" s="3465"/>
      <c r="M5116" s="3465"/>
      <c r="N5116" s="3465"/>
      <c r="O5116" s="79">
        <v>600</v>
      </c>
    </row>
    <row r="5117" spans="1:15" s="43" customFormat="1" ht="21" customHeight="1" outlineLevel="1">
      <c r="A5117" s="3468"/>
      <c r="B5117" s="121"/>
      <c r="C5117" s="3466"/>
      <c r="D5117" s="3465"/>
      <c r="E5117" s="4360"/>
      <c r="F5117" s="4361"/>
      <c r="G5117" s="4348"/>
      <c r="H5117" s="4349"/>
      <c r="I5117" s="3465"/>
      <c r="J5117" s="3465"/>
      <c r="K5117" s="3469"/>
      <c r="L5117" s="3465"/>
      <c r="M5117" s="3465"/>
      <c r="N5117" s="3465"/>
      <c r="O5117" s="79"/>
    </row>
    <row r="5118" spans="1:15" s="43" customFormat="1" ht="21" customHeight="1" outlineLevel="1">
      <c r="A5118" s="3468"/>
      <c r="B5118" s="121"/>
      <c r="C5118" s="3466"/>
      <c r="D5118" s="3465"/>
      <c r="E5118" s="3462"/>
      <c r="F5118" s="3463"/>
      <c r="G5118" s="3458"/>
      <c r="H5118" s="3459"/>
      <c r="I5118" s="3465"/>
      <c r="J5118" s="3465"/>
      <c r="K5118" s="3469"/>
      <c r="L5118" s="3465"/>
      <c r="M5118" s="3465"/>
      <c r="N5118" s="3465"/>
      <c r="O5118" s="79"/>
    </row>
    <row r="5119" spans="1:15" s="43" customFormat="1" ht="22.5" customHeight="1">
      <c r="A5119" s="3468"/>
      <c r="B5119" s="121"/>
      <c r="C5119" s="3466"/>
      <c r="D5119" s="686">
        <f>SUM(D5116:D5118)</f>
        <v>0</v>
      </c>
      <c r="E5119" s="3462"/>
      <c r="F5119" s="3463"/>
      <c r="G5119" s="3458"/>
      <c r="H5119" s="3459"/>
      <c r="I5119" s="3465"/>
      <c r="J5119" s="3465"/>
      <c r="K5119" s="432">
        <f>SUM(K5116:K5118)</f>
        <v>0</v>
      </c>
      <c r="L5119" s="3465"/>
      <c r="M5119" s="3465"/>
      <c r="N5119" s="3465"/>
      <c r="O5119" s="79"/>
    </row>
    <row r="5120" spans="1:15" s="43" customFormat="1" ht="22.5" customHeight="1">
      <c r="A5120" s="62"/>
      <c r="B5120" s="122"/>
      <c r="C5120" s="54"/>
      <c r="D5120" s="238"/>
      <c r="E5120" s="3470"/>
      <c r="F5120" s="3470"/>
      <c r="G5120" s="238"/>
      <c r="H5120" s="238"/>
      <c r="I5120" s="2642"/>
      <c r="J5120" s="2642"/>
      <c r="K5120" s="2642"/>
      <c r="L5120" s="2642"/>
      <c r="M5120" s="2642"/>
      <c r="N5120" s="2642"/>
      <c r="O5120" s="194"/>
    </row>
    <row r="5121" spans="1:15" s="123" customFormat="1" ht="21" customHeight="1" thickBot="1">
      <c r="A5121" s="77" t="s">
        <v>2</v>
      </c>
      <c r="B5121" s="66"/>
      <c r="C5121" s="67" t="s">
        <v>3</v>
      </c>
      <c r="D5121" s="4323" t="s">
        <v>2497</v>
      </c>
      <c r="E5121" s="4323"/>
      <c r="F5121" s="4323"/>
      <c r="G5121" s="4323"/>
      <c r="H5121" s="4323"/>
      <c r="I5121" s="4323"/>
      <c r="J5121" s="4323"/>
      <c r="K5121" s="4323"/>
      <c r="L5121" s="4323"/>
      <c r="M5121" s="4323"/>
      <c r="N5121" s="4323"/>
      <c r="O5121" s="4323"/>
    </row>
    <row r="5122" spans="1:15" s="36" customFormat="1" ht="21" customHeight="1">
      <c r="A5122" s="4353" t="s">
        <v>10</v>
      </c>
      <c r="B5122" s="4353" t="s">
        <v>11</v>
      </c>
      <c r="C5122" s="4340" t="s">
        <v>23</v>
      </c>
      <c r="D5122" s="4331" t="s">
        <v>12</v>
      </c>
      <c r="E5122" s="4332"/>
      <c r="F5122" s="4332"/>
      <c r="G5122" s="4332"/>
      <c r="H5122" s="4332"/>
      <c r="I5122" s="4332"/>
      <c r="J5122" s="4333"/>
      <c r="K5122" s="4334" t="s">
        <v>13</v>
      </c>
      <c r="L5122" s="4335"/>
      <c r="M5122" s="4335"/>
      <c r="N5122" s="4335"/>
      <c r="O5122" s="4355"/>
    </row>
    <row r="5123" spans="1:15" s="36" customFormat="1" ht="21" customHeight="1">
      <c r="A5123" s="4328"/>
      <c r="B5123" s="4328"/>
      <c r="C5123" s="4330"/>
      <c r="D5123" s="4337" t="s">
        <v>14</v>
      </c>
      <c r="E5123" s="4338"/>
      <c r="F5123" s="4338"/>
      <c r="G5123" s="4338"/>
      <c r="H5123" s="4339"/>
      <c r="I5123" s="4340" t="s">
        <v>15</v>
      </c>
      <c r="J5123" s="4340"/>
      <c r="K5123" s="4340" t="s">
        <v>16</v>
      </c>
      <c r="L5123" s="4340" t="s">
        <v>17</v>
      </c>
      <c r="M5123" s="4340" t="s">
        <v>18</v>
      </c>
      <c r="N5123" s="4340"/>
      <c r="O5123" s="4356" t="s">
        <v>19</v>
      </c>
    </row>
    <row r="5124" spans="1:15" s="36" customFormat="1" ht="21" customHeight="1">
      <c r="A5124" s="4354"/>
      <c r="B5124" s="4354"/>
      <c r="C5124" s="4341"/>
      <c r="D5124" s="3464" t="s">
        <v>16</v>
      </c>
      <c r="E5124" s="4358" t="s">
        <v>20</v>
      </c>
      <c r="F5124" s="4359"/>
      <c r="G5124" s="4358" t="s">
        <v>21</v>
      </c>
      <c r="H5124" s="4359"/>
      <c r="I5124" s="4341"/>
      <c r="J5124" s="4341"/>
      <c r="K5124" s="4341"/>
      <c r="L5124" s="4341"/>
      <c r="M5124" s="4341"/>
      <c r="N5124" s="4341"/>
      <c r="O5124" s="4357"/>
    </row>
    <row r="5125" spans="1:15" s="43" customFormat="1" ht="21" customHeight="1" outlineLevel="1">
      <c r="A5125" s="3468">
        <v>1</v>
      </c>
      <c r="B5125" s="121">
        <v>44652</v>
      </c>
      <c r="C5125" s="3466" t="s">
        <v>23</v>
      </c>
      <c r="D5125" s="3465"/>
      <c r="E5125" s="4360"/>
      <c r="F5125" s="4361"/>
      <c r="G5125" s="4348"/>
      <c r="H5125" s="4349"/>
      <c r="I5125" s="3465"/>
      <c r="J5125" s="3465"/>
      <c r="K5125" s="3469"/>
      <c r="L5125" s="3465"/>
      <c r="M5125" s="3465"/>
      <c r="N5125" s="3465"/>
      <c r="O5125" s="79">
        <v>3000</v>
      </c>
    </row>
    <row r="5126" spans="1:15" s="43" customFormat="1" ht="21" customHeight="1" outlineLevel="1">
      <c r="A5126" s="3468"/>
      <c r="B5126" s="121"/>
      <c r="C5126" s="3466"/>
      <c r="D5126" s="3465"/>
      <c r="E5126" s="4360"/>
      <c r="F5126" s="4361"/>
      <c r="G5126" s="4348"/>
      <c r="H5126" s="4349"/>
      <c r="I5126" s="3465"/>
      <c r="J5126" s="3465"/>
      <c r="K5126" s="3469"/>
      <c r="L5126" s="3465"/>
      <c r="M5126" s="3465"/>
      <c r="N5126" s="3465"/>
      <c r="O5126" s="79"/>
    </row>
    <row r="5127" spans="1:15" s="43" customFormat="1" ht="21" customHeight="1" outlineLevel="1">
      <c r="A5127" s="3468"/>
      <c r="B5127" s="121"/>
      <c r="C5127" s="3466"/>
      <c r="D5127" s="3465"/>
      <c r="E5127" s="3462"/>
      <c r="F5127" s="3463"/>
      <c r="G5127" s="3458"/>
      <c r="H5127" s="3459"/>
      <c r="I5127" s="3465"/>
      <c r="J5127" s="3465"/>
      <c r="K5127" s="3469"/>
      <c r="L5127" s="3465"/>
      <c r="M5127" s="3465"/>
      <c r="N5127" s="3465"/>
      <c r="O5127" s="79"/>
    </row>
    <row r="5128" spans="1:15" s="43" customFormat="1" ht="22.5" customHeight="1">
      <c r="A5128" s="3468"/>
      <c r="B5128" s="121"/>
      <c r="C5128" s="3466"/>
      <c r="D5128" s="686">
        <f>SUM(D5125:D5127)</f>
        <v>0</v>
      </c>
      <c r="E5128" s="3462"/>
      <c r="F5128" s="3463"/>
      <c r="G5128" s="3458"/>
      <c r="H5128" s="3459"/>
      <c r="I5128" s="3465"/>
      <c r="J5128" s="3465"/>
      <c r="K5128" s="432">
        <f>SUM(K5125:K5127)</f>
        <v>0</v>
      </c>
      <c r="L5128" s="3465"/>
      <c r="M5128" s="3465"/>
      <c r="N5128" s="3465"/>
      <c r="O5128" s="79"/>
    </row>
    <row r="5129" spans="1:15" s="43" customFormat="1" ht="22.5" customHeight="1">
      <c r="A5129" s="62"/>
      <c r="B5129" s="122"/>
      <c r="C5129" s="54"/>
      <c r="D5129" s="238"/>
      <c r="E5129" s="3470"/>
      <c r="F5129" s="3470"/>
      <c r="G5129" s="238"/>
      <c r="H5129" s="238"/>
      <c r="I5129" s="2642"/>
      <c r="J5129" s="2642"/>
      <c r="K5129" s="2642"/>
      <c r="L5129" s="2642"/>
      <c r="M5129" s="2642"/>
      <c r="N5129" s="2642"/>
      <c r="O5129" s="194"/>
    </row>
    <row r="5130" spans="1:15" s="123" customFormat="1" ht="21" customHeight="1" thickBot="1">
      <c r="A5130" s="77" t="s">
        <v>2</v>
      </c>
      <c r="B5130" s="66"/>
      <c r="C5130" s="67" t="s">
        <v>3</v>
      </c>
      <c r="D5130" s="4323" t="s">
        <v>2498</v>
      </c>
      <c r="E5130" s="4323"/>
      <c r="F5130" s="4323"/>
      <c r="G5130" s="4323"/>
      <c r="H5130" s="4323"/>
      <c r="I5130" s="4323"/>
      <c r="J5130" s="4323"/>
      <c r="K5130" s="4323"/>
      <c r="L5130" s="4323"/>
      <c r="M5130" s="4323"/>
      <c r="N5130" s="4323"/>
      <c r="O5130" s="4323"/>
    </row>
    <row r="5131" spans="1:15" s="36" customFormat="1" ht="21" customHeight="1">
      <c r="A5131" s="4353" t="s">
        <v>10</v>
      </c>
      <c r="B5131" s="4353" t="s">
        <v>11</v>
      </c>
      <c r="C5131" s="4340" t="s">
        <v>23</v>
      </c>
      <c r="D5131" s="4331" t="s">
        <v>12</v>
      </c>
      <c r="E5131" s="4332"/>
      <c r="F5131" s="4332"/>
      <c r="G5131" s="4332"/>
      <c r="H5131" s="4332"/>
      <c r="I5131" s="4332"/>
      <c r="J5131" s="4333"/>
      <c r="K5131" s="4334" t="s">
        <v>13</v>
      </c>
      <c r="L5131" s="4335"/>
      <c r="M5131" s="4335"/>
      <c r="N5131" s="4335"/>
      <c r="O5131" s="4355"/>
    </row>
    <row r="5132" spans="1:15" s="36" customFormat="1" ht="21" customHeight="1">
      <c r="A5132" s="4328"/>
      <c r="B5132" s="4328"/>
      <c r="C5132" s="4330"/>
      <c r="D5132" s="4337" t="s">
        <v>14</v>
      </c>
      <c r="E5132" s="4338"/>
      <c r="F5132" s="4338"/>
      <c r="G5132" s="4338"/>
      <c r="H5132" s="4339"/>
      <c r="I5132" s="4340" t="s">
        <v>15</v>
      </c>
      <c r="J5132" s="4340"/>
      <c r="K5132" s="4340" t="s">
        <v>16</v>
      </c>
      <c r="L5132" s="4340" t="s">
        <v>17</v>
      </c>
      <c r="M5132" s="4340" t="s">
        <v>18</v>
      </c>
      <c r="N5132" s="4340"/>
      <c r="O5132" s="4356" t="s">
        <v>19</v>
      </c>
    </row>
    <row r="5133" spans="1:15" s="36" customFormat="1" ht="21" customHeight="1">
      <c r="A5133" s="4354"/>
      <c r="B5133" s="4354"/>
      <c r="C5133" s="4341"/>
      <c r="D5133" s="3464" t="s">
        <v>16</v>
      </c>
      <c r="E5133" s="4358" t="s">
        <v>20</v>
      </c>
      <c r="F5133" s="4359"/>
      <c r="G5133" s="4358" t="s">
        <v>21</v>
      </c>
      <c r="H5133" s="4359"/>
      <c r="I5133" s="4341"/>
      <c r="J5133" s="4341"/>
      <c r="K5133" s="4341"/>
      <c r="L5133" s="4341"/>
      <c r="M5133" s="4341"/>
      <c r="N5133" s="4341"/>
      <c r="O5133" s="4357"/>
    </row>
    <row r="5134" spans="1:15" s="43" customFormat="1" ht="21" customHeight="1" outlineLevel="1">
      <c r="A5134" s="3468">
        <v>1</v>
      </c>
      <c r="B5134" s="121">
        <v>44682</v>
      </c>
      <c r="C5134" s="3466" t="s">
        <v>23</v>
      </c>
      <c r="D5134" s="3465"/>
      <c r="E5134" s="4360"/>
      <c r="F5134" s="4361"/>
      <c r="G5134" s="4348"/>
      <c r="H5134" s="4349"/>
      <c r="I5134" s="3465"/>
      <c r="J5134" s="3465"/>
      <c r="K5134" s="3469"/>
      <c r="L5134" s="3465"/>
      <c r="M5134" s="3465"/>
      <c r="N5134" s="3465"/>
      <c r="O5134" s="79">
        <v>0</v>
      </c>
    </row>
    <row r="5135" spans="1:15" s="43" customFormat="1" ht="21" customHeight="1" outlineLevel="1">
      <c r="A5135" s="3468">
        <v>2</v>
      </c>
      <c r="B5135" s="121">
        <v>44622</v>
      </c>
      <c r="C5135" s="3466" t="s">
        <v>23</v>
      </c>
      <c r="D5135" s="3465">
        <v>1000</v>
      </c>
      <c r="E5135" s="4360" t="s">
        <v>2366</v>
      </c>
      <c r="F5135" s="4361"/>
      <c r="G5135" s="4348" t="s">
        <v>1992</v>
      </c>
      <c r="H5135" s="4349"/>
      <c r="I5135" s="3465" t="s">
        <v>1446</v>
      </c>
      <c r="J5135" s="3465"/>
      <c r="K5135" s="3469"/>
      <c r="L5135" s="3465"/>
      <c r="M5135" s="3465"/>
      <c r="N5135" s="3465"/>
      <c r="O5135" s="79">
        <v>1000</v>
      </c>
    </row>
    <row r="5136" spans="1:15" s="43" customFormat="1" ht="21" customHeight="1" outlineLevel="1">
      <c r="A5136" s="3468">
        <v>3</v>
      </c>
      <c r="B5136" s="121">
        <v>44628</v>
      </c>
      <c r="C5136" s="3466" t="s">
        <v>23</v>
      </c>
      <c r="D5136" s="3465"/>
      <c r="E5136" s="4360"/>
      <c r="F5136" s="4361"/>
      <c r="G5136" s="4348"/>
      <c r="H5136" s="4349"/>
      <c r="I5136" s="3465"/>
      <c r="J5136" s="3465"/>
      <c r="K5136" s="3469">
        <v>500</v>
      </c>
      <c r="L5136" s="3465" t="s">
        <v>2487</v>
      </c>
      <c r="M5136" s="3465" t="s">
        <v>1695</v>
      </c>
      <c r="N5136" s="3465"/>
      <c r="O5136" s="79">
        <f>+O5135-K5136</f>
        <v>500</v>
      </c>
    </row>
    <row r="5137" spans="1:15" s="43" customFormat="1" ht="21" customHeight="1" outlineLevel="1">
      <c r="A5137" s="3643">
        <v>4</v>
      </c>
      <c r="B5137" s="121">
        <v>44636</v>
      </c>
      <c r="C5137" s="3642" t="s">
        <v>23</v>
      </c>
      <c r="D5137" s="3641"/>
      <c r="E5137" s="4360"/>
      <c r="F5137" s="4361"/>
      <c r="G5137" s="4348"/>
      <c r="H5137" s="4349"/>
      <c r="I5137" s="3641"/>
      <c r="J5137" s="3641"/>
      <c r="K5137" s="3644">
        <v>500</v>
      </c>
      <c r="L5137" s="3641" t="s">
        <v>2487</v>
      </c>
      <c r="M5137" s="3641" t="s">
        <v>1695</v>
      </c>
      <c r="N5137" s="3641"/>
      <c r="O5137" s="79">
        <f>+O5136-K5137</f>
        <v>0</v>
      </c>
    </row>
    <row r="5138" spans="1:15" s="43" customFormat="1" ht="22.5" customHeight="1">
      <c r="A5138" s="3468"/>
      <c r="B5138" s="121"/>
      <c r="C5138" s="3466"/>
      <c r="D5138" s="686">
        <f>SUM(D5134:D5136)</f>
        <v>1000</v>
      </c>
      <c r="E5138" s="4360"/>
      <c r="F5138" s="4361"/>
      <c r="G5138" s="4348"/>
      <c r="H5138" s="4349"/>
      <c r="I5138" s="3465"/>
      <c r="J5138" s="3465"/>
      <c r="K5138" s="432">
        <f>SUM(K5134:K5137)</f>
        <v>1000</v>
      </c>
      <c r="L5138" s="3465"/>
      <c r="M5138" s="3465"/>
      <c r="N5138" s="3465"/>
      <c r="O5138" s="79"/>
    </row>
    <row r="5139" spans="1:15" s="43" customFormat="1" ht="22.5" customHeight="1">
      <c r="A5139" s="62"/>
      <c r="B5139" s="122"/>
      <c r="C5139" s="54"/>
      <c r="D5139" s="238"/>
      <c r="E5139" s="3470"/>
      <c r="F5139" s="3470"/>
      <c r="G5139" s="238"/>
      <c r="H5139" s="238"/>
      <c r="I5139" s="2642"/>
      <c r="J5139" s="2642"/>
      <c r="K5139" s="2642"/>
      <c r="L5139" s="2642"/>
      <c r="M5139" s="2642"/>
      <c r="N5139" s="2642"/>
      <c r="O5139" s="194"/>
    </row>
    <row r="5140" spans="1:15" s="123" customFormat="1" ht="21" customHeight="1" thickBot="1">
      <c r="A5140" s="77" t="s">
        <v>2</v>
      </c>
      <c r="B5140" s="66"/>
      <c r="C5140" s="67" t="s">
        <v>3</v>
      </c>
      <c r="D5140" s="4323" t="s">
        <v>2499</v>
      </c>
      <c r="E5140" s="4323"/>
      <c r="F5140" s="4323"/>
      <c r="G5140" s="4323"/>
      <c r="H5140" s="4323"/>
      <c r="I5140" s="4323"/>
      <c r="J5140" s="4323"/>
      <c r="K5140" s="4323"/>
      <c r="L5140" s="4323"/>
      <c r="M5140" s="4323"/>
      <c r="N5140" s="4323"/>
      <c r="O5140" s="4323"/>
    </row>
    <row r="5141" spans="1:15" s="36" customFormat="1" ht="21" customHeight="1">
      <c r="A5141" s="4353" t="s">
        <v>10</v>
      </c>
      <c r="B5141" s="4353" t="s">
        <v>11</v>
      </c>
      <c r="C5141" s="4340" t="s">
        <v>23</v>
      </c>
      <c r="D5141" s="4331" t="s">
        <v>12</v>
      </c>
      <c r="E5141" s="4332"/>
      <c r="F5141" s="4332"/>
      <c r="G5141" s="4332"/>
      <c r="H5141" s="4332"/>
      <c r="I5141" s="4332"/>
      <c r="J5141" s="4333"/>
      <c r="K5141" s="4334" t="s">
        <v>13</v>
      </c>
      <c r="L5141" s="4335"/>
      <c r="M5141" s="4335"/>
      <c r="N5141" s="4335"/>
      <c r="O5141" s="4355"/>
    </row>
    <row r="5142" spans="1:15" s="36" customFormat="1" ht="21" customHeight="1">
      <c r="A5142" s="4328"/>
      <c r="B5142" s="4328"/>
      <c r="C5142" s="4330"/>
      <c r="D5142" s="4337" t="s">
        <v>14</v>
      </c>
      <c r="E5142" s="4338"/>
      <c r="F5142" s="4338"/>
      <c r="G5142" s="4338"/>
      <c r="H5142" s="4339"/>
      <c r="I5142" s="4340" t="s">
        <v>15</v>
      </c>
      <c r="J5142" s="4340"/>
      <c r="K5142" s="4340" t="s">
        <v>16</v>
      </c>
      <c r="L5142" s="4340" t="s">
        <v>17</v>
      </c>
      <c r="M5142" s="4340" t="s">
        <v>18</v>
      </c>
      <c r="N5142" s="4340"/>
      <c r="O5142" s="4356" t="s">
        <v>19</v>
      </c>
    </row>
    <row r="5143" spans="1:15" s="36" customFormat="1" ht="21" customHeight="1">
      <c r="A5143" s="4354"/>
      <c r="B5143" s="4354"/>
      <c r="C5143" s="4341"/>
      <c r="D5143" s="3464" t="s">
        <v>16</v>
      </c>
      <c r="E5143" s="4358" t="s">
        <v>20</v>
      </c>
      <c r="F5143" s="4359"/>
      <c r="G5143" s="4358" t="s">
        <v>21</v>
      </c>
      <c r="H5143" s="4359"/>
      <c r="I5143" s="4341"/>
      <c r="J5143" s="4341"/>
      <c r="K5143" s="4341"/>
      <c r="L5143" s="4341"/>
      <c r="M5143" s="4341"/>
      <c r="N5143" s="4341"/>
      <c r="O5143" s="4357"/>
    </row>
    <row r="5144" spans="1:15" s="43" customFormat="1" ht="21" customHeight="1" outlineLevel="1">
      <c r="A5144" s="3468">
        <v>1</v>
      </c>
      <c r="B5144" s="121">
        <v>44682</v>
      </c>
      <c r="C5144" s="3466" t="s">
        <v>23</v>
      </c>
      <c r="D5144" s="3465"/>
      <c r="E5144" s="4360"/>
      <c r="F5144" s="4361"/>
      <c r="G5144" s="4348"/>
      <c r="H5144" s="4349"/>
      <c r="I5144" s="3465"/>
      <c r="J5144" s="3465"/>
      <c r="K5144" s="3469"/>
      <c r="L5144" s="3465"/>
      <c r="M5144" s="3465"/>
      <c r="N5144" s="3465"/>
      <c r="O5144" s="79">
        <v>0</v>
      </c>
    </row>
    <row r="5145" spans="1:15" s="43" customFormat="1" ht="21" customHeight="1" outlineLevel="1">
      <c r="A5145" s="3670"/>
      <c r="B5145" s="121"/>
      <c r="C5145" s="3667"/>
      <c r="D5145" s="3666"/>
      <c r="E5145" s="3664"/>
      <c r="F5145" s="3665"/>
      <c r="G5145" s="3662"/>
      <c r="H5145" s="3663"/>
      <c r="I5145" s="3666"/>
      <c r="J5145" s="3666"/>
      <c r="K5145" s="3671"/>
      <c r="L5145" s="3666"/>
      <c r="M5145" s="3666"/>
      <c r="N5145" s="3666"/>
      <c r="O5145" s="79"/>
    </row>
    <row r="5146" spans="1:15" s="43" customFormat="1" ht="21" customHeight="1" outlineLevel="1">
      <c r="A5146" s="3723"/>
      <c r="B5146" s="121"/>
      <c r="C5146" s="3722"/>
      <c r="D5146" s="3721"/>
      <c r="E5146" s="3712"/>
      <c r="F5146" s="3713"/>
      <c r="G5146" s="3714"/>
      <c r="H5146" s="3715"/>
      <c r="I5146" s="3721"/>
      <c r="J5146" s="3721"/>
      <c r="K5146" s="3725"/>
      <c r="L5146" s="3721"/>
      <c r="M5146" s="3721"/>
      <c r="N5146" s="3721"/>
      <c r="O5146" s="79"/>
    </row>
    <row r="5147" spans="1:15" s="43" customFormat="1" ht="21" customHeight="1" outlineLevel="1">
      <c r="A5147" s="3781"/>
      <c r="B5147" s="121"/>
      <c r="C5147" s="3778"/>
      <c r="D5147" s="3776"/>
      <c r="E5147" s="3774"/>
      <c r="F5147" s="3775"/>
      <c r="G5147" s="3770"/>
      <c r="H5147" s="3771"/>
      <c r="I5147" s="3776"/>
      <c r="J5147" s="3776"/>
      <c r="K5147" s="3777"/>
      <c r="L5147" s="3776"/>
      <c r="M5147" s="3776"/>
      <c r="N5147" s="3776"/>
      <c r="O5147" s="79"/>
    </row>
    <row r="5148" spans="1:15" s="43" customFormat="1" ht="22.5" customHeight="1">
      <c r="A5148" s="3468"/>
      <c r="B5148" s="121"/>
      <c r="C5148" s="3466"/>
      <c r="D5148" s="686">
        <f>SUM(D5144:D5144)</f>
        <v>0</v>
      </c>
      <c r="E5148" s="3462"/>
      <c r="F5148" s="3463"/>
      <c r="G5148" s="3458"/>
      <c r="H5148" s="3459"/>
      <c r="I5148" s="3465"/>
      <c r="J5148" s="3465"/>
      <c r="K5148" s="432">
        <f>SUM(K5144:K5147)</f>
        <v>0</v>
      </c>
      <c r="L5148" s="3465"/>
      <c r="M5148" s="3465"/>
      <c r="N5148" s="3465"/>
      <c r="O5148" s="79"/>
    </row>
    <row r="5149" spans="1:15" s="43" customFormat="1" ht="22.5" customHeight="1">
      <c r="A5149" s="62"/>
      <c r="B5149" s="122"/>
      <c r="C5149" s="54"/>
      <c r="D5149" s="238"/>
      <c r="E5149" s="3470"/>
      <c r="F5149" s="3470"/>
      <c r="G5149" s="238"/>
      <c r="H5149" s="238"/>
      <c r="I5149" s="2642"/>
      <c r="J5149" s="2642"/>
      <c r="K5149" s="2642"/>
      <c r="L5149" s="2642"/>
      <c r="M5149" s="2642"/>
      <c r="N5149" s="2642"/>
      <c r="O5149" s="194"/>
    </row>
    <row r="5150" spans="1:15" s="123" customFormat="1" ht="21" customHeight="1" thickBot="1">
      <c r="A5150" s="77" t="s">
        <v>2</v>
      </c>
      <c r="B5150" s="66"/>
      <c r="C5150" s="67" t="s">
        <v>3</v>
      </c>
      <c r="D5150" s="4323" t="s">
        <v>2500</v>
      </c>
      <c r="E5150" s="4323"/>
      <c r="F5150" s="4323"/>
      <c r="G5150" s="4323"/>
      <c r="H5150" s="4323"/>
      <c r="I5150" s="4323"/>
      <c r="J5150" s="4323"/>
      <c r="K5150" s="4323"/>
      <c r="L5150" s="4323"/>
      <c r="M5150" s="4323"/>
      <c r="N5150" s="4323"/>
      <c r="O5150" s="4323"/>
    </row>
    <row r="5151" spans="1:15" s="36" customFormat="1" ht="21" customHeight="1">
      <c r="A5151" s="4353" t="s">
        <v>10</v>
      </c>
      <c r="B5151" s="4353" t="s">
        <v>11</v>
      </c>
      <c r="C5151" s="4340" t="s">
        <v>23</v>
      </c>
      <c r="D5151" s="4331" t="s">
        <v>12</v>
      </c>
      <c r="E5151" s="4332"/>
      <c r="F5151" s="4332"/>
      <c r="G5151" s="4332"/>
      <c r="H5151" s="4332"/>
      <c r="I5151" s="4332"/>
      <c r="J5151" s="4333"/>
      <c r="K5151" s="4334" t="s">
        <v>13</v>
      </c>
      <c r="L5151" s="4335"/>
      <c r="M5151" s="4335"/>
      <c r="N5151" s="4335"/>
      <c r="O5151" s="4355"/>
    </row>
    <row r="5152" spans="1:15" s="36" customFormat="1" ht="21" customHeight="1">
      <c r="A5152" s="4328"/>
      <c r="B5152" s="4328"/>
      <c r="C5152" s="4330"/>
      <c r="D5152" s="4337" t="s">
        <v>14</v>
      </c>
      <c r="E5152" s="4338"/>
      <c r="F5152" s="4338"/>
      <c r="G5152" s="4338"/>
      <c r="H5152" s="4339"/>
      <c r="I5152" s="4340" t="s">
        <v>15</v>
      </c>
      <c r="J5152" s="4340"/>
      <c r="K5152" s="4340" t="s">
        <v>16</v>
      </c>
      <c r="L5152" s="4340" t="s">
        <v>17</v>
      </c>
      <c r="M5152" s="4340" t="s">
        <v>18</v>
      </c>
      <c r="N5152" s="4340"/>
      <c r="O5152" s="4356" t="s">
        <v>19</v>
      </c>
    </row>
    <row r="5153" spans="1:15" s="36" customFormat="1" ht="21" customHeight="1">
      <c r="A5153" s="4354"/>
      <c r="B5153" s="4354"/>
      <c r="C5153" s="4341"/>
      <c r="D5153" s="3464" t="s">
        <v>16</v>
      </c>
      <c r="E5153" s="4358" t="s">
        <v>20</v>
      </c>
      <c r="F5153" s="4359"/>
      <c r="G5153" s="4358" t="s">
        <v>21</v>
      </c>
      <c r="H5153" s="4359"/>
      <c r="I5153" s="4341"/>
      <c r="J5153" s="4341"/>
      <c r="K5153" s="4341"/>
      <c r="L5153" s="4341"/>
      <c r="M5153" s="4341"/>
      <c r="N5153" s="4341"/>
      <c r="O5153" s="4357"/>
    </row>
    <row r="5154" spans="1:15" s="43" customFormat="1" ht="21" customHeight="1" outlineLevel="1">
      <c r="A5154" s="3468">
        <v>1</v>
      </c>
      <c r="B5154" s="121">
        <v>44652</v>
      </c>
      <c r="C5154" s="3466" t="s">
        <v>23</v>
      </c>
      <c r="D5154" s="3465"/>
      <c r="E5154" s="4360"/>
      <c r="F5154" s="4361"/>
      <c r="G5154" s="4348"/>
      <c r="H5154" s="4349"/>
      <c r="I5154" s="3465"/>
      <c r="J5154" s="3465"/>
      <c r="K5154" s="3469"/>
      <c r="L5154" s="3465"/>
      <c r="M5154" s="3465"/>
      <c r="N5154" s="3465"/>
      <c r="O5154" s="79">
        <v>2000</v>
      </c>
    </row>
    <row r="5155" spans="1:15" s="43" customFormat="1" ht="21" customHeight="1" outlineLevel="1">
      <c r="A5155" s="3670"/>
      <c r="B5155" s="121"/>
      <c r="C5155" s="3667"/>
      <c r="D5155" s="3666"/>
      <c r="E5155" s="3664"/>
      <c r="F5155" s="3665"/>
      <c r="G5155" s="3662"/>
      <c r="H5155" s="3663"/>
      <c r="I5155" s="3666"/>
      <c r="J5155" s="3666"/>
      <c r="K5155" s="3671"/>
      <c r="L5155" s="3666"/>
      <c r="M5155" s="3666"/>
      <c r="N5155" s="3666"/>
      <c r="O5155" s="79"/>
    </row>
    <row r="5156" spans="1:15" s="43" customFormat="1" ht="21" customHeight="1" outlineLevel="1">
      <c r="A5156" s="3723"/>
      <c r="B5156" s="121"/>
      <c r="C5156" s="3722"/>
      <c r="D5156" s="3721"/>
      <c r="E5156" s="3712"/>
      <c r="F5156" s="3713"/>
      <c r="G5156" s="3714"/>
      <c r="H5156" s="3715"/>
      <c r="I5156" s="3721"/>
      <c r="J5156" s="3721"/>
      <c r="K5156" s="3725"/>
      <c r="L5156" s="3721"/>
      <c r="M5156" s="3721"/>
      <c r="N5156" s="3721"/>
      <c r="O5156" s="79"/>
    </row>
    <row r="5157" spans="1:15" s="43" customFormat="1" ht="22.5" customHeight="1">
      <c r="A5157" s="3468"/>
      <c r="B5157" s="121"/>
      <c r="C5157" s="3466"/>
      <c r="D5157" s="686">
        <f>SUM(D5154:D5154)</f>
        <v>0</v>
      </c>
      <c r="E5157" s="3462"/>
      <c r="F5157" s="3463"/>
      <c r="G5157" s="3458"/>
      <c r="H5157" s="3459"/>
      <c r="I5157" s="3465"/>
      <c r="J5157" s="3465"/>
      <c r="K5157" s="432">
        <f>SUM(K5154:K5156)</f>
        <v>0</v>
      </c>
      <c r="L5157" s="3465"/>
      <c r="M5157" s="3465"/>
      <c r="N5157" s="3465"/>
      <c r="O5157" s="79"/>
    </row>
    <row r="5158" spans="1:15" s="43" customFormat="1" ht="22.5" customHeight="1">
      <c r="A5158" s="62"/>
      <c r="B5158" s="122"/>
      <c r="C5158" s="54"/>
      <c r="D5158" s="238"/>
      <c r="E5158" s="3470"/>
      <c r="F5158" s="3470"/>
      <c r="G5158" s="238"/>
      <c r="H5158" s="238"/>
      <c r="I5158" s="2642"/>
      <c r="J5158" s="2642"/>
      <c r="K5158" s="2642"/>
      <c r="L5158" s="2642"/>
      <c r="M5158" s="2642"/>
      <c r="N5158" s="2642"/>
      <c r="O5158" s="194"/>
    </row>
    <row r="5159" spans="1:15" s="123" customFormat="1" ht="21" customHeight="1" thickBot="1">
      <c r="A5159" s="77" t="s">
        <v>2</v>
      </c>
      <c r="B5159" s="66"/>
      <c r="C5159" s="67" t="s">
        <v>3</v>
      </c>
      <c r="D5159" s="4323" t="s">
        <v>2544</v>
      </c>
      <c r="E5159" s="4323"/>
      <c r="F5159" s="4323"/>
      <c r="G5159" s="4323"/>
      <c r="H5159" s="4323"/>
      <c r="I5159" s="4323"/>
      <c r="J5159" s="4323"/>
      <c r="K5159" s="4323"/>
      <c r="L5159" s="4323"/>
      <c r="M5159" s="4323"/>
      <c r="N5159" s="4323"/>
      <c r="O5159" s="4323"/>
    </row>
    <row r="5160" spans="1:15" s="36" customFormat="1" ht="21" customHeight="1">
      <c r="A5160" s="4353" t="s">
        <v>10</v>
      </c>
      <c r="B5160" s="4353" t="s">
        <v>11</v>
      </c>
      <c r="C5160" s="4340" t="s">
        <v>23</v>
      </c>
      <c r="D5160" s="4331" t="s">
        <v>12</v>
      </c>
      <c r="E5160" s="4332"/>
      <c r="F5160" s="4332"/>
      <c r="G5160" s="4332"/>
      <c r="H5160" s="4332"/>
      <c r="I5160" s="4332"/>
      <c r="J5160" s="4333"/>
      <c r="K5160" s="4334" t="s">
        <v>13</v>
      </c>
      <c r="L5160" s="4335"/>
      <c r="M5160" s="4335"/>
      <c r="N5160" s="4335"/>
      <c r="O5160" s="4355"/>
    </row>
    <row r="5161" spans="1:15" s="36" customFormat="1" ht="21" customHeight="1">
      <c r="A5161" s="4328"/>
      <c r="B5161" s="4328"/>
      <c r="C5161" s="4330"/>
      <c r="D5161" s="4337" t="s">
        <v>14</v>
      </c>
      <c r="E5161" s="4338"/>
      <c r="F5161" s="4338"/>
      <c r="G5161" s="4338"/>
      <c r="H5161" s="4339"/>
      <c r="I5161" s="4340" t="s">
        <v>15</v>
      </c>
      <c r="J5161" s="4340"/>
      <c r="K5161" s="4340" t="s">
        <v>16</v>
      </c>
      <c r="L5161" s="4340" t="s">
        <v>17</v>
      </c>
      <c r="M5161" s="4340" t="s">
        <v>18</v>
      </c>
      <c r="N5161" s="4340"/>
      <c r="O5161" s="4356" t="s">
        <v>19</v>
      </c>
    </row>
    <row r="5162" spans="1:15" s="36" customFormat="1" ht="21" customHeight="1">
      <c r="A5162" s="4354"/>
      <c r="B5162" s="4354"/>
      <c r="C5162" s="4341"/>
      <c r="D5162" s="3464" t="s">
        <v>16</v>
      </c>
      <c r="E5162" s="4358" t="s">
        <v>20</v>
      </c>
      <c r="F5162" s="4359"/>
      <c r="G5162" s="4358" t="s">
        <v>21</v>
      </c>
      <c r="H5162" s="4359"/>
      <c r="I5162" s="4341"/>
      <c r="J5162" s="4341"/>
      <c r="K5162" s="4341"/>
      <c r="L5162" s="4341"/>
      <c r="M5162" s="4341"/>
      <c r="N5162" s="4341"/>
      <c r="O5162" s="4357"/>
    </row>
    <row r="5163" spans="1:15" s="43" customFormat="1" ht="21" customHeight="1" outlineLevel="1">
      <c r="A5163" s="3468">
        <v>1</v>
      </c>
      <c r="B5163" s="121">
        <v>44652</v>
      </c>
      <c r="C5163" s="3466" t="s">
        <v>23</v>
      </c>
      <c r="D5163" s="3465"/>
      <c r="E5163" s="4360"/>
      <c r="F5163" s="4361"/>
      <c r="G5163" s="4348"/>
      <c r="H5163" s="4349"/>
      <c r="I5163" s="3465"/>
      <c r="J5163" s="3465"/>
      <c r="K5163" s="3469"/>
      <c r="L5163" s="3465"/>
      <c r="M5163" s="3465"/>
      <c r="N5163" s="3465"/>
      <c r="O5163" s="79">
        <v>0</v>
      </c>
    </row>
    <row r="5164" spans="1:15" s="43" customFormat="1" ht="21" customHeight="1" outlineLevel="1">
      <c r="A5164" s="3468"/>
      <c r="B5164" s="121"/>
      <c r="C5164" s="3466"/>
      <c r="D5164" s="3465"/>
      <c r="E5164" s="4360"/>
      <c r="F5164" s="4361"/>
      <c r="G5164" s="4348"/>
      <c r="H5164" s="4349"/>
      <c r="I5164" s="3465"/>
      <c r="J5164" s="3465"/>
      <c r="K5164" s="3469"/>
      <c r="L5164" s="3465"/>
      <c r="M5164" s="3465"/>
      <c r="N5164" s="3465"/>
      <c r="O5164" s="79"/>
    </row>
    <row r="5165" spans="1:15" s="43" customFormat="1" ht="21" customHeight="1" outlineLevel="1">
      <c r="A5165" s="3468"/>
      <c r="B5165" s="121"/>
      <c r="C5165" s="3466"/>
      <c r="D5165" s="3465"/>
      <c r="E5165" s="3462"/>
      <c r="F5165" s="3463"/>
      <c r="G5165" s="3458"/>
      <c r="H5165" s="3459"/>
      <c r="I5165" s="3465"/>
      <c r="J5165" s="3465"/>
      <c r="K5165" s="3469"/>
      <c r="L5165" s="3465"/>
      <c r="M5165" s="3465"/>
      <c r="N5165" s="3465"/>
      <c r="O5165" s="79"/>
    </row>
    <row r="5166" spans="1:15" s="43" customFormat="1" ht="21" customHeight="1" outlineLevel="1">
      <c r="A5166" s="3749"/>
      <c r="B5166" s="121"/>
      <c r="C5166" s="3748"/>
      <c r="D5166" s="3746"/>
      <c r="E5166" s="3744"/>
      <c r="F5166" s="3745"/>
      <c r="G5166" s="3742"/>
      <c r="H5166" s="3743"/>
      <c r="I5166" s="3746"/>
      <c r="J5166" s="3746"/>
      <c r="K5166" s="3747"/>
      <c r="L5166" s="3746"/>
      <c r="M5166" s="3746"/>
      <c r="N5166" s="3746"/>
      <c r="O5166" s="79"/>
    </row>
    <row r="5167" spans="1:15" s="43" customFormat="1" ht="22.5" customHeight="1">
      <c r="A5167" s="3468"/>
      <c r="B5167" s="121"/>
      <c r="C5167" s="3466"/>
      <c r="D5167" s="686">
        <f>SUM(D5163:D5165)</f>
        <v>0</v>
      </c>
      <c r="E5167" s="3462"/>
      <c r="F5167" s="3463"/>
      <c r="G5167" s="3458"/>
      <c r="H5167" s="3459"/>
      <c r="I5167" s="3465"/>
      <c r="J5167" s="3465"/>
      <c r="K5167" s="432">
        <f>SUM(K5163:K5166)</f>
        <v>0</v>
      </c>
      <c r="L5167" s="3465"/>
      <c r="M5167" s="3465"/>
      <c r="N5167" s="3465"/>
      <c r="O5167" s="79"/>
    </row>
    <row r="5168" spans="1:15" s="43" customFormat="1" ht="22.5" customHeight="1">
      <c r="A5168" s="62"/>
      <c r="B5168" s="122"/>
      <c r="C5168" s="54"/>
      <c r="D5168" s="238"/>
      <c r="E5168" s="3470"/>
      <c r="F5168" s="3470"/>
      <c r="G5168" s="238"/>
      <c r="H5168" s="238"/>
      <c r="I5168" s="2642"/>
      <c r="J5168" s="2642"/>
      <c r="K5168" s="2642"/>
      <c r="L5168" s="2642"/>
      <c r="M5168" s="2642"/>
      <c r="N5168" s="2642"/>
      <c r="O5168" s="194"/>
    </row>
    <row r="5169" spans="1:15" s="123" customFormat="1" ht="21" customHeight="1" thickBot="1">
      <c r="A5169" s="77" t="s">
        <v>2</v>
      </c>
      <c r="B5169" s="66"/>
      <c r="C5169" s="67" t="s">
        <v>3</v>
      </c>
      <c r="D5169" s="4323" t="s">
        <v>2501</v>
      </c>
      <c r="E5169" s="4323"/>
      <c r="F5169" s="4323"/>
      <c r="G5169" s="4323"/>
      <c r="H5169" s="4323"/>
      <c r="I5169" s="4323"/>
      <c r="J5169" s="4323"/>
      <c r="K5169" s="4323"/>
      <c r="L5169" s="4323"/>
      <c r="M5169" s="4323"/>
      <c r="N5169" s="4323"/>
      <c r="O5169" s="4323"/>
    </row>
    <row r="5170" spans="1:15" s="36" customFormat="1" ht="21" customHeight="1">
      <c r="A5170" s="4353" t="s">
        <v>10</v>
      </c>
      <c r="B5170" s="4353" t="s">
        <v>11</v>
      </c>
      <c r="C5170" s="4340" t="s">
        <v>23</v>
      </c>
      <c r="D5170" s="4331" t="s">
        <v>12</v>
      </c>
      <c r="E5170" s="4332"/>
      <c r="F5170" s="4332"/>
      <c r="G5170" s="4332"/>
      <c r="H5170" s="4332"/>
      <c r="I5170" s="4332"/>
      <c r="J5170" s="4333"/>
      <c r="K5170" s="4334" t="s">
        <v>13</v>
      </c>
      <c r="L5170" s="4335"/>
      <c r="M5170" s="4335"/>
      <c r="N5170" s="4335"/>
      <c r="O5170" s="4355"/>
    </row>
    <row r="5171" spans="1:15" s="36" customFormat="1" ht="21" customHeight="1">
      <c r="A5171" s="4328"/>
      <c r="B5171" s="4328"/>
      <c r="C5171" s="4330"/>
      <c r="D5171" s="4337" t="s">
        <v>14</v>
      </c>
      <c r="E5171" s="4338"/>
      <c r="F5171" s="4338"/>
      <c r="G5171" s="4338"/>
      <c r="H5171" s="4339"/>
      <c r="I5171" s="4340" t="s">
        <v>15</v>
      </c>
      <c r="J5171" s="4340"/>
      <c r="K5171" s="4340" t="s">
        <v>16</v>
      </c>
      <c r="L5171" s="4340" t="s">
        <v>17</v>
      </c>
      <c r="M5171" s="4340" t="s">
        <v>18</v>
      </c>
      <c r="N5171" s="4340"/>
      <c r="O5171" s="4356" t="s">
        <v>19</v>
      </c>
    </row>
    <row r="5172" spans="1:15" s="36" customFormat="1" ht="21" customHeight="1">
      <c r="A5172" s="4354"/>
      <c r="B5172" s="4354"/>
      <c r="C5172" s="4341"/>
      <c r="D5172" s="3464" t="s">
        <v>16</v>
      </c>
      <c r="E5172" s="4358" t="s">
        <v>20</v>
      </c>
      <c r="F5172" s="4359"/>
      <c r="G5172" s="4358" t="s">
        <v>21</v>
      </c>
      <c r="H5172" s="4359"/>
      <c r="I5172" s="4341"/>
      <c r="J5172" s="4341"/>
      <c r="K5172" s="4341"/>
      <c r="L5172" s="4341"/>
      <c r="M5172" s="4341"/>
      <c r="N5172" s="4341"/>
      <c r="O5172" s="4357"/>
    </row>
    <row r="5173" spans="1:15" s="43" customFormat="1" ht="21" customHeight="1" outlineLevel="1">
      <c r="A5173" s="3468">
        <v>1</v>
      </c>
      <c r="B5173" s="121">
        <v>44652</v>
      </c>
      <c r="C5173" s="3466" t="s">
        <v>23</v>
      </c>
      <c r="D5173" s="3465"/>
      <c r="E5173" s="4360"/>
      <c r="F5173" s="4361"/>
      <c r="G5173" s="4348"/>
      <c r="H5173" s="4349"/>
      <c r="I5173" s="3465"/>
      <c r="J5173" s="3465"/>
      <c r="K5173" s="3469"/>
      <c r="L5173" s="3465"/>
      <c r="M5173" s="3465"/>
      <c r="N5173" s="3465"/>
      <c r="O5173" s="79">
        <v>6</v>
      </c>
    </row>
    <row r="5174" spans="1:15" s="43" customFormat="1" ht="21" customHeight="1" outlineLevel="1">
      <c r="A5174" s="3468"/>
      <c r="B5174" s="121"/>
      <c r="C5174" s="3466"/>
      <c r="D5174" s="3465"/>
      <c r="E5174" s="4360"/>
      <c r="F5174" s="4361"/>
      <c r="G5174" s="4348"/>
      <c r="H5174" s="4349"/>
      <c r="I5174" s="3465"/>
      <c r="J5174" s="3465"/>
      <c r="K5174" s="3469"/>
      <c r="L5174" s="3465"/>
      <c r="M5174" s="3465"/>
      <c r="N5174" s="3465"/>
      <c r="O5174" s="79"/>
    </row>
    <row r="5175" spans="1:15" s="43" customFormat="1" ht="21" customHeight="1" outlineLevel="1">
      <c r="A5175" s="3468"/>
      <c r="B5175" s="121"/>
      <c r="C5175" s="3466"/>
      <c r="D5175" s="3465"/>
      <c r="E5175" s="3462"/>
      <c r="F5175" s="3463"/>
      <c r="G5175" s="3458"/>
      <c r="H5175" s="3459"/>
      <c r="I5175" s="3465"/>
      <c r="J5175" s="3465"/>
      <c r="K5175" s="3469"/>
      <c r="L5175" s="3465"/>
      <c r="M5175" s="3465"/>
      <c r="N5175" s="3465"/>
      <c r="O5175" s="79"/>
    </row>
    <row r="5176" spans="1:15" s="43" customFormat="1" ht="22.5" customHeight="1">
      <c r="A5176" s="3468"/>
      <c r="B5176" s="121"/>
      <c r="C5176" s="3466"/>
      <c r="D5176" s="686">
        <f>SUM(D5173:D5175)</f>
        <v>0</v>
      </c>
      <c r="E5176" s="3462"/>
      <c r="F5176" s="3463"/>
      <c r="G5176" s="3458"/>
      <c r="H5176" s="3459"/>
      <c r="I5176" s="3465"/>
      <c r="J5176" s="3465"/>
      <c r="K5176" s="432">
        <f>SUM(K5173:K5175)</f>
        <v>0</v>
      </c>
      <c r="L5176" s="3465"/>
      <c r="M5176" s="3465"/>
      <c r="N5176" s="3465"/>
      <c r="O5176" s="79"/>
    </row>
    <row r="5177" spans="1:15" s="43" customFormat="1" ht="22.5" customHeight="1">
      <c r="A5177" s="62"/>
      <c r="B5177" s="122"/>
      <c r="C5177" s="54"/>
      <c r="D5177" s="238"/>
      <c r="E5177" s="3470"/>
      <c r="F5177" s="3470"/>
      <c r="G5177" s="238"/>
      <c r="H5177" s="238"/>
      <c r="I5177" s="238"/>
      <c r="J5177" s="238"/>
      <c r="K5177" s="238"/>
      <c r="L5177" s="238"/>
      <c r="M5177" s="238"/>
      <c r="N5177" s="238"/>
      <c r="O5177" s="194"/>
    </row>
    <row r="5178" spans="1:15" s="123" customFormat="1" ht="21" customHeight="1" thickBot="1">
      <c r="A5178" s="77" t="s">
        <v>2</v>
      </c>
      <c r="B5178" s="66"/>
      <c r="C5178" s="67" t="s">
        <v>3</v>
      </c>
      <c r="D5178" s="4323" t="s">
        <v>2502</v>
      </c>
      <c r="E5178" s="4323"/>
      <c r="F5178" s="4323"/>
      <c r="G5178" s="4323"/>
      <c r="H5178" s="4323"/>
      <c r="I5178" s="4323"/>
      <c r="J5178" s="4323"/>
      <c r="K5178" s="4323"/>
      <c r="L5178" s="4323"/>
      <c r="M5178" s="4323"/>
      <c r="N5178" s="4323"/>
      <c r="O5178" s="4323"/>
    </row>
    <row r="5179" spans="1:15" s="36" customFormat="1" ht="21" customHeight="1">
      <c r="A5179" s="4353" t="s">
        <v>10</v>
      </c>
      <c r="B5179" s="4353" t="s">
        <v>11</v>
      </c>
      <c r="C5179" s="4340" t="s">
        <v>23</v>
      </c>
      <c r="D5179" s="4331" t="s">
        <v>12</v>
      </c>
      <c r="E5179" s="4332"/>
      <c r="F5179" s="4332"/>
      <c r="G5179" s="4332"/>
      <c r="H5179" s="4332"/>
      <c r="I5179" s="4332"/>
      <c r="J5179" s="4333"/>
      <c r="K5179" s="4334" t="s">
        <v>13</v>
      </c>
      <c r="L5179" s="4335"/>
      <c r="M5179" s="4335"/>
      <c r="N5179" s="4335"/>
      <c r="O5179" s="4355"/>
    </row>
    <row r="5180" spans="1:15" s="36" customFormat="1" ht="21" customHeight="1">
      <c r="A5180" s="4328"/>
      <c r="B5180" s="4328"/>
      <c r="C5180" s="4330"/>
      <c r="D5180" s="4337" t="s">
        <v>14</v>
      </c>
      <c r="E5180" s="4338"/>
      <c r="F5180" s="4338"/>
      <c r="G5180" s="4338"/>
      <c r="H5180" s="4339"/>
      <c r="I5180" s="4340" t="s">
        <v>15</v>
      </c>
      <c r="J5180" s="4340"/>
      <c r="K5180" s="4340" t="s">
        <v>16</v>
      </c>
      <c r="L5180" s="4340" t="s">
        <v>17</v>
      </c>
      <c r="M5180" s="4340" t="s">
        <v>18</v>
      </c>
      <c r="N5180" s="4340"/>
      <c r="O5180" s="4356" t="s">
        <v>19</v>
      </c>
    </row>
    <row r="5181" spans="1:15" s="36" customFormat="1" ht="21" customHeight="1">
      <c r="A5181" s="4354"/>
      <c r="B5181" s="4354"/>
      <c r="C5181" s="4341"/>
      <c r="D5181" s="3464" t="s">
        <v>16</v>
      </c>
      <c r="E5181" s="4358" t="s">
        <v>20</v>
      </c>
      <c r="F5181" s="4359"/>
      <c r="G5181" s="4358" t="s">
        <v>21</v>
      </c>
      <c r="H5181" s="4359"/>
      <c r="I5181" s="4341"/>
      <c r="J5181" s="4341"/>
      <c r="K5181" s="4341"/>
      <c r="L5181" s="4341"/>
      <c r="M5181" s="4341"/>
      <c r="N5181" s="4341"/>
      <c r="O5181" s="4357"/>
    </row>
    <row r="5182" spans="1:15" s="43" customFormat="1" ht="21" customHeight="1" outlineLevel="1">
      <c r="A5182" s="3468">
        <v>1</v>
      </c>
      <c r="B5182" s="121">
        <v>44652</v>
      </c>
      <c r="C5182" s="3466" t="s">
        <v>23</v>
      </c>
      <c r="D5182" s="3465"/>
      <c r="E5182" s="4360"/>
      <c r="F5182" s="4361"/>
      <c r="G5182" s="4348"/>
      <c r="H5182" s="4349"/>
      <c r="I5182" s="3465"/>
      <c r="J5182" s="3465"/>
      <c r="K5182" s="3469"/>
      <c r="L5182" s="3465"/>
      <c r="M5182" s="3465"/>
      <c r="N5182" s="3465"/>
      <c r="O5182" s="79">
        <v>250</v>
      </c>
    </row>
    <row r="5183" spans="1:15" s="43" customFormat="1" ht="21" customHeight="1" outlineLevel="1">
      <c r="A5183" s="3468"/>
      <c r="B5183" s="121"/>
      <c r="C5183" s="3466"/>
      <c r="D5183" s="3465"/>
      <c r="E5183" s="4360"/>
      <c r="F5183" s="4361"/>
      <c r="G5183" s="4348"/>
      <c r="H5183" s="4349"/>
      <c r="I5183" s="3465"/>
      <c r="J5183" s="3465"/>
      <c r="K5183" s="3469"/>
      <c r="L5183" s="3465"/>
      <c r="M5183" s="3465"/>
      <c r="N5183" s="3465"/>
      <c r="O5183" s="79"/>
    </row>
    <row r="5184" spans="1:15" s="43" customFormat="1" ht="21" customHeight="1" outlineLevel="1">
      <c r="A5184" s="3468"/>
      <c r="B5184" s="121"/>
      <c r="C5184" s="3466"/>
      <c r="D5184" s="3465"/>
      <c r="E5184" s="3462"/>
      <c r="F5184" s="3463"/>
      <c r="G5184" s="3458"/>
      <c r="H5184" s="3459"/>
      <c r="I5184" s="3465"/>
      <c r="J5184" s="3465"/>
      <c r="K5184" s="3469"/>
      <c r="L5184" s="3465"/>
      <c r="M5184" s="3465"/>
      <c r="N5184" s="3465"/>
      <c r="O5184" s="79"/>
    </row>
    <row r="5185" spans="1:15" s="43" customFormat="1" ht="22.5" customHeight="1">
      <c r="A5185" s="3468"/>
      <c r="B5185" s="121"/>
      <c r="C5185" s="3466"/>
      <c r="D5185" s="686">
        <f>SUM(D5182:D5184)</f>
        <v>0</v>
      </c>
      <c r="E5185" s="3462"/>
      <c r="F5185" s="3463"/>
      <c r="G5185" s="3458"/>
      <c r="H5185" s="3459"/>
      <c r="I5185" s="3465"/>
      <c r="J5185" s="3465"/>
      <c r="K5185" s="432">
        <f>SUM(K5182:K5184)</f>
        <v>0</v>
      </c>
      <c r="L5185" s="3465"/>
      <c r="M5185" s="3465"/>
      <c r="N5185" s="3465"/>
      <c r="O5185" s="79"/>
    </row>
    <row r="5186" spans="1:15" s="43" customFormat="1" ht="22.5" customHeight="1">
      <c r="A5186" s="62"/>
      <c r="B5186" s="122"/>
      <c r="C5186" s="54"/>
      <c r="D5186" s="238"/>
      <c r="E5186" s="3470"/>
      <c r="F5186" s="3470"/>
      <c r="G5186" s="238"/>
      <c r="H5186" s="238"/>
      <c r="I5186" s="2642"/>
      <c r="J5186" s="2642"/>
      <c r="K5186" s="2642"/>
      <c r="L5186" s="2642"/>
      <c r="M5186" s="2642"/>
      <c r="N5186" s="2642"/>
      <c r="O5186" s="194"/>
    </row>
    <row r="5187" spans="1:15" s="123" customFormat="1" ht="21" customHeight="1" thickBot="1">
      <c r="A5187" s="77" t="s">
        <v>2</v>
      </c>
      <c r="B5187" s="66"/>
      <c r="C5187" s="67" t="s">
        <v>3</v>
      </c>
      <c r="D5187" s="4323" t="s">
        <v>2503</v>
      </c>
      <c r="E5187" s="4323"/>
      <c r="F5187" s="4323"/>
      <c r="G5187" s="4323"/>
      <c r="H5187" s="4323"/>
      <c r="I5187" s="4323"/>
      <c r="J5187" s="4323"/>
      <c r="K5187" s="4323"/>
      <c r="L5187" s="4323"/>
      <c r="M5187" s="4323"/>
      <c r="N5187" s="4323"/>
      <c r="O5187" s="4323"/>
    </row>
    <row r="5188" spans="1:15" s="36" customFormat="1" ht="21" customHeight="1">
      <c r="A5188" s="4353" t="s">
        <v>10</v>
      </c>
      <c r="B5188" s="4353" t="s">
        <v>11</v>
      </c>
      <c r="C5188" s="4340" t="s">
        <v>23</v>
      </c>
      <c r="D5188" s="4331" t="s">
        <v>12</v>
      </c>
      <c r="E5188" s="4332"/>
      <c r="F5188" s="4332"/>
      <c r="G5188" s="4332"/>
      <c r="H5188" s="4332"/>
      <c r="I5188" s="4332"/>
      <c r="J5188" s="4333"/>
      <c r="K5188" s="4334" t="s">
        <v>13</v>
      </c>
      <c r="L5188" s="4335"/>
      <c r="M5188" s="4335"/>
      <c r="N5188" s="4335"/>
      <c r="O5188" s="4355"/>
    </row>
    <row r="5189" spans="1:15" s="36" customFormat="1" ht="21" customHeight="1">
      <c r="A5189" s="4328"/>
      <c r="B5189" s="4328"/>
      <c r="C5189" s="4330"/>
      <c r="D5189" s="4337" t="s">
        <v>14</v>
      </c>
      <c r="E5189" s="4338"/>
      <c r="F5189" s="4338"/>
      <c r="G5189" s="4338"/>
      <c r="H5189" s="4339"/>
      <c r="I5189" s="4340" t="s">
        <v>15</v>
      </c>
      <c r="J5189" s="4340"/>
      <c r="K5189" s="4340" t="s">
        <v>16</v>
      </c>
      <c r="L5189" s="4340" t="s">
        <v>17</v>
      </c>
      <c r="M5189" s="4340" t="s">
        <v>18</v>
      </c>
      <c r="N5189" s="4340"/>
      <c r="O5189" s="4356" t="s">
        <v>19</v>
      </c>
    </row>
    <row r="5190" spans="1:15" s="36" customFormat="1" ht="21" customHeight="1">
      <c r="A5190" s="4354"/>
      <c r="B5190" s="4354"/>
      <c r="C5190" s="4341"/>
      <c r="D5190" s="3464" t="s">
        <v>16</v>
      </c>
      <c r="E5190" s="4358" t="s">
        <v>20</v>
      </c>
      <c r="F5190" s="4359"/>
      <c r="G5190" s="4358" t="s">
        <v>21</v>
      </c>
      <c r="H5190" s="4359"/>
      <c r="I5190" s="4341"/>
      <c r="J5190" s="4341"/>
      <c r="K5190" s="4341"/>
      <c r="L5190" s="4341"/>
      <c r="M5190" s="4341"/>
      <c r="N5190" s="4341"/>
      <c r="O5190" s="4357"/>
    </row>
    <row r="5191" spans="1:15" s="43" customFormat="1" ht="21" customHeight="1" outlineLevel="1">
      <c r="A5191" s="3468">
        <v>1</v>
      </c>
      <c r="B5191" s="121">
        <v>44682</v>
      </c>
      <c r="C5191" s="3466" t="s">
        <v>23</v>
      </c>
      <c r="D5191" s="3465"/>
      <c r="E5191" s="4360"/>
      <c r="F5191" s="4361"/>
      <c r="G5191" s="4348"/>
      <c r="H5191" s="4349"/>
      <c r="I5191" s="3465"/>
      <c r="J5191" s="3465"/>
      <c r="K5191" s="3469"/>
      <c r="L5191" s="3465"/>
      <c r="M5191" s="3465"/>
      <c r="N5191" s="3465"/>
      <c r="O5191" s="79">
        <v>0</v>
      </c>
    </row>
    <row r="5192" spans="1:15" s="43" customFormat="1" ht="21" customHeight="1" outlineLevel="1">
      <c r="A5192" s="3468">
        <v>2</v>
      </c>
      <c r="B5192" s="121">
        <v>44622</v>
      </c>
      <c r="C5192" s="3466" t="s">
        <v>23</v>
      </c>
      <c r="D5192" s="3465">
        <v>50</v>
      </c>
      <c r="E5192" s="4360" t="s">
        <v>2366</v>
      </c>
      <c r="F5192" s="4361"/>
      <c r="G5192" s="4348" t="s">
        <v>1992</v>
      </c>
      <c r="H5192" s="4349"/>
      <c r="I5192" s="3465" t="s">
        <v>1446</v>
      </c>
      <c r="J5192" s="3465"/>
      <c r="K5192" s="3469"/>
      <c r="L5192" s="3465"/>
      <c r="M5192" s="3465"/>
      <c r="N5192" s="3465"/>
      <c r="O5192" s="79">
        <v>50</v>
      </c>
    </row>
    <row r="5193" spans="1:15" s="43" customFormat="1" ht="21" customHeight="1" outlineLevel="1">
      <c r="A5193" s="3468">
        <v>3</v>
      </c>
      <c r="B5193" s="121">
        <v>44624</v>
      </c>
      <c r="C5193" s="3466" t="s">
        <v>23</v>
      </c>
      <c r="D5193" s="3465"/>
      <c r="E5193" s="3462"/>
      <c r="F5193" s="3463"/>
      <c r="G5193" s="3458"/>
      <c r="H5193" s="3459"/>
      <c r="I5193" s="3465"/>
      <c r="J5193" s="3465"/>
      <c r="K5193" s="3469">
        <v>50</v>
      </c>
      <c r="L5193" s="3465" t="s">
        <v>2439</v>
      </c>
      <c r="M5193" s="3465" t="s">
        <v>1384</v>
      </c>
      <c r="N5193" s="3465"/>
      <c r="O5193" s="79">
        <f>+O5192-K5193</f>
        <v>0</v>
      </c>
    </row>
    <row r="5194" spans="1:15" s="43" customFormat="1" ht="22.5" customHeight="1">
      <c r="A5194" s="3468"/>
      <c r="B5194" s="121"/>
      <c r="C5194" s="3466"/>
      <c r="D5194" s="686">
        <f>SUM(D5191:D5193)</f>
        <v>50</v>
      </c>
      <c r="E5194" s="3462"/>
      <c r="F5194" s="3463"/>
      <c r="G5194" s="3458"/>
      <c r="H5194" s="3459"/>
      <c r="I5194" s="3465"/>
      <c r="J5194" s="3465"/>
      <c r="K5194" s="432">
        <f>SUM(K5191:K5193)</f>
        <v>50</v>
      </c>
      <c r="L5194" s="3465"/>
      <c r="M5194" s="3465"/>
      <c r="N5194" s="3465"/>
      <c r="O5194" s="79"/>
    </row>
    <row r="5195" spans="1:15" s="43" customFormat="1" ht="22.5" customHeight="1">
      <c r="A5195" s="62"/>
      <c r="B5195" s="122"/>
      <c r="C5195" s="54"/>
      <c r="D5195" s="238"/>
      <c r="E5195" s="3470"/>
      <c r="F5195" s="3470"/>
      <c r="G5195" s="238"/>
      <c r="H5195" s="238"/>
      <c r="I5195" s="238"/>
      <c r="J5195" s="238"/>
      <c r="K5195" s="238"/>
      <c r="L5195" s="238"/>
      <c r="M5195" s="238"/>
      <c r="N5195" s="238"/>
      <c r="O5195" s="194"/>
    </row>
    <row r="5196" spans="1:15" s="123" customFormat="1" ht="21" customHeight="1" thickBot="1">
      <c r="A5196" s="77" t="s">
        <v>2</v>
      </c>
      <c r="B5196" s="66"/>
      <c r="C5196" s="67" t="s">
        <v>3</v>
      </c>
      <c r="D5196" s="4323" t="s">
        <v>2504</v>
      </c>
      <c r="E5196" s="4323"/>
      <c r="F5196" s="4323"/>
      <c r="G5196" s="4323"/>
      <c r="H5196" s="4323"/>
      <c r="I5196" s="4323"/>
      <c r="J5196" s="4323"/>
      <c r="K5196" s="4323"/>
      <c r="L5196" s="4323"/>
      <c r="M5196" s="4323"/>
      <c r="N5196" s="4323"/>
      <c r="O5196" s="4323"/>
    </row>
    <row r="5197" spans="1:15" s="36" customFormat="1" ht="21" customHeight="1">
      <c r="A5197" s="4353" t="s">
        <v>10</v>
      </c>
      <c r="B5197" s="4353" t="s">
        <v>11</v>
      </c>
      <c r="C5197" s="4340" t="s">
        <v>23</v>
      </c>
      <c r="D5197" s="4331" t="s">
        <v>12</v>
      </c>
      <c r="E5197" s="4332"/>
      <c r="F5197" s="4332"/>
      <c r="G5197" s="4332"/>
      <c r="H5197" s="4332"/>
      <c r="I5197" s="4332"/>
      <c r="J5197" s="4333"/>
      <c r="K5197" s="4334" t="s">
        <v>13</v>
      </c>
      <c r="L5197" s="4335"/>
      <c r="M5197" s="4335"/>
      <c r="N5197" s="4335"/>
      <c r="O5197" s="4355"/>
    </row>
    <row r="5198" spans="1:15" s="36" customFormat="1" ht="21" customHeight="1">
      <c r="A5198" s="4328"/>
      <c r="B5198" s="4328"/>
      <c r="C5198" s="4330"/>
      <c r="D5198" s="4337" t="s">
        <v>14</v>
      </c>
      <c r="E5198" s="4338"/>
      <c r="F5198" s="4338"/>
      <c r="G5198" s="4338"/>
      <c r="H5198" s="4339"/>
      <c r="I5198" s="4340" t="s">
        <v>15</v>
      </c>
      <c r="J5198" s="4340"/>
      <c r="K5198" s="4340" t="s">
        <v>16</v>
      </c>
      <c r="L5198" s="4340" t="s">
        <v>17</v>
      </c>
      <c r="M5198" s="4340" t="s">
        <v>18</v>
      </c>
      <c r="N5198" s="4340"/>
      <c r="O5198" s="4356" t="s">
        <v>19</v>
      </c>
    </row>
    <row r="5199" spans="1:15" s="36" customFormat="1" ht="21" customHeight="1">
      <c r="A5199" s="4354"/>
      <c r="B5199" s="4354"/>
      <c r="C5199" s="4341"/>
      <c r="D5199" s="3464" t="s">
        <v>16</v>
      </c>
      <c r="E5199" s="4358" t="s">
        <v>20</v>
      </c>
      <c r="F5199" s="4359"/>
      <c r="G5199" s="4358" t="s">
        <v>21</v>
      </c>
      <c r="H5199" s="4359"/>
      <c r="I5199" s="4341"/>
      <c r="J5199" s="4341"/>
      <c r="K5199" s="4341"/>
      <c r="L5199" s="4341"/>
      <c r="M5199" s="4341"/>
      <c r="N5199" s="4341"/>
      <c r="O5199" s="4357"/>
    </row>
    <row r="5200" spans="1:15" s="43" customFormat="1" ht="21" customHeight="1" outlineLevel="1">
      <c r="A5200" s="3468">
        <v>1</v>
      </c>
      <c r="B5200" s="121">
        <v>44682</v>
      </c>
      <c r="C5200" s="3466" t="s">
        <v>23</v>
      </c>
      <c r="D5200" s="3465"/>
      <c r="E5200" s="4360"/>
      <c r="F5200" s="4361"/>
      <c r="G5200" s="4348"/>
      <c r="H5200" s="4349"/>
      <c r="I5200" s="3465"/>
      <c r="J5200" s="3465"/>
      <c r="K5200" s="3469"/>
      <c r="L5200" s="3465"/>
      <c r="M5200" s="3465"/>
      <c r="N5200" s="3465"/>
      <c r="O5200" s="79">
        <v>0</v>
      </c>
    </row>
    <row r="5201" spans="1:15" s="43" customFormat="1" ht="21" customHeight="1" outlineLevel="1">
      <c r="A5201" s="3468">
        <v>2</v>
      </c>
      <c r="B5201" s="121">
        <v>44622</v>
      </c>
      <c r="C5201" s="3466" t="s">
        <v>23</v>
      </c>
      <c r="D5201" s="3465">
        <v>50</v>
      </c>
      <c r="E5201" s="4360" t="s">
        <v>2366</v>
      </c>
      <c r="F5201" s="4361"/>
      <c r="G5201" s="4348" t="s">
        <v>1992</v>
      </c>
      <c r="H5201" s="4349"/>
      <c r="I5201" s="3465" t="s">
        <v>1446</v>
      </c>
      <c r="J5201" s="3465"/>
      <c r="K5201" s="3469"/>
      <c r="L5201" s="3465"/>
      <c r="M5201" s="3465"/>
      <c r="N5201" s="3465"/>
      <c r="O5201" s="79">
        <v>50</v>
      </c>
    </row>
    <row r="5202" spans="1:15" s="43" customFormat="1" ht="21" customHeight="1" outlineLevel="1">
      <c r="A5202" s="3468">
        <v>3</v>
      </c>
      <c r="B5202" s="121">
        <v>44624</v>
      </c>
      <c r="C5202" s="3466" t="s">
        <v>23</v>
      </c>
      <c r="D5202" s="3465"/>
      <c r="E5202" s="3462"/>
      <c r="F5202" s="3463"/>
      <c r="G5202" s="3458"/>
      <c r="H5202" s="3459"/>
      <c r="I5202" s="3465"/>
      <c r="J5202" s="3465"/>
      <c r="K5202" s="3469">
        <v>50</v>
      </c>
      <c r="L5202" s="3501" t="s">
        <v>2439</v>
      </c>
      <c r="M5202" s="3501" t="s">
        <v>1384</v>
      </c>
      <c r="N5202" s="3501"/>
      <c r="O5202" s="79">
        <f>+O5201-K5202</f>
        <v>0</v>
      </c>
    </row>
    <row r="5203" spans="1:15" s="43" customFormat="1" ht="22.5" customHeight="1">
      <c r="A5203" s="3468"/>
      <c r="B5203" s="121"/>
      <c r="C5203" s="3466"/>
      <c r="D5203" s="686">
        <f>SUM(D5200:D5202)</f>
        <v>50</v>
      </c>
      <c r="E5203" s="3462"/>
      <c r="F5203" s="3463"/>
      <c r="G5203" s="3458"/>
      <c r="H5203" s="3459"/>
      <c r="I5203" s="3465"/>
      <c r="J5203" s="3465"/>
      <c r="K5203" s="432">
        <f>SUM(K5200:K5202)</f>
        <v>50</v>
      </c>
      <c r="L5203" s="3465"/>
      <c r="M5203" s="3465"/>
      <c r="N5203" s="3465"/>
      <c r="O5203" s="79"/>
    </row>
    <row r="5204" spans="1:15" s="43" customFormat="1" ht="22.5" customHeight="1">
      <c r="A5204" s="62"/>
      <c r="B5204" s="122"/>
      <c r="C5204" s="54"/>
      <c r="D5204" s="238"/>
      <c r="E5204" s="3470"/>
      <c r="F5204" s="3470"/>
      <c r="G5204" s="238"/>
      <c r="H5204" s="238"/>
      <c r="I5204" s="2642"/>
      <c r="J5204" s="2642"/>
      <c r="K5204" s="2642"/>
      <c r="L5204" s="2642"/>
      <c r="M5204" s="2642"/>
      <c r="N5204" s="2642"/>
      <c r="O5204" s="194"/>
    </row>
    <row r="5205" spans="1:15" s="123" customFormat="1" ht="21" customHeight="1" thickBot="1">
      <c r="A5205" s="77" t="s">
        <v>2</v>
      </c>
      <c r="B5205" s="66"/>
      <c r="C5205" s="67" t="s">
        <v>3</v>
      </c>
      <c r="D5205" s="4323" t="s">
        <v>2505</v>
      </c>
      <c r="E5205" s="4323"/>
      <c r="F5205" s="4323"/>
      <c r="G5205" s="4323"/>
      <c r="H5205" s="4323"/>
      <c r="I5205" s="4323"/>
      <c r="J5205" s="4323"/>
      <c r="K5205" s="4323"/>
      <c r="L5205" s="4323"/>
      <c r="M5205" s="4323"/>
      <c r="N5205" s="4323"/>
      <c r="O5205" s="4323"/>
    </row>
    <row r="5206" spans="1:15" s="36" customFormat="1" ht="21" customHeight="1">
      <c r="A5206" s="4353" t="s">
        <v>10</v>
      </c>
      <c r="B5206" s="4353" t="s">
        <v>11</v>
      </c>
      <c r="C5206" s="4340" t="s">
        <v>23</v>
      </c>
      <c r="D5206" s="4331" t="s">
        <v>12</v>
      </c>
      <c r="E5206" s="4332"/>
      <c r="F5206" s="4332"/>
      <c r="G5206" s="4332"/>
      <c r="H5206" s="4332"/>
      <c r="I5206" s="4332"/>
      <c r="J5206" s="4333"/>
      <c r="K5206" s="4334" t="s">
        <v>13</v>
      </c>
      <c r="L5206" s="4335"/>
      <c r="M5206" s="4335"/>
      <c r="N5206" s="4335"/>
      <c r="O5206" s="4355"/>
    </row>
    <row r="5207" spans="1:15" s="36" customFormat="1" ht="21" customHeight="1">
      <c r="A5207" s="4328"/>
      <c r="B5207" s="4328"/>
      <c r="C5207" s="4330"/>
      <c r="D5207" s="4337" t="s">
        <v>14</v>
      </c>
      <c r="E5207" s="4338"/>
      <c r="F5207" s="4338"/>
      <c r="G5207" s="4338"/>
      <c r="H5207" s="4339"/>
      <c r="I5207" s="4340" t="s">
        <v>15</v>
      </c>
      <c r="J5207" s="4340"/>
      <c r="K5207" s="4340" t="s">
        <v>16</v>
      </c>
      <c r="L5207" s="4340" t="s">
        <v>17</v>
      </c>
      <c r="M5207" s="4340" t="s">
        <v>18</v>
      </c>
      <c r="N5207" s="4340"/>
      <c r="O5207" s="4356" t="s">
        <v>19</v>
      </c>
    </row>
    <row r="5208" spans="1:15" s="36" customFormat="1" ht="21" customHeight="1">
      <c r="A5208" s="4354"/>
      <c r="B5208" s="4354"/>
      <c r="C5208" s="4341"/>
      <c r="D5208" s="3464" t="s">
        <v>16</v>
      </c>
      <c r="E5208" s="4358" t="s">
        <v>20</v>
      </c>
      <c r="F5208" s="4359"/>
      <c r="G5208" s="4358" t="s">
        <v>21</v>
      </c>
      <c r="H5208" s="4359"/>
      <c r="I5208" s="4341"/>
      <c r="J5208" s="4341"/>
      <c r="K5208" s="4341"/>
      <c r="L5208" s="4341"/>
      <c r="M5208" s="4341"/>
      <c r="N5208" s="4341"/>
      <c r="O5208" s="4357"/>
    </row>
    <row r="5209" spans="1:15" s="43" customFormat="1" ht="21" customHeight="1" outlineLevel="1">
      <c r="A5209" s="3468">
        <v>1</v>
      </c>
      <c r="B5209" s="121">
        <v>44682</v>
      </c>
      <c r="C5209" s="3466" t="s">
        <v>23</v>
      </c>
      <c r="D5209" s="3465"/>
      <c r="E5209" s="4360"/>
      <c r="F5209" s="4361"/>
      <c r="G5209" s="4348"/>
      <c r="H5209" s="4349"/>
      <c r="I5209" s="3465"/>
      <c r="J5209" s="3465"/>
      <c r="K5209" s="3469"/>
      <c r="L5209" s="3465"/>
      <c r="M5209" s="3465"/>
      <c r="N5209" s="3465"/>
      <c r="O5209" s="79">
        <v>0</v>
      </c>
    </row>
    <row r="5210" spans="1:15" s="43" customFormat="1" ht="21" customHeight="1" outlineLevel="1">
      <c r="A5210" s="3468"/>
      <c r="B5210" s="121"/>
      <c r="C5210" s="3466"/>
      <c r="D5210" s="3465"/>
      <c r="E5210" s="4360"/>
      <c r="F5210" s="4361"/>
      <c r="G5210" s="4348"/>
      <c r="H5210" s="4349"/>
      <c r="I5210" s="3465"/>
      <c r="J5210" s="3465"/>
      <c r="K5210" s="3469"/>
      <c r="L5210" s="3465"/>
      <c r="M5210" s="3465"/>
      <c r="N5210" s="3465"/>
      <c r="O5210" s="79"/>
    </row>
    <row r="5211" spans="1:15" s="43" customFormat="1" ht="21" customHeight="1" outlineLevel="1">
      <c r="A5211" s="3468"/>
      <c r="B5211" s="121"/>
      <c r="C5211" s="3466"/>
      <c r="D5211" s="3465"/>
      <c r="E5211" s="3462"/>
      <c r="F5211" s="3463"/>
      <c r="G5211" s="3458"/>
      <c r="H5211" s="3459"/>
      <c r="I5211" s="3465"/>
      <c r="J5211" s="3465"/>
      <c r="K5211" s="3469"/>
      <c r="L5211" s="3465"/>
      <c r="M5211" s="3465"/>
      <c r="N5211" s="3465"/>
      <c r="O5211" s="79"/>
    </row>
    <row r="5212" spans="1:15" s="43" customFormat="1" ht="22.5" customHeight="1">
      <c r="A5212" s="3468"/>
      <c r="B5212" s="121"/>
      <c r="C5212" s="3466"/>
      <c r="D5212" s="686">
        <f>SUM(D5209:D5211)</f>
        <v>0</v>
      </c>
      <c r="E5212" s="3462"/>
      <c r="F5212" s="3463"/>
      <c r="G5212" s="3458"/>
      <c r="H5212" s="3459"/>
      <c r="I5212" s="3465"/>
      <c r="J5212" s="3465"/>
      <c r="K5212" s="432">
        <f>SUM(K5209:K5211)</f>
        <v>0</v>
      </c>
      <c r="L5212" s="3465"/>
      <c r="M5212" s="3465"/>
      <c r="N5212" s="3465"/>
      <c r="O5212" s="79"/>
    </row>
    <row r="5213" spans="1:15" s="43" customFormat="1" ht="22.5" customHeight="1">
      <c r="A5213" s="62"/>
      <c r="B5213" s="122"/>
      <c r="C5213" s="54"/>
      <c r="D5213" s="238"/>
      <c r="E5213" s="3470"/>
      <c r="F5213" s="3470"/>
      <c r="G5213" s="238"/>
      <c r="H5213" s="238"/>
      <c r="I5213" s="238"/>
      <c r="J5213" s="238"/>
      <c r="K5213" s="238"/>
      <c r="L5213" s="238"/>
      <c r="M5213" s="238"/>
      <c r="N5213" s="238"/>
      <c r="O5213" s="194"/>
    </row>
    <row r="5214" spans="1:15" s="123" customFormat="1" ht="21" customHeight="1" thickBot="1">
      <c r="A5214" s="77" t="s">
        <v>2</v>
      </c>
      <c r="B5214" s="66"/>
      <c r="C5214" s="67" t="s">
        <v>3</v>
      </c>
      <c r="D5214" s="4323" t="s">
        <v>2506</v>
      </c>
      <c r="E5214" s="4323"/>
      <c r="F5214" s="4323"/>
      <c r="G5214" s="4323"/>
      <c r="H5214" s="4323"/>
      <c r="I5214" s="4323"/>
      <c r="J5214" s="4323"/>
      <c r="K5214" s="4323"/>
      <c r="L5214" s="4323"/>
      <c r="M5214" s="4323"/>
      <c r="N5214" s="4323"/>
      <c r="O5214" s="4323"/>
    </row>
    <row r="5215" spans="1:15" s="36" customFormat="1" ht="21" customHeight="1">
      <c r="A5215" s="4353" t="s">
        <v>10</v>
      </c>
      <c r="B5215" s="4353" t="s">
        <v>11</v>
      </c>
      <c r="C5215" s="4340" t="s">
        <v>23</v>
      </c>
      <c r="D5215" s="4331" t="s">
        <v>12</v>
      </c>
      <c r="E5215" s="4332"/>
      <c r="F5215" s="4332"/>
      <c r="G5215" s="4332"/>
      <c r="H5215" s="4332"/>
      <c r="I5215" s="4332"/>
      <c r="J5215" s="4333"/>
      <c r="K5215" s="4334" t="s">
        <v>13</v>
      </c>
      <c r="L5215" s="4335"/>
      <c r="M5215" s="4335"/>
      <c r="N5215" s="4335"/>
      <c r="O5215" s="4355"/>
    </row>
    <row r="5216" spans="1:15" s="36" customFormat="1" ht="21" customHeight="1">
      <c r="A5216" s="4328"/>
      <c r="B5216" s="4328"/>
      <c r="C5216" s="4330"/>
      <c r="D5216" s="4337" t="s">
        <v>14</v>
      </c>
      <c r="E5216" s="4338"/>
      <c r="F5216" s="4338"/>
      <c r="G5216" s="4338"/>
      <c r="H5216" s="4339"/>
      <c r="I5216" s="4340" t="s">
        <v>15</v>
      </c>
      <c r="J5216" s="4340"/>
      <c r="K5216" s="4340" t="s">
        <v>16</v>
      </c>
      <c r="L5216" s="4340" t="s">
        <v>17</v>
      </c>
      <c r="M5216" s="4340" t="s">
        <v>18</v>
      </c>
      <c r="N5216" s="4340"/>
      <c r="O5216" s="4356" t="s">
        <v>19</v>
      </c>
    </row>
    <row r="5217" spans="1:15" s="36" customFormat="1" ht="21" customHeight="1">
      <c r="A5217" s="4354"/>
      <c r="B5217" s="4354"/>
      <c r="C5217" s="4341"/>
      <c r="D5217" s="3464" t="s">
        <v>16</v>
      </c>
      <c r="E5217" s="4358" t="s">
        <v>20</v>
      </c>
      <c r="F5217" s="4359"/>
      <c r="G5217" s="4358" t="s">
        <v>21</v>
      </c>
      <c r="H5217" s="4359"/>
      <c r="I5217" s="4341"/>
      <c r="J5217" s="4341"/>
      <c r="K5217" s="4341"/>
      <c r="L5217" s="4341"/>
      <c r="M5217" s="4341"/>
      <c r="N5217" s="4341"/>
      <c r="O5217" s="4357"/>
    </row>
    <row r="5218" spans="1:15" s="43" customFormat="1" ht="21" customHeight="1" outlineLevel="1">
      <c r="A5218" s="3468">
        <v>1</v>
      </c>
      <c r="B5218" s="121">
        <v>44652</v>
      </c>
      <c r="C5218" s="3466" t="s">
        <v>23</v>
      </c>
      <c r="D5218" s="3465"/>
      <c r="E5218" s="4360"/>
      <c r="F5218" s="4361"/>
      <c r="G5218" s="4348"/>
      <c r="H5218" s="4349"/>
      <c r="I5218" s="3465"/>
      <c r="J5218" s="3465"/>
      <c r="K5218" s="3469"/>
      <c r="L5218" s="3465"/>
      <c r="M5218" s="3465"/>
      <c r="N5218" s="3465"/>
      <c r="O5218" s="79">
        <v>120</v>
      </c>
    </row>
    <row r="5219" spans="1:15" s="43" customFormat="1" ht="21" customHeight="1" outlineLevel="1">
      <c r="A5219" s="3468"/>
      <c r="B5219" s="121"/>
      <c r="C5219" s="3466"/>
      <c r="D5219" s="3465"/>
      <c r="E5219" s="4360"/>
      <c r="F5219" s="4361"/>
      <c r="G5219" s="4348"/>
      <c r="H5219" s="4349"/>
      <c r="I5219" s="3465"/>
      <c r="J5219" s="3465"/>
      <c r="K5219" s="3469"/>
      <c r="L5219" s="3465"/>
      <c r="M5219" s="3465"/>
      <c r="N5219" s="3465"/>
      <c r="O5219" s="79"/>
    </row>
    <row r="5220" spans="1:15" s="43" customFormat="1" ht="21" customHeight="1" outlineLevel="1">
      <c r="A5220" s="3468"/>
      <c r="B5220" s="121"/>
      <c r="C5220" s="3466"/>
      <c r="D5220" s="3465"/>
      <c r="E5220" s="3462"/>
      <c r="F5220" s="3463"/>
      <c r="G5220" s="3458"/>
      <c r="H5220" s="3459"/>
      <c r="I5220" s="3465"/>
      <c r="J5220" s="3465"/>
      <c r="K5220" s="3469"/>
      <c r="L5220" s="3465"/>
      <c r="M5220" s="3465"/>
      <c r="N5220" s="3465"/>
      <c r="O5220" s="79"/>
    </row>
    <row r="5221" spans="1:15" s="43" customFormat="1" ht="22.5" customHeight="1">
      <c r="A5221" s="3468"/>
      <c r="B5221" s="121"/>
      <c r="C5221" s="3466"/>
      <c r="D5221" s="686">
        <f>SUM(D5218:D5220)</f>
        <v>0</v>
      </c>
      <c r="E5221" s="3462"/>
      <c r="F5221" s="3463"/>
      <c r="G5221" s="3458"/>
      <c r="H5221" s="3459"/>
      <c r="I5221" s="3465"/>
      <c r="J5221" s="3465"/>
      <c r="K5221" s="432">
        <f>SUM(K5218:K5220)</f>
        <v>0</v>
      </c>
      <c r="L5221" s="3465"/>
      <c r="M5221" s="3465"/>
      <c r="N5221" s="3465"/>
      <c r="O5221" s="79"/>
    </row>
    <row r="5222" spans="1:15" s="43" customFormat="1" ht="22.5" customHeight="1">
      <c r="A5222" s="62"/>
      <c r="B5222" s="122"/>
      <c r="C5222" s="54"/>
      <c r="D5222" s="238"/>
      <c r="E5222" s="3470"/>
      <c r="F5222" s="3470"/>
      <c r="G5222" s="238"/>
      <c r="H5222" s="238"/>
      <c r="I5222" s="2642"/>
      <c r="J5222" s="2642"/>
      <c r="K5222" s="2642"/>
      <c r="L5222" s="2642"/>
      <c r="M5222" s="2642"/>
      <c r="N5222" s="2642"/>
      <c r="O5222" s="194"/>
    </row>
    <row r="5223" spans="1:15" s="148" customFormat="1" ht="45.75" customHeight="1">
      <c r="A5223" s="196"/>
      <c r="B5223" s="446" t="s">
        <v>91</v>
      </c>
      <c r="D5223" s="444"/>
      <c r="E5223" s="444"/>
      <c r="F5223" s="444"/>
      <c r="G5223" s="249"/>
      <c r="H5223" s="249"/>
      <c r="I5223" s="199"/>
      <c r="J5223" s="199"/>
      <c r="K5223" s="199"/>
      <c r="L5223" s="199"/>
      <c r="M5223" s="199"/>
      <c r="N5223" s="199"/>
      <c r="O5223" s="445"/>
    </row>
    <row r="5224" spans="1:15" s="72" customFormat="1" ht="21" customHeight="1">
      <c r="A5224" s="52"/>
      <c r="B5224" s="132"/>
      <c r="C5224" s="52"/>
      <c r="D5224" s="208"/>
      <c r="E5224" s="56"/>
      <c r="F5224" s="56"/>
      <c r="G5224" s="55"/>
      <c r="H5224" s="55"/>
      <c r="I5224" s="57"/>
      <c r="J5224" s="55"/>
      <c r="K5224" s="109"/>
      <c r="L5224" s="59"/>
      <c r="M5224" s="55"/>
      <c r="N5224" s="55"/>
      <c r="O5224" s="56"/>
    </row>
    <row r="5225" spans="1:15" s="72" customFormat="1" ht="21" customHeight="1" thickBot="1">
      <c r="A5225" s="77" t="s">
        <v>2</v>
      </c>
      <c r="B5225" s="66"/>
      <c r="C5225" s="67" t="s">
        <v>3</v>
      </c>
      <c r="D5225" s="4323" t="s">
        <v>1430</v>
      </c>
      <c r="E5225" s="4323"/>
      <c r="F5225" s="4323"/>
      <c r="G5225" s="4323"/>
      <c r="H5225" s="4323"/>
      <c r="I5225" s="4323"/>
      <c r="J5225" s="4323"/>
      <c r="K5225" s="4323"/>
      <c r="L5225" s="4323"/>
      <c r="M5225" s="4323"/>
      <c r="N5225" s="4323"/>
      <c r="O5225" s="4323"/>
    </row>
    <row r="5226" spans="1:15" s="72" customFormat="1" ht="21" customHeight="1">
      <c r="A5226" s="4324" t="s">
        <v>10</v>
      </c>
      <c r="B5226" s="4362" t="s">
        <v>11</v>
      </c>
      <c r="C5226" s="4329" t="s">
        <v>23</v>
      </c>
      <c r="D5226" s="4331" t="s">
        <v>12</v>
      </c>
      <c r="E5226" s="4332"/>
      <c r="F5226" s="4332"/>
      <c r="G5226" s="4332"/>
      <c r="H5226" s="4332"/>
      <c r="I5226" s="4332"/>
      <c r="J5226" s="4333"/>
      <c r="K5226" s="4334" t="s">
        <v>13</v>
      </c>
      <c r="L5226" s="4335"/>
      <c r="M5226" s="4335"/>
      <c r="N5226" s="4335"/>
      <c r="O5226" s="4336"/>
    </row>
    <row r="5227" spans="1:15" s="72" customFormat="1" ht="21" customHeight="1">
      <c r="A5227" s="4325"/>
      <c r="B5227" s="4328"/>
      <c r="C5227" s="4330"/>
      <c r="D5227" s="4337" t="s">
        <v>14</v>
      </c>
      <c r="E5227" s="4338"/>
      <c r="F5227" s="4338"/>
      <c r="G5227" s="4338"/>
      <c r="H5227" s="4339"/>
      <c r="I5227" s="4340" t="s">
        <v>15</v>
      </c>
      <c r="J5227" s="4340"/>
      <c r="K5227" s="4340" t="s">
        <v>16</v>
      </c>
      <c r="L5227" s="4340" t="s">
        <v>17</v>
      </c>
      <c r="M5227" s="4340" t="s">
        <v>18</v>
      </c>
      <c r="N5227" s="4340"/>
      <c r="O5227" s="4356" t="s">
        <v>19</v>
      </c>
    </row>
    <row r="5228" spans="1:15" s="123" customFormat="1" ht="21" customHeight="1">
      <c r="A5228" s="4326"/>
      <c r="B5228" s="4354"/>
      <c r="C5228" s="4341"/>
      <c r="D5228" s="27" t="s">
        <v>16</v>
      </c>
      <c r="E5228" s="4358" t="s">
        <v>20</v>
      </c>
      <c r="F5228" s="4359"/>
      <c r="G5228" s="4358" t="s">
        <v>21</v>
      </c>
      <c r="H5228" s="4359"/>
      <c r="I5228" s="4341"/>
      <c r="J5228" s="4341"/>
      <c r="K5228" s="4341"/>
      <c r="L5228" s="4341"/>
      <c r="M5228" s="4341"/>
      <c r="N5228" s="4341"/>
      <c r="O5228" s="4357"/>
    </row>
    <row r="5229" spans="1:15" s="72" customFormat="1" ht="21" customHeight="1">
      <c r="A5229" s="417">
        <v>1</v>
      </c>
      <c r="B5229" s="124">
        <v>44593</v>
      </c>
      <c r="C5229" s="90" t="s">
        <v>23</v>
      </c>
      <c r="D5229" s="407"/>
      <c r="E5229" s="400"/>
      <c r="F5229" s="401"/>
      <c r="G5229" s="4364" t="s">
        <v>57</v>
      </c>
      <c r="H5229" s="4365"/>
      <c r="I5229" s="90"/>
      <c r="J5229" s="90"/>
      <c r="K5229" s="90"/>
      <c r="L5229" s="90"/>
      <c r="M5229" s="90"/>
      <c r="N5229" s="90"/>
      <c r="O5229" s="79">
        <v>0</v>
      </c>
    </row>
    <row r="5230" spans="1:15" s="72" customFormat="1" ht="21" customHeight="1">
      <c r="A5230" s="1920"/>
      <c r="B5230" s="124"/>
      <c r="C5230" s="2233"/>
      <c r="D5230" s="2224"/>
      <c r="E5230" s="4348"/>
      <c r="F5230" s="4349"/>
      <c r="G5230" s="4364"/>
      <c r="H5230" s="4365"/>
      <c r="I5230" s="2233"/>
      <c r="J5230" s="2233"/>
      <c r="K5230" s="2233"/>
      <c r="L5230" s="2233"/>
      <c r="M5230" s="2233"/>
      <c r="N5230" s="2233"/>
      <c r="O5230" s="79"/>
    </row>
    <row r="5231" spans="1:15" s="72" customFormat="1" ht="21" customHeight="1">
      <c r="A5231" s="1920"/>
      <c r="B5231" s="124"/>
      <c r="C5231" s="2234"/>
      <c r="D5231" s="2408"/>
      <c r="E5231" s="2402"/>
      <c r="F5231" s="2403"/>
      <c r="G5231" s="2404"/>
      <c r="H5231" s="2405"/>
      <c r="I5231" s="2234"/>
      <c r="J5231" s="2234"/>
      <c r="K5231" s="2234"/>
      <c r="L5231" s="2234"/>
      <c r="M5231" s="2234"/>
      <c r="N5231" s="2234"/>
      <c r="O5231" s="79"/>
    </row>
    <row r="5232" spans="1:15" s="72" customFormat="1" ht="21" customHeight="1">
      <c r="A5232" s="1920"/>
      <c r="B5232" s="124"/>
      <c r="C5232" s="2234"/>
      <c r="D5232" s="2416"/>
      <c r="E5232" s="2413"/>
      <c r="F5232" s="2414"/>
      <c r="G5232" s="2411"/>
      <c r="H5232" s="2412"/>
      <c r="I5232" s="2234"/>
      <c r="J5232" s="2234"/>
      <c r="K5232" s="2234"/>
      <c r="L5232" s="2234"/>
      <c r="M5232" s="2234"/>
      <c r="N5232" s="2234"/>
      <c r="O5232" s="79"/>
    </row>
    <row r="5233" spans="1:15" s="72" customFormat="1" ht="21" customHeight="1">
      <c r="A5233" s="1920"/>
      <c r="B5233" s="124"/>
      <c r="C5233" s="2233"/>
      <c r="D5233" s="798">
        <f>SUM(D5229:D5230)</f>
        <v>0</v>
      </c>
      <c r="E5233" s="2217"/>
      <c r="F5233" s="2218"/>
      <c r="G5233" s="4364"/>
      <c r="H5233" s="4365"/>
      <c r="I5233" s="2233"/>
      <c r="J5233" s="2233"/>
      <c r="K5233" s="430">
        <f>SUM(K5229:K5232)</f>
        <v>0</v>
      </c>
      <c r="L5233" s="2233"/>
      <c r="M5233" s="2233"/>
      <c r="N5233" s="2233"/>
      <c r="O5233" s="79"/>
    </row>
    <row r="5234" spans="1:15" s="72" customFormat="1" ht="21" customHeight="1">
      <c r="A5234" s="52"/>
      <c r="B5234" s="132"/>
      <c r="C5234" s="52"/>
      <c r="D5234" s="56"/>
      <c r="E5234" s="194"/>
      <c r="F5234" s="194"/>
      <c r="G5234" s="142"/>
      <c r="H5234" s="142"/>
      <c r="I5234" s="142"/>
      <c r="J5234" s="55"/>
      <c r="K5234" s="58"/>
      <c r="L5234" s="59"/>
      <c r="M5234" s="55"/>
      <c r="N5234" s="55"/>
      <c r="O5234" s="56"/>
    </row>
    <row r="5235" spans="1:15" s="72" customFormat="1" ht="21" customHeight="1" thickBot="1">
      <c r="A5235" s="77" t="s">
        <v>2</v>
      </c>
      <c r="B5235" s="66"/>
      <c r="C5235" s="67" t="s">
        <v>3</v>
      </c>
      <c r="D5235" s="4323" t="s">
        <v>1429</v>
      </c>
      <c r="E5235" s="4323"/>
      <c r="F5235" s="4323"/>
      <c r="G5235" s="4323"/>
      <c r="H5235" s="4323"/>
      <c r="I5235" s="4323"/>
      <c r="J5235" s="4323"/>
      <c r="K5235" s="4323"/>
      <c r="L5235" s="4323"/>
      <c r="M5235" s="4323"/>
      <c r="N5235" s="4323"/>
      <c r="O5235" s="4323"/>
    </row>
    <row r="5236" spans="1:15" s="72" customFormat="1" ht="21" customHeight="1">
      <c r="A5236" s="4324" t="s">
        <v>10</v>
      </c>
      <c r="B5236" s="4362" t="s">
        <v>11</v>
      </c>
      <c r="C5236" s="4329" t="s">
        <v>23</v>
      </c>
      <c r="D5236" s="4331" t="s">
        <v>12</v>
      </c>
      <c r="E5236" s="4332"/>
      <c r="F5236" s="4332"/>
      <c r="G5236" s="4332"/>
      <c r="H5236" s="4332"/>
      <c r="I5236" s="4332"/>
      <c r="J5236" s="4333"/>
      <c r="K5236" s="4334" t="s">
        <v>13</v>
      </c>
      <c r="L5236" s="4335"/>
      <c r="M5236" s="4335"/>
      <c r="N5236" s="4335"/>
      <c r="O5236" s="4336"/>
    </row>
    <row r="5237" spans="1:15" s="123" customFormat="1" ht="21" customHeight="1">
      <c r="A5237" s="4325"/>
      <c r="B5237" s="4328"/>
      <c r="C5237" s="4330"/>
      <c r="D5237" s="4337" t="s">
        <v>14</v>
      </c>
      <c r="E5237" s="4338"/>
      <c r="F5237" s="4338"/>
      <c r="G5237" s="4338"/>
      <c r="H5237" s="4339"/>
      <c r="I5237" s="4340" t="s">
        <v>15</v>
      </c>
      <c r="J5237" s="4340"/>
      <c r="K5237" s="4340" t="s">
        <v>16</v>
      </c>
      <c r="L5237" s="4340" t="s">
        <v>17</v>
      </c>
      <c r="M5237" s="4340" t="s">
        <v>18</v>
      </c>
      <c r="N5237" s="4340"/>
      <c r="O5237" s="4356" t="s">
        <v>19</v>
      </c>
    </row>
    <row r="5238" spans="1:15" s="72" customFormat="1" ht="21" customHeight="1">
      <c r="A5238" s="4326"/>
      <c r="B5238" s="4354"/>
      <c r="C5238" s="4341"/>
      <c r="D5238" s="27" t="s">
        <v>16</v>
      </c>
      <c r="E5238" s="4358" t="s">
        <v>20</v>
      </c>
      <c r="F5238" s="4359"/>
      <c r="G5238" s="4358" t="s">
        <v>21</v>
      </c>
      <c r="H5238" s="4359"/>
      <c r="I5238" s="4341"/>
      <c r="J5238" s="4341"/>
      <c r="K5238" s="4341"/>
      <c r="L5238" s="4341"/>
      <c r="M5238" s="4341"/>
      <c r="N5238" s="4341"/>
      <c r="O5238" s="4357"/>
    </row>
    <row r="5239" spans="1:15" s="72" customFormat="1" ht="21" customHeight="1">
      <c r="A5239" s="417">
        <v>1</v>
      </c>
      <c r="B5239" s="124">
        <v>44562</v>
      </c>
      <c r="C5239" s="90" t="s">
        <v>23</v>
      </c>
      <c r="D5239" s="407"/>
      <c r="E5239" s="400"/>
      <c r="F5239" s="401"/>
      <c r="G5239" s="4364" t="s">
        <v>57</v>
      </c>
      <c r="H5239" s="4365"/>
      <c r="I5239" s="90" t="s">
        <v>1441</v>
      </c>
      <c r="J5239" s="90"/>
      <c r="K5239" s="90"/>
      <c r="L5239" s="90"/>
      <c r="M5239" s="90"/>
      <c r="N5239" s="90"/>
      <c r="O5239" s="79">
        <v>0</v>
      </c>
    </row>
    <row r="5240" spans="1:15" s="72" customFormat="1" ht="21" customHeight="1">
      <c r="A5240" s="1889"/>
      <c r="B5240" s="124"/>
      <c r="C5240" s="1890"/>
      <c r="D5240" s="1884"/>
      <c r="E5240" s="1886"/>
      <c r="F5240" s="1887"/>
      <c r="G5240" s="4364"/>
      <c r="H5240" s="4365"/>
      <c r="I5240" s="1890"/>
      <c r="J5240" s="1890"/>
      <c r="K5240" s="1890"/>
      <c r="L5240" s="1890"/>
      <c r="M5240" s="1890"/>
      <c r="N5240" s="1890"/>
      <c r="O5240" s="79"/>
    </row>
    <row r="5241" spans="1:15" s="72" customFormat="1" ht="21" customHeight="1">
      <c r="A5241" s="1920"/>
      <c r="B5241" s="124"/>
      <c r="C5241" s="1972"/>
      <c r="D5241" s="1975"/>
      <c r="E5241" s="1973"/>
      <c r="F5241" s="1974"/>
      <c r="G5241" s="4364"/>
      <c r="H5241" s="4365"/>
      <c r="I5241" s="1972"/>
      <c r="J5241" s="1972"/>
      <c r="K5241" s="1972"/>
      <c r="L5241" s="1972"/>
      <c r="M5241" s="1972"/>
      <c r="N5241" s="1972"/>
      <c r="O5241" s="79"/>
    </row>
    <row r="5242" spans="1:15" s="72" customFormat="1" ht="21" customHeight="1">
      <c r="A5242" s="1889"/>
      <c r="B5242" s="124"/>
      <c r="C5242" s="1890"/>
      <c r="D5242" s="1884"/>
      <c r="E5242" s="1886"/>
      <c r="F5242" s="1887"/>
      <c r="G5242" s="4364"/>
      <c r="H5242" s="4365"/>
      <c r="I5242" s="1890"/>
      <c r="J5242" s="1890"/>
      <c r="K5242" s="430">
        <f>SUM(K5239:K5241)</f>
        <v>0</v>
      </c>
      <c r="L5242" s="1890"/>
      <c r="M5242" s="1890"/>
      <c r="N5242" s="1890"/>
      <c r="O5242" s="79"/>
    </row>
    <row r="5243" spans="1:15" s="72" customFormat="1" ht="21" customHeight="1">
      <c r="A5243" s="86"/>
      <c r="B5243" s="132"/>
      <c r="C5243" s="52"/>
      <c r="D5243" s="208"/>
      <c r="E5243" s="56"/>
      <c r="F5243" s="56"/>
      <c r="G5243" s="55"/>
      <c r="H5243" s="55"/>
      <c r="I5243" s="57"/>
      <c r="J5243" s="55"/>
      <c r="K5243" s="109"/>
      <c r="L5243" s="59"/>
      <c r="M5243" s="55"/>
      <c r="N5243" s="55"/>
      <c r="O5243" s="56"/>
    </row>
    <row r="5244" spans="1:15" s="72" customFormat="1" ht="21" customHeight="1" thickBot="1">
      <c r="A5244" s="77" t="s">
        <v>2</v>
      </c>
      <c r="B5244" s="66"/>
      <c r="C5244" s="67" t="s">
        <v>3</v>
      </c>
      <c r="D5244" s="4323" t="s">
        <v>732</v>
      </c>
      <c r="E5244" s="4323"/>
      <c r="F5244" s="4323"/>
      <c r="G5244" s="4323"/>
      <c r="H5244" s="4323"/>
      <c r="I5244" s="4323"/>
      <c r="J5244" s="4323"/>
      <c r="K5244" s="4323"/>
      <c r="L5244" s="4323"/>
      <c r="M5244" s="4323"/>
      <c r="N5244" s="4323"/>
      <c r="O5244" s="4323"/>
    </row>
    <row r="5245" spans="1:15" s="72" customFormat="1" ht="21" customHeight="1">
      <c r="A5245" s="4324" t="s">
        <v>10</v>
      </c>
      <c r="B5245" s="4362" t="s">
        <v>11</v>
      </c>
      <c r="C5245" s="4329" t="s">
        <v>23</v>
      </c>
      <c r="D5245" s="4331" t="s">
        <v>12</v>
      </c>
      <c r="E5245" s="4332"/>
      <c r="F5245" s="4332"/>
      <c r="G5245" s="4332"/>
      <c r="H5245" s="4332"/>
      <c r="I5245" s="4332"/>
      <c r="J5245" s="4333"/>
      <c r="K5245" s="4334" t="s">
        <v>13</v>
      </c>
      <c r="L5245" s="4335"/>
      <c r="M5245" s="4335"/>
      <c r="N5245" s="4335"/>
      <c r="O5245" s="4336"/>
    </row>
    <row r="5246" spans="1:15" s="72" customFormat="1" ht="21" customHeight="1">
      <c r="A5246" s="4326"/>
      <c r="B5246" s="4354"/>
      <c r="C5246" s="4341"/>
      <c r="D5246" s="4337" t="s">
        <v>14</v>
      </c>
      <c r="E5246" s="4338"/>
      <c r="F5246" s="4338"/>
      <c r="G5246" s="4338"/>
      <c r="H5246" s="4339"/>
      <c r="I5246" s="27" t="s">
        <v>15</v>
      </c>
      <c r="J5246" s="27"/>
      <c r="K5246" s="27" t="s">
        <v>16</v>
      </c>
      <c r="L5246" s="27" t="s">
        <v>17</v>
      </c>
      <c r="M5246" s="27" t="s">
        <v>18</v>
      </c>
      <c r="N5246" s="27"/>
      <c r="O5246" s="220" t="s">
        <v>19</v>
      </c>
    </row>
    <row r="5247" spans="1:15" s="123" customFormat="1" ht="21" customHeight="1" outlineLevel="1">
      <c r="A5247" s="417">
        <v>1</v>
      </c>
      <c r="B5247" s="131">
        <v>44652</v>
      </c>
      <c r="C5247" s="90" t="s">
        <v>23</v>
      </c>
      <c r="D5247" s="90"/>
      <c r="E5247" s="412"/>
      <c r="F5247" s="413"/>
      <c r="G5247" s="4364" t="s">
        <v>57</v>
      </c>
      <c r="H5247" s="4365"/>
      <c r="I5247" s="90" t="s">
        <v>1441</v>
      </c>
      <c r="J5247" s="90"/>
      <c r="K5247" s="90"/>
      <c r="L5247" s="90"/>
      <c r="M5247" s="90"/>
      <c r="N5247" s="90"/>
      <c r="O5247" s="127">
        <v>23</v>
      </c>
    </row>
    <row r="5248" spans="1:15" s="123" customFormat="1" ht="21" customHeight="1" outlineLevel="1">
      <c r="A5248" s="1377"/>
      <c r="B5248" s="131"/>
      <c r="C5248" s="90"/>
      <c r="D5248" s="90"/>
      <c r="E5248" s="4348"/>
      <c r="F5248" s="4349"/>
      <c r="G5248" s="4364"/>
      <c r="H5248" s="4365"/>
      <c r="I5248" s="90"/>
      <c r="J5248" s="90"/>
      <c r="K5248" s="90"/>
      <c r="L5248" s="90"/>
      <c r="M5248" s="90"/>
      <c r="N5248" s="90"/>
      <c r="O5248" s="127"/>
    </row>
    <row r="5249" spans="1:15" s="123" customFormat="1" ht="21" customHeight="1" outlineLevel="1">
      <c r="A5249" s="2886"/>
      <c r="B5249" s="131"/>
      <c r="C5249" s="2887"/>
      <c r="D5249" s="2887"/>
      <c r="E5249" s="507"/>
      <c r="F5249" s="595"/>
      <c r="G5249" s="4364"/>
      <c r="H5249" s="4365"/>
      <c r="I5249" s="2887"/>
      <c r="J5249" s="2887"/>
      <c r="K5249" s="2887"/>
      <c r="L5249" s="2887"/>
      <c r="M5249" s="2887"/>
      <c r="N5249" s="2887"/>
      <c r="O5249" s="127"/>
    </row>
    <row r="5250" spans="1:15" s="123" customFormat="1" ht="21" customHeight="1">
      <c r="A5250" s="1166"/>
      <c r="B5250" s="131"/>
      <c r="C5250" s="90"/>
      <c r="D5250" s="1502">
        <f>SUM(D5247:D5248)</f>
        <v>0</v>
      </c>
      <c r="E5250" s="4348"/>
      <c r="F5250" s="4349"/>
      <c r="G5250" s="4364"/>
      <c r="H5250" s="4365"/>
      <c r="I5250" s="90"/>
      <c r="J5250" s="90"/>
      <c r="K5250" s="430">
        <f>SUM(K5247:K5249)</f>
        <v>0</v>
      </c>
      <c r="L5250" s="90"/>
      <c r="M5250" s="90"/>
      <c r="N5250" s="90"/>
      <c r="O5250" s="127"/>
    </row>
    <row r="5251" spans="1:15" s="72" customFormat="1" ht="21" customHeight="1">
      <c r="A5251" s="52"/>
      <c r="B5251" s="132"/>
      <c r="C5251" s="52"/>
      <c r="D5251" s="208"/>
      <c r="E5251" s="56"/>
      <c r="F5251" s="56"/>
      <c r="G5251" s="55"/>
      <c r="H5251" s="55"/>
      <c r="I5251" s="57"/>
      <c r="J5251" s="55"/>
      <c r="K5251" s="109"/>
      <c r="L5251" s="59"/>
      <c r="M5251" s="55"/>
      <c r="N5251" s="55"/>
      <c r="O5251" s="56"/>
    </row>
    <row r="5252" spans="1:15" s="72" customFormat="1" ht="21" customHeight="1" thickBot="1">
      <c r="A5252" s="77" t="s">
        <v>2</v>
      </c>
      <c r="B5252" s="66"/>
      <c r="C5252" s="67" t="s">
        <v>3</v>
      </c>
      <c r="D5252" s="4323" t="s">
        <v>597</v>
      </c>
      <c r="E5252" s="4323"/>
      <c r="F5252" s="4323"/>
      <c r="G5252" s="4323"/>
      <c r="H5252" s="4323"/>
      <c r="I5252" s="4323"/>
      <c r="J5252" s="4323"/>
      <c r="K5252" s="4323"/>
      <c r="L5252" s="4323"/>
      <c r="M5252" s="4323"/>
      <c r="N5252" s="4323"/>
      <c r="O5252" s="4323"/>
    </row>
    <row r="5253" spans="1:15" s="15" customFormat="1" ht="21" customHeight="1">
      <c r="A5253" s="4324" t="s">
        <v>10</v>
      </c>
      <c r="B5253" s="4362" t="s">
        <v>11</v>
      </c>
      <c r="C5253" s="4329" t="s">
        <v>23</v>
      </c>
      <c r="D5253" s="4331" t="s">
        <v>12</v>
      </c>
      <c r="E5253" s="4332"/>
      <c r="F5253" s="4332"/>
      <c r="G5253" s="4332"/>
      <c r="H5253" s="4332"/>
      <c r="I5253" s="4332"/>
      <c r="J5253" s="4333"/>
      <c r="K5253" s="4334" t="s">
        <v>13</v>
      </c>
      <c r="L5253" s="4335"/>
      <c r="M5253" s="4335"/>
      <c r="N5253" s="4335"/>
      <c r="O5253" s="4336"/>
    </row>
    <row r="5254" spans="1:15" s="123" customFormat="1" ht="21" customHeight="1">
      <c r="A5254" s="4325"/>
      <c r="B5254" s="4328"/>
      <c r="C5254" s="4330"/>
      <c r="D5254" s="4337" t="s">
        <v>14</v>
      </c>
      <c r="E5254" s="4338"/>
      <c r="F5254" s="4338"/>
      <c r="G5254" s="4338"/>
      <c r="H5254" s="4339"/>
      <c r="I5254" s="4340" t="s">
        <v>15</v>
      </c>
      <c r="J5254" s="4340"/>
      <c r="K5254" s="4340" t="s">
        <v>16</v>
      </c>
      <c r="L5254" s="4340" t="s">
        <v>17</v>
      </c>
      <c r="M5254" s="4340" t="s">
        <v>18</v>
      </c>
      <c r="N5254" s="4340"/>
      <c r="O5254" s="4356" t="s">
        <v>19</v>
      </c>
    </row>
    <row r="5255" spans="1:15" s="72" customFormat="1" ht="21" customHeight="1">
      <c r="A5255" s="4326"/>
      <c r="B5255" s="4354"/>
      <c r="C5255" s="4341"/>
      <c r="D5255" s="27" t="s">
        <v>16</v>
      </c>
      <c r="E5255" s="4358" t="s">
        <v>20</v>
      </c>
      <c r="F5255" s="4359"/>
      <c r="G5255" s="4358" t="s">
        <v>21</v>
      </c>
      <c r="H5255" s="4359"/>
      <c r="I5255" s="4341"/>
      <c r="J5255" s="4341"/>
      <c r="K5255" s="4341"/>
      <c r="L5255" s="4341"/>
      <c r="M5255" s="4341"/>
      <c r="N5255" s="4341"/>
      <c r="O5255" s="4357"/>
    </row>
    <row r="5256" spans="1:15" s="72" customFormat="1" ht="21" customHeight="1">
      <c r="A5256" s="260">
        <v>1</v>
      </c>
      <c r="B5256" s="131">
        <v>44682</v>
      </c>
      <c r="C5256" s="90" t="s">
        <v>23</v>
      </c>
      <c r="D5256" s="254"/>
      <c r="E5256" s="4348"/>
      <c r="F5256" s="4349"/>
      <c r="G5256" s="4364"/>
      <c r="H5256" s="4365"/>
      <c r="I5256" s="90"/>
      <c r="J5256" s="90"/>
      <c r="K5256" s="90"/>
      <c r="L5256" s="90"/>
      <c r="M5256" s="90"/>
      <c r="N5256" s="90"/>
      <c r="O5256" s="79">
        <v>21</v>
      </c>
    </row>
    <row r="5257" spans="1:15" s="72" customFormat="1" ht="21" customHeight="1">
      <c r="A5257" s="2966">
        <v>2</v>
      </c>
      <c r="B5257" s="173">
        <v>44683</v>
      </c>
      <c r="C5257" s="2967" t="s">
        <v>23</v>
      </c>
      <c r="D5257" s="2965"/>
      <c r="E5257" s="4348"/>
      <c r="F5257" s="4349"/>
      <c r="G5257" s="4364"/>
      <c r="H5257" s="4365"/>
      <c r="I5257" s="2967"/>
      <c r="J5257" s="2967"/>
      <c r="K5257" s="2967">
        <v>1</v>
      </c>
      <c r="L5257" s="2967" t="s">
        <v>2545</v>
      </c>
      <c r="M5257" s="2967" t="s">
        <v>1861</v>
      </c>
      <c r="N5257" s="2967"/>
      <c r="O5257" s="79">
        <f t="shared" ref="O5257" si="23">+O5256-K5257</f>
        <v>20</v>
      </c>
    </row>
    <row r="5258" spans="1:15" s="72" customFormat="1" ht="21" customHeight="1">
      <c r="A5258" s="3646"/>
      <c r="B5258" s="173"/>
      <c r="C5258" s="3648"/>
      <c r="D5258" s="3641"/>
      <c r="E5258" s="3637"/>
      <c r="F5258" s="3638"/>
      <c r="G5258" s="3639"/>
      <c r="H5258" s="3640"/>
      <c r="I5258" s="3648"/>
      <c r="J5258" s="3648"/>
      <c r="K5258" s="3648"/>
      <c r="L5258" s="3886"/>
      <c r="M5258" s="3886"/>
      <c r="N5258" s="3648"/>
      <c r="O5258" s="79"/>
    </row>
    <row r="5259" spans="1:15" s="72" customFormat="1" ht="21" customHeight="1">
      <c r="A5259" s="3950"/>
      <c r="B5259" s="173"/>
      <c r="C5259" s="3952"/>
      <c r="D5259" s="3945"/>
      <c r="E5259" s="3946"/>
      <c r="F5259" s="3947"/>
      <c r="G5259" s="3948"/>
      <c r="H5259" s="3949"/>
      <c r="I5259" s="3952"/>
      <c r="J5259" s="3952"/>
      <c r="K5259" s="3952"/>
      <c r="L5259" s="3952"/>
      <c r="M5259" s="3952"/>
      <c r="N5259" s="3952"/>
      <c r="O5259" s="79"/>
    </row>
    <row r="5260" spans="1:15" s="72" customFormat="1" ht="21" customHeight="1">
      <c r="A5260" s="3964"/>
      <c r="B5260" s="173"/>
      <c r="C5260" s="3965"/>
      <c r="D5260" s="3959"/>
      <c r="E5260" s="3953"/>
      <c r="F5260" s="3954"/>
      <c r="G5260" s="4364"/>
      <c r="H5260" s="4365"/>
      <c r="I5260" s="3965"/>
      <c r="J5260" s="3965"/>
      <c r="K5260" s="3965"/>
      <c r="L5260" s="3965"/>
      <c r="M5260" s="3965"/>
      <c r="N5260" s="3965"/>
      <c r="O5260" s="79"/>
    </row>
    <row r="5261" spans="1:15" s="72" customFormat="1" ht="21" customHeight="1">
      <c r="A5261" s="4038"/>
      <c r="B5261" s="173"/>
      <c r="C5261" s="4042"/>
      <c r="D5261" s="4029"/>
      <c r="E5261" s="4031"/>
      <c r="F5261" s="4032"/>
      <c r="G5261" s="4033"/>
      <c r="H5261" s="4034"/>
      <c r="I5261" s="4042"/>
      <c r="J5261" s="4042"/>
      <c r="K5261" s="4042"/>
      <c r="L5261" s="4042"/>
      <c r="M5261" s="4042"/>
      <c r="N5261" s="4042"/>
      <c r="O5261" s="79"/>
    </row>
    <row r="5262" spans="1:15" s="72" customFormat="1" ht="21" customHeight="1">
      <c r="A5262" s="4050"/>
      <c r="B5262" s="173"/>
      <c r="C5262" s="4052"/>
      <c r="D5262" s="4048"/>
      <c r="E5262" s="4043"/>
      <c r="F5262" s="4044"/>
      <c r="G5262" s="4045"/>
      <c r="H5262" s="4046"/>
      <c r="I5262" s="4052"/>
      <c r="J5262" s="4052"/>
      <c r="K5262" s="4052"/>
      <c r="L5262" s="4052"/>
      <c r="M5262" s="4052"/>
      <c r="N5262" s="4052"/>
      <c r="O5262" s="79"/>
    </row>
    <row r="5263" spans="1:15" s="72" customFormat="1" ht="21" customHeight="1">
      <c r="A5263" s="4082"/>
      <c r="B5263" s="173"/>
      <c r="C5263" s="4083"/>
      <c r="D5263" s="4078"/>
      <c r="E5263" s="4074"/>
      <c r="F5263" s="4075"/>
      <c r="G5263" s="4076"/>
      <c r="H5263" s="4077"/>
      <c r="I5263" s="4083"/>
      <c r="J5263" s="4083"/>
      <c r="K5263" s="4083"/>
      <c r="L5263" s="4083"/>
      <c r="M5263" s="4083"/>
      <c r="N5263" s="4083"/>
      <c r="O5263" s="79"/>
    </row>
    <row r="5264" spans="1:15" s="72" customFormat="1" ht="21" customHeight="1">
      <c r="A5264" s="4082"/>
      <c r="B5264" s="173"/>
      <c r="C5264" s="4083"/>
      <c r="D5264" s="4078"/>
      <c r="E5264" s="4074"/>
      <c r="F5264" s="4075"/>
      <c r="G5264" s="4076"/>
      <c r="H5264" s="4077"/>
      <c r="I5264" s="4083"/>
      <c r="J5264" s="4083"/>
      <c r="K5264" s="4083"/>
      <c r="L5264" s="4083"/>
      <c r="M5264" s="4083"/>
      <c r="N5264" s="4083"/>
      <c r="O5264" s="79"/>
    </row>
    <row r="5265" spans="1:15" s="72" customFormat="1" ht="21" customHeight="1">
      <c r="A5265" s="4111"/>
      <c r="B5265" s="173"/>
      <c r="C5265" s="4112"/>
      <c r="D5265" s="4101"/>
      <c r="E5265" s="4103"/>
      <c r="F5265" s="4104"/>
      <c r="G5265" s="4105"/>
      <c r="H5265" s="4106"/>
      <c r="I5265" s="4112"/>
      <c r="J5265" s="4112"/>
      <c r="K5265" s="4112"/>
      <c r="L5265" s="4112"/>
      <c r="M5265" s="4112"/>
      <c r="N5265" s="4112"/>
      <c r="O5265" s="79"/>
    </row>
    <row r="5266" spans="1:15" s="72" customFormat="1" ht="21" customHeight="1">
      <c r="A5266" s="4126"/>
      <c r="B5266" s="173"/>
      <c r="C5266" s="4128"/>
      <c r="D5266" s="4124"/>
      <c r="E5266" s="4120"/>
      <c r="F5266" s="4121"/>
      <c r="G5266" s="4122"/>
      <c r="H5266" s="4123"/>
      <c r="I5266" s="4128"/>
      <c r="J5266" s="4128"/>
      <c r="K5266" s="4128"/>
      <c r="L5266" s="4128"/>
      <c r="M5266" s="4128"/>
      <c r="N5266" s="4128"/>
      <c r="O5266" s="79"/>
    </row>
    <row r="5267" spans="1:15" s="72" customFormat="1" ht="21" customHeight="1">
      <c r="A5267" s="4147"/>
      <c r="B5267" s="173"/>
      <c r="C5267" s="4150"/>
      <c r="D5267" s="4143"/>
      <c r="E5267" s="4139"/>
      <c r="F5267" s="4140"/>
      <c r="G5267" s="4141"/>
      <c r="H5267" s="4142"/>
      <c r="I5267" s="4150"/>
      <c r="J5267" s="4150"/>
      <c r="K5267" s="4150"/>
      <c r="L5267" s="4150"/>
      <c r="M5267" s="4150"/>
      <c r="N5267" s="4150"/>
      <c r="O5267" s="79"/>
    </row>
    <row r="5268" spans="1:15" s="72" customFormat="1" ht="21" customHeight="1">
      <c r="A5268" s="260"/>
      <c r="B5268" s="173"/>
      <c r="C5268" s="90"/>
      <c r="D5268" s="798">
        <f>SUM(D5256:D5257)</f>
        <v>0</v>
      </c>
      <c r="E5268" s="4348"/>
      <c r="F5268" s="4349"/>
      <c r="G5268" s="4364"/>
      <c r="H5268" s="4365"/>
      <c r="I5268" s="90"/>
      <c r="J5268" s="90"/>
      <c r="K5268" s="430">
        <f>SUM(K5256:K5267)</f>
        <v>1</v>
      </c>
      <c r="L5268" s="90"/>
      <c r="M5268" s="90"/>
      <c r="N5268" s="90"/>
      <c r="O5268" s="79"/>
    </row>
    <row r="5269" spans="1:15" s="72" customFormat="1" ht="21" customHeight="1">
      <c r="A5269" s="85"/>
      <c r="B5269" s="223"/>
      <c r="C5269" s="104"/>
      <c r="D5269" s="111"/>
      <c r="E5269" s="111"/>
      <c r="F5269" s="111"/>
      <c r="G5269" s="55"/>
      <c r="H5269" s="55"/>
      <c r="I5269" s="104"/>
      <c r="J5269" s="104"/>
      <c r="K5269" s="104"/>
      <c r="L5269" s="104"/>
      <c r="M5269" s="104"/>
      <c r="N5269" s="104"/>
      <c r="O5269" s="224"/>
    </row>
    <row r="5270" spans="1:15" s="72" customFormat="1" ht="21" customHeight="1" thickBot="1">
      <c r="A5270" s="77" t="s">
        <v>2</v>
      </c>
      <c r="B5270" s="66"/>
      <c r="C5270" s="67" t="s">
        <v>3</v>
      </c>
      <c r="D5270" s="4323" t="s">
        <v>598</v>
      </c>
      <c r="E5270" s="4323"/>
      <c r="F5270" s="4323"/>
      <c r="G5270" s="4323"/>
      <c r="H5270" s="4323"/>
      <c r="I5270" s="4323"/>
      <c r="J5270" s="4323"/>
      <c r="K5270" s="4323"/>
      <c r="L5270" s="4323"/>
      <c r="M5270" s="4323"/>
      <c r="N5270" s="4323"/>
      <c r="O5270" s="4323"/>
    </row>
    <row r="5271" spans="1:15" s="15" customFormat="1" ht="21" customHeight="1">
      <c r="A5271" s="4324" t="s">
        <v>10</v>
      </c>
      <c r="B5271" s="4362" t="s">
        <v>11</v>
      </c>
      <c r="C5271" s="4329" t="s">
        <v>23</v>
      </c>
      <c r="D5271" s="4331" t="s">
        <v>12</v>
      </c>
      <c r="E5271" s="4332"/>
      <c r="F5271" s="4332"/>
      <c r="G5271" s="4332"/>
      <c r="H5271" s="4332"/>
      <c r="I5271" s="4332"/>
      <c r="J5271" s="4333"/>
      <c r="K5271" s="4334" t="s">
        <v>13</v>
      </c>
      <c r="L5271" s="4335"/>
      <c r="M5271" s="4335"/>
      <c r="N5271" s="4335"/>
      <c r="O5271" s="4336"/>
    </row>
    <row r="5272" spans="1:15" s="123" customFormat="1" ht="21" customHeight="1">
      <c r="A5272" s="4325"/>
      <c r="B5272" s="4328"/>
      <c r="C5272" s="4330"/>
      <c r="D5272" s="4337" t="s">
        <v>14</v>
      </c>
      <c r="E5272" s="4338"/>
      <c r="F5272" s="4338"/>
      <c r="G5272" s="4338"/>
      <c r="H5272" s="4339"/>
      <c r="I5272" s="4340" t="s">
        <v>15</v>
      </c>
      <c r="J5272" s="4340"/>
      <c r="K5272" s="4340" t="s">
        <v>16</v>
      </c>
      <c r="L5272" s="4340" t="s">
        <v>17</v>
      </c>
      <c r="M5272" s="4340" t="s">
        <v>18</v>
      </c>
      <c r="N5272" s="4340"/>
      <c r="O5272" s="4356" t="s">
        <v>19</v>
      </c>
    </row>
    <row r="5273" spans="1:15" s="72" customFormat="1" ht="21" customHeight="1">
      <c r="A5273" s="4326"/>
      <c r="B5273" s="4354"/>
      <c r="C5273" s="4341"/>
      <c r="D5273" s="27" t="s">
        <v>16</v>
      </c>
      <c r="E5273" s="4358" t="s">
        <v>20</v>
      </c>
      <c r="F5273" s="4359"/>
      <c r="G5273" s="4358" t="s">
        <v>21</v>
      </c>
      <c r="H5273" s="4359"/>
      <c r="I5273" s="4341"/>
      <c r="J5273" s="4341"/>
      <c r="K5273" s="4341"/>
      <c r="L5273" s="4341"/>
      <c r="M5273" s="4341"/>
      <c r="N5273" s="4341"/>
      <c r="O5273" s="4357"/>
    </row>
    <row r="5274" spans="1:15" s="72" customFormat="1" ht="21" customHeight="1">
      <c r="A5274" s="417">
        <v>1</v>
      </c>
      <c r="B5274" s="131">
        <v>44562</v>
      </c>
      <c r="C5274" s="90" t="s">
        <v>23</v>
      </c>
      <c r="D5274" s="407"/>
      <c r="E5274" s="4348" t="s">
        <v>197</v>
      </c>
      <c r="F5274" s="4349"/>
      <c r="G5274" s="4364"/>
      <c r="H5274" s="4365"/>
      <c r="I5274" s="90" t="s">
        <v>1441</v>
      </c>
      <c r="J5274" s="90"/>
      <c r="K5274" s="90"/>
      <c r="L5274" s="90"/>
      <c r="M5274" s="90"/>
      <c r="N5274" s="90"/>
      <c r="O5274" s="79">
        <v>20</v>
      </c>
    </row>
    <row r="5275" spans="1:15" s="72" customFormat="1" ht="21" customHeight="1">
      <c r="A5275" s="676"/>
      <c r="B5275" s="131"/>
      <c r="C5275" s="90"/>
      <c r="D5275" s="669"/>
      <c r="E5275" s="4348"/>
      <c r="F5275" s="4349"/>
      <c r="G5275" s="4364"/>
      <c r="H5275" s="4365"/>
      <c r="I5275" s="90"/>
      <c r="J5275" s="90"/>
      <c r="K5275" s="817">
        <f>SUM(K5274:K5274)</f>
        <v>0</v>
      </c>
      <c r="L5275" s="90"/>
      <c r="M5275" s="90"/>
      <c r="N5275" s="90"/>
      <c r="O5275" s="79"/>
    </row>
    <row r="5276" spans="1:15" s="72" customFormat="1" ht="21" customHeight="1">
      <c r="A5276" s="85"/>
      <c r="B5276" s="223"/>
      <c r="C5276" s="104"/>
      <c r="D5276" s="111"/>
      <c r="E5276" s="111"/>
      <c r="F5276" s="111"/>
      <c r="G5276" s="55"/>
      <c r="H5276" s="55"/>
      <c r="I5276" s="104"/>
      <c r="J5276" s="104"/>
      <c r="K5276" s="104"/>
      <c r="L5276" s="104"/>
      <c r="M5276" s="104"/>
      <c r="N5276" s="104"/>
      <c r="O5276" s="224"/>
    </row>
    <row r="5277" spans="1:15" s="72" customFormat="1" ht="21" customHeight="1" thickBot="1">
      <c r="A5277" s="77" t="s">
        <v>2</v>
      </c>
      <c r="B5277" s="66"/>
      <c r="C5277" s="67" t="s">
        <v>3</v>
      </c>
      <c r="D5277" s="4323" t="s">
        <v>376</v>
      </c>
      <c r="E5277" s="4323"/>
      <c r="F5277" s="4323"/>
      <c r="G5277" s="4323"/>
      <c r="H5277" s="4323"/>
      <c r="I5277" s="4323"/>
      <c r="J5277" s="4323"/>
      <c r="K5277" s="4323"/>
      <c r="L5277" s="4323"/>
      <c r="M5277" s="4323"/>
      <c r="N5277" s="4323"/>
      <c r="O5277" s="4323"/>
    </row>
    <row r="5278" spans="1:15" s="72" customFormat="1" ht="21" customHeight="1">
      <c r="A5278" s="4324" t="s">
        <v>10</v>
      </c>
      <c r="B5278" s="4362" t="s">
        <v>11</v>
      </c>
      <c r="C5278" s="4329" t="s">
        <v>23</v>
      </c>
      <c r="D5278" s="4331" t="s">
        <v>12</v>
      </c>
      <c r="E5278" s="4332"/>
      <c r="F5278" s="4332"/>
      <c r="G5278" s="4332"/>
      <c r="H5278" s="4332"/>
      <c r="I5278" s="4332"/>
      <c r="J5278" s="4333"/>
      <c r="K5278" s="4334" t="s">
        <v>13</v>
      </c>
      <c r="L5278" s="4335"/>
      <c r="M5278" s="4335"/>
      <c r="N5278" s="4335"/>
      <c r="O5278" s="4336"/>
    </row>
    <row r="5279" spans="1:15" s="123" customFormat="1" ht="21" customHeight="1">
      <c r="A5279" s="4325"/>
      <c r="B5279" s="4328"/>
      <c r="C5279" s="4330"/>
      <c r="D5279" s="4337" t="s">
        <v>14</v>
      </c>
      <c r="E5279" s="4338"/>
      <c r="F5279" s="4338"/>
      <c r="G5279" s="4338"/>
      <c r="H5279" s="4339"/>
      <c r="I5279" s="4340" t="s">
        <v>15</v>
      </c>
      <c r="J5279" s="4340"/>
      <c r="K5279" s="4340" t="s">
        <v>16</v>
      </c>
      <c r="L5279" s="4340" t="s">
        <v>17</v>
      </c>
      <c r="M5279" s="4340" t="s">
        <v>18</v>
      </c>
      <c r="N5279" s="4340"/>
      <c r="O5279" s="4356" t="s">
        <v>19</v>
      </c>
    </row>
    <row r="5280" spans="1:15" s="72" customFormat="1" ht="21" customHeight="1">
      <c r="A5280" s="4326"/>
      <c r="B5280" s="4354"/>
      <c r="C5280" s="4341"/>
      <c r="D5280" s="27" t="s">
        <v>16</v>
      </c>
      <c r="E5280" s="4358" t="s">
        <v>20</v>
      </c>
      <c r="F5280" s="4359"/>
      <c r="G5280" s="4358" t="s">
        <v>21</v>
      </c>
      <c r="H5280" s="4359"/>
      <c r="I5280" s="4341"/>
      <c r="J5280" s="4341"/>
      <c r="K5280" s="4341"/>
      <c r="L5280" s="4341"/>
      <c r="M5280" s="4341"/>
      <c r="N5280" s="4341"/>
      <c r="O5280" s="4357"/>
    </row>
    <row r="5281" spans="1:15" s="72" customFormat="1" ht="22.5" customHeight="1">
      <c r="A5281" s="417">
        <v>1</v>
      </c>
      <c r="B5281" s="124">
        <v>44682</v>
      </c>
      <c r="C5281" s="90" t="s">
        <v>23</v>
      </c>
      <c r="D5281" s="407"/>
      <c r="E5281" s="4348"/>
      <c r="F5281" s="4349"/>
      <c r="G5281" s="4364"/>
      <c r="H5281" s="4365"/>
      <c r="I5281" s="90" t="s">
        <v>1441</v>
      </c>
      <c r="J5281" s="90"/>
      <c r="K5281" s="90"/>
      <c r="L5281" s="90"/>
      <c r="M5281" s="90"/>
      <c r="N5281" s="90"/>
      <c r="O5281" s="79">
        <v>9</v>
      </c>
    </row>
    <row r="5282" spans="1:15" s="72" customFormat="1" ht="21" customHeight="1">
      <c r="A5282" s="4027"/>
      <c r="B5282" s="124"/>
      <c r="C5282" s="4028"/>
      <c r="D5282" s="4021"/>
      <c r="E5282" s="4348"/>
      <c r="F5282" s="4349"/>
      <c r="G5282" s="4364"/>
      <c r="H5282" s="4365"/>
      <c r="I5282" s="4028"/>
      <c r="J5282" s="4028"/>
      <c r="K5282" s="4028"/>
      <c r="L5282" s="4028"/>
      <c r="M5282" s="4028"/>
      <c r="N5282" s="4028"/>
      <c r="O5282" s="79"/>
    </row>
    <row r="5283" spans="1:15" s="72" customFormat="1" ht="21" customHeight="1">
      <c r="A5283" s="4027"/>
      <c r="B5283" s="124"/>
      <c r="C5283" s="4028"/>
      <c r="D5283" s="4021"/>
      <c r="E5283" s="4348"/>
      <c r="F5283" s="4349"/>
      <c r="G5283" s="4364"/>
      <c r="H5283" s="4365"/>
      <c r="I5283" s="4028"/>
      <c r="J5283" s="4028"/>
      <c r="K5283" s="4028"/>
      <c r="L5283" s="4028"/>
      <c r="M5283" s="4028"/>
      <c r="N5283" s="4028"/>
      <c r="O5283" s="79"/>
    </row>
    <row r="5284" spans="1:15" s="72" customFormat="1" ht="21" customHeight="1">
      <c r="A5284" s="4027"/>
      <c r="B5284" s="124"/>
      <c r="C5284" s="4028"/>
      <c r="D5284" s="4021"/>
      <c r="E5284" s="4348"/>
      <c r="F5284" s="4349"/>
      <c r="G5284" s="4364"/>
      <c r="H5284" s="4365"/>
      <c r="I5284" s="4028"/>
      <c r="J5284" s="4028"/>
      <c r="K5284" s="817">
        <f>SUM(K5281:K5283)</f>
        <v>0</v>
      </c>
      <c r="L5284" s="4028"/>
      <c r="M5284" s="4028"/>
      <c r="N5284" s="4028"/>
      <c r="O5284" s="79"/>
    </row>
    <row r="5285" spans="1:15" s="72" customFormat="1" ht="21" customHeight="1">
      <c r="A5285" s="85"/>
      <c r="B5285" s="223"/>
      <c r="C5285" s="104"/>
      <c r="D5285" s="111"/>
      <c r="E5285" s="111"/>
      <c r="F5285" s="111"/>
      <c r="G5285" s="55"/>
      <c r="H5285" s="55"/>
      <c r="I5285" s="104"/>
      <c r="J5285" s="104"/>
      <c r="K5285" s="104"/>
      <c r="L5285" s="104"/>
      <c r="M5285" s="104"/>
      <c r="N5285" s="104"/>
      <c r="O5285" s="224"/>
    </row>
    <row r="5286" spans="1:15" s="72" customFormat="1" ht="21" customHeight="1">
      <c r="A5286" s="77" t="s">
        <v>2</v>
      </c>
      <c r="B5286" s="66"/>
      <c r="C5286" s="67" t="s">
        <v>3</v>
      </c>
      <c r="D5286" s="4386" t="s">
        <v>1902</v>
      </c>
      <c r="E5286" s="4386"/>
      <c r="F5286" s="4386"/>
      <c r="G5286" s="4386"/>
      <c r="H5286" s="4386"/>
      <c r="I5286" s="4386"/>
      <c r="J5286" s="4386"/>
      <c r="K5286" s="4386"/>
      <c r="L5286" s="4386"/>
      <c r="M5286" s="4386"/>
      <c r="N5286" s="4386"/>
      <c r="O5286" s="4386"/>
    </row>
    <row r="5287" spans="1:15" s="72" customFormat="1" ht="25.5" customHeight="1">
      <c r="A5287" s="259" t="s">
        <v>10</v>
      </c>
      <c r="B5287" s="258" t="s">
        <v>11</v>
      </c>
      <c r="C5287" s="255" t="s">
        <v>23</v>
      </c>
      <c r="D5287" s="4381" t="s">
        <v>14</v>
      </c>
      <c r="E5287" s="4381"/>
      <c r="F5287" s="4381"/>
      <c r="G5287" s="4381"/>
      <c r="H5287" s="4381"/>
      <c r="I5287" s="4383" t="s">
        <v>15</v>
      </c>
      <c r="J5287" s="4383"/>
      <c r="K5287" s="4383" t="s">
        <v>16</v>
      </c>
      <c r="L5287" s="4383" t="s">
        <v>17</v>
      </c>
      <c r="M5287" s="4383" t="s">
        <v>18</v>
      </c>
      <c r="N5287" s="4383"/>
      <c r="O5287" s="4391" t="s">
        <v>19</v>
      </c>
    </row>
    <row r="5288" spans="1:15" s="72" customFormat="1" ht="30" customHeight="1">
      <c r="A5288" s="259"/>
      <c r="B5288" s="258"/>
      <c r="C5288" s="255"/>
      <c r="D5288" s="255" t="s">
        <v>16</v>
      </c>
      <c r="E5288" s="4383" t="s">
        <v>20</v>
      </c>
      <c r="F5288" s="4383"/>
      <c r="G5288" s="4383" t="s">
        <v>21</v>
      </c>
      <c r="H5288" s="4383"/>
      <c r="I5288" s="4383"/>
      <c r="J5288" s="4383"/>
      <c r="K5288" s="4383"/>
      <c r="L5288" s="4383"/>
      <c r="M5288" s="4383"/>
      <c r="N5288" s="4383"/>
      <c r="O5288" s="4391"/>
    </row>
    <row r="5289" spans="1:15" s="72" customFormat="1" ht="21" customHeight="1">
      <c r="A5289" s="254">
        <v>1</v>
      </c>
      <c r="B5289" s="121">
        <v>44682</v>
      </c>
      <c r="C5289" s="254" t="s">
        <v>23</v>
      </c>
      <c r="D5289" s="254"/>
      <c r="E5289" s="4348" t="s">
        <v>324</v>
      </c>
      <c r="F5289" s="4349"/>
      <c r="G5289" s="4364" t="s">
        <v>330</v>
      </c>
      <c r="H5289" s="4365"/>
      <c r="I5289" s="254" t="s">
        <v>1441</v>
      </c>
      <c r="J5289" s="254"/>
      <c r="K5289" s="254"/>
      <c r="L5289" s="254"/>
      <c r="M5289" s="254"/>
      <c r="N5289" s="254"/>
      <c r="O5289" s="79">
        <v>0</v>
      </c>
    </row>
    <row r="5290" spans="1:15" s="72" customFormat="1" ht="21" customHeight="1">
      <c r="A5290" s="3061"/>
      <c r="B5290" s="121"/>
      <c r="C5290" s="3061"/>
      <c r="D5290" s="3061"/>
      <c r="E5290" s="4348"/>
      <c r="F5290" s="4349"/>
      <c r="G5290" s="4364"/>
      <c r="H5290" s="4365"/>
      <c r="I5290" s="3061"/>
      <c r="J5290" s="3061"/>
      <c r="K5290" s="3061"/>
      <c r="L5290" s="3061"/>
      <c r="M5290" s="3061"/>
      <c r="N5290" s="3061"/>
      <c r="O5290" s="79"/>
    </row>
    <row r="5291" spans="1:15" s="72" customFormat="1" ht="21" customHeight="1">
      <c r="A5291" s="3398"/>
      <c r="B5291" s="121"/>
      <c r="C5291" s="3398"/>
      <c r="D5291" s="3398"/>
      <c r="E5291" s="3392"/>
      <c r="F5291" s="3393"/>
      <c r="G5291" s="3394"/>
      <c r="H5291" s="3395"/>
      <c r="I5291" s="3398"/>
      <c r="J5291" s="3398"/>
      <c r="K5291" s="3398"/>
      <c r="L5291" s="3398"/>
      <c r="M5291" s="3398"/>
      <c r="N5291" s="3398"/>
      <c r="O5291" s="79"/>
    </row>
    <row r="5292" spans="1:15" s="72" customFormat="1" ht="21" customHeight="1">
      <c r="A5292" s="3061"/>
      <c r="B5292" s="121"/>
      <c r="C5292" s="3061"/>
      <c r="D5292" s="3061"/>
      <c r="E5292" s="4348"/>
      <c r="F5292" s="4349"/>
      <c r="G5292" s="4364"/>
      <c r="H5292" s="4365"/>
      <c r="I5292" s="3061"/>
      <c r="J5292" s="3061"/>
      <c r="K5292" s="432">
        <f>SUM(K5289:K5291)</f>
        <v>0</v>
      </c>
      <c r="L5292" s="3061"/>
      <c r="M5292" s="3061"/>
      <c r="N5292" s="3061"/>
      <c r="O5292" s="79"/>
    </row>
    <row r="5293" spans="1:15" s="72" customFormat="1" ht="21" customHeight="1">
      <c r="A5293" s="696"/>
      <c r="B5293" s="122"/>
      <c r="C5293" s="696"/>
      <c r="D5293" s="238"/>
      <c r="E5293" s="238"/>
      <c r="F5293" s="238"/>
      <c r="G5293" s="55"/>
      <c r="H5293" s="55"/>
      <c r="I5293" s="238"/>
      <c r="J5293" s="238"/>
      <c r="K5293" s="238"/>
      <c r="L5293" s="238"/>
      <c r="M5293" s="238"/>
      <c r="N5293" s="238"/>
      <c r="O5293" s="194"/>
    </row>
    <row r="5294" spans="1:15" s="72" customFormat="1" ht="21" customHeight="1">
      <c r="A5294" s="234" t="s">
        <v>2</v>
      </c>
      <c r="B5294" s="88"/>
      <c r="C5294" s="89" t="s">
        <v>3</v>
      </c>
      <c r="D5294" s="4411" t="s">
        <v>2524</v>
      </c>
      <c r="E5294" s="4411"/>
      <c r="F5294" s="4411"/>
      <c r="G5294" s="4411"/>
      <c r="H5294" s="4411"/>
      <c r="I5294" s="4411"/>
      <c r="J5294" s="4411"/>
      <c r="K5294" s="4411"/>
      <c r="L5294" s="4411"/>
      <c r="M5294" s="4411"/>
      <c r="N5294" s="4411"/>
      <c r="O5294" s="4411"/>
    </row>
    <row r="5295" spans="1:15" s="72" customFormat="1" ht="21" customHeight="1">
      <c r="A5295" s="4392" t="s">
        <v>10</v>
      </c>
      <c r="B5295" s="818" t="s">
        <v>11</v>
      </c>
      <c r="C5295" s="699" t="s">
        <v>23</v>
      </c>
      <c r="D5295" s="4392" t="s">
        <v>14</v>
      </c>
      <c r="E5295" s="4392"/>
      <c r="F5295" s="4392"/>
      <c r="G5295" s="4392"/>
      <c r="H5295" s="4392"/>
      <c r="I5295" s="4382" t="s">
        <v>15</v>
      </c>
      <c r="J5295" s="4382"/>
      <c r="K5295" s="4382" t="s">
        <v>16</v>
      </c>
      <c r="L5295" s="4382" t="s">
        <v>17</v>
      </c>
      <c r="M5295" s="4382" t="s">
        <v>18</v>
      </c>
      <c r="N5295" s="4382"/>
      <c r="O5295" s="4500" t="s">
        <v>19</v>
      </c>
    </row>
    <row r="5296" spans="1:15" s="72" customFormat="1" ht="21" customHeight="1">
      <c r="A5296" s="4392"/>
      <c r="B5296" s="818"/>
      <c r="C5296" s="699"/>
      <c r="D5296" s="699" t="s">
        <v>16</v>
      </c>
      <c r="E5296" s="4382" t="s">
        <v>20</v>
      </c>
      <c r="F5296" s="4382"/>
      <c r="G5296" s="4382" t="s">
        <v>21</v>
      </c>
      <c r="H5296" s="4382"/>
      <c r="I5296" s="4382"/>
      <c r="J5296" s="4382"/>
      <c r="K5296" s="4382"/>
      <c r="L5296" s="4382"/>
      <c r="M5296" s="4382"/>
      <c r="N5296" s="4382"/>
      <c r="O5296" s="4500"/>
    </row>
    <row r="5297" spans="1:15" s="72" customFormat="1" ht="21" customHeight="1" outlineLevel="1">
      <c r="A5297" s="926">
        <v>1</v>
      </c>
      <c r="B5297" s="121">
        <v>44652</v>
      </c>
      <c r="C5297" s="926" t="s">
        <v>23</v>
      </c>
      <c r="D5297" s="926"/>
      <c r="E5297" s="4348"/>
      <c r="F5297" s="4349"/>
      <c r="G5297" s="4458"/>
      <c r="H5297" s="4459"/>
      <c r="I5297" s="926" t="s">
        <v>1441</v>
      </c>
      <c r="J5297" s="926"/>
      <c r="K5297" s="926"/>
      <c r="L5297" s="926"/>
      <c r="M5297" s="926"/>
      <c r="N5297" s="926"/>
      <c r="O5297" s="79">
        <v>49</v>
      </c>
    </row>
    <row r="5298" spans="1:15" s="72" customFormat="1" ht="21" customHeight="1" outlineLevel="1">
      <c r="A5298" s="3758"/>
      <c r="B5298" s="121"/>
      <c r="C5298" s="3758"/>
      <c r="D5298" s="3758"/>
      <c r="E5298" s="3751"/>
      <c r="F5298" s="3752"/>
      <c r="G5298" s="3760"/>
      <c r="H5298" s="3761"/>
      <c r="I5298" s="3758"/>
      <c r="J5298" s="3758"/>
      <c r="K5298" s="3758"/>
      <c r="L5298" s="3758"/>
      <c r="M5298" s="3758"/>
      <c r="N5298" s="3758"/>
      <c r="O5298" s="79"/>
    </row>
    <row r="5299" spans="1:15" s="72" customFormat="1" ht="21" customHeight="1" outlineLevel="1">
      <c r="A5299" s="3776"/>
      <c r="B5299" s="121"/>
      <c r="C5299" s="3776"/>
      <c r="D5299" s="3776"/>
      <c r="E5299" s="3770"/>
      <c r="F5299" s="3771"/>
      <c r="G5299" s="3779"/>
      <c r="H5299" s="3780"/>
      <c r="I5299" s="3776"/>
      <c r="J5299" s="3776"/>
      <c r="K5299" s="3776"/>
      <c r="L5299" s="3776"/>
      <c r="M5299" s="3776"/>
      <c r="N5299" s="3776"/>
      <c r="O5299" s="79"/>
    </row>
    <row r="5300" spans="1:15" s="72" customFormat="1" ht="21" customHeight="1">
      <c r="A5300" s="1344"/>
      <c r="B5300" s="121"/>
      <c r="C5300" s="1344"/>
      <c r="D5300" s="798">
        <f>SUM(D5297:D5297)</f>
        <v>0</v>
      </c>
      <c r="E5300" s="4348"/>
      <c r="F5300" s="4349"/>
      <c r="G5300" s="4458"/>
      <c r="H5300" s="4459"/>
      <c r="I5300" s="1344"/>
      <c r="J5300" s="1344"/>
      <c r="K5300" s="819">
        <f>SUM(K5297:K5299)</f>
        <v>0</v>
      </c>
      <c r="L5300" s="1344"/>
      <c r="M5300" s="1344"/>
      <c r="N5300" s="1344"/>
      <c r="O5300" s="79"/>
    </row>
    <row r="5301" spans="1:15" s="72" customFormat="1" ht="21" customHeight="1">
      <c r="A5301" s="696"/>
      <c r="B5301" s="122"/>
      <c r="C5301" s="696"/>
      <c r="D5301" s="189"/>
      <c r="E5301" s="189"/>
      <c r="F5301" s="189"/>
      <c r="G5301" s="694"/>
      <c r="H5301" s="694"/>
      <c r="I5301" s="189"/>
      <c r="J5301" s="189"/>
      <c r="K5301" s="189"/>
      <c r="L5301" s="189"/>
      <c r="M5301" s="189"/>
      <c r="N5301" s="189"/>
      <c r="O5301" s="698"/>
    </row>
    <row r="5302" spans="1:15" s="72" customFormat="1" ht="21" customHeight="1">
      <c r="A5302" s="77" t="s">
        <v>2</v>
      </c>
      <c r="B5302" s="66"/>
      <c r="C5302" s="67" t="s">
        <v>3</v>
      </c>
      <c r="D5302" s="4386" t="s">
        <v>1903</v>
      </c>
      <c r="E5302" s="4386"/>
      <c r="F5302" s="4386"/>
      <c r="G5302" s="4386"/>
      <c r="H5302" s="4386"/>
      <c r="I5302" s="4386"/>
      <c r="J5302" s="4386"/>
      <c r="K5302" s="4386"/>
      <c r="L5302" s="4386"/>
      <c r="M5302" s="4386"/>
      <c r="N5302" s="4386"/>
      <c r="O5302" s="4386"/>
    </row>
    <row r="5303" spans="1:15" s="72" customFormat="1" ht="21" customHeight="1">
      <c r="A5303" s="259" t="s">
        <v>10</v>
      </c>
      <c r="B5303" s="258" t="s">
        <v>11</v>
      </c>
      <c r="C5303" s="255" t="s">
        <v>23</v>
      </c>
      <c r="D5303" s="4381" t="s">
        <v>14</v>
      </c>
      <c r="E5303" s="4381"/>
      <c r="F5303" s="4381"/>
      <c r="G5303" s="4381"/>
      <c r="H5303" s="4381"/>
      <c r="I5303" s="4383" t="s">
        <v>15</v>
      </c>
      <c r="J5303" s="4383"/>
      <c r="K5303" s="4383" t="s">
        <v>16</v>
      </c>
      <c r="L5303" s="4383" t="s">
        <v>17</v>
      </c>
      <c r="M5303" s="4383" t="s">
        <v>18</v>
      </c>
      <c r="N5303" s="4383"/>
      <c r="O5303" s="4391" t="s">
        <v>19</v>
      </c>
    </row>
    <row r="5304" spans="1:15" s="72" customFormat="1" ht="21" customHeight="1">
      <c r="A5304" s="259"/>
      <c r="B5304" s="258"/>
      <c r="C5304" s="255"/>
      <c r="D5304" s="255" t="s">
        <v>16</v>
      </c>
      <c r="E5304" s="4383" t="s">
        <v>20</v>
      </c>
      <c r="F5304" s="4383"/>
      <c r="G5304" s="4383" t="s">
        <v>21</v>
      </c>
      <c r="H5304" s="4383"/>
      <c r="I5304" s="4383"/>
      <c r="J5304" s="4383"/>
      <c r="K5304" s="4383"/>
      <c r="L5304" s="4383"/>
      <c r="M5304" s="4383"/>
      <c r="N5304" s="4383"/>
      <c r="O5304" s="4391"/>
    </row>
    <row r="5305" spans="1:15" s="72" customFormat="1" ht="21" customHeight="1">
      <c r="A5305" s="254">
        <v>1</v>
      </c>
      <c r="B5305" s="121">
        <v>44682</v>
      </c>
      <c r="C5305" s="254" t="s">
        <v>23</v>
      </c>
      <c r="D5305" s="254"/>
      <c r="E5305" s="4348" t="s">
        <v>324</v>
      </c>
      <c r="F5305" s="4349"/>
      <c r="G5305" s="4364" t="s">
        <v>330</v>
      </c>
      <c r="H5305" s="4365"/>
      <c r="I5305" s="254" t="s">
        <v>1441</v>
      </c>
      <c r="J5305" s="254"/>
      <c r="K5305" s="254"/>
      <c r="L5305" s="3061"/>
      <c r="M5305" s="3061"/>
      <c r="N5305" s="254"/>
      <c r="O5305" s="79">
        <v>0</v>
      </c>
    </row>
    <row r="5306" spans="1:15" s="72" customFormat="1" ht="21" customHeight="1">
      <c r="A5306" s="3061"/>
      <c r="B5306" s="121"/>
      <c r="C5306" s="3061"/>
      <c r="D5306" s="3061"/>
      <c r="E5306" s="4348"/>
      <c r="F5306" s="4349"/>
      <c r="G5306" s="4364"/>
      <c r="H5306" s="4365"/>
      <c r="I5306" s="3061"/>
      <c r="J5306" s="3061"/>
      <c r="K5306" s="3061"/>
      <c r="L5306" s="3061"/>
      <c r="M5306" s="3061"/>
      <c r="N5306" s="3061"/>
      <c r="O5306" s="79"/>
    </row>
    <row r="5307" spans="1:15" s="72" customFormat="1" ht="21" customHeight="1">
      <c r="A5307" s="3271"/>
      <c r="B5307" s="121"/>
      <c r="C5307" s="3271"/>
      <c r="D5307" s="3271"/>
      <c r="E5307" s="3266"/>
      <c r="F5307" s="3267"/>
      <c r="G5307" s="3262"/>
      <c r="H5307" s="3263"/>
      <c r="I5307" s="3271"/>
      <c r="J5307" s="3271"/>
      <c r="K5307" s="3271"/>
      <c r="L5307" s="3271"/>
      <c r="M5307" s="3271"/>
      <c r="N5307" s="3271"/>
      <c r="O5307" s="79"/>
    </row>
    <row r="5308" spans="1:15" s="72" customFormat="1" ht="21" customHeight="1">
      <c r="A5308" s="3061"/>
      <c r="B5308" s="121"/>
      <c r="C5308" s="3061"/>
      <c r="D5308" s="3061"/>
      <c r="E5308" s="4348"/>
      <c r="F5308" s="4349"/>
      <c r="G5308" s="4364"/>
      <c r="H5308" s="4365"/>
      <c r="I5308" s="3061"/>
      <c r="J5308" s="3061"/>
      <c r="K5308" s="432">
        <f>SUM(K5305:K5307)</f>
        <v>0</v>
      </c>
      <c r="L5308" s="3061"/>
      <c r="M5308" s="3061"/>
      <c r="N5308" s="3061"/>
      <c r="O5308" s="79"/>
    </row>
    <row r="5309" spans="1:15" s="72" customFormat="1" ht="21" customHeight="1">
      <c r="A5309" s="85"/>
      <c r="B5309" s="223"/>
      <c r="C5309" s="104"/>
      <c r="D5309" s="111"/>
      <c r="E5309" s="111"/>
      <c r="F5309" s="111"/>
      <c r="G5309" s="55"/>
      <c r="H5309" s="55"/>
      <c r="I5309" s="104"/>
      <c r="J5309" s="104"/>
      <c r="K5309" s="104"/>
      <c r="L5309" s="104"/>
      <c r="M5309" s="104"/>
      <c r="N5309" s="104"/>
      <c r="O5309" s="224"/>
    </row>
    <row r="5310" spans="1:15" s="72" customFormat="1" ht="21" customHeight="1" thickBot="1">
      <c r="A5310" s="77" t="s">
        <v>2</v>
      </c>
      <c r="B5310" s="66"/>
      <c r="C5310" s="67" t="s">
        <v>3</v>
      </c>
      <c r="D5310" s="4323" t="s">
        <v>482</v>
      </c>
      <c r="E5310" s="4323"/>
      <c r="F5310" s="4323"/>
      <c r="G5310" s="4323"/>
      <c r="H5310" s="4323"/>
      <c r="I5310" s="4323"/>
      <c r="J5310" s="4323"/>
      <c r="K5310" s="4323"/>
      <c r="L5310" s="4323"/>
      <c r="M5310" s="4323"/>
      <c r="N5310" s="4323"/>
      <c r="O5310" s="4323"/>
    </row>
    <row r="5311" spans="1:15" s="72" customFormat="1" ht="21" customHeight="1">
      <c r="A5311" s="4324" t="s">
        <v>10</v>
      </c>
      <c r="B5311" s="4362" t="s">
        <v>11</v>
      </c>
      <c r="C5311" s="4329" t="s">
        <v>23</v>
      </c>
      <c r="D5311" s="4331" t="s">
        <v>12</v>
      </c>
      <c r="E5311" s="4332"/>
      <c r="F5311" s="4332"/>
      <c r="G5311" s="4332"/>
      <c r="H5311" s="4332"/>
      <c r="I5311" s="4332"/>
      <c r="J5311" s="4333"/>
      <c r="K5311" s="4334" t="s">
        <v>13</v>
      </c>
      <c r="L5311" s="4335"/>
      <c r="M5311" s="4335"/>
      <c r="N5311" s="4335"/>
      <c r="O5311" s="4336"/>
    </row>
    <row r="5312" spans="1:15" s="72" customFormat="1" ht="21" customHeight="1">
      <c r="A5312" s="4325"/>
      <c r="B5312" s="4328"/>
      <c r="C5312" s="4330"/>
      <c r="D5312" s="4337" t="s">
        <v>14</v>
      </c>
      <c r="E5312" s="4338"/>
      <c r="F5312" s="4338"/>
      <c r="G5312" s="4338"/>
      <c r="H5312" s="4339"/>
      <c r="I5312" s="4340" t="s">
        <v>15</v>
      </c>
      <c r="J5312" s="4340"/>
      <c r="K5312" s="4340" t="s">
        <v>16</v>
      </c>
      <c r="L5312" s="4340" t="s">
        <v>17</v>
      </c>
      <c r="M5312" s="4340" t="s">
        <v>18</v>
      </c>
      <c r="N5312" s="4340"/>
      <c r="O5312" s="4356" t="s">
        <v>19</v>
      </c>
    </row>
    <row r="5313" spans="1:15" s="123" customFormat="1" ht="21" customHeight="1">
      <c r="A5313" s="4326"/>
      <c r="B5313" s="4354"/>
      <c r="C5313" s="4341"/>
      <c r="D5313" s="27" t="s">
        <v>16</v>
      </c>
      <c r="E5313" s="4358" t="s">
        <v>20</v>
      </c>
      <c r="F5313" s="4359"/>
      <c r="G5313" s="4358" t="s">
        <v>21</v>
      </c>
      <c r="H5313" s="4359"/>
      <c r="I5313" s="4341"/>
      <c r="J5313" s="4341"/>
      <c r="K5313" s="4341"/>
      <c r="L5313" s="4341"/>
      <c r="M5313" s="4341"/>
      <c r="N5313" s="4341"/>
      <c r="O5313" s="4357"/>
    </row>
    <row r="5314" spans="1:15" s="72" customFormat="1" ht="21" customHeight="1">
      <c r="A5314" s="417">
        <v>1</v>
      </c>
      <c r="B5314" s="124">
        <v>44562</v>
      </c>
      <c r="C5314" s="90" t="s">
        <v>23</v>
      </c>
      <c r="D5314" s="407"/>
      <c r="E5314" s="4348" t="s">
        <v>294</v>
      </c>
      <c r="F5314" s="4349"/>
      <c r="G5314" s="4364" t="s">
        <v>292</v>
      </c>
      <c r="H5314" s="4365"/>
      <c r="I5314" s="90" t="s">
        <v>300</v>
      </c>
      <c r="J5314" s="90"/>
      <c r="K5314" s="90"/>
      <c r="L5314" s="90"/>
      <c r="M5314" s="90"/>
      <c r="N5314" s="90"/>
      <c r="O5314" s="79">
        <v>25</v>
      </c>
    </row>
    <row r="5315" spans="1:15" s="72" customFormat="1" ht="21" customHeight="1">
      <c r="A5315" s="54"/>
      <c r="B5315" s="122"/>
      <c r="C5315" s="677"/>
      <c r="D5315" s="238"/>
      <c r="E5315" s="238"/>
      <c r="F5315" s="238"/>
      <c r="G5315" s="55"/>
      <c r="H5315" s="55"/>
      <c r="I5315" s="677"/>
      <c r="J5315" s="677"/>
      <c r="K5315" s="677"/>
      <c r="L5315" s="677"/>
      <c r="M5315" s="677"/>
      <c r="N5315" s="677"/>
      <c r="O5315" s="194"/>
    </row>
    <row r="5316" spans="1:15" s="72" customFormat="1" ht="21" customHeight="1" thickBot="1">
      <c r="A5316" s="77" t="s">
        <v>2</v>
      </c>
      <c r="B5316" s="66"/>
      <c r="C5316" s="67" t="s">
        <v>3</v>
      </c>
      <c r="D5316" s="4323" t="s">
        <v>529</v>
      </c>
      <c r="E5316" s="4323"/>
      <c r="F5316" s="4323"/>
      <c r="G5316" s="4323"/>
      <c r="H5316" s="4323"/>
      <c r="I5316" s="4323"/>
      <c r="J5316" s="4323"/>
      <c r="K5316" s="4323"/>
      <c r="L5316" s="4323"/>
      <c r="M5316" s="4323"/>
      <c r="N5316" s="4323"/>
      <c r="O5316" s="4323"/>
    </row>
    <row r="5317" spans="1:15" s="72" customFormat="1" ht="21" customHeight="1">
      <c r="A5317" s="4324" t="s">
        <v>10</v>
      </c>
      <c r="B5317" s="4362" t="s">
        <v>11</v>
      </c>
      <c r="C5317" s="4329" t="s">
        <v>23</v>
      </c>
      <c r="D5317" s="4331" t="s">
        <v>12</v>
      </c>
      <c r="E5317" s="4332"/>
      <c r="F5317" s="4332"/>
      <c r="G5317" s="4332"/>
      <c r="H5317" s="4332"/>
      <c r="I5317" s="4332"/>
      <c r="J5317" s="4333"/>
      <c r="K5317" s="4334" t="s">
        <v>13</v>
      </c>
      <c r="L5317" s="4335"/>
      <c r="M5317" s="4335"/>
      <c r="N5317" s="4335"/>
      <c r="O5317" s="4336"/>
    </row>
    <row r="5318" spans="1:15" s="72" customFormat="1" ht="21" customHeight="1">
      <c r="A5318" s="4325"/>
      <c r="B5318" s="4328"/>
      <c r="C5318" s="4330"/>
      <c r="D5318" s="4337" t="s">
        <v>14</v>
      </c>
      <c r="E5318" s="4338"/>
      <c r="F5318" s="4338"/>
      <c r="G5318" s="4338"/>
      <c r="H5318" s="4339"/>
      <c r="I5318" s="4340" t="s">
        <v>15</v>
      </c>
      <c r="J5318" s="4340"/>
      <c r="K5318" s="4340" t="s">
        <v>16</v>
      </c>
      <c r="L5318" s="4340" t="s">
        <v>17</v>
      </c>
      <c r="M5318" s="4340" t="s">
        <v>18</v>
      </c>
      <c r="N5318" s="4340"/>
      <c r="O5318" s="4356" t="s">
        <v>19</v>
      </c>
    </row>
    <row r="5319" spans="1:15" s="123" customFormat="1" ht="21" customHeight="1">
      <c r="A5319" s="4326"/>
      <c r="B5319" s="4354"/>
      <c r="C5319" s="4341"/>
      <c r="D5319" s="834" t="s">
        <v>16</v>
      </c>
      <c r="E5319" s="4358" t="s">
        <v>20</v>
      </c>
      <c r="F5319" s="4359"/>
      <c r="G5319" s="4358" t="s">
        <v>21</v>
      </c>
      <c r="H5319" s="4359"/>
      <c r="I5319" s="4341"/>
      <c r="J5319" s="4341"/>
      <c r="K5319" s="4341"/>
      <c r="L5319" s="4341"/>
      <c r="M5319" s="4341"/>
      <c r="N5319" s="4341"/>
      <c r="O5319" s="4357"/>
    </row>
    <row r="5320" spans="1:15" s="72" customFormat="1" ht="21" customHeight="1">
      <c r="A5320" s="840">
        <v>1</v>
      </c>
      <c r="B5320" s="124">
        <v>44682</v>
      </c>
      <c r="C5320" s="90" t="s">
        <v>23</v>
      </c>
      <c r="D5320" s="832"/>
      <c r="E5320" s="4348" t="s">
        <v>507</v>
      </c>
      <c r="F5320" s="4349"/>
      <c r="G5320" s="4364" t="s">
        <v>528</v>
      </c>
      <c r="H5320" s="4365"/>
      <c r="I5320" s="90" t="s">
        <v>1441</v>
      </c>
      <c r="J5320" s="90"/>
      <c r="K5320" s="90"/>
      <c r="L5320" s="90"/>
      <c r="M5320" s="90"/>
      <c r="N5320" s="90"/>
      <c r="O5320" s="79">
        <v>13</v>
      </c>
    </row>
    <row r="5321" spans="1:15" s="72" customFormat="1" ht="21" customHeight="1">
      <c r="A5321" s="1855"/>
      <c r="B5321" s="124"/>
      <c r="C5321" s="1856"/>
      <c r="D5321" s="1854"/>
      <c r="E5321" s="1850"/>
      <c r="F5321" s="1851"/>
      <c r="G5321" s="1852"/>
      <c r="H5321" s="1853"/>
      <c r="I5321" s="1856"/>
      <c r="J5321" s="1856"/>
      <c r="K5321" s="1856"/>
      <c r="L5321" s="1856"/>
      <c r="M5321" s="1856"/>
      <c r="N5321" s="1856"/>
      <c r="O5321" s="79"/>
    </row>
    <row r="5322" spans="1:15" s="72" customFormat="1" ht="21" customHeight="1">
      <c r="A5322" s="840"/>
      <c r="B5322" s="124"/>
      <c r="C5322" s="90"/>
      <c r="D5322" s="832"/>
      <c r="E5322" s="4348"/>
      <c r="F5322" s="4349"/>
      <c r="G5322" s="4364"/>
      <c r="H5322" s="4365"/>
      <c r="I5322" s="90"/>
      <c r="J5322" s="90"/>
      <c r="K5322" s="430">
        <f>SUM(K5320:K5321)</f>
        <v>0</v>
      </c>
      <c r="L5322" s="90"/>
      <c r="M5322" s="90"/>
      <c r="N5322" s="90"/>
      <c r="O5322" s="79"/>
    </row>
    <row r="5323" spans="1:15" s="72" customFormat="1" ht="21" customHeight="1">
      <c r="A5323" s="54"/>
      <c r="B5323" s="122"/>
      <c r="C5323" s="841"/>
      <c r="D5323" s="238"/>
      <c r="E5323" s="238"/>
      <c r="F5323" s="238"/>
      <c r="G5323" s="55"/>
      <c r="H5323" s="55"/>
      <c r="I5323" s="841"/>
      <c r="J5323" s="841"/>
      <c r="K5323" s="841"/>
      <c r="L5323" s="841"/>
      <c r="M5323" s="841"/>
      <c r="N5323" s="841"/>
      <c r="O5323" s="194"/>
    </row>
    <row r="5324" spans="1:15" s="72" customFormat="1" ht="21" customHeight="1" thickBot="1">
      <c r="A5324" s="77" t="s">
        <v>2</v>
      </c>
      <c r="B5324" s="66"/>
      <c r="C5324" s="67" t="s">
        <v>3</v>
      </c>
      <c r="D5324" s="4323" t="s">
        <v>1006</v>
      </c>
      <c r="E5324" s="4323"/>
      <c r="F5324" s="4323"/>
      <c r="G5324" s="4323"/>
      <c r="H5324" s="4323"/>
      <c r="I5324" s="4323"/>
      <c r="J5324" s="4323"/>
      <c r="K5324" s="4323"/>
      <c r="L5324" s="4323"/>
      <c r="M5324" s="4323"/>
      <c r="N5324" s="4323"/>
      <c r="O5324" s="4323"/>
    </row>
    <row r="5325" spans="1:15" s="72" customFormat="1" ht="21" customHeight="1">
      <c r="A5325" s="4324" t="s">
        <v>10</v>
      </c>
      <c r="B5325" s="4362" t="s">
        <v>11</v>
      </c>
      <c r="C5325" s="4329" t="s">
        <v>23</v>
      </c>
      <c r="D5325" s="4331" t="s">
        <v>12</v>
      </c>
      <c r="E5325" s="4332"/>
      <c r="F5325" s="4332"/>
      <c r="G5325" s="4332"/>
      <c r="H5325" s="4332"/>
      <c r="I5325" s="4332"/>
      <c r="J5325" s="4333"/>
      <c r="K5325" s="4334" t="s">
        <v>13</v>
      </c>
      <c r="L5325" s="4335"/>
      <c r="M5325" s="4335"/>
      <c r="N5325" s="4335"/>
      <c r="O5325" s="4336"/>
    </row>
    <row r="5326" spans="1:15" s="72" customFormat="1" ht="21" customHeight="1">
      <c r="A5326" s="4325"/>
      <c r="B5326" s="4328"/>
      <c r="C5326" s="4330"/>
      <c r="D5326" s="4337" t="s">
        <v>14</v>
      </c>
      <c r="E5326" s="4338"/>
      <c r="F5326" s="4338"/>
      <c r="G5326" s="4338"/>
      <c r="H5326" s="4339"/>
      <c r="I5326" s="4340" t="s">
        <v>15</v>
      </c>
      <c r="J5326" s="4340"/>
      <c r="K5326" s="4340" t="s">
        <v>16</v>
      </c>
      <c r="L5326" s="4340" t="s">
        <v>17</v>
      </c>
      <c r="M5326" s="4340" t="s">
        <v>18</v>
      </c>
      <c r="N5326" s="4340"/>
      <c r="O5326" s="4356" t="s">
        <v>19</v>
      </c>
    </row>
    <row r="5327" spans="1:15" s="123" customFormat="1" ht="21" customHeight="1">
      <c r="A5327" s="4326"/>
      <c r="B5327" s="4354"/>
      <c r="C5327" s="4341"/>
      <c r="D5327" s="834" t="s">
        <v>16</v>
      </c>
      <c r="E5327" s="4358" t="s">
        <v>20</v>
      </c>
      <c r="F5327" s="4359"/>
      <c r="G5327" s="4358" t="s">
        <v>21</v>
      </c>
      <c r="H5327" s="4359"/>
      <c r="I5327" s="4341"/>
      <c r="J5327" s="4341"/>
      <c r="K5327" s="4341"/>
      <c r="L5327" s="4341"/>
      <c r="M5327" s="4341"/>
      <c r="N5327" s="4341"/>
      <c r="O5327" s="4357"/>
    </row>
    <row r="5328" spans="1:15" s="72" customFormat="1" ht="21" customHeight="1">
      <c r="A5328" s="840">
        <v>1</v>
      </c>
      <c r="B5328" s="124">
        <v>44562</v>
      </c>
      <c r="C5328" s="90" t="s">
        <v>23</v>
      </c>
      <c r="D5328" s="832"/>
      <c r="E5328" s="4348"/>
      <c r="F5328" s="4349"/>
      <c r="G5328" s="4364"/>
      <c r="H5328" s="4365"/>
      <c r="I5328" s="90" t="s">
        <v>1441</v>
      </c>
      <c r="J5328" s="90"/>
      <c r="K5328" s="90"/>
      <c r="L5328" s="90"/>
      <c r="M5328" s="90"/>
      <c r="N5328" s="90"/>
      <c r="O5328" s="79">
        <v>7</v>
      </c>
    </row>
    <row r="5329" spans="1:15" s="72" customFormat="1" ht="21" customHeight="1">
      <c r="A5329" s="1699"/>
      <c r="B5329" s="124"/>
      <c r="C5329" s="1698"/>
      <c r="D5329" s="1697"/>
      <c r="E5329" s="1693"/>
      <c r="F5329" s="1694"/>
      <c r="G5329" s="1695"/>
      <c r="H5329" s="1696"/>
      <c r="I5329" s="1698"/>
      <c r="J5329" s="1698"/>
      <c r="K5329" s="1698"/>
      <c r="L5329" s="1698"/>
      <c r="M5329" s="1698"/>
      <c r="N5329" s="1698"/>
      <c r="O5329" s="79"/>
    </row>
    <row r="5330" spans="1:15" s="72" customFormat="1" ht="21" customHeight="1">
      <c r="A5330" s="840"/>
      <c r="B5330" s="124"/>
      <c r="C5330" s="90"/>
      <c r="D5330" s="896">
        <f>SUM(D5328:D5328)</f>
        <v>0</v>
      </c>
      <c r="E5330" s="4348"/>
      <c r="F5330" s="4349"/>
      <c r="G5330" s="4364"/>
      <c r="H5330" s="4365"/>
      <c r="I5330" s="90"/>
      <c r="J5330" s="90"/>
      <c r="K5330" s="430">
        <f>SUM(K5328:K5329)</f>
        <v>0</v>
      </c>
      <c r="L5330" s="90"/>
      <c r="M5330" s="90"/>
      <c r="N5330" s="90"/>
      <c r="O5330" s="79"/>
    </row>
    <row r="5331" spans="1:15" s="72" customFormat="1" ht="21" customHeight="1">
      <c r="A5331" s="54"/>
      <c r="B5331" s="122"/>
      <c r="C5331" s="841"/>
      <c r="D5331" s="238"/>
      <c r="E5331" s="238"/>
      <c r="F5331" s="238"/>
      <c r="G5331" s="55"/>
      <c r="H5331" s="55"/>
      <c r="I5331" s="841"/>
      <c r="J5331" s="841"/>
      <c r="K5331" s="841"/>
      <c r="L5331" s="841"/>
      <c r="M5331" s="841"/>
      <c r="N5331" s="841"/>
      <c r="O5331" s="194"/>
    </row>
    <row r="5332" spans="1:15" s="72" customFormat="1" ht="21" customHeight="1" thickBot="1">
      <c r="A5332" s="77" t="s">
        <v>2</v>
      </c>
      <c r="B5332" s="66"/>
      <c r="C5332" s="67" t="s">
        <v>3</v>
      </c>
      <c r="D5332" s="4323" t="s">
        <v>856</v>
      </c>
      <c r="E5332" s="4323"/>
      <c r="F5332" s="4323"/>
      <c r="G5332" s="4323"/>
      <c r="H5332" s="4323"/>
      <c r="I5332" s="4323"/>
      <c r="J5332" s="4323"/>
      <c r="K5332" s="4323"/>
      <c r="L5332" s="4323"/>
      <c r="M5332" s="4323"/>
      <c r="N5332" s="4323"/>
      <c r="O5332" s="4323"/>
    </row>
    <row r="5333" spans="1:15" s="72" customFormat="1" ht="21" customHeight="1">
      <c r="A5333" s="4324" t="s">
        <v>10</v>
      </c>
      <c r="B5333" s="4362" t="s">
        <v>11</v>
      </c>
      <c r="C5333" s="4329" t="s">
        <v>23</v>
      </c>
      <c r="D5333" s="4331" t="s">
        <v>12</v>
      </c>
      <c r="E5333" s="4332"/>
      <c r="F5333" s="4332"/>
      <c r="G5333" s="4332"/>
      <c r="H5333" s="4332"/>
      <c r="I5333" s="4332"/>
      <c r="J5333" s="4333"/>
      <c r="K5333" s="4334" t="s">
        <v>13</v>
      </c>
      <c r="L5333" s="4335"/>
      <c r="M5333" s="4335"/>
      <c r="N5333" s="4335"/>
      <c r="O5333" s="4336"/>
    </row>
    <row r="5334" spans="1:15" s="72" customFormat="1" ht="21" customHeight="1">
      <c r="A5334" s="4325"/>
      <c r="B5334" s="4328"/>
      <c r="C5334" s="4330"/>
      <c r="D5334" s="4337" t="s">
        <v>14</v>
      </c>
      <c r="E5334" s="4338"/>
      <c r="F5334" s="4338"/>
      <c r="G5334" s="4338"/>
      <c r="H5334" s="4339"/>
      <c r="I5334" s="4340" t="s">
        <v>15</v>
      </c>
      <c r="J5334" s="4340"/>
      <c r="K5334" s="4340" t="s">
        <v>16</v>
      </c>
      <c r="L5334" s="4340" t="s">
        <v>17</v>
      </c>
      <c r="M5334" s="4340" t="s">
        <v>18</v>
      </c>
      <c r="N5334" s="4340"/>
      <c r="O5334" s="4356" t="s">
        <v>19</v>
      </c>
    </row>
    <row r="5335" spans="1:15" s="123" customFormat="1" ht="21" customHeight="1">
      <c r="A5335" s="4326"/>
      <c r="B5335" s="4354"/>
      <c r="C5335" s="4341"/>
      <c r="D5335" s="834" t="s">
        <v>16</v>
      </c>
      <c r="E5335" s="4358" t="s">
        <v>20</v>
      </c>
      <c r="F5335" s="4359"/>
      <c r="G5335" s="4358" t="s">
        <v>21</v>
      </c>
      <c r="H5335" s="4359"/>
      <c r="I5335" s="4341"/>
      <c r="J5335" s="4341"/>
      <c r="K5335" s="4341"/>
      <c r="L5335" s="4341"/>
      <c r="M5335" s="4341"/>
      <c r="N5335" s="4341"/>
      <c r="O5335" s="4357"/>
    </row>
    <row r="5336" spans="1:15" s="72" customFormat="1" ht="21" customHeight="1" outlineLevel="1">
      <c r="A5336" s="840">
        <v>1</v>
      </c>
      <c r="B5336" s="124">
        <v>44593</v>
      </c>
      <c r="C5336" s="90" t="s">
        <v>23</v>
      </c>
      <c r="D5336" s="832"/>
      <c r="E5336" s="4348"/>
      <c r="F5336" s="4349"/>
      <c r="G5336" s="4364"/>
      <c r="H5336" s="4365"/>
      <c r="I5336" s="90" t="s">
        <v>1441</v>
      </c>
      <c r="J5336" s="90"/>
      <c r="K5336" s="90"/>
      <c r="L5336" s="90"/>
      <c r="M5336" s="90"/>
      <c r="N5336" s="90"/>
      <c r="O5336" s="79">
        <v>4</v>
      </c>
    </row>
    <row r="5337" spans="1:15" s="72" customFormat="1" ht="21" customHeight="1" outlineLevel="1">
      <c r="A5337" s="1395"/>
      <c r="B5337" s="124"/>
      <c r="C5337" s="90"/>
      <c r="D5337" s="1393"/>
      <c r="E5337" s="1391"/>
      <c r="F5337" s="1392"/>
      <c r="G5337" s="1389"/>
      <c r="H5337" s="1390"/>
      <c r="I5337" s="90"/>
      <c r="J5337" s="90"/>
      <c r="K5337" s="90"/>
      <c r="L5337" s="90"/>
      <c r="M5337" s="90"/>
      <c r="N5337" s="90"/>
      <c r="O5337" s="79"/>
    </row>
    <row r="5338" spans="1:15" s="72" customFormat="1" ht="21" customHeight="1">
      <c r="A5338" s="840"/>
      <c r="B5338" s="124"/>
      <c r="C5338" s="90"/>
      <c r="D5338" s="896">
        <f>SUM(D5336:D5336)</f>
        <v>0</v>
      </c>
      <c r="E5338" s="4348"/>
      <c r="F5338" s="4349"/>
      <c r="G5338" s="4364"/>
      <c r="H5338" s="4365"/>
      <c r="I5338" s="90"/>
      <c r="J5338" s="90"/>
      <c r="K5338" s="430">
        <f>SUM(K5336:K5337)</f>
        <v>0</v>
      </c>
      <c r="L5338" s="90"/>
      <c r="M5338" s="90"/>
      <c r="N5338" s="90"/>
      <c r="O5338" s="79"/>
    </row>
    <row r="5339" spans="1:15" s="72" customFormat="1" ht="21" customHeight="1">
      <c r="A5339" s="54"/>
      <c r="B5339" s="122"/>
      <c r="C5339" s="841"/>
      <c r="D5339" s="238"/>
      <c r="E5339" s="238"/>
      <c r="F5339" s="238"/>
      <c r="G5339" s="55"/>
      <c r="H5339" s="55"/>
      <c r="I5339" s="908"/>
      <c r="J5339" s="908"/>
      <c r="K5339" s="908"/>
      <c r="L5339" s="908"/>
      <c r="M5339" s="841"/>
      <c r="N5339" s="841"/>
      <c r="O5339" s="194"/>
    </row>
    <row r="5340" spans="1:15" s="72" customFormat="1" ht="21" customHeight="1" thickBot="1">
      <c r="A5340" s="820" t="s">
        <v>2</v>
      </c>
      <c r="B5340" s="821"/>
      <c r="C5340" s="822" t="s">
        <v>3</v>
      </c>
      <c r="D5340" s="4398" t="s">
        <v>1442</v>
      </c>
      <c r="E5340" s="4398"/>
      <c r="F5340" s="4398"/>
      <c r="G5340" s="4398"/>
      <c r="H5340" s="4398"/>
      <c r="I5340" s="4398"/>
      <c r="J5340" s="4398"/>
      <c r="K5340" s="4398"/>
      <c r="L5340" s="4398"/>
      <c r="M5340" s="4398"/>
      <c r="N5340" s="4398"/>
      <c r="O5340" s="4398"/>
    </row>
    <row r="5341" spans="1:15" s="72" customFormat="1" ht="21" customHeight="1">
      <c r="A5341" s="4393" t="s">
        <v>10</v>
      </c>
      <c r="B5341" s="4463" t="s">
        <v>11</v>
      </c>
      <c r="C5341" s="4450" t="s">
        <v>23</v>
      </c>
      <c r="D5341" s="4460" t="s">
        <v>12</v>
      </c>
      <c r="E5341" s="4461"/>
      <c r="F5341" s="4461"/>
      <c r="G5341" s="4461"/>
      <c r="H5341" s="4461"/>
      <c r="I5341" s="4461"/>
      <c r="J5341" s="4462"/>
      <c r="K5341" s="4378" t="s">
        <v>13</v>
      </c>
      <c r="L5341" s="4379"/>
      <c r="M5341" s="4379"/>
      <c r="N5341" s="4379"/>
      <c r="O5341" s="4380"/>
    </row>
    <row r="5342" spans="1:15" s="72" customFormat="1" ht="21" customHeight="1">
      <c r="A5342" s="4394"/>
      <c r="B5342" s="4464"/>
      <c r="C5342" s="4451"/>
      <c r="D5342" s="4453" t="s">
        <v>14</v>
      </c>
      <c r="E5342" s="4454"/>
      <c r="F5342" s="4454"/>
      <c r="G5342" s="4454"/>
      <c r="H5342" s="4455"/>
      <c r="I5342" s="4396" t="s">
        <v>15</v>
      </c>
      <c r="J5342" s="4396"/>
      <c r="K5342" s="4396" t="s">
        <v>16</v>
      </c>
      <c r="L5342" s="4396" t="s">
        <v>17</v>
      </c>
      <c r="M5342" s="4396" t="s">
        <v>18</v>
      </c>
      <c r="N5342" s="4396"/>
      <c r="O5342" s="4399" t="s">
        <v>19</v>
      </c>
    </row>
    <row r="5343" spans="1:15" s="72" customFormat="1" ht="21" customHeight="1">
      <c r="A5343" s="4395"/>
      <c r="B5343" s="4465"/>
      <c r="C5343" s="4397"/>
      <c r="D5343" s="823" t="s">
        <v>16</v>
      </c>
      <c r="E5343" s="4456" t="s">
        <v>20</v>
      </c>
      <c r="F5343" s="4457"/>
      <c r="G5343" s="4456" t="s">
        <v>21</v>
      </c>
      <c r="H5343" s="4457"/>
      <c r="I5343" s="4397"/>
      <c r="J5343" s="4397"/>
      <c r="K5343" s="4397"/>
      <c r="L5343" s="4397"/>
      <c r="M5343" s="4397"/>
      <c r="N5343" s="4397"/>
      <c r="O5343" s="4400"/>
    </row>
    <row r="5344" spans="1:15" s="72" customFormat="1" ht="21" customHeight="1">
      <c r="A5344" s="676">
        <v>1</v>
      </c>
      <c r="B5344" s="124">
        <v>44593</v>
      </c>
      <c r="C5344" s="90" t="s">
        <v>23</v>
      </c>
      <c r="D5344" s="669"/>
      <c r="E5344" s="4348"/>
      <c r="F5344" s="4349"/>
      <c r="G5344" s="4364" t="s">
        <v>57</v>
      </c>
      <c r="H5344" s="4365"/>
      <c r="I5344" s="90"/>
      <c r="J5344" s="90"/>
      <c r="K5344" s="90"/>
      <c r="L5344" s="90"/>
      <c r="M5344" s="90"/>
      <c r="N5344" s="90"/>
      <c r="O5344" s="79">
        <v>0</v>
      </c>
    </row>
    <row r="5345" spans="1:15" s="72" customFormat="1" ht="21" customHeight="1">
      <c r="A5345" s="1920">
        <v>2</v>
      </c>
      <c r="B5345" s="124">
        <v>44620</v>
      </c>
      <c r="C5345" s="2234" t="s">
        <v>23</v>
      </c>
      <c r="D5345" s="2645"/>
      <c r="E5345" s="2647"/>
      <c r="F5345" s="2648"/>
      <c r="G5345" s="2643"/>
      <c r="H5345" s="2644"/>
      <c r="I5345" s="2234"/>
      <c r="J5345" s="2234"/>
      <c r="K5345" s="2234"/>
      <c r="L5345" s="2234"/>
      <c r="M5345" s="2234"/>
      <c r="N5345" s="2234"/>
      <c r="O5345" s="79"/>
    </row>
    <row r="5346" spans="1:15" s="72" customFormat="1" ht="21" customHeight="1">
      <c r="A5346" s="676"/>
      <c r="B5346" s="124"/>
      <c r="C5346" s="90"/>
      <c r="D5346" s="669"/>
      <c r="E5346" s="4348"/>
      <c r="F5346" s="4349"/>
      <c r="G5346" s="4364"/>
      <c r="H5346" s="4365"/>
      <c r="I5346" s="90"/>
      <c r="J5346" s="90"/>
      <c r="K5346" s="430">
        <f>SUM(K5344:K5345)</f>
        <v>0</v>
      </c>
      <c r="L5346" s="90"/>
      <c r="M5346" s="90"/>
      <c r="N5346" s="90"/>
      <c r="O5346" s="79"/>
    </row>
    <row r="5347" spans="1:15" s="72" customFormat="1" ht="21" customHeight="1">
      <c r="A5347" s="54"/>
      <c r="B5347" s="122"/>
      <c r="C5347" s="677"/>
      <c r="D5347" s="238"/>
      <c r="E5347" s="238"/>
      <c r="F5347" s="238"/>
      <c r="G5347" s="55"/>
      <c r="H5347" s="55"/>
      <c r="I5347" s="677"/>
      <c r="J5347" s="677"/>
      <c r="K5347" s="677"/>
      <c r="L5347" s="677"/>
      <c r="M5347" s="677"/>
      <c r="N5347" s="677"/>
      <c r="O5347" s="194"/>
    </row>
    <row r="5348" spans="1:15" s="72" customFormat="1" ht="21" customHeight="1" thickBot="1">
      <c r="A5348" s="77" t="s">
        <v>2</v>
      </c>
      <c r="B5348" s="66"/>
      <c r="C5348" s="67" t="s">
        <v>3</v>
      </c>
      <c r="D5348" s="4323" t="s">
        <v>1443</v>
      </c>
      <c r="E5348" s="4323"/>
      <c r="F5348" s="4323"/>
      <c r="G5348" s="4323"/>
      <c r="H5348" s="4323"/>
      <c r="I5348" s="4323"/>
      <c r="J5348" s="4323"/>
      <c r="K5348" s="4323"/>
      <c r="L5348" s="4323"/>
      <c r="M5348" s="4323"/>
      <c r="N5348" s="4323"/>
      <c r="O5348" s="4323"/>
    </row>
    <row r="5349" spans="1:15" s="72" customFormat="1" ht="21" customHeight="1">
      <c r="A5349" s="4324" t="s">
        <v>10</v>
      </c>
      <c r="B5349" s="4362" t="s">
        <v>11</v>
      </c>
      <c r="C5349" s="4329" t="s">
        <v>23</v>
      </c>
      <c r="D5349" s="4331" t="s">
        <v>12</v>
      </c>
      <c r="E5349" s="4332"/>
      <c r="F5349" s="4332"/>
      <c r="G5349" s="4332"/>
      <c r="H5349" s="4332"/>
      <c r="I5349" s="4332"/>
      <c r="J5349" s="4333"/>
      <c r="K5349" s="4334" t="s">
        <v>13</v>
      </c>
      <c r="L5349" s="4335"/>
      <c r="M5349" s="4335"/>
      <c r="N5349" s="4335"/>
      <c r="O5349" s="4336"/>
    </row>
    <row r="5350" spans="1:15" s="72" customFormat="1" ht="21" customHeight="1">
      <c r="A5350" s="4326"/>
      <c r="B5350" s="4354"/>
      <c r="C5350" s="4341"/>
      <c r="D5350" s="4337" t="s">
        <v>14</v>
      </c>
      <c r="E5350" s="4338"/>
      <c r="F5350" s="4338"/>
      <c r="G5350" s="4338"/>
      <c r="H5350" s="4339"/>
      <c r="I5350" s="27" t="s">
        <v>15</v>
      </c>
      <c r="J5350" s="27"/>
      <c r="K5350" s="27" t="s">
        <v>16</v>
      </c>
      <c r="L5350" s="27" t="s">
        <v>17</v>
      </c>
      <c r="M5350" s="27" t="s">
        <v>18</v>
      </c>
      <c r="N5350" s="27"/>
      <c r="O5350" s="217" t="s">
        <v>19</v>
      </c>
    </row>
    <row r="5351" spans="1:15" s="72" customFormat="1" ht="21" customHeight="1" outlineLevel="1">
      <c r="A5351" s="312">
        <v>1</v>
      </c>
      <c r="B5351" s="124">
        <v>44562</v>
      </c>
      <c r="C5351" s="90" t="s">
        <v>23</v>
      </c>
      <c r="D5351" s="90"/>
      <c r="E5351" s="4348"/>
      <c r="F5351" s="4349"/>
      <c r="G5351" s="4364"/>
      <c r="H5351" s="4365"/>
      <c r="I5351" s="90"/>
      <c r="J5351" s="90"/>
      <c r="K5351" s="90"/>
      <c r="L5351" s="90"/>
      <c r="M5351" s="90"/>
      <c r="N5351" s="90"/>
      <c r="O5351" s="79">
        <v>0</v>
      </c>
    </row>
    <row r="5352" spans="1:15" s="72" customFormat="1" ht="21" customHeight="1" outlineLevel="1">
      <c r="A5352" s="1416"/>
      <c r="B5352" s="124"/>
      <c r="C5352" s="90"/>
      <c r="D5352" s="90"/>
      <c r="E5352" s="4348"/>
      <c r="F5352" s="4349"/>
      <c r="G5352" s="4364"/>
      <c r="H5352" s="4365"/>
      <c r="I5352" s="90"/>
      <c r="J5352" s="90"/>
      <c r="K5352" s="90"/>
      <c r="L5352" s="90"/>
      <c r="M5352" s="90"/>
      <c r="N5352" s="90"/>
      <c r="O5352" s="79"/>
    </row>
    <row r="5353" spans="1:15" s="123" customFormat="1" ht="21" customHeight="1">
      <c r="A5353" s="28"/>
      <c r="B5353" s="131"/>
      <c r="C5353" s="28"/>
      <c r="D5353" s="2169">
        <f>SUM(D5351:D5352)</f>
        <v>0</v>
      </c>
      <c r="E5353" s="4360"/>
      <c r="F5353" s="4361"/>
      <c r="G5353" s="4364"/>
      <c r="H5353" s="4365"/>
      <c r="I5353" s="31"/>
      <c r="J5353" s="30"/>
      <c r="K5353" s="427">
        <f>SUM(K5351:K5352)</f>
        <v>0</v>
      </c>
      <c r="L5353" s="34"/>
      <c r="M5353" s="30"/>
      <c r="N5353" s="30"/>
      <c r="O5353" s="7"/>
    </row>
    <row r="5354" spans="1:15" s="72" customFormat="1" ht="21" customHeight="1">
      <c r="A5354" s="52"/>
      <c r="B5354" s="132"/>
      <c r="C5354" s="52"/>
      <c r="D5354" s="208"/>
      <c r="E5354" s="56"/>
      <c r="F5354" s="56"/>
      <c r="G5354" s="55"/>
      <c r="H5354" s="55"/>
      <c r="I5354" s="57"/>
      <c r="J5354" s="55"/>
      <c r="K5354" s="109"/>
      <c r="L5354" s="59"/>
      <c r="M5354" s="55"/>
      <c r="N5354" s="55"/>
      <c r="O5354" s="56"/>
    </row>
    <row r="5355" spans="1:15" s="72" customFormat="1" ht="21" customHeight="1" thickBot="1">
      <c r="A5355" s="77" t="s">
        <v>2</v>
      </c>
      <c r="B5355" s="66"/>
      <c r="C5355" s="67" t="s">
        <v>3</v>
      </c>
      <c r="D5355" s="4323" t="s">
        <v>527</v>
      </c>
      <c r="E5355" s="4323"/>
      <c r="F5355" s="4323"/>
      <c r="G5355" s="4323"/>
      <c r="H5355" s="4323"/>
      <c r="I5355" s="4323"/>
      <c r="J5355" s="4323"/>
      <c r="K5355" s="4323"/>
      <c r="L5355" s="4323"/>
      <c r="M5355" s="4323"/>
      <c r="N5355" s="4323"/>
      <c r="O5355" s="4323"/>
    </row>
    <row r="5356" spans="1:15" s="72" customFormat="1" ht="21" customHeight="1">
      <c r="A5356" s="4324" t="s">
        <v>10</v>
      </c>
      <c r="B5356" s="4362" t="s">
        <v>11</v>
      </c>
      <c r="C5356" s="4329" t="s">
        <v>23</v>
      </c>
      <c r="D5356" s="4331" t="s">
        <v>12</v>
      </c>
      <c r="E5356" s="4332"/>
      <c r="F5356" s="4332"/>
      <c r="G5356" s="4332"/>
      <c r="H5356" s="4332"/>
      <c r="I5356" s="4332"/>
      <c r="J5356" s="4333"/>
      <c r="K5356" s="4334" t="s">
        <v>13</v>
      </c>
      <c r="L5356" s="4335"/>
      <c r="M5356" s="4335"/>
      <c r="N5356" s="4335"/>
      <c r="O5356" s="4336"/>
    </row>
    <row r="5357" spans="1:15" s="72" customFormat="1" ht="21" customHeight="1">
      <c r="A5357" s="4325"/>
      <c r="B5357" s="4328"/>
      <c r="C5357" s="4330"/>
      <c r="D5357" s="4337" t="s">
        <v>14</v>
      </c>
      <c r="E5357" s="4338"/>
      <c r="F5357" s="4338"/>
      <c r="G5357" s="4338"/>
      <c r="H5357" s="4339"/>
      <c r="I5357" s="4340" t="s">
        <v>15</v>
      </c>
      <c r="J5357" s="4340"/>
      <c r="K5357" s="4340" t="s">
        <v>16</v>
      </c>
      <c r="L5357" s="4340" t="s">
        <v>17</v>
      </c>
      <c r="M5357" s="4340" t="s">
        <v>18</v>
      </c>
      <c r="N5357" s="4340"/>
      <c r="O5357" s="4356" t="s">
        <v>19</v>
      </c>
    </row>
    <row r="5358" spans="1:15" s="72" customFormat="1" ht="21" customHeight="1">
      <c r="A5358" s="4326"/>
      <c r="B5358" s="4354"/>
      <c r="C5358" s="4341"/>
      <c r="D5358" s="27" t="s">
        <v>16</v>
      </c>
      <c r="E5358" s="4358" t="s">
        <v>20</v>
      </c>
      <c r="F5358" s="4359"/>
      <c r="G5358" s="4358" t="s">
        <v>21</v>
      </c>
      <c r="H5358" s="4359"/>
      <c r="I5358" s="4341"/>
      <c r="J5358" s="4341"/>
      <c r="K5358" s="4341"/>
      <c r="L5358" s="4341"/>
      <c r="M5358" s="4341"/>
      <c r="N5358" s="4341"/>
      <c r="O5358" s="4357"/>
    </row>
    <row r="5359" spans="1:15" s="72" customFormat="1" ht="21" customHeight="1">
      <c r="A5359" s="315">
        <v>1</v>
      </c>
      <c r="B5359" s="124">
        <v>44562</v>
      </c>
      <c r="C5359" s="90"/>
      <c r="D5359" s="313"/>
      <c r="E5359" s="4348"/>
      <c r="F5359" s="4349"/>
      <c r="G5359" s="4364"/>
      <c r="H5359" s="4365"/>
      <c r="I5359" s="90" t="s">
        <v>1441</v>
      </c>
      <c r="J5359" s="90"/>
      <c r="K5359" s="90"/>
      <c r="L5359" s="90"/>
      <c r="M5359" s="90"/>
      <c r="N5359" s="90"/>
      <c r="O5359" s="79">
        <v>40</v>
      </c>
    </row>
    <row r="5360" spans="1:15" s="72" customFormat="1" ht="21" customHeight="1">
      <c r="A5360" s="840"/>
      <c r="B5360" s="124"/>
      <c r="C5360" s="90"/>
      <c r="D5360" s="798">
        <f>SUM(D5359:D5359)</f>
        <v>0</v>
      </c>
      <c r="E5360" s="4348"/>
      <c r="F5360" s="4349"/>
      <c r="G5360" s="4364"/>
      <c r="H5360" s="4365"/>
      <c r="I5360" s="90"/>
      <c r="J5360" s="90"/>
      <c r="K5360" s="430">
        <f>SUM(K5359:K5359)</f>
        <v>0</v>
      </c>
      <c r="L5360" s="90"/>
      <c r="M5360" s="90"/>
      <c r="N5360" s="90"/>
      <c r="O5360" s="79"/>
    </row>
    <row r="5361" spans="1:15" s="72" customFormat="1" ht="21" customHeight="1">
      <c r="A5361" s="2232"/>
      <c r="B5361" s="132"/>
      <c r="C5361" s="2232"/>
      <c r="D5361" s="238"/>
      <c r="E5361" s="2231"/>
      <c r="F5361" s="2231"/>
      <c r="G5361" s="2229"/>
      <c r="H5361" s="2229"/>
      <c r="I5361" s="57"/>
      <c r="J5361" s="2229"/>
      <c r="K5361" s="109"/>
      <c r="L5361" s="59"/>
      <c r="M5361" s="2229"/>
      <c r="N5361" s="2229"/>
      <c r="O5361" s="2231"/>
    </row>
    <row r="5362" spans="1:15" s="72" customFormat="1" ht="21" customHeight="1" thickBot="1">
      <c r="A5362" s="77" t="s">
        <v>2</v>
      </c>
      <c r="B5362" s="66"/>
      <c r="C5362" s="67" t="s">
        <v>3</v>
      </c>
      <c r="D5362" s="4323" t="s">
        <v>661</v>
      </c>
      <c r="E5362" s="4323"/>
      <c r="F5362" s="4323"/>
      <c r="G5362" s="4323"/>
      <c r="H5362" s="4323"/>
      <c r="I5362" s="4323"/>
      <c r="J5362" s="4323"/>
      <c r="K5362" s="4323"/>
      <c r="L5362" s="4323"/>
      <c r="M5362" s="4323"/>
      <c r="N5362" s="4323"/>
      <c r="O5362" s="4323"/>
    </row>
    <row r="5363" spans="1:15" s="72" customFormat="1" ht="21" customHeight="1">
      <c r="A5363" s="4324" t="s">
        <v>10</v>
      </c>
      <c r="B5363" s="4362" t="s">
        <v>11</v>
      </c>
      <c r="C5363" s="4329" t="s">
        <v>23</v>
      </c>
      <c r="D5363" s="4331" t="s">
        <v>12</v>
      </c>
      <c r="E5363" s="4332"/>
      <c r="F5363" s="4332"/>
      <c r="G5363" s="4332"/>
      <c r="H5363" s="4332"/>
      <c r="I5363" s="4332"/>
      <c r="J5363" s="4333"/>
      <c r="K5363" s="4334" t="s">
        <v>13</v>
      </c>
      <c r="L5363" s="4335"/>
      <c r="M5363" s="4335"/>
      <c r="N5363" s="4335"/>
      <c r="O5363" s="4336"/>
    </row>
    <row r="5364" spans="1:15" s="26" customFormat="1" ht="21" customHeight="1">
      <c r="A5364" s="4325"/>
      <c r="B5364" s="4328"/>
      <c r="C5364" s="4330"/>
      <c r="D5364" s="4337" t="s">
        <v>14</v>
      </c>
      <c r="E5364" s="4338"/>
      <c r="F5364" s="4338"/>
      <c r="G5364" s="4338"/>
      <c r="H5364" s="4339"/>
      <c r="I5364" s="4340" t="s">
        <v>15</v>
      </c>
      <c r="J5364" s="4340"/>
      <c r="K5364" s="4340" t="s">
        <v>16</v>
      </c>
      <c r="L5364" s="4340" t="s">
        <v>17</v>
      </c>
      <c r="M5364" s="4340" t="s">
        <v>18</v>
      </c>
      <c r="N5364" s="4340"/>
      <c r="O5364" s="4356" t="s">
        <v>19</v>
      </c>
    </row>
    <row r="5365" spans="1:15" s="26" customFormat="1" ht="21" customHeight="1">
      <c r="A5365" s="4326"/>
      <c r="B5365" s="4354"/>
      <c r="C5365" s="4341"/>
      <c r="D5365" s="27" t="s">
        <v>16</v>
      </c>
      <c r="E5365" s="4358" t="s">
        <v>20</v>
      </c>
      <c r="F5365" s="4359"/>
      <c r="G5365" s="4358" t="s">
        <v>21</v>
      </c>
      <c r="H5365" s="4359"/>
      <c r="I5365" s="4341"/>
      <c r="J5365" s="4341"/>
      <c r="K5365" s="4341"/>
      <c r="L5365" s="4341"/>
      <c r="M5365" s="4341"/>
      <c r="N5365" s="4341"/>
      <c r="O5365" s="4357"/>
    </row>
    <row r="5366" spans="1:15" s="183" customFormat="1" ht="21" customHeight="1">
      <c r="A5366" s="417">
        <v>1</v>
      </c>
      <c r="B5366" s="124">
        <v>44682</v>
      </c>
      <c r="C5366" s="90" t="s">
        <v>23</v>
      </c>
      <c r="D5366" s="407"/>
      <c r="E5366" s="4348"/>
      <c r="F5366" s="4349"/>
      <c r="G5366" s="4364" t="s">
        <v>57</v>
      </c>
      <c r="H5366" s="4365"/>
      <c r="I5366" s="90"/>
      <c r="J5366" s="90"/>
      <c r="K5366" s="90"/>
      <c r="L5366" s="90"/>
      <c r="M5366" s="90"/>
      <c r="N5366" s="90"/>
      <c r="O5366" s="79">
        <v>49</v>
      </c>
    </row>
    <row r="5367" spans="1:15" s="183" customFormat="1" ht="21" customHeight="1">
      <c r="A5367" s="3415">
        <v>2</v>
      </c>
      <c r="B5367" s="124">
        <v>44687</v>
      </c>
      <c r="C5367" s="3422" t="s">
        <v>23</v>
      </c>
      <c r="D5367" s="3417"/>
      <c r="E5367" s="3407"/>
      <c r="F5367" s="3408"/>
      <c r="G5367" s="3409"/>
      <c r="H5367" s="3410"/>
      <c r="I5367" s="3422"/>
      <c r="J5367" s="3422"/>
      <c r="K5367" s="3422">
        <v>1</v>
      </c>
      <c r="L5367" s="3422" t="s">
        <v>3005</v>
      </c>
      <c r="M5367" s="3422" t="s">
        <v>1523</v>
      </c>
      <c r="N5367" s="3422"/>
      <c r="O5367" s="79">
        <f>+O5366-K5367</f>
        <v>48</v>
      </c>
    </row>
    <row r="5368" spans="1:15" s="183" customFormat="1" ht="21" customHeight="1">
      <c r="A5368" s="815"/>
      <c r="B5368" s="124"/>
      <c r="C5368" s="90"/>
      <c r="D5368" s="798">
        <f>SUM(D5366:D5366)</f>
        <v>0</v>
      </c>
      <c r="E5368" s="4348"/>
      <c r="F5368" s="4349"/>
      <c r="G5368" s="4364"/>
      <c r="H5368" s="4365"/>
      <c r="I5368" s="90"/>
      <c r="J5368" s="90"/>
      <c r="K5368" s="430">
        <f>SUM(K5366:K5367)</f>
        <v>1</v>
      </c>
      <c r="L5368" s="90"/>
      <c r="M5368" s="90"/>
      <c r="N5368" s="90"/>
      <c r="O5368" s="79"/>
    </row>
    <row r="5369" spans="1:15" s="183" customFormat="1" ht="21" customHeight="1">
      <c r="A5369" s="54"/>
      <c r="B5369" s="122"/>
      <c r="C5369" s="677"/>
      <c r="D5369" s="238"/>
      <c r="E5369" s="238"/>
      <c r="F5369" s="238"/>
      <c r="G5369" s="55"/>
      <c r="H5369" s="55"/>
      <c r="I5369" s="677"/>
      <c r="J5369" s="677"/>
      <c r="K5369" s="677"/>
      <c r="L5369" s="677"/>
      <c r="M5369" s="677"/>
      <c r="N5369" s="677"/>
      <c r="O5369" s="194"/>
    </row>
    <row r="5370" spans="1:15" s="183" customFormat="1" ht="21" customHeight="1" thickBot="1">
      <c r="A5370" s="77" t="s">
        <v>2</v>
      </c>
      <c r="B5370" s="66"/>
      <c r="C5370" s="67" t="s">
        <v>3</v>
      </c>
      <c r="D5370" s="4323" t="s">
        <v>513</v>
      </c>
      <c r="E5370" s="4323"/>
      <c r="F5370" s="4323"/>
      <c r="G5370" s="4323"/>
      <c r="H5370" s="4323"/>
      <c r="I5370" s="4323"/>
      <c r="J5370" s="4323"/>
      <c r="K5370" s="4323"/>
      <c r="L5370" s="4323"/>
      <c r="M5370" s="4323"/>
      <c r="N5370" s="4323"/>
      <c r="O5370" s="4323"/>
    </row>
    <row r="5371" spans="1:15" s="183" customFormat="1" ht="21" customHeight="1">
      <c r="A5371" s="4324" t="s">
        <v>10</v>
      </c>
      <c r="B5371" s="4362" t="s">
        <v>11</v>
      </c>
      <c r="C5371" s="4329" t="s">
        <v>23</v>
      </c>
      <c r="D5371" s="4331" t="s">
        <v>12</v>
      </c>
      <c r="E5371" s="4332"/>
      <c r="F5371" s="4332"/>
      <c r="G5371" s="4332"/>
      <c r="H5371" s="4332"/>
      <c r="I5371" s="4332"/>
      <c r="J5371" s="4333"/>
      <c r="K5371" s="4334" t="s">
        <v>13</v>
      </c>
      <c r="L5371" s="4335"/>
      <c r="M5371" s="4335"/>
      <c r="N5371" s="4335"/>
      <c r="O5371" s="4336"/>
    </row>
    <row r="5372" spans="1:15" s="183" customFormat="1" ht="21" customHeight="1">
      <c r="A5372" s="4325"/>
      <c r="B5372" s="4328"/>
      <c r="C5372" s="4330"/>
      <c r="D5372" s="4337" t="s">
        <v>14</v>
      </c>
      <c r="E5372" s="4338"/>
      <c r="F5372" s="4338"/>
      <c r="G5372" s="4338"/>
      <c r="H5372" s="4339"/>
      <c r="I5372" s="4340" t="s">
        <v>15</v>
      </c>
      <c r="J5372" s="4340"/>
      <c r="K5372" s="4340" t="s">
        <v>16</v>
      </c>
      <c r="L5372" s="4340" t="s">
        <v>17</v>
      </c>
      <c r="M5372" s="4340" t="s">
        <v>18</v>
      </c>
      <c r="N5372" s="4340"/>
      <c r="O5372" s="4356" t="s">
        <v>19</v>
      </c>
    </row>
    <row r="5373" spans="1:15" s="183" customFormat="1" ht="21" customHeight="1">
      <c r="A5373" s="4326"/>
      <c r="B5373" s="4354"/>
      <c r="C5373" s="4341"/>
      <c r="D5373" s="806" t="s">
        <v>16</v>
      </c>
      <c r="E5373" s="4358" t="s">
        <v>20</v>
      </c>
      <c r="F5373" s="4359"/>
      <c r="G5373" s="4358" t="s">
        <v>21</v>
      </c>
      <c r="H5373" s="4359"/>
      <c r="I5373" s="4341"/>
      <c r="J5373" s="4341"/>
      <c r="K5373" s="4341"/>
      <c r="L5373" s="4341"/>
      <c r="M5373" s="4341"/>
      <c r="N5373" s="4341"/>
      <c r="O5373" s="4357"/>
    </row>
    <row r="5374" spans="1:15" s="183" customFormat="1" ht="21" customHeight="1">
      <c r="A5374" s="676">
        <v>1</v>
      </c>
      <c r="B5374" s="124">
        <v>44682</v>
      </c>
      <c r="C5374" s="90" t="s">
        <v>23</v>
      </c>
      <c r="D5374" s="669"/>
      <c r="E5374" s="4348" t="s">
        <v>472</v>
      </c>
      <c r="F5374" s="4349"/>
      <c r="G5374" s="4364" t="s">
        <v>473</v>
      </c>
      <c r="H5374" s="4365"/>
      <c r="I5374" s="90" t="s">
        <v>1441</v>
      </c>
      <c r="J5374" s="90"/>
      <c r="K5374" s="90"/>
      <c r="L5374" s="90"/>
      <c r="M5374" s="90"/>
      <c r="N5374" s="90"/>
      <c r="O5374" s="79">
        <v>3</v>
      </c>
    </row>
    <row r="5375" spans="1:15" s="183" customFormat="1" ht="21" customHeight="1">
      <c r="A5375" s="3093"/>
      <c r="B5375" s="124"/>
      <c r="C5375" s="3068"/>
      <c r="D5375" s="3086"/>
      <c r="E5375" s="3081"/>
      <c r="F5375" s="3082"/>
      <c r="G5375" s="3098"/>
      <c r="H5375" s="3099"/>
      <c r="I5375" s="3068"/>
      <c r="J5375" s="3068"/>
      <c r="K5375" s="3068"/>
      <c r="L5375" s="3068"/>
      <c r="M5375" s="3068"/>
      <c r="N5375" s="3068"/>
      <c r="O5375" s="79"/>
    </row>
    <row r="5376" spans="1:15" s="110" customFormat="1" ht="21" customHeight="1">
      <c r="A5376" s="807"/>
      <c r="B5376" s="124"/>
      <c r="C5376" s="90"/>
      <c r="D5376" s="819">
        <f>SUM(D5374)</f>
        <v>0</v>
      </c>
      <c r="E5376" s="4348"/>
      <c r="F5376" s="4349"/>
      <c r="G5376" s="4364"/>
      <c r="H5376" s="4365"/>
      <c r="I5376" s="90"/>
      <c r="J5376" s="90"/>
      <c r="K5376" s="430">
        <f>SUM(K5374:K5375)</f>
        <v>0</v>
      </c>
      <c r="L5376" s="90"/>
      <c r="M5376" s="90"/>
      <c r="N5376" s="90"/>
      <c r="O5376" s="79"/>
    </row>
    <row r="5377" spans="1:15" s="110" customFormat="1" ht="21" customHeight="1">
      <c r="A5377" s="85"/>
      <c r="B5377" s="223"/>
      <c r="C5377" s="808"/>
      <c r="D5377" s="111"/>
      <c r="E5377" s="111"/>
      <c r="F5377" s="111"/>
      <c r="G5377" s="55"/>
      <c r="H5377" s="55"/>
      <c r="I5377" s="808"/>
      <c r="J5377" s="808"/>
      <c r="K5377" s="808"/>
      <c r="L5377" s="808"/>
      <c r="M5377" s="808"/>
      <c r="N5377" s="808"/>
      <c r="O5377" s="224"/>
    </row>
    <row r="5378" spans="1:15" s="41" customFormat="1" ht="21" customHeight="1" thickBot="1">
      <c r="A5378" s="77" t="s">
        <v>2</v>
      </c>
      <c r="B5378" s="66"/>
      <c r="C5378" s="67" t="s">
        <v>3</v>
      </c>
      <c r="D5378" s="4323" t="s">
        <v>552</v>
      </c>
      <c r="E5378" s="4323"/>
      <c r="F5378" s="4323"/>
      <c r="G5378" s="4323"/>
      <c r="H5378" s="4323"/>
      <c r="I5378" s="4323"/>
      <c r="J5378" s="4323"/>
      <c r="K5378" s="4323"/>
      <c r="L5378" s="4323"/>
      <c r="M5378" s="4323"/>
      <c r="N5378" s="4323"/>
      <c r="O5378" s="4323"/>
    </row>
    <row r="5379" spans="1:15" s="110" customFormat="1" ht="21" customHeight="1">
      <c r="A5379" s="4324" t="s">
        <v>10</v>
      </c>
      <c r="B5379" s="4362" t="s">
        <v>11</v>
      </c>
      <c r="C5379" s="4329" t="s">
        <v>23</v>
      </c>
      <c r="D5379" s="4331" t="s">
        <v>12</v>
      </c>
      <c r="E5379" s="4332"/>
      <c r="F5379" s="4332"/>
      <c r="G5379" s="4332"/>
      <c r="H5379" s="4332"/>
      <c r="I5379" s="4332"/>
      <c r="J5379" s="4333"/>
      <c r="K5379" s="4334" t="s">
        <v>13</v>
      </c>
      <c r="L5379" s="4335"/>
      <c r="M5379" s="4335"/>
      <c r="N5379" s="4335"/>
      <c r="O5379" s="4336"/>
    </row>
    <row r="5380" spans="1:15" s="26" customFormat="1" ht="21" customHeight="1">
      <c r="A5380" s="4325"/>
      <c r="B5380" s="4328"/>
      <c r="C5380" s="4330"/>
      <c r="D5380" s="4337" t="s">
        <v>14</v>
      </c>
      <c r="E5380" s="4338"/>
      <c r="F5380" s="4338"/>
      <c r="G5380" s="4338"/>
      <c r="H5380" s="4339"/>
      <c r="I5380" s="4340" t="s">
        <v>15</v>
      </c>
      <c r="J5380" s="4340"/>
      <c r="K5380" s="4340" t="s">
        <v>16</v>
      </c>
      <c r="L5380" s="4340" t="s">
        <v>17</v>
      </c>
      <c r="M5380" s="4340" t="s">
        <v>18</v>
      </c>
      <c r="N5380" s="4340"/>
      <c r="O5380" s="4356" t="s">
        <v>19</v>
      </c>
    </row>
    <row r="5381" spans="1:15" s="110" customFormat="1" ht="21" customHeight="1">
      <c r="A5381" s="4326"/>
      <c r="B5381" s="4354"/>
      <c r="C5381" s="4341"/>
      <c r="D5381" s="27" t="s">
        <v>16</v>
      </c>
      <c r="E5381" s="4358" t="s">
        <v>20</v>
      </c>
      <c r="F5381" s="4359"/>
      <c r="G5381" s="4358" t="s">
        <v>21</v>
      </c>
      <c r="H5381" s="4359"/>
      <c r="I5381" s="4341"/>
      <c r="J5381" s="4341"/>
      <c r="K5381" s="4341"/>
      <c r="L5381" s="4341"/>
      <c r="M5381" s="4341"/>
      <c r="N5381" s="4341"/>
      <c r="O5381" s="4357"/>
    </row>
    <row r="5382" spans="1:15" s="183" customFormat="1" ht="21" customHeight="1" outlineLevel="1">
      <c r="A5382" s="417">
        <v>1</v>
      </c>
      <c r="B5382" s="124">
        <v>44682</v>
      </c>
      <c r="C5382" s="90" t="s">
        <v>23</v>
      </c>
      <c r="D5382" s="407"/>
      <c r="E5382" s="4348"/>
      <c r="F5382" s="4349"/>
      <c r="G5382" s="4364" t="s">
        <v>57</v>
      </c>
      <c r="H5382" s="4365"/>
      <c r="I5382" s="90"/>
      <c r="J5382" s="90"/>
      <c r="K5382" s="90"/>
      <c r="L5382" s="90"/>
      <c r="M5382" s="90"/>
      <c r="N5382" s="90"/>
      <c r="O5382" s="79">
        <v>5</v>
      </c>
    </row>
    <row r="5383" spans="1:15" s="183" customFormat="1" ht="21" customHeight="1" outlineLevel="1">
      <c r="A5383" s="1352"/>
      <c r="B5383" s="124"/>
      <c r="C5383" s="90"/>
      <c r="D5383" s="1344"/>
      <c r="E5383" s="4348"/>
      <c r="F5383" s="4349"/>
      <c r="G5383" s="4364"/>
      <c r="H5383" s="4365"/>
      <c r="I5383" s="90"/>
      <c r="J5383" s="90"/>
      <c r="K5383" s="90"/>
      <c r="L5383" s="90"/>
      <c r="M5383" s="90"/>
      <c r="N5383" s="90"/>
      <c r="O5383" s="79"/>
    </row>
    <row r="5384" spans="1:15" s="183" customFormat="1" ht="21" customHeight="1" outlineLevel="1">
      <c r="A5384" s="1920"/>
      <c r="B5384" s="124"/>
      <c r="C5384" s="2234"/>
      <c r="D5384" s="2386"/>
      <c r="E5384" s="2380"/>
      <c r="F5384" s="2381"/>
      <c r="G5384" s="2384"/>
      <c r="H5384" s="2385"/>
      <c r="I5384" s="2234"/>
      <c r="J5384" s="2234"/>
      <c r="K5384" s="2234"/>
      <c r="L5384" s="2234"/>
      <c r="M5384" s="3068"/>
      <c r="N5384" s="2234"/>
      <c r="O5384" s="79"/>
    </row>
    <row r="5385" spans="1:15" s="183" customFormat="1" ht="21" customHeight="1">
      <c r="A5385" s="901"/>
      <c r="B5385" s="124"/>
      <c r="C5385" s="90"/>
      <c r="D5385" s="798">
        <f>SUM(D5382:D5383)</f>
        <v>0</v>
      </c>
      <c r="E5385" s="4348"/>
      <c r="F5385" s="4349"/>
      <c r="G5385" s="4364"/>
      <c r="H5385" s="4365"/>
      <c r="I5385" s="90"/>
      <c r="J5385" s="90"/>
      <c r="K5385" s="430">
        <f>SUM(K5382:K5384)</f>
        <v>0</v>
      </c>
      <c r="L5385" s="90"/>
      <c r="M5385" s="90"/>
      <c r="N5385" s="90"/>
      <c r="O5385" s="79"/>
    </row>
    <row r="5386" spans="1:15" s="110" customFormat="1" ht="21" customHeight="1">
      <c r="A5386" s="52"/>
      <c r="B5386" s="132"/>
      <c r="C5386" s="52"/>
      <c r="D5386" s="208"/>
      <c r="E5386" s="56"/>
      <c r="F5386" s="56"/>
      <c r="G5386" s="55"/>
      <c r="H5386" s="55"/>
      <c r="I5386" s="57"/>
      <c r="J5386" s="55"/>
      <c r="K5386" s="109"/>
      <c r="L5386" s="59"/>
      <c r="M5386" s="55"/>
      <c r="N5386" s="55"/>
      <c r="O5386" s="56"/>
    </row>
    <row r="5387" spans="1:15" s="41" customFormat="1" ht="21" customHeight="1" thickBot="1">
      <c r="A5387" s="77" t="s">
        <v>2</v>
      </c>
      <c r="B5387" s="66"/>
      <c r="C5387" s="67" t="s">
        <v>3</v>
      </c>
      <c r="D5387" s="4323" t="s">
        <v>647</v>
      </c>
      <c r="E5387" s="4323"/>
      <c r="F5387" s="4323"/>
      <c r="G5387" s="4323"/>
      <c r="H5387" s="4323"/>
      <c r="I5387" s="4323"/>
      <c r="J5387" s="4323"/>
      <c r="K5387" s="4323"/>
      <c r="L5387" s="4323"/>
      <c r="M5387" s="4323"/>
      <c r="N5387" s="4323"/>
      <c r="O5387" s="4323"/>
    </row>
    <row r="5388" spans="1:15" s="110" customFormat="1" ht="21" customHeight="1">
      <c r="A5388" s="4324" t="s">
        <v>10</v>
      </c>
      <c r="B5388" s="4362" t="s">
        <v>11</v>
      </c>
      <c r="C5388" s="4329" t="s">
        <v>23</v>
      </c>
      <c r="D5388" s="4331" t="s">
        <v>12</v>
      </c>
      <c r="E5388" s="4332"/>
      <c r="F5388" s="4332"/>
      <c r="G5388" s="4332"/>
      <c r="H5388" s="4332"/>
      <c r="I5388" s="4332"/>
      <c r="J5388" s="4333"/>
      <c r="K5388" s="4334" t="s">
        <v>13</v>
      </c>
      <c r="L5388" s="4335"/>
      <c r="M5388" s="4335"/>
      <c r="N5388" s="4335"/>
      <c r="O5388" s="4336"/>
    </row>
    <row r="5389" spans="1:15" s="26" customFormat="1" ht="21" customHeight="1">
      <c r="A5389" s="4325"/>
      <c r="B5389" s="4328"/>
      <c r="C5389" s="4330"/>
      <c r="D5389" s="4337" t="s">
        <v>14</v>
      </c>
      <c r="E5389" s="4338"/>
      <c r="F5389" s="4338"/>
      <c r="G5389" s="4338"/>
      <c r="H5389" s="4339"/>
      <c r="I5389" s="4340" t="s">
        <v>15</v>
      </c>
      <c r="J5389" s="4340"/>
      <c r="K5389" s="4340" t="s">
        <v>16</v>
      </c>
      <c r="L5389" s="4340" t="s">
        <v>17</v>
      </c>
      <c r="M5389" s="4340" t="s">
        <v>18</v>
      </c>
      <c r="N5389" s="4340"/>
      <c r="O5389" s="4356" t="s">
        <v>19</v>
      </c>
    </row>
    <row r="5390" spans="1:15" s="110" customFormat="1" ht="21" customHeight="1">
      <c r="A5390" s="4326"/>
      <c r="B5390" s="4354"/>
      <c r="C5390" s="4341"/>
      <c r="D5390" s="1021" t="s">
        <v>16</v>
      </c>
      <c r="E5390" s="4358" t="s">
        <v>20</v>
      </c>
      <c r="F5390" s="4359"/>
      <c r="G5390" s="4358" t="s">
        <v>21</v>
      </c>
      <c r="H5390" s="4359"/>
      <c r="I5390" s="4341"/>
      <c r="J5390" s="4341"/>
      <c r="K5390" s="4341"/>
      <c r="L5390" s="4341"/>
      <c r="M5390" s="4341"/>
      <c r="N5390" s="4341"/>
      <c r="O5390" s="4357"/>
    </row>
    <row r="5391" spans="1:15" s="183" customFormat="1" ht="21" customHeight="1">
      <c r="A5391" s="1025">
        <v>1</v>
      </c>
      <c r="B5391" s="124">
        <v>44562</v>
      </c>
      <c r="C5391" s="90" t="s">
        <v>23</v>
      </c>
      <c r="D5391" s="1020"/>
      <c r="E5391" s="4348" t="s">
        <v>641</v>
      </c>
      <c r="F5391" s="4349"/>
      <c r="G5391" s="4364" t="s">
        <v>57</v>
      </c>
      <c r="H5391" s="4365"/>
      <c r="I5391" s="90" t="s">
        <v>1441</v>
      </c>
      <c r="J5391" s="90"/>
      <c r="K5391" s="90"/>
      <c r="L5391" s="90"/>
      <c r="M5391" s="90"/>
      <c r="N5391" s="90"/>
      <c r="O5391" s="79">
        <v>12</v>
      </c>
    </row>
    <row r="5392" spans="1:15" s="183" customFormat="1" ht="21" customHeight="1">
      <c r="A5392" s="1025"/>
      <c r="B5392" s="124"/>
      <c r="C5392" s="90"/>
      <c r="D5392" s="686">
        <f>SUM(D5391:D5391)</f>
        <v>0</v>
      </c>
      <c r="E5392" s="4348"/>
      <c r="F5392" s="4349"/>
      <c r="G5392" s="4364"/>
      <c r="H5392" s="4365"/>
      <c r="I5392" s="90"/>
      <c r="J5392" s="90"/>
      <c r="K5392" s="430">
        <f>SUM(K5391:K5391)</f>
        <v>0</v>
      </c>
      <c r="L5392" s="90"/>
      <c r="M5392" s="90"/>
      <c r="N5392" s="90"/>
      <c r="O5392" s="79"/>
    </row>
    <row r="5393" spans="1:15" s="110" customFormat="1" ht="21" customHeight="1">
      <c r="A5393" s="1023"/>
      <c r="B5393" s="132"/>
      <c r="C5393" s="1023"/>
      <c r="D5393" s="208"/>
      <c r="E5393" s="1024"/>
      <c r="F5393" s="1024"/>
      <c r="G5393" s="1022"/>
      <c r="H5393" s="1022"/>
      <c r="I5393" s="57"/>
      <c r="J5393" s="1022"/>
      <c r="K5393" s="109"/>
      <c r="L5393" s="59"/>
      <c r="M5393" s="1022"/>
      <c r="N5393" s="1022"/>
      <c r="O5393" s="1024"/>
    </row>
    <row r="5394" spans="1:15" s="41" customFormat="1" ht="21" customHeight="1" thickBot="1">
      <c r="A5394" s="77" t="s">
        <v>2</v>
      </c>
      <c r="B5394" s="66"/>
      <c r="C5394" s="67" t="s">
        <v>3</v>
      </c>
      <c r="D5394" s="4323" t="s">
        <v>643</v>
      </c>
      <c r="E5394" s="4323"/>
      <c r="F5394" s="4323"/>
      <c r="G5394" s="4323"/>
      <c r="H5394" s="4323"/>
      <c r="I5394" s="4323"/>
      <c r="J5394" s="4323"/>
      <c r="K5394" s="4323"/>
      <c r="L5394" s="4323"/>
      <c r="M5394" s="4323"/>
      <c r="N5394" s="4323"/>
      <c r="O5394" s="4323"/>
    </row>
    <row r="5395" spans="1:15" s="110" customFormat="1" ht="21" customHeight="1">
      <c r="A5395" s="4324" t="s">
        <v>10</v>
      </c>
      <c r="B5395" s="4362" t="s">
        <v>11</v>
      </c>
      <c r="C5395" s="4329" t="s">
        <v>23</v>
      </c>
      <c r="D5395" s="4331" t="s">
        <v>12</v>
      </c>
      <c r="E5395" s="4332"/>
      <c r="F5395" s="4332"/>
      <c r="G5395" s="4332"/>
      <c r="H5395" s="4332"/>
      <c r="I5395" s="4332"/>
      <c r="J5395" s="4333"/>
      <c r="K5395" s="4334" t="s">
        <v>13</v>
      </c>
      <c r="L5395" s="4335"/>
      <c r="M5395" s="4335"/>
      <c r="N5395" s="4335"/>
      <c r="O5395" s="4336"/>
    </row>
    <row r="5396" spans="1:15" s="26" customFormat="1" ht="21" customHeight="1">
      <c r="A5396" s="4325"/>
      <c r="B5396" s="4328"/>
      <c r="C5396" s="4330"/>
      <c r="D5396" s="4337" t="s">
        <v>14</v>
      </c>
      <c r="E5396" s="4338"/>
      <c r="F5396" s="4338"/>
      <c r="G5396" s="4338"/>
      <c r="H5396" s="4339"/>
      <c r="I5396" s="4340" t="s">
        <v>15</v>
      </c>
      <c r="J5396" s="4340"/>
      <c r="K5396" s="4340" t="s">
        <v>16</v>
      </c>
      <c r="L5396" s="4340" t="s">
        <v>17</v>
      </c>
      <c r="M5396" s="4340" t="s">
        <v>18</v>
      </c>
      <c r="N5396" s="4340"/>
      <c r="O5396" s="4356" t="s">
        <v>19</v>
      </c>
    </row>
    <row r="5397" spans="1:15" s="110" customFormat="1" ht="21" customHeight="1">
      <c r="A5397" s="4326"/>
      <c r="B5397" s="4354"/>
      <c r="C5397" s="4341"/>
      <c r="D5397" s="1021" t="s">
        <v>16</v>
      </c>
      <c r="E5397" s="4358" t="s">
        <v>20</v>
      </c>
      <c r="F5397" s="4359"/>
      <c r="G5397" s="4358" t="s">
        <v>21</v>
      </c>
      <c r="H5397" s="4359"/>
      <c r="I5397" s="4341"/>
      <c r="J5397" s="4341"/>
      <c r="K5397" s="4341"/>
      <c r="L5397" s="4341"/>
      <c r="M5397" s="4341"/>
      <c r="N5397" s="4341"/>
      <c r="O5397" s="4357"/>
    </row>
    <row r="5398" spans="1:15" s="183" customFormat="1" ht="21" customHeight="1" outlineLevel="1">
      <c r="A5398" s="1025">
        <v>1</v>
      </c>
      <c r="B5398" s="124">
        <v>44652</v>
      </c>
      <c r="C5398" s="90" t="s">
        <v>23</v>
      </c>
      <c r="D5398" s="1020"/>
      <c r="E5398" s="4348"/>
      <c r="F5398" s="4349"/>
      <c r="G5398" s="4364"/>
      <c r="H5398" s="4365"/>
      <c r="I5398" s="90" t="s">
        <v>1441</v>
      </c>
      <c r="J5398" s="90"/>
      <c r="K5398" s="90"/>
      <c r="L5398" s="90"/>
      <c r="M5398" s="90"/>
      <c r="N5398" s="90"/>
      <c r="O5398" s="79">
        <v>7</v>
      </c>
    </row>
    <row r="5399" spans="1:15" s="183" customFormat="1" ht="21" customHeight="1" outlineLevel="1">
      <c r="A5399" s="1352"/>
      <c r="B5399" s="124"/>
      <c r="C5399" s="90"/>
      <c r="D5399" s="1344"/>
      <c r="E5399" s="4348"/>
      <c r="F5399" s="4349"/>
      <c r="G5399" s="4364"/>
      <c r="H5399" s="4365"/>
      <c r="I5399" s="90"/>
      <c r="J5399" s="90"/>
      <c r="K5399" s="90"/>
      <c r="L5399" s="90"/>
      <c r="M5399" s="90"/>
      <c r="N5399" s="90"/>
      <c r="O5399" s="79"/>
    </row>
    <row r="5400" spans="1:15" s="183" customFormat="1" ht="21" customHeight="1">
      <c r="A5400" s="1025"/>
      <c r="B5400" s="124"/>
      <c r="C5400" s="90"/>
      <c r="D5400" s="686">
        <f>SUM(D5398:D5399)</f>
        <v>0</v>
      </c>
      <c r="E5400" s="4348"/>
      <c r="F5400" s="4349"/>
      <c r="G5400" s="4364"/>
      <c r="H5400" s="4365"/>
      <c r="I5400" s="90"/>
      <c r="J5400" s="90"/>
      <c r="K5400" s="430">
        <f>SUM(K5398:K5399)</f>
        <v>0</v>
      </c>
      <c r="L5400" s="90"/>
      <c r="M5400" s="90"/>
      <c r="N5400" s="90"/>
      <c r="O5400" s="79"/>
    </row>
    <row r="5401" spans="1:15" s="110" customFormat="1" ht="21" customHeight="1">
      <c r="A5401" s="54"/>
      <c r="B5401" s="122"/>
      <c r="C5401" s="1023"/>
      <c r="D5401" s="238"/>
      <c r="E5401" s="238"/>
      <c r="F5401" s="238"/>
      <c r="G5401" s="1022"/>
      <c r="H5401" s="1022"/>
      <c r="I5401" s="1023"/>
      <c r="J5401" s="1023"/>
      <c r="K5401" s="1023"/>
      <c r="L5401" s="1023"/>
      <c r="M5401" s="1023"/>
      <c r="N5401" s="1023"/>
      <c r="O5401" s="194"/>
    </row>
    <row r="5402" spans="1:15" s="41" customFormat="1" ht="21" customHeight="1" thickBot="1">
      <c r="A5402" s="77" t="s">
        <v>2</v>
      </c>
      <c r="B5402" s="66"/>
      <c r="C5402" s="67" t="s">
        <v>3</v>
      </c>
      <c r="D5402" s="4323" t="s">
        <v>645</v>
      </c>
      <c r="E5402" s="4323"/>
      <c r="F5402" s="4323"/>
      <c r="G5402" s="4323"/>
      <c r="H5402" s="4323"/>
      <c r="I5402" s="4323"/>
      <c r="J5402" s="4323"/>
      <c r="K5402" s="4323"/>
      <c r="L5402" s="4323"/>
      <c r="M5402" s="4323"/>
      <c r="N5402" s="4323"/>
      <c r="O5402" s="4323"/>
    </row>
    <row r="5403" spans="1:15" s="110" customFormat="1" ht="21" customHeight="1">
      <c r="A5403" s="4324" t="s">
        <v>10</v>
      </c>
      <c r="B5403" s="4362" t="s">
        <v>11</v>
      </c>
      <c r="C5403" s="4329" t="s">
        <v>23</v>
      </c>
      <c r="D5403" s="4331" t="s">
        <v>12</v>
      </c>
      <c r="E5403" s="4332"/>
      <c r="F5403" s="4332"/>
      <c r="G5403" s="4332"/>
      <c r="H5403" s="4332"/>
      <c r="I5403" s="4332"/>
      <c r="J5403" s="4333"/>
      <c r="K5403" s="4334" t="s">
        <v>13</v>
      </c>
      <c r="L5403" s="4335"/>
      <c r="M5403" s="4335"/>
      <c r="N5403" s="4335"/>
      <c r="O5403" s="4336"/>
    </row>
    <row r="5404" spans="1:15" s="26" customFormat="1" ht="21" customHeight="1">
      <c r="A5404" s="4325"/>
      <c r="B5404" s="4328"/>
      <c r="C5404" s="4330"/>
      <c r="D5404" s="4337" t="s">
        <v>14</v>
      </c>
      <c r="E5404" s="4338"/>
      <c r="F5404" s="4338"/>
      <c r="G5404" s="4338"/>
      <c r="H5404" s="4339"/>
      <c r="I5404" s="4340" t="s">
        <v>15</v>
      </c>
      <c r="J5404" s="4340"/>
      <c r="K5404" s="4340" t="s">
        <v>16</v>
      </c>
      <c r="L5404" s="4340" t="s">
        <v>17</v>
      </c>
      <c r="M5404" s="4340" t="s">
        <v>18</v>
      </c>
      <c r="N5404" s="4340"/>
      <c r="O5404" s="4356" t="s">
        <v>19</v>
      </c>
    </row>
    <row r="5405" spans="1:15" s="110" customFormat="1" ht="21" customHeight="1">
      <c r="A5405" s="4326"/>
      <c r="B5405" s="4354"/>
      <c r="C5405" s="4341"/>
      <c r="D5405" s="1021" t="s">
        <v>16</v>
      </c>
      <c r="E5405" s="4358" t="s">
        <v>20</v>
      </c>
      <c r="F5405" s="4359"/>
      <c r="G5405" s="4358" t="s">
        <v>21</v>
      </c>
      <c r="H5405" s="4359"/>
      <c r="I5405" s="4341"/>
      <c r="J5405" s="4341"/>
      <c r="K5405" s="4341"/>
      <c r="L5405" s="4341"/>
      <c r="M5405" s="4341"/>
      <c r="N5405" s="4341"/>
      <c r="O5405" s="4357"/>
    </row>
    <row r="5406" spans="1:15" s="183" customFormat="1" ht="21" customHeight="1" outlineLevel="1">
      <c r="A5406" s="1025">
        <v>1</v>
      </c>
      <c r="B5406" s="124">
        <v>44652</v>
      </c>
      <c r="C5406" s="90" t="s">
        <v>23</v>
      </c>
      <c r="D5406" s="1020"/>
      <c r="E5406" s="4348"/>
      <c r="F5406" s="4349"/>
      <c r="G5406" s="4364"/>
      <c r="H5406" s="4365"/>
      <c r="I5406" s="90" t="s">
        <v>1441</v>
      </c>
      <c r="J5406" s="90"/>
      <c r="K5406" s="90"/>
      <c r="L5406" s="90"/>
      <c r="M5406" s="90"/>
      <c r="N5406" s="90"/>
      <c r="O5406" s="79">
        <v>16</v>
      </c>
    </row>
    <row r="5407" spans="1:15" s="183" customFormat="1" ht="21" customHeight="1" outlineLevel="1">
      <c r="A5407" s="1352"/>
      <c r="B5407" s="124"/>
      <c r="C5407" s="90"/>
      <c r="D5407" s="1344"/>
      <c r="E5407" s="4348"/>
      <c r="F5407" s="4349"/>
      <c r="G5407" s="4364"/>
      <c r="H5407" s="4365"/>
      <c r="I5407" s="90"/>
      <c r="J5407" s="90"/>
      <c r="K5407" s="90"/>
      <c r="L5407" s="90"/>
      <c r="M5407" s="90"/>
      <c r="N5407" s="90"/>
      <c r="O5407" s="79"/>
    </row>
    <row r="5408" spans="1:15" s="183" customFormat="1" ht="21" customHeight="1">
      <c r="A5408" s="1025"/>
      <c r="B5408" s="124"/>
      <c r="C5408" s="90"/>
      <c r="D5408" s="686">
        <f>SUM(D5406:D5407)</f>
        <v>0</v>
      </c>
      <c r="E5408" s="4348"/>
      <c r="F5408" s="4349"/>
      <c r="G5408" s="4364"/>
      <c r="H5408" s="4365"/>
      <c r="I5408" s="90"/>
      <c r="J5408" s="90"/>
      <c r="K5408" s="430">
        <f>SUM(K5406:K5407)</f>
        <v>0</v>
      </c>
      <c r="L5408" s="90"/>
      <c r="M5408" s="90"/>
      <c r="N5408" s="90"/>
      <c r="O5408" s="79"/>
    </row>
    <row r="5409" spans="1:15" s="110" customFormat="1" ht="21" customHeight="1">
      <c r="A5409" s="54"/>
      <c r="B5409" s="122"/>
      <c r="C5409" s="1023"/>
      <c r="D5409" s="238"/>
      <c r="E5409" s="238"/>
      <c r="F5409" s="238"/>
      <c r="G5409" s="1022"/>
      <c r="H5409" s="1022"/>
      <c r="I5409" s="1023"/>
      <c r="J5409" s="1023"/>
      <c r="K5409" s="1023"/>
      <c r="L5409" s="1023"/>
      <c r="M5409" s="1023"/>
      <c r="N5409" s="1023"/>
      <c r="O5409" s="194"/>
    </row>
    <row r="5410" spans="1:15" s="110" customFormat="1" ht="21" customHeight="1" thickBot="1">
      <c r="A5410" s="77" t="s">
        <v>2</v>
      </c>
      <c r="B5410" s="66"/>
      <c r="C5410" s="67" t="s">
        <v>3</v>
      </c>
      <c r="D5410" s="4323" t="s">
        <v>1776</v>
      </c>
      <c r="E5410" s="4323"/>
      <c r="F5410" s="4323"/>
      <c r="G5410" s="4323"/>
      <c r="H5410" s="4323"/>
      <c r="I5410" s="4323"/>
      <c r="J5410" s="4323"/>
      <c r="K5410" s="4323"/>
      <c r="L5410" s="4323"/>
      <c r="M5410" s="4323"/>
      <c r="N5410" s="4323"/>
      <c r="O5410" s="4323"/>
    </row>
    <row r="5411" spans="1:15" s="110" customFormat="1" ht="21" customHeight="1">
      <c r="A5411" s="4324" t="s">
        <v>10</v>
      </c>
      <c r="B5411" s="4362" t="s">
        <v>11</v>
      </c>
      <c r="C5411" s="4329" t="s">
        <v>23</v>
      </c>
      <c r="D5411" s="4331" t="s">
        <v>12</v>
      </c>
      <c r="E5411" s="4332"/>
      <c r="F5411" s="4332"/>
      <c r="G5411" s="4332"/>
      <c r="H5411" s="4332"/>
      <c r="I5411" s="4332"/>
      <c r="J5411" s="4333"/>
      <c r="K5411" s="4334" t="s">
        <v>13</v>
      </c>
      <c r="L5411" s="4335"/>
      <c r="M5411" s="4335"/>
      <c r="N5411" s="4335"/>
      <c r="O5411" s="4336"/>
    </row>
    <row r="5412" spans="1:15" s="41" customFormat="1" ht="21" customHeight="1">
      <c r="A5412" s="4325"/>
      <c r="B5412" s="4328"/>
      <c r="C5412" s="4330"/>
      <c r="D5412" s="4337" t="s">
        <v>14</v>
      </c>
      <c r="E5412" s="4338"/>
      <c r="F5412" s="4338"/>
      <c r="G5412" s="4338"/>
      <c r="H5412" s="4339"/>
      <c r="I5412" s="4340" t="s">
        <v>15</v>
      </c>
      <c r="J5412" s="4340"/>
      <c r="K5412" s="4340" t="s">
        <v>16</v>
      </c>
      <c r="L5412" s="4340" t="s">
        <v>17</v>
      </c>
      <c r="M5412" s="4340" t="s">
        <v>18</v>
      </c>
      <c r="N5412" s="4340"/>
      <c r="O5412" s="4356" t="s">
        <v>19</v>
      </c>
    </row>
    <row r="5413" spans="1:15" s="41" customFormat="1" ht="21" customHeight="1">
      <c r="A5413" s="4326"/>
      <c r="B5413" s="4354"/>
      <c r="C5413" s="4341"/>
      <c r="D5413" s="27" t="s">
        <v>16</v>
      </c>
      <c r="E5413" s="4358" t="s">
        <v>20</v>
      </c>
      <c r="F5413" s="4359"/>
      <c r="G5413" s="4358" t="s">
        <v>21</v>
      </c>
      <c r="H5413" s="4359"/>
      <c r="I5413" s="4341"/>
      <c r="J5413" s="4341"/>
      <c r="K5413" s="4341"/>
      <c r="L5413" s="4341"/>
      <c r="M5413" s="4341"/>
      <c r="N5413" s="4341"/>
      <c r="O5413" s="4357"/>
    </row>
    <row r="5414" spans="1:15" s="41" customFormat="1" ht="21" customHeight="1" outlineLevel="1">
      <c r="A5414" s="417">
        <v>1</v>
      </c>
      <c r="B5414" s="124">
        <v>44652</v>
      </c>
      <c r="C5414" s="90" t="s">
        <v>23</v>
      </c>
      <c r="D5414" s="407"/>
      <c r="E5414" s="4348"/>
      <c r="F5414" s="4349"/>
      <c r="G5414" s="4364"/>
      <c r="H5414" s="4365"/>
      <c r="I5414" s="90" t="s">
        <v>1441</v>
      </c>
      <c r="J5414" s="90"/>
      <c r="K5414" s="90"/>
      <c r="L5414" s="90"/>
      <c r="M5414" s="90"/>
      <c r="N5414" s="90"/>
      <c r="O5414" s="79">
        <v>20</v>
      </c>
    </row>
    <row r="5415" spans="1:15" s="41" customFormat="1" ht="21" customHeight="1" outlineLevel="1">
      <c r="A5415" s="1379"/>
      <c r="B5415" s="124"/>
      <c r="C5415" s="90"/>
      <c r="D5415" s="1378"/>
      <c r="E5415" s="4348"/>
      <c r="F5415" s="4349"/>
      <c r="G5415" s="4364"/>
      <c r="H5415" s="4365"/>
      <c r="I5415" s="90"/>
      <c r="J5415" s="90"/>
      <c r="K5415" s="90"/>
      <c r="L5415" s="90"/>
      <c r="M5415" s="90"/>
      <c r="N5415" s="90"/>
      <c r="O5415" s="79"/>
    </row>
    <row r="5416" spans="1:15" s="41" customFormat="1" ht="21" customHeight="1" outlineLevel="1">
      <c r="A5416" s="1871"/>
      <c r="B5416" s="124"/>
      <c r="C5416" s="1872"/>
      <c r="D5416" s="1866"/>
      <c r="E5416" s="1867"/>
      <c r="F5416" s="1868"/>
      <c r="G5416" s="1869"/>
      <c r="H5416" s="1870"/>
      <c r="I5416" s="1872"/>
      <c r="J5416" s="1872"/>
      <c r="K5416" s="1872"/>
      <c r="L5416" s="1872"/>
      <c r="M5416" s="1872"/>
      <c r="N5416" s="1872"/>
      <c r="O5416" s="79"/>
    </row>
    <row r="5417" spans="1:15" s="41" customFormat="1" ht="21" customHeight="1">
      <c r="A5417" s="797"/>
      <c r="B5417" s="124"/>
      <c r="C5417" s="90"/>
      <c r="D5417" s="686">
        <f>SUM(D5414:D5416)</f>
        <v>0</v>
      </c>
      <c r="E5417" s="4348"/>
      <c r="F5417" s="4349"/>
      <c r="G5417" s="4364"/>
      <c r="H5417" s="4365"/>
      <c r="I5417" s="90"/>
      <c r="J5417" s="90"/>
      <c r="K5417" s="430">
        <f>SUM(K5414:K5416)</f>
        <v>0</v>
      </c>
      <c r="L5417" s="90"/>
      <c r="M5417" s="90"/>
      <c r="N5417" s="90"/>
      <c r="O5417" s="79"/>
    </row>
    <row r="5418" spans="1:15" s="41" customFormat="1" ht="21" customHeight="1">
      <c r="A5418" s="408"/>
      <c r="B5418" s="132"/>
      <c r="C5418" s="408"/>
      <c r="D5418" s="208"/>
      <c r="E5418" s="56"/>
      <c r="F5418" s="56"/>
      <c r="G5418" s="55"/>
      <c r="H5418" s="55"/>
      <c r="I5418" s="57"/>
      <c r="J5418" s="55"/>
      <c r="K5418" s="109"/>
      <c r="L5418" s="59"/>
      <c r="M5418" s="55"/>
      <c r="N5418" s="55"/>
      <c r="O5418" s="56"/>
    </row>
    <row r="5419" spans="1:15" s="110" customFormat="1" ht="21" customHeight="1" thickBot="1">
      <c r="A5419" s="77" t="s">
        <v>2</v>
      </c>
      <c r="B5419" s="66"/>
      <c r="C5419" s="67" t="s">
        <v>3</v>
      </c>
      <c r="D5419" s="4323" t="s">
        <v>525</v>
      </c>
      <c r="E5419" s="4323"/>
      <c r="F5419" s="4323"/>
      <c r="G5419" s="4323"/>
      <c r="H5419" s="4323"/>
      <c r="I5419" s="4323"/>
      <c r="J5419" s="4323"/>
      <c r="K5419" s="4323"/>
      <c r="L5419" s="4323"/>
      <c r="M5419" s="4323"/>
      <c r="N5419" s="4323"/>
      <c r="O5419" s="4323"/>
    </row>
    <row r="5420" spans="1:15" s="110" customFormat="1" ht="21" customHeight="1">
      <c r="A5420" s="4324" t="s">
        <v>10</v>
      </c>
      <c r="B5420" s="4362" t="s">
        <v>11</v>
      </c>
      <c r="C5420" s="4329" t="s">
        <v>23</v>
      </c>
      <c r="D5420" s="4331" t="s">
        <v>12</v>
      </c>
      <c r="E5420" s="4332"/>
      <c r="F5420" s="4332"/>
      <c r="G5420" s="4332"/>
      <c r="H5420" s="4332"/>
      <c r="I5420" s="4332"/>
      <c r="J5420" s="4333"/>
      <c r="K5420" s="4334" t="s">
        <v>13</v>
      </c>
      <c r="L5420" s="4335"/>
      <c r="M5420" s="4335"/>
      <c r="N5420" s="4335"/>
      <c r="O5420" s="4336"/>
    </row>
    <row r="5421" spans="1:15" s="110" customFormat="1" ht="21" customHeight="1">
      <c r="A5421" s="4325"/>
      <c r="B5421" s="4328"/>
      <c r="C5421" s="4330"/>
      <c r="D5421" s="4337" t="s">
        <v>14</v>
      </c>
      <c r="E5421" s="4338"/>
      <c r="F5421" s="4338"/>
      <c r="G5421" s="4338"/>
      <c r="H5421" s="4339"/>
      <c r="I5421" s="4340" t="s">
        <v>15</v>
      </c>
      <c r="J5421" s="4340"/>
      <c r="K5421" s="4340" t="s">
        <v>16</v>
      </c>
      <c r="L5421" s="4340" t="s">
        <v>17</v>
      </c>
      <c r="M5421" s="4340" t="s">
        <v>18</v>
      </c>
      <c r="N5421" s="4340"/>
      <c r="O5421" s="4356" t="s">
        <v>19</v>
      </c>
    </row>
    <row r="5422" spans="1:15" s="110" customFormat="1" ht="21" customHeight="1">
      <c r="A5422" s="4326"/>
      <c r="B5422" s="4354"/>
      <c r="C5422" s="4341"/>
      <c r="D5422" s="812" t="s">
        <v>16</v>
      </c>
      <c r="E5422" s="4358" t="s">
        <v>20</v>
      </c>
      <c r="F5422" s="4359"/>
      <c r="G5422" s="4358" t="s">
        <v>21</v>
      </c>
      <c r="H5422" s="4359"/>
      <c r="I5422" s="4341"/>
      <c r="J5422" s="4341"/>
      <c r="K5422" s="4341"/>
      <c r="L5422" s="4341"/>
      <c r="M5422" s="4341"/>
      <c r="N5422" s="4341"/>
      <c r="O5422" s="4357"/>
    </row>
    <row r="5423" spans="1:15" s="110" customFormat="1" ht="21" customHeight="1">
      <c r="A5423" s="815">
        <v>1</v>
      </c>
      <c r="B5423" s="124">
        <v>44562</v>
      </c>
      <c r="C5423" s="90" t="s">
        <v>23</v>
      </c>
      <c r="D5423" s="814"/>
      <c r="E5423" s="4348"/>
      <c r="F5423" s="4349"/>
      <c r="G5423" s="4364"/>
      <c r="H5423" s="4365"/>
      <c r="I5423" s="90" t="s">
        <v>1441</v>
      </c>
      <c r="J5423" s="90"/>
      <c r="K5423" s="90"/>
      <c r="L5423" s="90"/>
      <c r="M5423" s="90"/>
      <c r="N5423" s="90"/>
      <c r="O5423" s="79">
        <v>9</v>
      </c>
    </row>
    <row r="5424" spans="1:15" s="110" customFormat="1" ht="21" customHeight="1">
      <c r="A5424" s="695"/>
      <c r="B5424" s="124"/>
      <c r="C5424" s="90"/>
      <c r="D5424" s="686">
        <f>SUM(D5423:D5423)</f>
        <v>0</v>
      </c>
      <c r="E5424" s="689"/>
      <c r="F5424" s="690"/>
      <c r="G5424" s="691"/>
      <c r="H5424" s="692"/>
      <c r="I5424" s="90"/>
      <c r="J5424" s="90"/>
      <c r="K5424" s="430">
        <f>SUM(K5423)</f>
        <v>0</v>
      </c>
      <c r="L5424" s="90"/>
      <c r="M5424" s="90"/>
      <c r="N5424" s="90"/>
      <c r="O5424" s="79"/>
    </row>
    <row r="5425" spans="1:15" s="41" customFormat="1" ht="21" customHeight="1">
      <c r="A5425" s="408"/>
      <c r="B5425" s="132"/>
      <c r="C5425" s="408"/>
      <c r="D5425" s="208"/>
      <c r="E5425" s="56"/>
      <c r="F5425" s="56"/>
      <c r="G5425" s="55"/>
      <c r="H5425" s="55"/>
      <c r="I5425" s="57"/>
      <c r="J5425" s="55"/>
      <c r="K5425" s="109"/>
      <c r="L5425" s="59"/>
      <c r="M5425" s="55"/>
      <c r="N5425" s="55"/>
      <c r="O5425" s="56"/>
    </row>
    <row r="5426" spans="1:15" s="41" customFormat="1" ht="21" customHeight="1" thickBot="1">
      <c r="A5426" s="77" t="s">
        <v>2</v>
      </c>
      <c r="B5426" s="66"/>
      <c r="C5426" s="67" t="s">
        <v>3</v>
      </c>
      <c r="D5426" s="4323" t="s">
        <v>478</v>
      </c>
      <c r="E5426" s="4323"/>
      <c r="F5426" s="4323"/>
      <c r="G5426" s="4323"/>
      <c r="H5426" s="4323"/>
      <c r="I5426" s="4323"/>
      <c r="J5426" s="4323"/>
      <c r="K5426" s="4323"/>
      <c r="L5426" s="4323"/>
      <c r="M5426" s="4323"/>
      <c r="N5426" s="4323"/>
      <c r="O5426" s="4323"/>
    </row>
    <row r="5427" spans="1:15" s="41" customFormat="1" ht="21" customHeight="1">
      <c r="A5427" s="4324" t="s">
        <v>10</v>
      </c>
      <c r="B5427" s="4362" t="s">
        <v>11</v>
      </c>
      <c r="C5427" s="4329" t="s">
        <v>23</v>
      </c>
      <c r="D5427" s="4331" t="s">
        <v>12</v>
      </c>
      <c r="E5427" s="4332"/>
      <c r="F5427" s="4332"/>
      <c r="G5427" s="4332"/>
      <c r="H5427" s="4332"/>
      <c r="I5427" s="4332"/>
      <c r="J5427" s="4333"/>
      <c r="K5427" s="4334" t="s">
        <v>13</v>
      </c>
      <c r="L5427" s="4335"/>
      <c r="M5427" s="4335"/>
      <c r="N5427" s="4335"/>
      <c r="O5427" s="4336"/>
    </row>
    <row r="5428" spans="1:15" s="183" customFormat="1" ht="21" customHeight="1">
      <c r="A5428" s="4325"/>
      <c r="B5428" s="4328"/>
      <c r="C5428" s="4330"/>
      <c r="D5428" s="4337" t="s">
        <v>14</v>
      </c>
      <c r="E5428" s="4338"/>
      <c r="F5428" s="4338"/>
      <c r="G5428" s="4338"/>
      <c r="H5428" s="4339"/>
      <c r="I5428" s="4340" t="s">
        <v>15</v>
      </c>
      <c r="J5428" s="4340"/>
      <c r="K5428" s="4340" t="s">
        <v>16</v>
      </c>
      <c r="L5428" s="4340" t="s">
        <v>17</v>
      </c>
      <c r="M5428" s="4340" t="s">
        <v>18</v>
      </c>
      <c r="N5428" s="4340"/>
      <c r="O5428" s="4356" t="s">
        <v>19</v>
      </c>
    </row>
    <row r="5429" spans="1:15" s="110" customFormat="1" ht="21" customHeight="1">
      <c r="A5429" s="4326"/>
      <c r="B5429" s="4354"/>
      <c r="C5429" s="4341"/>
      <c r="D5429" s="27" t="s">
        <v>16</v>
      </c>
      <c r="E5429" s="4358" t="s">
        <v>20</v>
      </c>
      <c r="F5429" s="4359"/>
      <c r="G5429" s="4358" t="s">
        <v>21</v>
      </c>
      <c r="H5429" s="4359"/>
      <c r="I5429" s="4341"/>
      <c r="J5429" s="4341"/>
      <c r="K5429" s="4341"/>
      <c r="L5429" s="4341"/>
      <c r="M5429" s="4341"/>
      <c r="N5429" s="4341"/>
      <c r="O5429" s="4357"/>
    </row>
    <row r="5430" spans="1:15" s="110" customFormat="1" ht="21" customHeight="1" outlineLevel="1">
      <c r="A5430" s="417">
        <v>1</v>
      </c>
      <c r="B5430" s="124">
        <v>44682</v>
      </c>
      <c r="C5430" s="90" t="s">
        <v>23</v>
      </c>
      <c r="D5430" s="407"/>
      <c r="E5430" s="4348"/>
      <c r="F5430" s="4349"/>
      <c r="G5430" s="4364" t="s">
        <v>57</v>
      </c>
      <c r="H5430" s="4365"/>
      <c r="I5430" s="90" t="s">
        <v>1441</v>
      </c>
      <c r="J5430" s="90"/>
      <c r="K5430" s="90"/>
      <c r="L5430" s="90"/>
      <c r="M5430" s="90"/>
      <c r="N5430" s="90"/>
      <c r="O5430" s="79">
        <v>0</v>
      </c>
    </row>
    <row r="5431" spans="1:15" s="110" customFormat="1" ht="21" customHeight="1" outlineLevel="1">
      <c r="A5431" s="1441"/>
      <c r="B5431" s="124"/>
      <c r="C5431" s="90"/>
      <c r="D5431" s="1432"/>
      <c r="E5431" s="4348"/>
      <c r="F5431" s="4349"/>
      <c r="G5431" s="4364"/>
      <c r="H5431" s="4365"/>
      <c r="I5431" s="90"/>
      <c r="J5431" s="90"/>
      <c r="K5431" s="90"/>
      <c r="L5431" s="90"/>
      <c r="M5431" s="90"/>
      <c r="N5431" s="90"/>
      <c r="O5431" s="79"/>
    </row>
    <row r="5432" spans="1:15" s="110" customFormat="1" ht="21" customHeight="1" outlineLevel="1">
      <c r="A5432" s="1920"/>
      <c r="B5432" s="124"/>
      <c r="C5432" s="2234"/>
      <c r="D5432" s="2416"/>
      <c r="E5432" s="2413"/>
      <c r="F5432" s="2414"/>
      <c r="G5432" s="2411"/>
      <c r="H5432" s="2412"/>
      <c r="I5432" s="2234"/>
      <c r="J5432" s="2234"/>
      <c r="K5432" s="2234"/>
      <c r="L5432" s="4073"/>
      <c r="M5432" s="2234"/>
      <c r="N5432" s="2234"/>
      <c r="O5432" s="79"/>
    </row>
    <row r="5433" spans="1:15" s="110" customFormat="1" ht="21" customHeight="1">
      <c r="A5433" s="731"/>
      <c r="B5433" s="124"/>
      <c r="C5433" s="90"/>
      <c r="D5433" s="798">
        <f>SUM(D5430:D5431)</f>
        <v>0</v>
      </c>
      <c r="E5433" s="4348"/>
      <c r="F5433" s="4349"/>
      <c r="G5433" s="4364"/>
      <c r="H5433" s="4365"/>
      <c r="I5433" s="90"/>
      <c r="J5433" s="90"/>
      <c r="K5433" s="430">
        <f>SUM(K5430:K5432)</f>
        <v>0</v>
      </c>
      <c r="L5433" s="90"/>
      <c r="M5433" s="90"/>
      <c r="N5433" s="90"/>
      <c r="O5433" s="79"/>
    </row>
    <row r="5434" spans="1:15" s="110" customFormat="1" ht="21" customHeight="1">
      <c r="A5434" s="85"/>
      <c r="B5434" s="223"/>
      <c r="C5434" s="104"/>
      <c r="D5434" s="111"/>
      <c r="E5434" s="111"/>
      <c r="F5434" s="111"/>
      <c r="G5434" s="55"/>
      <c r="H5434" s="55"/>
      <c r="I5434" s="104"/>
      <c r="J5434" s="104"/>
      <c r="K5434" s="104"/>
      <c r="L5434" s="104"/>
      <c r="M5434" s="104"/>
      <c r="N5434" s="104"/>
      <c r="O5434" s="224"/>
    </row>
    <row r="5435" spans="1:15" s="41" customFormat="1" ht="21" customHeight="1" thickBot="1">
      <c r="A5435" s="77" t="s">
        <v>2</v>
      </c>
      <c r="B5435" s="66"/>
      <c r="C5435" s="67" t="s">
        <v>3</v>
      </c>
      <c r="D5435" s="4323" t="s">
        <v>717</v>
      </c>
      <c r="E5435" s="4323"/>
      <c r="F5435" s="4323"/>
      <c r="G5435" s="4323"/>
      <c r="H5435" s="4323"/>
      <c r="I5435" s="4323"/>
      <c r="J5435" s="4323"/>
      <c r="K5435" s="4323"/>
      <c r="L5435" s="4323"/>
      <c r="M5435" s="4323"/>
      <c r="N5435" s="4323"/>
      <c r="O5435" s="4323"/>
    </row>
    <row r="5436" spans="1:15" s="41" customFormat="1" ht="21" customHeight="1">
      <c r="A5436" s="4324" t="s">
        <v>10</v>
      </c>
      <c r="B5436" s="4362" t="s">
        <v>11</v>
      </c>
      <c r="C5436" s="4329" t="s">
        <v>23</v>
      </c>
      <c r="D5436" s="4331" t="s">
        <v>12</v>
      </c>
      <c r="E5436" s="4332"/>
      <c r="F5436" s="4332"/>
      <c r="G5436" s="4332"/>
      <c r="H5436" s="4332"/>
      <c r="I5436" s="4332"/>
      <c r="J5436" s="4333"/>
      <c r="K5436" s="4334" t="s">
        <v>13</v>
      </c>
      <c r="L5436" s="4335"/>
      <c r="M5436" s="4335"/>
      <c r="N5436" s="4335"/>
      <c r="O5436" s="4336"/>
    </row>
    <row r="5437" spans="1:15" s="183" customFormat="1" ht="21" customHeight="1">
      <c r="A5437" s="4325"/>
      <c r="B5437" s="4328"/>
      <c r="C5437" s="4330"/>
      <c r="D5437" s="4337" t="s">
        <v>14</v>
      </c>
      <c r="E5437" s="4338"/>
      <c r="F5437" s="4338"/>
      <c r="G5437" s="4338"/>
      <c r="H5437" s="4339"/>
      <c r="I5437" s="4340" t="s">
        <v>15</v>
      </c>
      <c r="J5437" s="4340"/>
      <c r="K5437" s="4340" t="s">
        <v>16</v>
      </c>
      <c r="L5437" s="4340" t="s">
        <v>17</v>
      </c>
      <c r="M5437" s="4340" t="s">
        <v>18</v>
      </c>
      <c r="N5437" s="4340"/>
      <c r="O5437" s="4356" t="s">
        <v>19</v>
      </c>
    </row>
    <row r="5438" spans="1:15" s="110" customFormat="1" ht="21" customHeight="1">
      <c r="A5438" s="4326"/>
      <c r="B5438" s="4354"/>
      <c r="C5438" s="4341"/>
      <c r="D5438" s="1078" t="s">
        <v>16</v>
      </c>
      <c r="E5438" s="4358" t="s">
        <v>20</v>
      </c>
      <c r="F5438" s="4359"/>
      <c r="G5438" s="4358" t="s">
        <v>21</v>
      </c>
      <c r="H5438" s="4359"/>
      <c r="I5438" s="4341"/>
      <c r="J5438" s="4341"/>
      <c r="K5438" s="4341"/>
      <c r="L5438" s="4341"/>
      <c r="M5438" s="4341"/>
      <c r="N5438" s="4341"/>
      <c r="O5438" s="4357"/>
    </row>
    <row r="5439" spans="1:15" s="110" customFormat="1" ht="21" customHeight="1" outlineLevel="1">
      <c r="A5439" s="1086">
        <v>1</v>
      </c>
      <c r="B5439" s="124">
        <v>44562</v>
      </c>
      <c r="C5439" s="90" t="s">
        <v>23</v>
      </c>
      <c r="D5439" s="1079"/>
      <c r="E5439" s="4348"/>
      <c r="F5439" s="4349"/>
      <c r="G5439" s="4364"/>
      <c r="H5439" s="4365"/>
      <c r="I5439" s="90" t="s">
        <v>1441</v>
      </c>
      <c r="J5439" s="90"/>
      <c r="K5439" s="90"/>
      <c r="L5439" s="90"/>
      <c r="M5439" s="90"/>
      <c r="N5439" s="90"/>
      <c r="O5439" s="79">
        <v>10</v>
      </c>
    </row>
    <row r="5440" spans="1:15" s="110" customFormat="1" ht="21.75" customHeight="1" outlineLevel="1">
      <c r="A5440" s="1341"/>
      <c r="B5440" s="124"/>
      <c r="C5440" s="90"/>
      <c r="D5440" s="1334"/>
      <c r="E5440" s="1336"/>
      <c r="F5440" s="1337"/>
      <c r="G5440" s="1338"/>
      <c r="H5440" s="1339"/>
      <c r="I5440" s="90"/>
      <c r="J5440" s="90"/>
      <c r="K5440" s="90"/>
      <c r="L5440" s="90"/>
      <c r="M5440" s="90"/>
      <c r="N5440" s="90"/>
      <c r="O5440" s="79"/>
    </row>
    <row r="5441" spans="1:15" s="110" customFormat="1" ht="21" customHeight="1">
      <c r="A5441" s="1086"/>
      <c r="B5441" s="124"/>
      <c r="C5441" s="90"/>
      <c r="D5441" s="686">
        <f>SUM(D5439:D5439)</f>
        <v>0</v>
      </c>
      <c r="E5441" s="4348"/>
      <c r="F5441" s="4349"/>
      <c r="G5441" s="4364"/>
      <c r="H5441" s="4365"/>
      <c r="I5441" s="90"/>
      <c r="J5441" s="90"/>
      <c r="K5441" s="430">
        <f>SUM(K5439:K5440)</f>
        <v>0</v>
      </c>
      <c r="L5441" s="90"/>
      <c r="M5441" s="90"/>
      <c r="N5441" s="90"/>
      <c r="O5441" s="79"/>
    </row>
    <row r="5442" spans="1:15" s="110" customFormat="1" ht="21" customHeight="1">
      <c r="A5442" s="85"/>
      <c r="B5442" s="223"/>
      <c r="C5442" s="1082"/>
      <c r="D5442" s="111"/>
      <c r="E5442" s="111"/>
      <c r="F5442" s="111"/>
      <c r="G5442" s="1085"/>
      <c r="H5442" s="1085"/>
      <c r="I5442" s="1082"/>
      <c r="J5442" s="1082"/>
      <c r="K5442" s="1082"/>
      <c r="L5442" s="1082"/>
      <c r="M5442" s="1082"/>
      <c r="N5442" s="1082"/>
      <c r="O5442" s="224"/>
    </row>
    <row r="5443" spans="1:15" s="41" customFormat="1" ht="21" customHeight="1" thickBot="1">
      <c r="A5443" s="77" t="s">
        <v>2</v>
      </c>
      <c r="B5443" s="66"/>
      <c r="C5443" s="67" t="s">
        <v>3</v>
      </c>
      <c r="D5443" s="4323" t="s">
        <v>718</v>
      </c>
      <c r="E5443" s="4323"/>
      <c r="F5443" s="4323"/>
      <c r="G5443" s="4323"/>
      <c r="H5443" s="4323"/>
      <c r="I5443" s="4323"/>
      <c r="J5443" s="4323"/>
      <c r="K5443" s="4323"/>
      <c r="L5443" s="4323"/>
      <c r="M5443" s="4323"/>
      <c r="N5443" s="4323"/>
      <c r="O5443" s="4323"/>
    </row>
    <row r="5444" spans="1:15" s="41" customFormat="1" ht="21" customHeight="1">
      <c r="A5444" s="4324" t="s">
        <v>10</v>
      </c>
      <c r="B5444" s="4362" t="s">
        <v>11</v>
      </c>
      <c r="C5444" s="4329" t="s">
        <v>23</v>
      </c>
      <c r="D5444" s="4331" t="s">
        <v>12</v>
      </c>
      <c r="E5444" s="4332"/>
      <c r="F5444" s="4332"/>
      <c r="G5444" s="4332"/>
      <c r="H5444" s="4332"/>
      <c r="I5444" s="4332"/>
      <c r="J5444" s="4333"/>
      <c r="K5444" s="4334" t="s">
        <v>13</v>
      </c>
      <c r="L5444" s="4335"/>
      <c r="M5444" s="4335"/>
      <c r="N5444" s="4335"/>
      <c r="O5444" s="4336"/>
    </row>
    <row r="5445" spans="1:15" s="183" customFormat="1" ht="21" customHeight="1">
      <c r="A5445" s="4325"/>
      <c r="B5445" s="4328"/>
      <c r="C5445" s="4330"/>
      <c r="D5445" s="4337" t="s">
        <v>14</v>
      </c>
      <c r="E5445" s="4338"/>
      <c r="F5445" s="4338"/>
      <c r="G5445" s="4338"/>
      <c r="H5445" s="4339"/>
      <c r="I5445" s="4340" t="s">
        <v>15</v>
      </c>
      <c r="J5445" s="4340"/>
      <c r="K5445" s="4340" t="s">
        <v>16</v>
      </c>
      <c r="L5445" s="4340" t="s">
        <v>17</v>
      </c>
      <c r="M5445" s="4340" t="s">
        <v>18</v>
      </c>
      <c r="N5445" s="4340"/>
      <c r="O5445" s="4356" t="s">
        <v>19</v>
      </c>
    </row>
    <row r="5446" spans="1:15" s="110" customFormat="1" ht="21" customHeight="1">
      <c r="A5446" s="4326"/>
      <c r="B5446" s="4354"/>
      <c r="C5446" s="4341"/>
      <c r="D5446" s="1078" t="s">
        <v>16</v>
      </c>
      <c r="E5446" s="4358" t="s">
        <v>20</v>
      </c>
      <c r="F5446" s="4359"/>
      <c r="G5446" s="4358" t="s">
        <v>21</v>
      </c>
      <c r="H5446" s="4359"/>
      <c r="I5446" s="4341"/>
      <c r="J5446" s="4341"/>
      <c r="K5446" s="4341"/>
      <c r="L5446" s="4341"/>
      <c r="M5446" s="4341"/>
      <c r="N5446" s="4341"/>
      <c r="O5446" s="4357"/>
    </row>
    <row r="5447" spans="1:15" s="110" customFormat="1" ht="21" customHeight="1" outlineLevel="1">
      <c r="A5447" s="1086">
        <v>1</v>
      </c>
      <c r="B5447" s="124">
        <v>44652</v>
      </c>
      <c r="C5447" s="90" t="s">
        <v>23</v>
      </c>
      <c r="D5447" s="1079"/>
      <c r="E5447" s="4348"/>
      <c r="F5447" s="4349"/>
      <c r="G5447" s="4364"/>
      <c r="H5447" s="4365"/>
      <c r="I5447" s="90" t="s">
        <v>1441</v>
      </c>
      <c r="J5447" s="90"/>
      <c r="K5447" s="90"/>
      <c r="L5447" s="90"/>
      <c r="M5447" s="90"/>
      <c r="N5447" s="90"/>
      <c r="O5447" s="79">
        <v>4</v>
      </c>
    </row>
    <row r="5448" spans="1:15" s="110" customFormat="1" ht="21" customHeight="1" outlineLevel="1">
      <c r="A5448" s="4038"/>
      <c r="B5448" s="124"/>
      <c r="C5448" s="4042"/>
      <c r="D5448" s="4029"/>
      <c r="E5448" s="4031"/>
      <c r="F5448" s="4032"/>
      <c r="G5448" s="4033"/>
      <c r="H5448" s="4034"/>
      <c r="I5448" s="4042"/>
      <c r="J5448" s="4042"/>
      <c r="K5448" s="4042"/>
      <c r="L5448" s="4042"/>
      <c r="M5448" s="4042"/>
      <c r="N5448" s="4042"/>
      <c r="O5448" s="79"/>
    </row>
    <row r="5449" spans="1:15" s="110" customFormat="1" ht="21" customHeight="1" outlineLevel="1">
      <c r="A5449" s="4069"/>
      <c r="B5449" s="124"/>
      <c r="C5449" s="4073"/>
      <c r="D5449" s="4057"/>
      <c r="E5449" s="4059"/>
      <c r="F5449" s="4060"/>
      <c r="G5449" s="4061"/>
      <c r="H5449" s="4062"/>
      <c r="I5449" s="4073"/>
      <c r="J5449" s="4073"/>
      <c r="K5449" s="4073"/>
      <c r="L5449" s="4073"/>
      <c r="M5449" s="4073"/>
      <c r="N5449" s="4073"/>
      <c r="O5449" s="79"/>
    </row>
    <row r="5450" spans="1:15" s="110" customFormat="1" ht="21" customHeight="1" outlineLevel="1">
      <c r="A5450" s="4180"/>
      <c r="B5450" s="124"/>
      <c r="C5450" s="4182"/>
      <c r="D5450" s="4176"/>
      <c r="E5450" s="4172"/>
      <c r="F5450" s="4173"/>
      <c r="G5450" s="4174"/>
      <c r="H5450" s="4175"/>
      <c r="I5450" s="4182"/>
      <c r="J5450" s="4182"/>
      <c r="K5450" s="4182"/>
      <c r="L5450" s="4182"/>
      <c r="M5450" s="4182"/>
      <c r="N5450" s="4182"/>
      <c r="O5450" s="79"/>
    </row>
    <row r="5451" spans="1:15" s="110" customFormat="1" ht="21" customHeight="1">
      <c r="A5451" s="1086"/>
      <c r="B5451" s="124"/>
      <c r="C5451" s="90"/>
      <c r="D5451" s="686">
        <f>SUM(D5447:D5447)</f>
        <v>0</v>
      </c>
      <c r="E5451" s="4348"/>
      <c r="F5451" s="4349"/>
      <c r="G5451" s="4364"/>
      <c r="H5451" s="4365"/>
      <c r="I5451" s="90"/>
      <c r="J5451" s="90"/>
      <c r="K5451" s="430">
        <f>SUM(K5447:K5450)</f>
        <v>0</v>
      </c>
      <c r="L5451" s="90"/>
      <c r="M5451" s="90"/>
      <c r="N5451" s="90"/>
      <c r="O5451" s="79"/>
    </row>
    <row r="5452" spans="1:15" s="110" customFormat="1" ht="21" customHeight="1">
      <c r="A5452" s="85"/>
      <c r="B5452" s="223"/>
      <c r="C5452" s="1082"/>
      <c r="D5452" s="111"/>
      <c r="E5452" s="111"/>
      <c r="F5452" s="111"/>
      <c r="G5452" s="1085"/>
      <c r="H5452" s="1085"/>
      <c r="I5452" s="1082"/>
      <c r="J5452" s="1082"/>
      <c r="K5452" s="1082"/>
      <c r="L5452" s="1082"/>
      <c r="M5452" s="1082"/>
      <c r="N5452" s="1082"/>
      <c r="O5452" s="224"/>
    </row>
    <row r="5453" spans="1:15" s="41" customFormat="1" ht="21" customHeight="1" thickBot="1">
      <c r="A5453" s="77" t="s">
        <v>2</v>
      </c>
      <c r="B5453" s="66"/>
      <c r="C5453" s="67" t="s">
        <v>3</v>
      </c>
      <c r="D5453" s="4323" t="s">
        <v>719</v>
      </c>
      <c r="E5453" s="4323"/>
      <c r="F5453" s="4323"/>
      <c r="G5453" s="4323"/>
      <c r="H5453" s="4323"/>
      <c r="I5453" s="4323"/>
      <c r="J5453" s="4323"/>
      <c r="K5453" s="4323"/>
      <c r="L5453" s="4323"/>
      <c r="M5453" s="4323"/>
      <c r="N5453" s="4323"/>
      <c r="O5453" s="4323"/>
    </row>
    <row r="5454" spans="1:15" s="41" customFormat="1" ht="21" customHeight="1">
      <c r="A5454" s="4324" t="s">
        <v>10</v>
      </c>
      <c r="B5454" s="4362" t="s">
        <v>11</v>
      </c>
      <c r="C5454" s="4329" t="s">
        <v>23</v>
      </c>
      <c r="D5454" s="4331" t="s">
        <v>12</v>
      </c>
      <c r="E5454" s="4332"/>
      <c r="F5454" s="4332"/>
      <c r="G5454" s="4332"/>
      <c r="H5454" s="4332"/>
      <c r="I5454" s="4332"/>
      <c r="J5454" s="4333"/>
      <c r="K5454" s="4334" t="s">
        <v>13</v>
      </c>
      <c r="L5454" s="4335"/>
      <c r="M5454" s="4335"/>
      <c r="N5454" s="4335"/>
      <c r="O5454" s="4336"/>
    </row>
    <row r="5455" spans="1:15" s="183" customFormat="1" ht="21" customHeight="1">
      <c r="A5455" s="4325"/>
      <c r="B5455" s="4328"/>
      <c r="C5455" s="4330"/>
      <c r="D5455" s="4337" t="s">
        <v>14</v>
      </c>
      <c r="E5455" s="4338"/>
      <c r="F5455" s="4338"/>
      <c r="G5455" s="4338"/>
      <c r="H5455" s="4339"/>
      <c r="I5455" s="4340" t="s">
        <v>15</v>
      </c>
      <c r="J5455" s="4340"/>
      <c r="K5455" s="4340" t="s">
        <v>16</v>
      </c>
      <c r="L5455" s="4340" t="s">
        <v>17</v>
      </c>
      <c r="M5455" s="4340" t="s">
        <v>18</v>
      </c>
      <c r="N5455" s="4340"/>
      <c r="O5455" s="4356" t="s">
        <v>19</v>
      </c>
    </row>
    <row r="5456" spans="1:15" s="110" customFormat="1" ht="21" customHeight="1">
      <c r="A5456" s="4326"/>
      <c r="B5456" s="4354"/>
      <c r="C5456" s="4341"/>
      <c r="D5456" s="1078" t="s">
        <v>16</v>
      </c>
      <c r="E5456" s="4358" t="s">
        <v>20</v>
      </c>
      <c r="F5456" s="4359"/>
      <c r="G5456" s="4358" t="s">
        <v>21</v>
      </c>
      <c r="H5456" s="4359"/>
      <c r="I5456" s="4341"/>
      <c r="J5456" s="4341"/>
      <c r="K5456" s="4341"/>
      <c r="L5456" s="4341"/>
      <c r="M5456" s="4341"/>
      <c r="N5456" s="4341"/>
      <c r="O5456" s="4357"/>
    </row>
    <row r="5457" spans="1:15" s="110" customFormat="1" ht="21" customHeight="1" outlineLevel="1">
      <c r="A5457" s="1086">
        <v>1</v>
      </c>
      <c r="B5457" s="124">
        <v>44652</v>
      </c>
      <c r="C5457" s="90" t="s">
        <v>23</v>
      </c>
      <c r="D5457" s="1079"/>
      <c r="E5457" s="4348" t="s">
        <v>684</v>
      </c>
      <c r="F5457" s="4349"/>
      <c r="G5457" s="4364" t="s">
        <v>649</v>
      </c>
      <c r="H5457" s="4365"/>
      <c r="I5457" s="90" t="s">
        <v>1441</v>
      </c>
      <c r="J5457" s="90"/>
      <c r="K5457" s="90"/>
      <c r="L5457" s="90"/>
      <c r="M5457" s="90"/>
      <c r="N5457" s="90"/>
      <c r="O5457" s="79">
        <v>0</v>
      </c>
    </row>
    <row r="5458" spans="1:15" s="110" customFormat="1" ht="21.75" customHeight="1" outlineLevel="1">
      <c r="A5458" s="3547"/>
      <c r="B5458" s="124"/>
      <c r="C5458" s="90"/>
      <c r="D5458" s="1079"/>
      <c r="E5458" s="4348"/>
      <c r="F5458" s="4349"/>
      <c r="G5458" s="4452"/>
      <c r="H5458" s="4429"/>
      <c r="I5458" s="90"/>
      <c r="J5458" s="90"/>
      <c r="K5458" s="90"/>
      <c r="L5458" s="90"/>
      <c r="M5458" s="90"/>
      <c r="N5458" s="90"/>
      <c r="O5458" s="79"/>
    </row>
    <row r="5459" spans="1:15" s="110" customFormat="1" ht="21" customHeight="1">
      <c r="A5459" s="1086"/>
      <c r="B5459" s="124"/>
      <c r="C5459" s="90"/>
      <c r="D5459" s="686">
        <f>SUM(D5457:D5458)</f>
        <v>0</v>
      </c>
      <c r="E5459" s="4348"/>
      <c r="F5459" s="4349"/>
      <c r="G5459" s="4364"/>
      <c r="H5459" s="4365"/>
      <c r="I5459" s="90"/>
      <c r="J5459" s="90"/>
      <c r="K5459" s="430">
        <f>SUM(K5457:K5458)</f>
        <v>0</v>
      </c>
      <c r="L5459" s="90"/>
      <c r="M5459" s="90"/>
      <c r="N5459" s="90"/>
      <c r="O5459" s="79"/>
    </row>
    <row r="5460" spans="1:15" s="110" customFormat="1" ht="21" customHeight="1">
      <c r="A5460" s="85"/>
      <c r="B5460" s="223"/>
      <c r="C5460" s="1082"/>
      <c r="D5460" s="111"/>
      <c r="E5460" s="111"/>
      <c r="F5460" s="111"/>
      <c r="G5460" s="1085"/>
      <c r="H5460" s="1085"/>
      <c r="I5460" s="1082"/>
      <c r="J5460" s="1082"/>
      <c r="K5460" s="1082"/>
      <c r="L5460" s="1082"/>
      <c r="M5460" s="1082"/>
      <c r="N5460" s="1082"/>
      <c r="O5460" s="224"/>
    </row>
    <row r="5461" spans="1:15" s="110" customFormat="1" ht="21" customHeight="1" thickBot="1">
      <c r="A5461" s="77" t="s">
        <v>2</v>
      </c>
      <c r="B5461" s="66"/>
      <c r="C5461" s="67" t="s">
        <v>3</v>
      </c>
      <c r="D5461" s="4323" t="s">
        <v>479</v>
      </c>
      <c r="E5461" s="4323"/>
      <c r="F5461" s="4323"/>
      <c r="G5461" s="4323"/>
      <c r="H5461" s="4323"/>
      <c r="I5461" s="4323"/>
      <c r="J5461" s="4323"/>
      <c r="K5461" s="4323"/>
      <c r="L5461" s="4323"/>
      <c r="M5461" s="4323"/>
      <c r="N5461" s="4323"/>
      <c r="O5461" s="4323"/>
    </row>
    <row r="5462" spans="1:15" s="110" customFormat="1" ht="21" customHeight="1">
      <c r="A5462" s="4324" t="s">
        <v>10</v>
      </c>
      <c r="B5462" s="4362" t="s">
        <v>11</v>
      </c>
      <c r="C5462" s="4329" t="s">
        <v>23</v>
      </c>
      <c r="D5462" s="4331" t="s">
        <v>12</v>
      </c>
      <c r="E5462" s="4332"/>
      <c r="F5462" s="4332"/>
      <c r="G5462" s="4332"/>
      <c r="H5462" s="4332"/>
      <c r="I5462" s="4332"/>
      <c r="J5462" s="4333"/>
      <c r="K5462" s="4334" t="s">
        <v>13</v>
      </c>
      <c r="L5462" s="4335"/>
      <c r="M5462" s="4335"/>
      <c r="N5462" s="4335"/>
      <c r="O5462" s="4336"/>
    </row>
    <row r="5463" spans="1:15" s="110" customFormat="1" ht="21" customHeight="1">
      <c r="A5463" s="4325"/>
      <c r="B5463" s="4328"/>
      <c r="C5463" s="4330"/>
      <c r="D5463" s="4337" t="s">
        <v>14</v>
      </c>
      <c r="E5463" s="4338"/>
      <c r="F5463" s="4338"/>
      <c r="G5463" s="4338"/>
      <c r="H5463" s="4339"/>
      <c r="I5463" s="4340" t="s">
        <v>15</v>
      </c>
      <c r="J5463" s="4340"/>
      <c r="K5463" s="4340" t="s">
        <v>16</v>
      </c>
      <c r="L5463" s="4340" t="s">
        <v>17</v>
      </c>
      <c r="M5463" s="4340" t="s">
        <v>18</v>
      </c>
      <c r="N5463" s="4340"/>
      <c r="O5463" s="4356" t="s">
        <v>19</v>
      </c>
    </row>
    <row r="5464" spans="1:15" s="110" customFormat="1" ht="21" customHeight="1">
      <c r="A5464" s="4326"/>
      <c r="B5464" s="4354"/>
      <c r="C5464" s="4341"/>
      <c r="D5464" s="27" t="s">
        <v>16</v>
      </c>
      <c r="E5464" s="4358" t="s">
        <v>20</v>
      </c>
      <c r="F5464" s="4359"/>
      <c r="G5464" s="4358" t="s">
        <v>21</v>
      </c>
      <c r="H5464" s="4359"/>
      <c r="I5464" s="4341"/>
      <c r="J5464" s="4341"/>
      <c r="K5464" s="4341"/>
      <c r="L5464" s="4341"/>
      <c r="M5464" s="4341"/>
      <c r="N5464" s="4341"/>
      <c r="O5464" s="4357"/>
    </row>
    <row r="5465" spans="1:15" s="110" customFormat="1" ht="21" customHeight="1" outlineLevel="1">
      <c r="A5465" s="305">
        <v>1</v>
      </c>
      <c r="B5465" s="124">
        <v>44562</v>
      </c>
      <c r="C5465" s="90" t="s">
        <v>23</v>
      </c>
      <c r="D5465" s="304"/>
      <c r="E5465" s="297"/>
      <c r="F5465" s="298"/>
      <c r="G5465" s="4364" t="s">
        <v>57</v>
      </c>
      <c r="H5465" s="4365"/>
      <c r="I5465" s="90"/>
      <c r="J5465" s="90"/>
      <c r="K5465" s="90"/>
      <c r="L5465" s="90"/>
      <c r="M5465" s="90"/>
      <c r="N5465" s="90"/>
      <c r="O5465" s="79">
        <v>38</v>
      </c>
    </row>
    <row r="5466" spans="1:15" s="110" customFormat="1" ht="21" customHeight="1" outlineLevel="1">
      <c r="A5466" s="1920"/>
      <c r="B5466" s="124"/>
      <c r="C5466" s="2234"/>
      <c r="D5466" s="2377"/>
      <c r="E5466" s="2373"/>
      <c r="F5466" s="2374"/>
      <c r="G5466" s="2375"/>
      <c r="H5466" s="2376"/>
      <c r="I5466" s="2234"/>
      <c r="J5466" s="2234"/>
      <c r="K5466" s="2234"/>
      <c r="L5466" s="2234"/>
      <c r="M5466" s="2234"/>
      <c r="N5466" s="2234"/>
      <c r="O5466" s="79"/>
    </row>
    <row r="5467" spans="1:15" s="110" customFormat="1" ht="21" customHeight="1">
      <c r="A5467" s="305"/>
      <c r="B5467" s="124"/>
      <c r="C5467" s="90"/>
      <c r="D5467" s="798">
        <f>SUM(D5465:D5465)</f>
        <v>0</v>
      </c>
      <c r="E5467" s="297"/>
      <c r="F5467" s="298"/>
      <c r="G5467" s="295"/>
      <c r="H5467" s="296"/>
      <c r="I5467" s="90"/>
      <c r="J5467" s="90"/>
      <c r="K5467" s="430">
        <f>SUM(K5465:K5466)</f>
        <v>0</v>
      </c>
      <c r="L5467" s="90"/>
      <c r="M5467" s="90"/>
      <c r="N5467" s="90"/>
      <c r="O5467" s="79"/>
    </row>
    <row r="5468" spans="1:15" s="110" customFormat="1" ht="21" customHeight="1">
      <c r="A5468" s="281"/>
      <c r="B5468" s="132"/>
      <c r="C5468" s="281"/>
      <c r="D5468" s="208"/>
      <c r="E5468" s="56"/>
      <c r="F5468" s="56"/>
      <c r="G5468" s="55"/>
      <c r="H5468" s="55"/>
      <c r="I5468" s="57"/>
      <c r="J5468" s="55"/>
      <c r="K5468" s="109"/>
      <c r="L5468" s="59"/>
      <c r="M5468" s="55"/>
      <c r="N5468" s="55"/>
      <c r="O5468" s="56"/>
    </row>
    <row r="5469" spans="1:15" s="110" customFormat="1" ht="21" customHeight="1">
      <c r="A5469" s="87" t="s">
        <v>2</v>
      </c>
      <c r="B5469" s="88"/>
      <c r="C5469" s="89" t="s">
        <v>3</v>
      </c>
      <c r="D5469" s="4385" t="s">
        <v>1432</v>
      </c>
      <c r="E5469" s="4386"/>
      <c r="F5469" s="4386"/>
      <c r="G5469" s="4386"/>
      <c r="H5469" s="4386"/>
      <c r="I5469" s="4386"/>
      <c r="J5469" s="4386"/>
      <c r="K5469" s="4386"/>
      <c r="L5469" s="4386"/>
      <c r="M5469" s="4386"/>
      <c r="N5469" s="4386"/>
      <c r="O5469" s="4387"/>
    </row>
    <row r="5470" spans="1:15" s="110" customFormat="1" ht="21" customHeight="1">
      <c r="A5470" s="4443" t="s">
        <v>10</v>
      </c>
      <c r="B5470" s="4381" t="s">
        <v>11</v>
      </c>
      <c r="C5470" s="4383" t="s">
        <v>23</v>
      </c>
      <c r="D5470" s="4381" t="s">
        <v>12</v>
      </c>
      <c r="E5470" s="4381"/>
      <c r="F5470" s="4381"/>
      <c r="G5470" s="4381"/>
      <c r="H5470" s="4381"/>
      <c r="I5470" s="4381"/>
      <c r="J5470" s="4381"/>
      <c r="K5470" s="4358" t="s">
        <v>13</v>
      </c>
      <c r="L5470" s="4373"/>
      <c r="M5470" s="4373"/>
      <c r="N5470" s="4373"/>
      <c r="O5470" s="4359"/>
    </row>
    <row r="5471" spans="1:15" s="123" customFormat="1" ht="21" customHeight="1">
      <c r="A5471" s="4443"/>
      <c r="B5471" s="4381"/>
      <c r="C5471" s="4383"/>
      <c r="D5471" s="4381" t="s">
        <v>14</v>
      </c>
      <c r="E5471" s="4381"/>
      <c r="F5471" s="4381"/>
      <c r="G5471" s="4381"/>
      <c r="H5471" s="4381"/>
      <c r="I5471" s="4383" t="s">
        <v>15</v>
      </c>
      <c r="J5471" s="4383"/>
      <c r="K5471" s="4383" t="s">
        <v>16</v>
      </c>
      <c r="L5471" s="4383" t="s">
        <v>17</v>
      </c>
      <c r="M5471" s="4383" t="s">
        <v>18</v>
      </c>
      <c r="N5471" s="4383"/>
      <c r="O5471" s="4391" t="s">
        <v>19</v>
      </c>
    </row>
    <row r="5472" spans="1:15" s="72" customFormat="1" ht="21" customHeight="1">
      <c r="A5472" s="4410"/>
      <c r="B5472" s="4381"/>
      <c r="C5472" s="4383"/>
      <c r="D5472" s="27" t="s">
        <v>16</v>
      </c>
      <c r="E5472" s="4383" t="s">
        <v>20</v>
      </c>
      <c r="F5472" s="4383"/>
      <c r="G5472" s="4383" t="s">
        <v>21</v>
      </c>
      <c r="H5472" s="4383"/>
      <c r="I5472" s="4383"/>
      <c r="J5472" s="4383"/>
      <c r="K5472" s="4383"/>
      <c r="L5472" s="4383"/>
      <c r="M5472" s="4383"/>
      <c r="N5472" s="4383"/>
      <c r="O5472" s="4391"/>
    </row>
    <row r="5473" spans="1:15" s="72" customFormat="1" ht="21" customHeight="1">
      <c r="A5473" s="2656">
        <v>1</v>
      </c>
      <c r="B5473" s="121">
        <v>44562</v>
      </c>
      <c r="C5473" s="28" t="s">
        <v>23</v>
      </c>
      <c r="D5473" s="28"/>
      <c r="E5473" s="4401"/>
      <c r="F5473" s="4401"/>
      <c r="G5473" s="4346" t="s">
        <v>57</v>
      </c>
      <c r="H5473" s="4346"/>
      <c r="I5473" s="28" t="s">
        <v>1441</v>
      </c>
      <c r="J5473" s="28"/>
      <c r="K5473" s="78"/>
      <c r="L5473" s="28"/>
      <c r="M5473" s="28"/>
      <c r="N5473" s="28"/>
      <c r="O5473" s="79">
        <v>88</v>
      </c>
    </row>
    <row r="5474" spans="1:15" s="72" customFormat="1" ht="21" customHeight="1">
      <c r="A5474" s="2656"/>
      <c r="B5474" s="121"/>
      <c r="C5474" s="2399"/>
      <c r="D5474" s="2399"/>
      <c r="E5474" s="2400"/>
      <c r="F5474" s="2400"/>
      <c r="G5474" s="2399"/>
      <c r="H5474" s="2399"/>
      <c r="I5474" s="2399"/>
      <c r="J5474" s="2399"/>
      <c r="K5474" s="2401"/>
      <c r="L5474" s="2399"/>
      <c r="M5474" s="2399"/>
      <c r="N5474" s="2399"/>
      <c r="O5474" s="79"/>
    </row>
    <row r="5475" spans="1:15" s="72" customFormat="1" ht="21" customHeight="1">
      <c r="A5475" s="2656"/>
      <c r="B5475" s="121"/>
      <c r="C5475" s="2601"/>
      <c r="D5475" s="2601"/>
      <c r="E5475" s="2606"/>
      <c r="F5475" s="2606"/>
      <c r="G5475" s="2601"/>
      <c r="H5475" s="2601"/>
      <c r="I5475" s="2601"/>
      <c r="J5475" s="2601"/>
      <c r="K5475" s="2605"/>
      <c r="L5475" s="2601"/>
      <c r="M5475" s="2601"/>
      <c r="N5475" s="2601"/>
      <c r="O5475" s="79"/>
    </row>
    <row r="5476" spans="1:15" s="110" customFormat="1" ht="21" customHeight="1">
      <c r="A5476" s="155"/>
      <c r="B5476" s="121"/>
      <c r="C5476" s="304"/>
      <c r="D5476" s="799">
        <f>SUM(D5473:D5473)</f>
        <v>0</v>
      </c>
      <c r="E5476" s="4441"/>
      <c r="F5476" s="4441"/>
      <c r="G5476" s="4441"/>
      <c r="H5476" s="4441"/>
      <c r="I5476" s="303"/>
      <c r="J5476" s="303"/>
      <c r="K5476" s="435">
        <f>SUM(K5473:K5474)</f>
        <v>0</v>
      </c>
      <c r="L5476" s="303"/>
      <c r="M5476" s="303"/>
      <c r="N5476" s="303"/>
      <c r="O5476" s="118"/>
    </row>
    <row r="5477" spans="1:15" s="110" customFormat="1" ht="21" customHeight="1">
      <c r="A5477" s="281"/>
      <c r="B5477" s="132"/>
      <c r="C5477" s="281"/>
      <c r="D5477" s="208"/>
      <c r="E5477" s="56"/>
      <c r="F5477" s="56"/>
      <c r="G5477" s="55"/>
      <c r="H5477" s="55"/>
      <c r="I5477" s="57"/>
      <c r="J5477" s="55"/>
      <c r="K5477" s="109"/>
      <c r="L5477" s="59"/>
      <c r="M5477" s="55"/>
      <c r="N5477" s="55"/>
      <c r="O5477" s="56"/>
    </row>
    <row r="5478" spans="1:15" s="123" customFormat="1" ht="21" customHeight="1">
      <c r="A5478" s="87" t="s">
        <v>2</v>
      </c>
      <c r="B5478" s="88"/>
      <c r="C5478" s="89" t="s">
        <v>3</v>
      </c>
      <c r="D5478" s="4385" t="s">
        <v>551</v>
      </c>
      <c r="E5478" s="4386"/>
      <c r="F5478" s="4386"/>
      <c r="G5478" s="4386"/>
      <c r="H5478" s="4386"/>
      <c r="I5478" s="4386"/>
      <c r="J5478" s="4386"/>
      <c r="K5478" s="4386"/>
      <c r="L5478" s="4386"/>
      <c r="M5478" s="4386"/>
      <c r="N5478" s="4386"/>
      <c r="O5478" s="4387"/>
    </row>
    <row r="5479" spans="1:15" s="72" customFormat="1" ht="21" customHeight="1">
      <c r="A5479" s="4443" t="s">
        <v>10</v>
      </c>
      <c r="B5479" s="4381" t="s">
        <v>11</v>
      </c>
      <c r="C5479" s="4383" t="s">
        <v>23</v>
      </c>
      <c r="D5479" s="4381" t="s">
        <v>12</v>
      </c>
      <c r="E5479" s="4381"/>
      <c r="F5479" s="4381"/>
      <c r="G5479" s="4381"/>
      <c r="H5479" s="4381"/>
      <c r="I5479" s="4381"/>
      <c r="J5479" s="4381"/>
      <c r="K5479" s="4358" t="s">
        <v>13</v>
      </c>
      <c r="L5479" s="4373"/>
      <c r="M5479" s="4373"/>
      <c r="N5479" s="4373"/>
      <c r="O5479" s="4359"/>
    </row>
    <row r="5480" spans="1:15" s="110" customFormat="1" ht="21" customHeight="1">
      <c r="A5480" s="4443"/>
      <c r="B5480" s="4381"/>
      <c r="C5480" s="4383"/>
      <c r="D5480" s="4381" t="s">
        <v>14</v>
      </c>
      <c r="E5480" s="4381"/>
      <c r="F5480" s="4381"/>
      <c r="G5480" s="4381"/>
      <c r="H5480" s="4381"/>
      <c r="I5480" s="4383" t="s">
        <v>15</v>
      </c>
      <c r="J5480" s="4383"/>
      <c r="K5480" s="4383" t="s">
        <v>16</v>
      </c>
      <c r="L5480" s="4383" t="s">
        <v>17</v>
      </c>
      <c r="M5480" s="4383" t="s">
        <v>18</v>
      </c>
      <c r="N5480" s="4340"/>
      <c r="O5480" s="4391" t="s">
        <v>19</v>
      </c>
    </row>
    <row r="5481" spans="1:15" s="110" customFormat="1" ht="21" customHeight="1">
      <c r="A5481" s="4410"/>
      <c r="B5481" s="4381"/>
      <c r="C5481" s="4383"/>
      <c r="D5481" s="27" t="s">
        <v>16</v>
      </c>
      <c r="E5481" s="4383" t="s">
        <v>20</v>
      </c>
      <c r="F5481" s="4383"/>
      <c r="G5481" s="4383" t="s">
        <v>21</v>
      </c>
      <c r="H5481" s="4383"/>
      <c r="I5481" s="4383"/>
      <c r="J5481" s="4383"/>
      <c r="K5481" s="4383"/>
      <c r="L5481" s="4383"/>
      <c r="M5481" s="4383"/>
      <c r="N5481" s="4341"/>
      <c r="O5481" s="4391"/>
    </row>
    <row r="5482" spans="1:15" s="110" customFormat="1" ht="21" customHeight="1">
      <c r="A5482" s="415">
        <v>1</v>
      </c>
      <c r="B5482" s="121">
        <v>44682</v>
      </c>
      <c r="C5482" s="28" t="s">
        <v>291</v>
      </c>
      <c r="D5482" s="28"/>
      <c r="E5482" s="4401" t="s">
        <v>293</v>
      </c>
      <c r="F5482" s="4401"/>
      <c r="G5482" s="4346" t="s">
        <v>292</v>
      </c>
      <c r="H5482" s="4346"/>
      <c r="I5482" s="28" t="s">
        <v>1441</v>
      </c>
      <c r="J5482" s="28"/>
      <c r="K5482" s="78"/>
      <c r="L5482" s="28"/>
      <c r="M5482" s="28"/>
      <c r="N5482" s="28"/>
      <c r="O5482" s="79">
        <v>45</v>
      </c>
    </row>
    <row r="5483" spans="1:15" s="110" customFormat="1" ht="21" customHeight="1">
      <c r="A5483" s="1721"/>
      <c r="B5483" s="121"/>
      <c r="C5483" s="2769"/>
      <c r="D5483" s="2769"/>
      <c r="E5483" s="2772"/>
      <c r="F5483" s="2772"/>
      <c r="G5483" s="2769"/>
      <c r="H5483" s="2769"/>
      <c r="I5483" s="2769"/>
      <c r="J5483" s="2769"/>
      <c r="K5483" s="2773"/>
      <c r="L5483" s="2769"/>
      <c r="M5483" s="2769"/>
      <c r="N5483" s="2769"/>
      <c r="O5483" s="79"/>
    </row>
    <row r="5484" spans="1:15" s="110" customFormat="1" ht="21" customHeight="1">
      <c r="A5484" s="1721"/>
      <c r="B5484" s="121"/>
      <c r="C5484" s="2793"/>
      <c r="D5484" s="2793"/>
      <c r="E5484" s="2795"/>
      <c r="F5484" s="2795"/>
      <c r="G5484" s="2793"/>
      <c r="H5484" s="2793"/>
      <c r="I5484" s="2793"/>
      <c r="J5484" s="2793"/>
      <c r="K5484" s="2796"/>
      <c r="L5484" s="2793"/>
      <c r="M5484" s="2793"/>
      <c r="N5484" s="2793"/>
      <c r="O5484" s="79"/>
    </row>
    <row r="5485" spans="1:15" s="110" customFormat="1" ht="21" customHeight="1">
      <c r="A5485" s="1721"/>
      <c r="B5485" s="121"/>
      <c r="C5485" s="2874"/>
      <c r="D5485" s="2874"/>
      <c r="E5485" s="2884"/>
      <c r="F5485" s="2884"/>
      <c r="G5485" s="2874"/>
      <c r="H5485" s="2874"/>
      <c r="I5485" s="2874"/>
      <c r="J5485" s="2874"/>
      <c r="K5485" s="2885"/>
      <c r="L5485" s="2874"/>
      <c r="M5485" s="2874"/>
      <c r="N5485" s="2874"/>
      <c r="O5485" s="79"/>
    </row>
    <row r="5486" spans="1:15" s="110" customFormat="1" ht="21" customHeight="1">
      <c r="A5486" s="773"/>
      <c r="B5486" s="121"/>
      <c r="C5486" s="770"/>
      <c r="D5486" s="686">
        <f>SUM(D5482:D5482)</f>
        <v>0</v>
      </c>
      <c r="E5486" s="4401"/>
      <c r="F5486" s="4401"/>
      <c r="G5486" s="4346"/>
      <c r="H5486" s="4346"/>
      <c r="I5486" s="770"/>
      <c r="J5486" s="770"/>
      <c r="K5486" s="432">
        <f>SUM(K5482:K5485)</f>
        <v>0</v>
      </c>
      <c r="L5486" s="770"/>
      <c r="M5486" s="770"/>
      <c r="N5486" s="770"/>
      <c r="O5486" s="79"/>
    </row>
    <row r="5487" spans="1:15" s="110" customFormat="1" ht="21" customHeight="1">
      <c r="A5487" s="62"/>
      <c r="B5487" s="132"/>
      <c r="C5487" s="281"/>
      <c r="D5487" s="208"/>
      <c r="E5487" s="56"/>
      <c r="F5487" s="56"/>
      <c r="G5487" s="55"/>
      <c r="H5487" s="55"/>
      <c r="I5487" s="57"/>
      <c r="J5487" s="55"/>
      <c r="K5487" s="109"/>
      <c r="L5487" s="59"/>
      <c r="M5487" s="55"/>
      <c r="N5487" s="55"/>
      <c r="O5487" s="56"/>
    </row>
    <row r="5488" spans="1:15" s="183" customFormat="1" ht="21" customHeight="1">
      <c r="A5488" s="87" t="s">
        <v>2</v>
      </c>
      <c r="B5488" s="88"/>
      <c r="C5488" s="89" t="s">
        <v>3</v>
      </c>
      <c r="D5488" s="4385" t="s">
        <v>377</v>
      </c>
      <c r="E5488" s="4386"/>
      <c r="F5488" s="4386"/>
      <c r="G5488" s="4386"/>
      <c r="H5488" s="4386"/>
      <c r="I5488" s="4386"/>
      <c r="J5488" s="4386"/>
      <c r="K5488" s="4386"/>
      <c r="L5488" s="4386"/>
      <c r="M5488" s="4386"/>
      <c r="N5488" s="4386"/>
      <c r="O5488" s="4387"/>
    </row>
    <row r="5489" spans="1:15" s="110" customFormat="1" ht="21" customHeight="1">
      <c r="A5489" s="4449" t="s">
        <v>10</v>
      </c>
      <c r="B5489" s="4381" t="s">
        <v>11</v>
      </c>
      <c r="C5489" s="4383" t="s">
        <v>23</v>
      </c>
      <c r="D5489" s="4381" t="s">
        <v>12</v>
      </c>
      <c r="E5489" s="4381"/>
      <c r="F5489" s="4381"/>
      <c r="G5489" s="4381"/>
      <c r="H5489" s="4381"/>
      <c r="I5489" s="4381"/>
      <c r="J5489" s="4381"/>
      <c r="K5489" s="4358" t="s">
        <v>13</v>
      </c>
      <c r="L5489" s="4373"/>
      <c r="M5489" s="4373"/>
      <c r="N5489" s="4373"/>
      <c r="O5489" s="4359"/>
    </row>
    <row r="5490" spans="1:15" s="110" customFormat="1" ht="21" customHeight="1">
      <c r="A5490" s="4449"/>
      <c r="B5490" s="4381"/>
      <c r="C5490" s="4383"/>
      <c r="D5490" s="4381" t="s">
        <v>14</v>
      </c>
      <c r="E5490" s="4381"/>
      <c r="F5490" s="4381"/>
      <c r="G5490" s="4381"/>
      <c r="H5490" s="4381"/>
      <c r="I5490" s="4383" t="s">
        <v>15</v>
      </c>
      <c r="J5490" s="4383"/>
      <c r="K5490" s="4383" t="s">
        <v>16</v>
      </c>
      <c r="L5490" s="4383" t="s">
        <v>17</v>
      </c>
      <c r="M5490" s="4383" t="s">
        <v>18</v>
      </c>
      <c r="N5490" s="4340"/>
      <c r="O5490" s="4391" t="s">
        <v>19</v>
      </c>
    </row>
    <row r="5491" spans="1:15" s="110" customFormat="1" ht="21" customHeight="1">
      <c r="A5491" s="4449"/>
      <c r="B5491" s="4381"/>
      <c r="C5491" s="4383"/>
      <c r="D5491" s="27" t="s">
        <v>16</v>
      </c>
      <c r="E5491" s="4383" t="s">
        <v>20</v>
      </c>
      <c r="F5491" s="4383"/>
      <c r="G5491" s="4383" t="s">
        <v>21</v>
      </c>
      <c r="H5491" s="4383"/>
      <c r="I5491" s="4383"/>
      <c r="J5491" s="4383"/>
      <c r="K5491" s="4383"/>
      <c r="L5491" s="4383"/>
      <c r="M5491" s="4383"/>
      <c r="N5491" s="4341"/>
      <c r="O5491" s="4391"/>
    </row>
    <row r="5492" spans="1:15" s="110" customFormat="1" ht="21" customHeight="1">
      <c r="A5492" s="380">
        <v>1</v>
      </c>
      <c r="B5492" s="121">
        <v>44562</v>
      </c>
      <c r="C5492" s="28" t="s">
        <v>23</v>
      </c>
      <c r="D5492" s="28"/>
      <c r="E5492" s="4401" t="s">
        <v>238</v>
      </c>
      <c r="F5492" s="4401"/>
      <c r="G5492" s="4346" t="s">
        <v>57</v>
      </c>
      <c r="H5492" s="4346"/>
      <c r="I5492" s="28" t="s">
        <v>1441</v>
      </c>
      <c r="J5492" s="28"/>
      <c r="K5492" s="78"/>
      <c r="L5492" s="28"/>
      <c r="M5492" s="28"/>
      <c r="N5492" s="28"/>
      <c r="O5492" s="79">
        <v>77</v>
      </c>
    </row>
    <row r="5493" spans="1:15" s="110" customFormat="1" ht="21" customHeight="1">
      <c r="A5493" s="2638"/>
      <c r="B5493" s="121"/>
      <c r="C5493" s="2636"/>
      <c r="D5493" s="2636"/>
      <c r="E5493" s="4360"/>
      <c r="F5493" s="4361"/>
      <c r="G5493" s="4348"/>
      <c r="H5493" s="4349"/>
      <c r="I5493" s="2636"/>
      <c r="J5493" s="2636"/>
      <c r="K5493" s="2640"/>
      <c r="L5493" s="2636"/>
      <c r="M5493" s="2636"/>
      <c r="N5493" s="2636"/>
      <c r="O5493" s="79"/>
    </row>
    <row r="5494" spans="1:15" s="110" customFormat="1" ht="21" customHeight="1">
      <c r="A5494" s="380"/>
      <c r="B5494" s="121"/>
      <c r="C5494" s="381"/>
      <c r="D5494" s="381"/>
      <c r="E5494" s="4360"/>
      <c r="F5494" s="4361"/>
      <c r="G5494" s="4348"/>
      <c r="H5494" s="4349"/>
      <c r="I5494" s="381"/>
      <c r="J5494" s="381"/>
      <c r="K5494" s="435">
        <f>SUM(K5492:K5493)</f>
        <v>0</v>
      </c>
      <c r="L5494" s="381"/>
      <c r="M5494" s="381"/>
      <c r="N5494" s="381"/>
      <c r="O5494" s="79"/>
    </row>
    <row r="5495" spans="1:15" s="110" customFormat="1" ht="21" customHeight="1">
      <c r="A5495" s="281"/>
      <c r="B5495" s="132"/>
      <c r="C5495" s="281"/>
      <c r="D5495" s="208"/>
      <c r="E5495" s="56"/>
      <c r="F5495" s="56"/>
      <c r="G5495" s="55"/>
      <c r="H5495" s="55"/>
      <c r="I5495" s="57"/>
      <c r="J5495" s="55"/>
      <c r="K5495" s="109"/>
      <c r="L5495" s="59"/>
      <c r="M5495" s="55"/>
      <c r="N5495" s="55"/>
      <c r="O5495" s="56"/>
    </row>
    <row r="5496" spans="1:15" s="183" customFormat="1" ht="21" customHeight="1" thickBot="1">
      <c r="A5496" s="87" t="s">
        <v>2</v>
      </c>
      <c r="B5496" s="88"/>
      <c r="C5496" s="89" t="s">
        <v>3</v>
      </c>
      <c r="D5496" s="4385" t="s">
        <v>477</v>
      </c>
      <c r="E5496" s="4386"/>
      <c r="F5496" s="4386"/>
      <c r="G5496" s="4386"/>
      <c r="H5496" s="4386"/>
      <c r="I5496" s="4386"/>
      <c r="J5496" s="4386"/>
      <c r="K5496" s="4386"/>
      <c r="L5496" s="4386"/>
      <c r="M5496" s="4386"/>
      <c r="N5496" s="4386"/>
      <c r="O5496" s="4387"/>
    </row>
    <row r="5497" spans="1:15" s="110" customFormat="1" ht="21" customHeight="1">
      <c r="A5497" s="4446" t="s">
        <v>10</v>
      </c>
      <c r="B5497" s="4381" t="s">
        <v>11</v>
      </c>
      <c r="C5497" s="4383" t="s">
        <v>23</v>
      </c>
      <c r="D5497" s="4381" t="s">
        <v>12</v>
      </c>
      <c r="E5497" s="4381"/>
      <c r="F5497" s="4381"/>
      <c r="G5497" s="4381"/>
      <c r="H5497" s="4381"/>
      <c r="I5497" s="4381"/>
      <c r="J5497" s="4381"/>
      <c r="K5497" s="4358" t="s">
        <v>13</v>
      </c>
      <c r="L5497" s="4373"/>
      <c r="M5497" s="4373"/>
      <c r="N5497" s="4373"/>
      <c r="O5497" s="4359"/>
    </row>
    <row r="5498" spans="1:15" s="110" customFormat="1" ht="21" customHeight="1">
      <c r="A5498" s="4447"/>
      <c r="B5498" s="4381"/>
      <c r="C5498" s="4383"/>
      <c r="D5498" s="4381" t="s">
        <v>14</v>
      </c>
      <c r="E5498" s="4381"/>
      <c r="F5498" s="4381"/>
      <c r="G5498" s="4381"/>
      <c r="H5498" s="4381"/>
      <c r="I5498" s="4383" t="s">
        <v>15</v>
      </c>
      <c r="J5498" s="4383"/>
      <c r="K5498" s="4383" t="s">
        <v>16</v>
      </c>
      <c r="L5498" s="4383" t="s">
        <v>17</v>
      </c>
      <c r="M5498" s="4383" t="s">
        <v>18</v>
      </c>
      <c r="N5498" s="4340"/>
      <c r="O5498" s="4391" t="s">
        <v>19</v>
      </c>
    </row>
    <row r="5499" spans="1:15" s="110" customFormat="1" ht="21" customHeight="1">
      <c r="A5499" s="4448"/>
      <c r="B5499" s="4381"/>
      <c r="C5499" s="4383"/>
      <c r="D5499" s="27" t="s">
        <v>16</v>
      </c>
      <c r="E5499" s="4383" t="s">
        <v>20</v>
      </c>
      <c r="F5499" s="4383"/>
      <c r="G5499" s="4383" t="s">
        <v>21</v>
      </c>
      <c r="H5499" s="4383"/>
      <c r="I5499" s="4383"/>
      <c r="J5499" s="4383"/>
      <c r="K5499" s="4383"/>
      <c r="L5499" s="4383"/>
      <c r="M5499" s="4383"/>
      <c r="N5499" s="4341"/>
      <c r="O5499" s="4391"/>
    </row>
    <row r="5500" spans="1:15" s="110" customFormat="1" ht="21" customHeight="1">
      <c r="A5500" s="3778">
        <v>1</v>
      </c>
      <c r="B5500" s="121">
        <v>14</v>
      </c>
      <c r="C5500" s="3776" t="s">
        <v>23</v>
      </c>
      <c r="D5500" s="3776"/>
      <c r="E5500" s="4347" t="s">
        <v>293</v>
      </c>
      <c r="F5500" s="4347"/>
      <c r="G5500" s="4347" t="s">
        <v>57</v>
      </c>
      <c r="H5500" s="4347"/>
      <c r="I5500" s="3776" t="s">
        <v>1441</v>
      </c>
      <c r="J5500" s="3776"/>
      <c r="K5500" s="3776"/>
      <c r="L5500" s="306"/>
      <c r="M5500" s="306"/>
      <c r="N5500" s="3776"/>
      <c r="O5500" s="115">
        <v>29</v>
      </c>
    </row>
    <row r="5501" spans="1:15" s="110" customFormat="1" ht="21" customHeight="1">
      <c r="A5501" s="3778"/>
      <c r="B5501" s="121"/>
      <c r="C5501" s="3776"/>
      <c r="D5501" s="3776"/>
      <c r="E5501" s="3778"/>
      <c r="F5501" s="3778"/>
      <c r="G5501" s="3778"/>
      <c r="H5501" s="3778"/>
      <c r="I5501" s="3776"/>
      <c r="J5501" s="3776"/>
      <c r="K5501" s="3776"/>
      <c r="L5501" s="3776"/>
      <c r="M5501" s="3776"/>
      <c r="N5501" s="3776"/>
      <c r="O5501" s="115"/>
    </row>
    <row r="5502" spans="1:15" s="110" customFormat="1" ht="21" customHeight="1">
      <c r="A5502" s="3778"/>
      <c r="B5502" s="121"/>
      <c r="C5502" s="3776"/>
      <c r="D5502" s="3776"/>
      <c r="E5502" s="3778"/>
      <c r="F5502" s="3778"/>
      <c r="G5502" s="3778"/>
      <c r="H5502" s="3778"/>
      <c r="I5502" s="3776"/>
      <c r="J5502" s="3776"/>
      <c r="K5502" s="3776"/>
      <c r="L5502" s="306"/>
      <c r="M5502" s="306"/>
      <c r="N5502" s="3776"/>
      <c r="O5502" s="115"/>
    </row>
    <row r="5503" spans="1:15" s="110" customFormat="1" ht="21" customHeight="1">
      <c r="A5503" s="681"/>
      <c r="B5503" s="121"/>
      <c r="C5503" s="680"/>
      <c r="D5503" s="700">
        <f>SUM(D5500:D5500)</f>
        <v>0</v>
      </c>
      <c r="E5503" s="4347"/>
      <c r="F5503" s="4347"/>
      <c r="G5503" s="4347"/>
      <c r="H5503" s="4347"/>
      <c r="I5503" s="680"/>
      <c r="J5503" s="680"/>
      <c r="K5503" s="432">
        <f>SUM(K5500:K5502)</f>
        <v>0</v>
      </c>
      <c r="L5503" s="680"/>
      <c r="M5503" s="680"/>
      <c r="N5503" s="680"/>
      <c r="O5503" s="79"/>
    </row>
    <row r="5504" spans="1:15" s="110" customFormat="1" ht="21" customHeight="1">
      <c r="A5504" s="54"/>
      <c r="B5504" s="122"/>
      <c r="C5504" s="682"/>
      <c r="D5504" s="682"/>
      <c r="E5504" s="4367"/>
      <c r="F5504" s="4367"/>
      <c r="G5504" s="4367"/>
      <c r="H5504" s="4367"/>
      <c r="I5504" s="682"/>
      <c r="J5504" s="682"/>
      <c r="K5504" s="682"/>
      <c r="L5504" s="682"/>
      <c r="M5504" s="682"/>
      <c r="N5504" s="682"/>
      <c r="O5504" s="82"/>
    </row>
    <row r="5505" spans="1:15" s="110" customFormat="1" ht="21" customHeight="1">
      <c r="A5505" s="281"/>
      <c r="B5505" s="132"/>
      <c r="C5505" s="281"/>
      <c r="D5505" s="208"/>
      <c r="E5505" s="56"/>
      <c r="F5505" s="56"/>
      <c r="G5505" s="4367"/>
      <c r="H5505" s="4367"/>
      <c r="I5505" s="57"/>
      <c r="J5505" s="55"/>
      <c r="K5505" s="109"/>
      <c r="L5505" s="59"/>
      <c r="M5505" s="55"/>
      <c r="N5505" s="55"/>
      <c r="O5505" s="56"/>
    </row>
    <row r="5506" spans="1:15" s="183" customFormat="1" ht="21" customHeight="1">
      <c r="A5506" s="87" t="s">
        <v>2</v>
      </c>
      <c r="B5506" s="88"/>
      <c r="C5506" s="89" t="s">
        <v>3</v>
      </c>
      <c r="D5506" s="4385" t="s">
        <v>469</v>
      </c>
      <c r="E5506" s="4386"/>
      <c r="F5506" s="4386"/>
      <c r="G5506" s="4386"/>
      <c r="H5506" s="4386"/>
      <c r="I5506" s="4386"/>
      <c r="J5506" s="4386"/>
      <c r="K5506" s="4386"/>
      <c r="L5506" s="4386"/>
      <c r="M5506" s="4386"/>
      <c r="N5506" s="4386"/>
      <c r="O5506" s="4387"/>
    </row>
    <row r="5507" spans="1:15" s="110" customFormat="1" ht="21" customHeight="1">
      <c r="A5507" s="4443" t="s">
        <v>10</v>
      </c>
      <c r="B5507" s="4381" t="s">
        <v>11</v>
      </c>
      <c r="C5507" s="4383" t="s">
        <v>23</v>
      </c>
      <c r="D5507" s="4381" t="s">
        <v>12</v>
      </c>
      <c r="E5507" s="4381"/>
      <c r="F5507" s="4381"/>
      <c r="G5507" s="4381"/>
      <c r="H5507" s="4381"/>
      <c r="I5507" s="4381"/>
      <c r="J5507" s="4381"/>
      <c r="K5507" s="4358" t="s">
        <v>13</v>
      </c>
      <c r="L5507" s="4373"/>
      <c r="M5507" s="4373"/>
      <c r="N5507" s="4373"/>
      <c r="O5507" s="4359"/>
    </row>
    <row r="5508" spans="1:15" s="110" customFormat="1" ht="21" customHeight="1">
      <c r="A5508" s="4443"/>
      <c r="B5508" s="4381"/>
      <c r="C5508" s="4383"/>
      <c r="D5508" s="4381" t="s">
        <v>14</v>
      </c>
      <c r="E5508" s="4381"/>
      <c r="F5508" s="4381"/>
      <c r="G5508" s="4381"/>
      <c r="H5508" s="4381"/>
      <c r="I5508" s="4383" t="s">
        <v>15</v>
      </c>
      <c r="J5508" s="4383"/>
      <c r="K5508" s="4383" t="s">
        <v>16</v>
      </c>
      <c r="L5508" s="4383" t="s">
        <v>17</v>
      </c>
      <c r="M5508" s="4383" t="s">
        <v>18</v>
      </c>
      <c r="N5508" s="4340"/>
      <c r="O5508" s="4391" t="s">
        <v>19</v>
      </c>
    </row>
    <row r="5509" spans="1:15" s="110" customFormat="1" ht="21" customHeight="1">
      <c r="A5509" s="4443"/>
      <c r="B5509" s="4381"/>
      <c r="C5509" s="4383"/>
      <c r="D5509" s="27" t="s">
        <v>16</v>
      </c>
      <c r="E5509" s="4383" t="s">
        <v>20</v>
      </c>
      <c r="F5509" s="4383"/>
      <c r="G5509" s="4383" t="s">
        <v>21</v>
      </c>
      <c r="H5509" s="4383"/>
      <c r="I5509" s="4383"/>
      <c r="J5509" s="4383"/>
      <c r="K5509" s="4383"/>
      <c r="L5509" s="4383"/>
      <c r="M5509" s="4383"/>
      <c r="N5509" s="4341"/>
      <c r="O5509" s="4391"/>
    </row>
    <row r="5510" spans="1:15" s="110" customFormat="1" ht="21" customHeight="1">
      <c r="A5510" s="374">
        <v>1</v>
      </c>
      <c r="B5510" s="121">
        <v>44682</v>
      </c>
      <c r="C5510" s="377" t="s">
        <v>23</v>
      </c>
      <c r="D5510" s="377"/>
      <c r="E5510" s="377"/>
      <c r="F5510" s="377"/>
      <c r="G5510" s="4347" t="s">
        <v>57</v>
      </c>
      <c r="H5510" s="4347"/>
      <c r="I5510" s="377" t="s">
        <v>1441</v>
      </c>
      <c r="J5510" s="377"/>
      <c r="K5510" s="377"/>
      <c r="L5510" s="377"/>
      <c r="M5510" s="377"/>
      <c r="N5510" s="377"/>
      <c r="O5510" s="79">
        <v>8</v>
      </c>
    </row>
    <row r="5511" spans="1:15" s="110" customFormat="1" ht="21" customHeight="1">
      <c r="A5511" s="4022"/>
      <c r="B5511" s="121"/>
      <c r="C5511" s="4021"/>
      <c r="D5511" s="4021"/>
      <c r="E5511" s="4021"/>
      <c r="F5511" s="4021"/>
      <c r="G5511" s="4347"/>
      <c r="H5511" s="4347"/>
      <c r="I5511" s="4021"/>
      <c r="J5511" s="4021"/>
      <c r="K5511" s="4021"/>
      <c r="L5511" s="4021"/>
      <c r="M5511" s="4021"/>
      <c r="N5511" s="4021"/>
      <c r="O5511" s="79"/>
    </row>
    <row r="5512" spans="1:15" s="110" customFormat="1" ht="21" customHeight="1">
      <c r="A5512" s="4022"/>
      <c r="B5512" s="121"/>
      <c r="C5512" s="4021"/>
      <c r="D5512" s="4021"/>
      <c r="E5512" s="4021"/>
      <c r="F5512" s="4021"/>
      <c r="G5512" s="4347"/>
      <c r="H5512" s="4347"/>
      <c r="I5512" s="4021"/>
      <c r="J5512" s="4021"/>
      <c r="K5512" s="819">
        <f>SUM(K5510:K5511)</f>
        <v>0</v>
      </c>
      <c r="L5512" s="4021"/>
      <c r="M5512" s="4021"/>
      <c r="N5512" s="4021"/>
      <c r="O5512" s="79"/>
    </row>
    <row r="5513" spans="1:15" s="72" customFormat="1" ht="22.5" customHeight="1">
      <c r="A5513" s="408"/>
      <c r="B5513" s="132"/>
      <c r="C5513" s="408"/>
      <c r="D5513" s="208"/>
      <c r="E5513" s="56"/>
      <c r="F5513" s="56"/>
      <c r="G5513" s="55"/>
      <c r="H5513" s="55"/>
      <c r="I5513" s="57"/>
      <c r="J5513" s="55"/>
      <c r="K5513" s="109"/>
      <c r="L5513" s="59"/>
      <c r="M5513" s="55"/>
      <c r="N5513" s="55"/>
      <c r="O5513" s="56"/>
    </row>
    <row r="5514" spans="1:15" s="43" customFormat="1" ht="24" customHeight="1">
      <c r="A5514" s="87" t="s">
        <v>2</v>
      </c>
      <c r="B5514" s="1035"/>
      <c r="C5514" s="1037" t="s">
        <v>3</v>
      </c>
      <c r="D5514" s="4385" t="s">
        <v>480</v>
      </c>
      <c r="E5514" s="4386"/>
      <c r="F5514" s="4386"/>
      <c r="G5514" s="4386"/>
      <c r="H5514" s="4386"/>
      <c r="I5514" s="4386"/>
      <c r="J5514" s="4386"/>
      <c r="K5514" s="4386"/>
      <c r="L5514" s="4386"/>
      <c r="M5514" s="4386"/>
      <c r="N5514" s="4386"/>
      <c r="O5514" s="4387"/>
    </row>
    <row r="5515" spans="1:15" s="43" customFormat="1" ht="21" customHeight="1">
      <c r="A5515" s="225" t="s">
        <v>10</v>
      </c>
      <c r="B5515" s="1036" t="s">
        <v>11</v>
      </c>
      <c r="C5515" s="1031" t="s">
        <v>23</v>
      </c>
      <c r="D5515" s="4339" t="s">
        <v>14</v>
      </c>
      <c r="E5515" s="4381"/>
      <c r="F5515" s="4381"/>
      <c r="G5515" s="4381"/>
      <c r="H5515" s="4381"/>
      <c r="I5515" s="4383" t="s">
        <v>15</v>
      </c>
      <c r="J5515" s="4383"/>
      <c r="K5515" s="4383" t="s">
        <v>16</v>
      </c>
      <c r="L5515" s="4383" t="s">
        <v>17</v>
      </c>
      <c r="M5515" s="4383" t="s">
        <v>18</v>
      </c>
      <c r="N5515" s="4340"/>
      <c r="O5515" s="4391" t="s">
        <v>19</v>
      </c>
    </row>
    <row r="5516" spans="1:15" s="43" customFormat="1" ht="21" customHeight="1">
      <c r="A5516" s="225"/>
      <c r="B5516" s="1033"/>
      <c r="C5516" s="1030"/>
      <c r="D5516" s="1032" t="s">
        <v>16</v>
      </c>
      <c r="E5516" s="4383" t="s">
        <v>20</v>
      </c>
      <c r="F5516" s="4383"/>
      <c r="G5516" s="4383" t="s">
        <v>21</v>
      </c>
      <c r="H5516" s="4383"/>
      <c r="I5516" s="4383"/>
      <c r="J5516" s="4383"/>
      <c r="K5516" s="4383"/>
      <c r="L5516" s="4383"/>
      <c r="M5516" s="4383"/>
      <c r="N5516" s="4341"/>
      <c r="O5516" s="4391"/>
    </row>
    <row r="5517" spans="1:15" s="123" customFormat="1" ht="21" customHeight="1" outlineLevel="1">
      <c r="A5517" s="243">
        <v>1</v>
      </c>
      <c r="B5517" s="124">
        <v>44593</v>
      </c>
      <c r="C5517" s="90" t="s">
        <v>23</v>
      </c>
      <c r="D5517" s="78"/>
      <c r="E5517" s="4441"/>
      <c r="F5517" s="4441"/>
      <c r="G5517" s="4347" t="s">
        <v>57</v>
      </c>
      <c r="H5517" s="4347"/>
      <c r="I5517" s="244" t="s">
        <v>1441</v>
      </c>
      <c r="J5517" s="244"/>
      <c r="K5517" s="244"/>
      <c r="L5517" s="244"/>
      <c r="M5517" s="244"/>
      <c r="N5517" s="244"/>
      <c r="O5517" s="79">
        <v>0</v>
      </c>
    </row>
    <row r="5518" spans="1:15" s="123" customFormat="1" ht="21" customHeight="1" outlineLevel="1">
      <c r="A5518" s="1335"/>
      <c r="B5518" s="124"/>
      <c r="C5518" s="90"/>
      <c r="D5518" s="2209"/>
      <c r="E5518" s="4348"/>
      <c r="F5518" s="4349"/>
      <c r="G5518" s="4364"/>
      <c r="H5518" s="4365"/>
      <c r="I5518" s="1334"/>
      <c r="J5518" s="1334"/>
      <c r="K5518" s="1334"/>
      <c r="L5518" s="1334"/>
      <c r="M5518" s="1334"/>
      <c r="N5518" s="1334"/>
      <c r="O5518" s="79"/>
    </row>
    <row r="5519" spans="1:15" s="123" customFormat="1" ht="21" customHeight="1" outlineLevel="1">
      <c r="A5519" s="2875"/>
      <c r="B5519" s="124"/>
      <c r="C5519" s="2887"/>
      <c r="D5519" s="2885"/>
      <c r="E5519" s="2882"/>
      <c r="F5519" s="2883"/>
      <c r="G5519" s="2878"/>
      <c r="H5519" s="2879"/>
      <c r="I5519" s="2874"/>
      <c r="J5519" s="2874"/>
      <c r="K5519" s="2874"/>
      <c r="L5519" s="2874"/>
      <c r="M5519" s="2874"/>
      <c r="N5519" s="2874"/>
      <c r="O5519" s="79"/>
    </row>
    <row r="5520" spans="1:15" s="72" customFormat="1" ht="21" customHeight="1">
      <c r="A5520" s="243"/>
      <c r="B5520" s="121"/>
      <c r="C5520" s="320"/>
      <c r="D5520" s="686">
        <f>SUM(D5517:D5518)</f>
        <v>0</v>
      </c>
      <c r="E5520" s="4350"/>
      <c r="F5520" s="4351"/>
      <c r="G5520" s="4350"/>
      <c r="H5520" s="4351"/>
      <c r="I5520" s="244"/>
      <c r="J5520" s="244"/>
      <c r="K5520" s="432">
        <f>SUM(K5517:K5519)</f>
        <v>0</v>
      </c>
      <c r="L5520" s="313"/>
      <c r="M5520" s="244"/>
      <c r="N5520" s="244"/>
      <c r="O5520" s="79"/>
    </row>
    <row r="5521" spans="1:15" s="72" customFormat="1" ht="21" customHeight="1">
      <c r="A5521" s="62"/>
      <c r="B5521" s="122"/>
      <c r="C5521" s="771"/>
      <c r="D5521" s="238"/>
      <c r="E5521" s="56"/>
      <c r="F5521" s="56"/>
      <c r="G5521" s="238"/>
      <c r="H5521" s="238"/>
      <c r="I5521" s="238"/>
      <c r="J5521" s="238"/>
      <c r="K5521" s="238"/>
      <c r="L5521" s="238"/>
      <c r="M5521" s="238"/>
      <c r="N5521" s="238"/>
      <c r="O5521" s="194"/>
    </row>
    <row r="5522" spans="1:15" s="72" customFormat="1" ht="21" customHeight="1">
      <c r="A5522" s="87" t="s">
        <v>2</v>
      </c>
      <c r="B5522" s="88"/>
      <c r="C5522" s="89" t="s">
        <v>3</v>
      </c>
      <c r="D5522" s="4385" t="s">
        <v>508</v>
      </c>
      <c r="E5522" s="4386"/>
      <c r="F5522" s="4386"/>
      <c r="G5522" s="4386"/>
      <c r="H5522" s="4386"/>
      <c r="I5522" s="4386"/>
      <c r="J5522" s="4386"/>
      <c r="K5522" s="4386"/>
      <c r="L5522" s="4386"/>
      <c r="M5522" s="4386"/>
      <c r="N5522" s="4386"/>
      <c r="O5522" s="4387"/>
    </row>
    <row r="5523" spans="1:15" s="72" customFormat="1" ht="21" customHeight="1">
      <c r="A5523" s="4443" t="s">
        <v>10</v>
      </c>
      <c r="B5523" s="4381" t="s">
        <v>11</v>
      </c>
      <c r="C5523" s="4383" t="s">
        <v>23</v>
      </c>
      <c r="D5523" s="4381" t="s">
        <v>12</v>
      </c>
      <c r="E5523" s="4381"/>
      <c r="F5523" s="4381"/>
      <c r="G5523" s="4381"/>
      <c r="H5523" s="4381"/>
      <c r="I5523" s="4381"/>
      <c r="J5523" s="4381"/>
      <c r="K5523" s="4358" t="s">
        <v>13</v>
      </c>
      <c r="L5523" s="4373"/>
      <c r="M5523" s="4373"/>
      <c r="N5523" s="4373"/>
      <c r="O5523" s="4359"/>
    </row>
    <row r="5524" spans="1:15" s="72" customFormat="1" ht="21" customHeight="1">
      <c r="A5524" s="4443"/>
      <c r="B5524" s="4381"/>
      <c r="C5524" s="4383"/>
      <c r="D5524" s="4381" t="s">
        <v>14</v>
      </c>
      <c r="E5524" s="4381"/>
      <c r="F5524" s="4381"/>
      <c r="G5524" s="4381"/>
      <c r="H5524" s="4381"/>
      <c r="I5524" s="4383" t="s">
        <v>15</v>
      </c>
      <c r="J5524" s="4383"/>
      <c r="K5524" s="4383" t="s">
        <v>16</v>
      </c>
      <c r="L5524" s="4383" t="s">
        <v>17</v>
      </c>
      <c r="M5524" s="4383" t="s">
        <v>18</v>
      </c>
      <c r="N5524" s="4340"/>
      <c r="O5524" s="4391" t="s">
        <v>19</v>
      </c>
    </row>
    <row r="5525" spans="1:15" s="72" customFormat="1" ht="21" customHeight="1">
      <c r="A5525" s="4410"/>
      <c r="B5525" s="4381"/>
      <c r="C5525" s="4383"/>
      <c r="D5525" s="769" t="s">
        <v>16</v>
      </c>
      <c r="E5525" s="4383" t="s">
        <v>20</v>
      </c>
      <c r="F5525" s="4383"/>
      <c r="G5525" s="4383" t="s">
        <v>21</v>
      </c>
      <c r="H5525" s="4383"/>
      <c r="I5525" s="4383"/>
      <c r="J5525" s="4383"/>
      <c r="K5525" s="4383"/>
      <c r="L5525" s="4383"/>
      <c r="M5525" s="4383"/>
      <c r="N5525" s="4341"/>
      <c r="O5525" s="4391"/>
    </row>
    <row r="5526" spans="1:15" s="72" customFormat="1" ht="21" customHeight="1">
      <c r="A5526" s="773">
        <v>1</v>
      </c>
      <c r="B5526" s="121">
        <v>44562</v>
      </c>
      <c r="C5526" s="770" t="s">
        <v>23</v>
      </c>
      <c r="D5526" s="770"/>
      <c r="E5526" s="4401"/>
      <c r="F5526" s="4401"/>
      <c r="G5526" s="4346"/>
      <c r="H5526" s="4346"/>
      <c r="I5526" s="770"/>
      <c r="J5526" s="770"/>
      <c r="K5526" s="767"/>
      <c r="L5526" s="770"/>
      <c r="M5526" s="770"/>
      <c r="N5526" s="770"/>
      <c r="O5526" s="79">
        <v>17</v>
      </c>
    </row>
    <row r="5527" spans="1:15" s="72" customFormat="1" ht="21" customHeight="1">
      <c r="A5527" s="1721"/>
      <c r="B5527" s="121"/>
      <c r="C5527" s="1720"/>
      <c r="D5527" s="1720"/>
      <c r="E5527" s="1713"/>
      <c r="F5527" s="1714"/>
      <c r="G5527" s="1711"/>
      <c r="H5527" s="1712"/>
      <c r="I5527" s="1720"/>
      <c r="J5527" s="1720"/>
      <c r="K5527" s="1717"/>
      <c r="L5527" s="1720"/>
      <c r="M5527" s="1720"/>
      <c r="N5527" s="1720"/>
      <c r="O5527" s="79"/>
    </row>
    <row r="5528" spans="1:15" s="72" customFormat="1" ht="21" customHeight="1">
      <c r="A5528" s="773"/>
      <c r="B5528" s="121"/>
      <c r="C5528" s="770"/>
      <c r="D5528" s="686">
        <f>SUM(D5526:D5526)</f>
        <v>0</v>
      </c>
      <c r="E5528" s="4401"/>
      <c r="F5528" s="4401"/>
      <c r="G5528" s="4346"/>
      <c r="H5528" s="4346"/>
      <c r="I5528" s="770"/>
      <c r="J5528" s="770"/>
      <c r="K5528" s="432">
        <f>SUM(K5526:K5527)</f>
        <v>0</v>
      </c>
      <c r="L5528" s="770"/>
      <c r="M5528" s="770"/>
      <c r="N5528" s="770"/>
      <c r="O5528" s="79"/>
    </row>
    <row r="5529" spans="1:15" s="72" customFormat="1" ht="21" customHeight="1">
      <c r="A5529" s="757"/>
      <c r="B5529" s="122"/>
      <c r="C5529" s="238"/>
      <c r="D5529" s="238"/>
      <c r="E5529" s="111"/>
      <c r="F5529" s="111"/>
      <c r="G5529" s="55"/>
      <c r="H5529" s="55"/>
      <c r="I5529" s="238"/>
      <c r="J5529" s="238"/>
      <c r="K5529" s="238"/>
      <c r="L5529" s="238"/>
      <c r="M5529" s="238"/>
      <c r="N5529" s="238"/>
      <c r="O5529" s="194"/>
    </row>
    <row r="5530" spans="1:15" s="72" customFormat="1" ht="21.75" customHeight="1">
      <c r="A5530" s="87" t="s">
        <v>2</v>
      </c>
      <c r="B5530" s="88"/>
      <c r="C5530" s="89" t="s">
        <v>3</v>
      </c>
      <c r="D5530" s="4385" t="s">
        <v>1667</v>
      </c>
      <c r="E5530" s="4386"/>
      <c r="F5530" s="4386"/>
      <c r="G5530" s="4386"/>
      <c r="H5530" s="4386"/>
      <c r="I5530" s="4386"/>
      <c r="J5530" s="4386"/>
      <c r="K5530" s="4386"/>
      <c r="L5530" s="4386"/>
      <c r="M5530" s="4386"/>
      <c r="N5530" s="4386"/>
      <c r="O5530" s="4387"/>
    </row>
    <row r="5531" spans="1:15" s="72" customFormat="1" ht="21.75" customHeight="1">
      <c r="A5531" s="382" t="s">
        <v>10</v>
      </c>
      <c r="B5531" s="363" t="s">
        <v>11</v>
      </c>
      <c r="C5531" s="364" t="s">
        <v>23</v>
      </c>
      <c r="D5531" s="4381" t="s">
        <v>14</v>
      </c>
      <c r="E5531" s="4381"/>
      <c r="F5531" s="4381"/>
      <c r="G5531" s="4381"/>
      <c r="H5531" s="4381"/>
      <c r="I5531" s="4383" t="s">
        <v>15</v>
      </c>
      <c r="J5531" s="4383"/>
      <c r="K5531" s="4383" t="s">
        <v>16</v>
      </c>
      <c r="L5531" s="4383" t="s">
        <v>17</v>
      </c>
      <c r="M5531" s="4383" t="s">
        <v>18</v>
      </c>
      <c r="N5531" s="4340"/>
      <c r="O5531" s="4391" t="s">
        <v>19</v>
      </c>
    </row>
    <row r="5532" spans="1:15" s="72" customFormat="1" ht="21.75" customHeight="1">
      <c r="A5532" s="382"/>
      <c r="B5532" s="363"/>
      <c r="C5532" s="364"/>
      <c r="D5532" s="364" t="s">
        <v>16</v>
      </c>
      <c r="E5532" s="4383" t="s">
        <v>20</v>
      </c>
      <c r="F5532" s="4383"/>
      <c r="G5532" s="4383" t="s">
        <v>21</v>
      </c>
      <c r="H5532" s="4383"/>
      <c r="I5532" s="4383"/>
      <c r="J5532" s="4383"/>
      <c r="K5532" s="4383"/>
      <c r="L5532" s="4383"/>
      <c r="M5532" s="4383"/>
      <c r="N5532" s="4341"/>
      <c r="O5532" s="4391"/>
    </row>
    <row r="5533" spans="1:15" s="72" customFormat="1" ht="21.75" customHeight="1">
      <c r="A5533" s="1203">
        <v>1</v>
      </c>
      <c r="B5533" s="121">
        <v>44682</v>
      </c>
      <c r="C5533" s="366" t="s">
        <v>23</v>
      </c>
      <c r="D5533" s="365"/>
      <c r="E5533" s="4441"/>
      <c r="F5533" s="4441"/>
      <c r="G5533" s="4347" t="s">
        <v>57</v>
      </c>
      <c r="H5533" s="4347"/>
      <c r="I5533" s="366" t="s">
        <v>1441</v>
      </c>
      <c r="J5533" s="366"/>
      <c r="K5533" s="366"/>
      <c r="L5533" s="366"/>
      <c r="M5533" s="366"/>
      <c r="N5533" s="366"/>
      <c r="O5533" s="79">
        <v>34</v>
      </c>
    </row>
    <row r="5534" spans="1:15" s="72" customFormat="1" ht="21.75" customHeight="1">
      <c r="A5534" s="507"/>
      <c r="B5534" s="121"/>
      <c r="C5534" s="1666"/>
      <c r="D5534" s="1677"/>
      <c r="E5534" s="1674"/>
      <c r="F5534" s="1675"/>
      <c r="G5534" s="4364"/>
      <c r="H5534" s="4365"/>
      <c r="I5534" s="1666"/>
      <c r="J5534" s="1666"/>
      <c r="K5534" s="1666"/>
      <c r="L5534" s="1666"/>
      <c r="M5534" s="1666"/>
      <c r="N5534" s="1666"/>
      <c r="O5534" s="79"/>
    </row>
    <row r="5535" spans="1:15" s="72" customFormat="1" ht="21.75" customHeight="1">
      <c r="A5535" s="507"/>
      <c r="B5535" s="121"/>
      <c r="C5535" s="2677"/>
      <c r="D5535" s="2684"/>
      <c r="E5535" s="4350"/>
      <c r="F5535" s="4351"/>
      <c r="G5535" s="4364"/>
      <c r="H5535" s="4365"/>
      <c r="I5535" s="2677"/>
      <c r="J5535" s="2677"/>
      <c r="K5535" s="2677"/>
      <c r="L5535" s="2677"/>
      <c r="M5535" s="2677"/>
      <c r="N5535" s="2677"/>
      <c r="O5535" s="79"/>
    </row>
    <row r="5536" spans="1:15" s="72" customFormat="1" ht="21.75" customHeight="1">
      <c r="A5536" s="507"/>
      <c r="B5536" s="121"/>
      <c r="C5536" s="2748"/>
      <c r="D5536" s="3387"/>
      <c r="E5536" s="3376"/>
      <c r="F5536" s="2746"/>
      <c r="G5536" s="3378"/>
      <c r="H5536" s="2747"/>
      <c r="I5536" s="2748"/>
      <c r="J5536" s="2748"/>
      <c r="K5536" s="2748"/>
      <c r="L5536" s="2748"/>
      <c r="M5536" s="2748"/>
      <c r="N5536" s="2748"/>
      <c r="O5536" s="79"/>
    </row>
    <row r="5537" spans="1:15" s="72" customFormat="1" ht="21" customHeight="1">
      <c r="A5537" s="336"/>
      <c r="B5537" s="121"/>
      <c r="C5537" s="334"/>
      <c r="D5537" s="799">
        <f>SUM(D5533:D5536)</f>
        <v>0</v>
      </c>
      <c r="E5537" s="331"/>
      <c r="F5537" s="332"/>
      <c r="G5537" s="188"/>
      <c r="H5537" s="9"/>
      <c r="I5537" s="334"/>
      <c r="J5537" s="334"/>
      <c r="K5537" s="432">
        <f>SUM(K5533:K5536)</f>
        <v>0</v>
      </c>
      <c r="L5537" s="334"/>
      <c r="M5537" s="334"/>
      <c r="N5537" s="334"/>
      <c r="O5537" s="79"/>
    </row>
    <row r="5538" spans="1:15" s="72" customFormat="1" ht="21" customHeight="1">
      <c r="A5538" s="696"/>
      <c r="B5538" s="122"/>
      <c r="C5538" s="238"/>
      <c r="D5538" s="111"/>
      <c r="E5538" s="111"/>
      <c r="F5538" s="111"/>
      <c r="G5538" s="108"/>
      <c r="H5538" s="108"/>
      <c r="I5538" s="238"/>
      <c r="J5538" s="238"/>
      <c r="K5538" s="238"/>
      <c r="L5538" s="238"/>
      <c r="M5538" s="238"/>
      <c r="N5538" s="238"/>
      <c r="O5538" s="194"/>
    </row>
    <row r="5539" spans="1:15" s="72" customFormat="1" ht="21.75" customHeight="1">
      <c r="A5539" s="87" t="s">
        <v>2</v>
      </c>
      <c r="B5539" s="88"/>
      <c r="C5539" s="89" t="s">
        <v>3</v>
      </c>
      <c r="D5539" s="4385" t="s">
        <v>699</v>
      </c>
      <c r="E5539" s="4386"/>
      <c r="F5539" s="4386"/>
      <c r="G5539" s="4386"/>
      <c r="H5539" s="4386"/>
      <c r="I5539" s="4386"/>
      <c r="J5539" s="4386"/>
      <c r="K5539" s="4386"/>
      <c r="L5539" s="4386"/>
      <c r="M5539" s="4386"/>
      <c r="N5539" s="4386"/>
      <c r="O5539" s="4387"/>
    </row>
    <row r="5540" spans="1:15" s="72" customFormat="1" ht="21.75" customHeight="1">
      <c r="A5540" s="839" t="s">
        <v>10</v>
      </c>
      <c r="B5540" s="833" t="s">
        <v>11</v>
      </c>
      <c r="C5540" s="834" t="s">
        <v>23</v>
      </c>
      <c r="D5540" s="4381" t="s">
        <v>14</v>
      </c>
      <c r="E5540" s="4381"/>
      <c r="F5540" s="4381"/>
      <c r="G5540" s="4381"/>
      <c r="H5540" s="4381"/>
      <c r="I5540" s="4383" t="s">
        <v>15</v>
      </c>
      <c r="J5540" s="4383"/>
      <c r="K5540" s="4383" t="s">
        <v>16</v>
      </c>
      <c r="L5540" s="4383" t="s">
        <v>17</v>
      </c>
      <c r="M5540" s="4383" t="s">
        <v>18</v>
      </c>
      <c r="N5540" s="4340"/>
      <c r="O5540" s="4391" t="s">
        <v>19</v>
      </c>
    </row>
    <row r="5541" spans="1:15" s="72" customFormat="1" ht="21.75" customHeight="1">
      <c r="A5541" s="839"/>
      <c r="B5541" s="833"/>
      <c r="C5541" s="834"/>
      <c r="D5541" s="834" t="s">
        <v>16</v>
      </c>
      <c r="E5541" s="4383" t="s">
        <v>20</v>
      </c>
      <c r="F5541" s="4383"/>
      <c r="G5541" s="4383" t="s">
        <v>21</v>
      </c>
      <c r="H5541" s="4383"/>
      <c r="I5541" s="4383"/>
      <c r="J5541" s="4383"/>
      <c r="K5541" s="4383"/>
      <c r="L5541" s="4383"/>
      <c r="M5541" s="4383"/>
      <c r="N5541" s="4341"/>
      <c r="O5541" s="4391"/>
    </row>
    <row r="5542" spans="1:15" s="72" customFormat="1" ht="21.75" customHeight="1" outlineLevel="1">
      <c r="A5542" s="832">
        <v>1</v>
      </c>
      <c r="B5542" s="121">
        <v>44593</v>
      </c>
      <c r="C5542" s="832" t="s">
        <v>23</v>
      </c>
      <c r="D5542" s="832"/>
      <c r="E5542" s="4346"/>
      <c r="F5542" s="4346"/>
      <c r="G5542" s="4347"/>
      <c r="H5542" s="4347"/>
      <c r="I5542" s="832" t="s">
        <v>1441</v>
      </c>
      <c r="J5542" s="832"/>
      <c r="K5542" s="832"/>
      <c r="L5542" s="832"/>
      <c r="M5542" s="832"/>
      <c r="N5542" s="832"/>
      <c r="O5542" s="79">
        <v>0</v>
      </c>
    </row>
    <row r="5543" spans="1:15" s="72" customFormat="1" ht="21.75" customHeight="1" outlineLevel="1">
      <c r="A5543" s="507"/>
      <c r="B5543" s="121"/>
      <c r="C5543" s="3032"/>
      <c r="D5543" s="3032"/>
      <c r="E5543" s="3030"/>
      <c r="F5543" s="3031"/>
      <c r="G5543" s="3028"/>
      <c r="H5543" s="3029"/>
      <c r="I5543" s="3032"/>
      <c r="J5543" s="3032"/>
      <c r="K5543" s="3032"/>
      <c r="L5543" s="3032"/>
      <c r="M5543" s="3032"/>
      <c r="N5543" s="3032"/>
      <c r="O5543" s="79"/>
    </row>
    <row r="5544" spans="1:15" s="72" customFormat="1" ht="21" customHeight="1">
      <c r="A5544" s="507"/>
      <c r="B5544" s="121"/>
      <c r="C5544" s="832"/>
      <c r="D5544" s="799">
        <f>SUM(D5542:D5542)</f>
        <v>0</v>
      </c>
      <c r="E5544" s="836"/>
      <c r="F5544" s="837"/>
      <c r="G5544" s="188"/>
      <c r="H5544" s="9"/>
      <c r="I5544" s="832"/>
      <c r="J5544" s="832"/>
      <c r="K5544" s="432">
        <f>SUM(K5542:K5543)</f>
        <v>0</v>
      </c>
      <c r="L5544" s="832"/>
      <c r="M5544" s="832"/>
      <c r="N5544" s="832"/>
      <c r="O5544" s="79"/>
    </row>
    <row r="5545" spans="1:15" s="123" customFormat="1" ht="21" customHeight="1">
      <c r="A5545" s="122"/>
      <c r="B5545" s="314"/>
      <c r="C5545" s="277"/>
      <c r="D5545" s="277"/>
      <c r="E5545" s="277"/>
      <c r="F5545" s="177"/>
      <c r="G5545" s="177"/>
      <c r="H5545" s="277"/>
      <c r="I5545" s="277"/>
      <c r="J5545" s="277"/>
      <c r="K5545" s="277"/>
      <c r="L5545" s="277"/>
      <c r="M5545" s="277"/>
      <c r="N5545" s="278"/>
      <c r="O5545" s="118"/>
    </row>
    <row r="5546" spans="1:15" s="72" customFormat="1" ht="21" customHeight="1">
      <c r="A5546" s="87" t="s">
        <v>2</v>
      </c>
      <c r="B5546" s="88"/>
      <c r="C5546" s="89" t="s">
        <v>3</v>
      </c>
      <c r="D5546" s="4385" t="s">
        <v>483</v>
      </c>
      <c r="E5546" s="4386"/>
      <c r="F5546" s="4386"/>
      <c r="G5546" s="4386"/>
      <c r="H5546" s="4386"/>
      <c r="I5546" s="4386"/>
      <c r="J5546" s="4386"/>
      <c r="K5546" s="4386"/>
      <c r="L5546" s="4386"/>
      <c r="M5546" s="4386"/>
      <c r="N5546" s="4386"/>
      <c r="O5546" s="4387"/>
    </row>
    <row r="5547" spans="1:15" s="72" customFormat="1" ht="21" customHeight="1">
      <c r="A5547" s="225" t="s">
        <v>10</v>
      </c>
      <c r="B5547" s="226" t="s">
        <v>11</v>
      </c>
      <c r="C5547" s="27" t="s">
        <v>23</v>
      </c>
      <c r="D5547" s="4381" t="s">
        <v>14</v>
      </c>
      <c r="E5547" s="4381"/>
      <c r="F5547" s="4381"/>
      <c r="G5547" s="4381"/>
      <c r="H5547" s="4381"/>
      <c r="I5547" s="4383" t="s">
        <v>15</v>
      </c>
      <c r="J5547" s="4383"/>
      <c r="K5547" s="4383" t="s">
        <v>16</v>
      </c>
      <c r="L5547" s="4383" t="s">
        <v>17</v>
      </c>
      <c r="M5547" s="4383" t="s">
        <v>18</v>
      </c>
      <c r="N5547" s="4340"/>
      <c r="O5547" s="4391" t="s">
        <v>19</v>
      </c>
    </row>
    <row r="5548" spans="1:15" s="72" customFormat="1" ht="21" customHeight="1">
      <c r="A5548" s="225"/>
      <c r="B5548" s="226"/>
      <c r="C5548" s="27"/>
      <c r="D5548" s="27" t="s">
        <v>16</v>
      </c>
      <c r="E5548" s="4383" t="s">
        <v>20</v>
      </c>
      <c r="F5548" s="4383"/>
      <c r="G5548" s="4383" t="s">
        <v>21</v>
      </c>
      <c r="H5548" s="4383"/>
      <c r="I5548" s="4383"/>
      <c r="J5548" s="4383"/>
      <c r="K5548" s="4383"/>
      <c r="L5548" s="4383"/>
      <c r="M5548" s="4383"/>
      <c r="N5548" s="4341"/>
      <c r="O5548" s="4391"/>
    </row>
    <row r="5549" spans="1:15" s="72" customFormat="1" ht="21" customHeight="1">
      <c r="A5549" s="405">
        <v>1</v>
      </c>
      <c r="B5549" s="121">
        <v>44562</v>
      </c>
      <c r="C5549" s="407" t="s">
        <v>23</v>
      </c>
      <c r="D5549" s="407"/>
      <c r="E5549" s="4346" t="s">
        <v>206</v>
      </c>
      <c r="F5549" s="4346"/>
      <c r="G5549" s="4347" t="s">
        <v>57</v>
      </c>
      <c r="H5549" s="4347"/>
      <c r="I5549" s="407" t="s">
        <v>1441</v>
      </c>
      <c r="J5549" s="407"/>
      <c r="K5549" s="407"/>
      <c r="L5549" s="407"/>
      <c r="M5549" s="407"/>
      <c r="N5549" s="407"/>
      <c r="O5549" s="79">
        <v>14</v>
      </c>
    </row>
    <row r="5550" spans="1:15" s="72" customFormat="1" ht="21" customHeight="1">
      <c r="A5550" s="1667"/>
      <c r="B5550" s="121"/>
      <c r="C5550" s="1666"/>
      <c r="D5550" s="1666"/>
      <c r="E5550" s="1670"/>
      <c r="F5550" s="1671"/>
      <c r="G5550" s="1668"/>
      <c r="H5550" s="1669"/>
      <c r="I5550" s="1666"/>
      <c r="J5550" s="1666"/>
      <c r="K5550" s="1666"/>
      <c r="L5550" s="1666"/>
      <c r="M5550" s="1666"/>
      <c r="N5550" s="1666"/>
      <c r="O5550" s="79"/>
    </row>
    <row r="5551" spans="1:15" s="72" customFormat="1" ht="21" customHeight="1">
      <c r="A5551" s="499"/>
      <c r="B5551" s="499"/>
      <c r="C5551" s="499"/>
      <c r="D5551" s="686">
        <f>SUM(D5549:D5549)</f>
        <v>0</v>
      </c>
      <c r="E5551" s="495"/>
      <c r="F5551" s="496"/>
      <c r="G5551" s="497"/>
      <c r="H5551" s="498"/>
      <c r="I5551" s="499"/>
      <c r="J5551" s="499"/>
      <c r="K5551" s="432">
        <f>SUM(K5549:K5550)</f>
        <v>0</v>
      </c>
      <c r="L5551" s="499"/>
      <c r="M5551" s="499"/>
      <c r="N5551" s="499"/>
      <c r="O5551" s="79"/>
    </row>
    <row r="5552" spans="1:15" s="123" customFormat="1" ht="21" customHeight="1">
      <c r="A5552" s="85"/>
      <c r="B5552" s="223"/>
      <c r="C5552" s="52"/>
      <c r="D5552" s="111"/>
      <c r="E5552" s="111"/>
      <c r="F5552" s="111"/>
      <c r="G5552" s="55"/>
      <c r="H5552" s="55"/>
      <c r="I5552" s="111"/>
      <c r="J5552" s="111"/>
      <c r="K5552" s="111"/>
      <c r="L5552" s="111"/>
      <c r="M5552" s="111"/>
      <c r="N5552" s="111"/>
      <c r="O5552" s="224"/>
    </row>
    <row r="5553" spans="1:15" s="123" customFormat="1" ht="21" customHeight="1" thickBot="1">
      <c r="A5553" s="77" t="s">
        <v>2</v>
      </c>
      <c r="B5553" s="66"/>
      <c r="C5553" s="67" t="s">
        <v>3</v>
      </c>
      <c r="D5553" s="4386" t="s">
        <v>484</v>
      </c>
      <c r="E5553" s="4386"/>
      <c r="F5553" s="4386"/>
      <c r="G5553" s="4386"/>
      <c r="H5553" s="4386"/>
      <c r="I5553" s="4386"/>
      <c r="J5553" s="4386"/>
      <c r="K5553" s="4386"/>
      <c r="L5553" s="4386"/>
      <c r="M5553" s="4386"/>
      <c r="N5553" s="4386"/>
      <c r="O5553" s="4386"/>
    </row>
    <row r="5554" spans="1:15" s="72" customFormat="1" ht="21" customHeight="1">
      <c r="A5554" s="227" t="s">
        <v>10</v>
      </c>
      <c r="B5554" s="226" t="s">
        <v>11</v>
      </c>
      <c r="C5554" s="27" t="s">
        <v>23</v>
      </c>
      <c r="D5554" s="4381" t="s">
        <v>14</v>
      </c>
      <c r="E5554" s="4381"/>
      <c r="F5554" s="4381"/>
      <c r="G5554" s="4381"/>
      <c r="H5554" s="4381"/>
      <c r="I5554" s="4383" t="s">
        <v>15</v>
      </c>
      <c r="J5554" s="4383"/>
      <c r="K5554" s="4383" t="s">
        <v>16</v>
      </c>
      <c r="L5554" s="4383" t="s">
        <v>17</v>
      </c>
      <c r="M5554" s="4383" t="s">
        <v>18</v>
      </c>
      <c r="N5554" s="4340"/>
      <c r="O5554" s="4391" t="s">
        <v>19</v>
      </c>
    </row>
    <row r="5555" spans="1:15" s="72" customFormat="1" ht="21" customHeight="1">
      <c r="A5555" s="225"/>
      <c r="B5555" s="226"/>
      <c r="C5555" s="27"/>
      <c r="D5555" s="27" t="s">
        <v>16</v>
      </c>
      <c r="E5555" s="4383" t="s">
        <v>20</v>
      </c>
      <c r="F5555" s="4383"/>
      <c r="G5555" s="4383" t="s">
        <v>21</v>
      </c>
      <c r="H5555" s="4383"/>
      <c r="I5555" s="4383"/>
      <c r="J5555" s="4383"/>
      <c r="K5555" s="4383"/>
      <c r="L5555" s="4383"/>
      <c r="M5555" s="4383"/>
      <c r="N5555" s="4341"/>
      <c r="O5555" s="4391"/>
    </row>
    <row r="5556" spans="1:15" s="72" customFormat="1" ht="21" customHeight="1">
      <c r="A5556" s="379">
        <v>1</v>
      </c>
      <c r="B5556" s="121">
        <v>44562</v>
      </c>
      <c r="C5556" s="381" t="s">
        <v>23</v>
      </c>
      <c r="D5556" s="381"/>
      <c r="E5556" s="4346"/>
      <c r="F5556" s="4346"/>
      <c r="G5556" s="4347" t="s">
        <v>57</v>
      </c>
      <c r="H5556" s="4347"/>
      <c r="I5556" s="381" t="s">
        <v>1441</v>
      </c>
      <c r="J5556" s="381"/>
      <c r="K5556" s="381"/>
      <c r="L5556" s="381"/>
      <c r="M5556" s="381"/>
      <c r="N5556" s="381"/>
      <c r="O5556" s="79">
        <v>0</v>
      </c>
    </row>
    <row r="5557" spans="1:15" s="72" customFormat="1" ht="21" customHeight="1">
      <c r="A5557" s="2553"/>
      <c r="B5557" s="121"/>
      <c r="C5557" s="2552"/>
      <c r="D5557" s="2552"/>
      <c r="E5557" s="2554"/>
      <c r="F5557" s="2555"/>
      <c r="G5557" s="2556"/>
      <c r="H5557" s="2557"/>
      <c r="I5557" s="2552"/>
      <c r="J5557" s="2552"/>
      <c r="K5557" s="2552"/>
      <c r="L5557" s="2552"/>
      <c r="M5557" s="2552"/>
      <c r="N5557" s="2552"/>
      <c r="O5557" s="79"/>
    </row>
    <row r="5558" spans="1:15" s="72" customFormat="1" ht="21" customHeight="1">
      <c r="A5558" s="379"/>
      <c r="B5558" s="121"/>
      <c r="C5558" s="381"/>
      <c r="D5558" s="686">
        <f>SUM(D5556:D5556)</f>
        <v>0</v>
      </c>
      <c r="E5558" s="4348"/>
      <c r="F5558" s="4349"/>
      <c r="G5558" s="4364"/>
      <c r="H5558" s="4365"/>
      <c r="I5558" s="381"/>
      <c r="J5558" s="381"/>
      <c r="K5558" s="432">
        <f>SUM(K5556:K5556)</f>
        <v>0</v>
      </c>
      <c r="L5558" s="381"/>
      <c r="M5558" s="381"/>
      <c r="N5558" s="381"/>
      <c r="O5558" s="79"/>
    </row>
    <row r="5559" spans="1:15" s="72" customFormat="1" ht="21" customHeight="1">
      <c r="A5559" s="85"/>
      <c r="B5559" s="223"/>
      <c r="C5559" s="246"/>
      <c r="D5559" s="111"/>
      <c r="E5559" s="111"/>
      <c r="F5559" s="111"/>
      <c r="G5559" s="55"/>
      <c r="H5559" s="55"/>
      <c r="I5559" s="111"/>
      <c r="J5559" s="111"/>
      <c r="K5559" s="111"/>
      <c r="L5559" s="111"/>
      <c r="M5559" s="111"/>
      <c r="N5559" s="111"/>
      <c r="O5559" s="224"/>
    </row>
    <row r="5560" spans="1:15" s="72" customFormat="1" ht="21" customHeight="1">
      <c r="A5560" s="87" t="s">
        <v>2</v>
      </c>
      <c r="B5560" s="88"/>
      <c r="C5560" s="89" t="s">
        <v>3</v>
      </c>
      <c r="D5560" s="4385" t="s">
        <v>367</v>
      </c>
      <c r="E5560" s="4386"/>
      <c r="F5560" s="4386"/>
      <c r="G5560" s="4386"/>
      <c r="H5560" s="4386"/>
      <c r="I5560" s="4386"/>
      <c r="J5560" s="4386"/>
      <c r="K5560" s="4386"/>
      <c r="L5560" s="4386"/>
      <c r="M5560" s="4386"/>
      <c r="N5560" s="4386"/>
      <c r="O5560" s="4387"/>
    </row>
    <row r="5561" spans="1:15" s="123" customFormat="1" ht="21" customHeight="1">
      <c r="A5561" s="225" t="s">
        <v>10</v>
      </c>
      <c r="B5561" s="226" t="s">
        <v>11</v>
      </c>
      <c r="C5561" s="27" t="s">
        <v>23</v>
      </c>
      <c r="D5561" s="4381" t="s">
        <v>14</v>
      </c>
      <c r="E5561" s="4381"/>
      <c r="F5561" s="4381"/>
      <c r="G5561" s="4381"/>
      <c r="H5561" s="4381"/>
      <c r="I5561" s="4383" t="s">
        <v>15</v>
      </c>
      <c r="J5561" s="4383"/>
      <c r="K5561" s="4383" t="s">
        <v>16</v>
      </c>
      <c r="L5561" s="4383" t="s">
        <v>17</v>
      </c>
      <c r="M5561" s="4383" t="s">
        <v>18</v>
      </c>
      <c r="N5561" s="4340"/>
      <c r="O5561" s="4391" t="s">
        <v>19</v>
      </c>
    </row>
    <row r="5562" spans="1:15" s="72" customFormat="1" ht="21" customHeight="1">
      <c r="A5562" s="225"/>
      <c r="B5562" s="226"/>
      <c r="C5562" s="27"/>
      <c r="D5562" s="27" t="s">
        <v>16</v>
      </c>
      <c r="E5562" s="4383" t="s">
        <v>20</v>
      </c>
      <c r="F5562" s="4383"/>
      <c r="G5562" s="4383" t="s">
        <v>21</v>
      </c>
      <c r="H5562" s="4383"/>
      <c r="I5562" s="4383"/>
      <c r="J5562" s="4383"/>
      <c r="K5562" s="4383"/>
      <c r="L5562" s="4383"/>
      <c r="M5562" s="4383"/>
      <c r="N5562" s="4341"/>
      <c r="O5562" s="4391"/>
    </row>
    <row r="5563" spans="1:15" s="72" customFormat="1" ht="21" customHeight="1">
      <c r="A5563" s="379">
        <v>1</v>
      </c>
      <c r="B5563" s="121">
        <v>44562</v>
      </c>
      <c r="C5563" s="381" t="s">
        <v>23</v>
      </c>
      <c r="D5563" s="381"/>
      <c r="E5563" s="4346"/>
      <c r="F5563" s="4346"/>
      <c r="G5563" s="4347" t="s">
        <v>57</v>
      </c>
      <c r="H5563" s="4347"/>
      <c r="I5563" s="381" t="s">
        <v>1441</v>
      </c>
      <c r="J5563" s="381"/>
      <c r="K5563" s="381"/>
      <c r="L5563" s="381"/>
      <c r="M5563" s="381"/>
      <c r="N5563" s="381"/>
      <c r="O5563" s="79">
        <v>0</v>
      </c>
    </row>
    <row r="5564" spans="1:15" s="72" customFormat="1" ht="21" customHeight="1">
      <c r="A5564" s="2361"/>
      <c r="B5564" s="121"/>
      <c r="C5564" s="2360"/>
      <c r="D5564" s="2360"/>
      <c r="E5564" s="2358"/>
      <c r="F5564" s="2359"/>
      <c r="G5564" s="2356"/>
      <c r="H5564" s="2357"/>
      <c r="I5564" s="2360"/>
      <c r="J5564" s="2360"/>
      <c r="K5564" s="2360"/>
      <c r="L5564" s="2360"/>
      <c r="M5564" s="2360"/>
      <c r="N5564" s="2360"/>
      <c r="O5564" s="79"/>
    </row>
    <row r="5565" spans="1:15" s="72" customFormat="1" ht="21" customHeight="1">
      <c r="A5565" s="379"/>
      <c r="B5565" s="121"/>
      <c r="C5565" s="381"/>
      <c r="D5565" s="798">
        <f>SUM(D5563:D5563)</f>
        <v>0</v>
      </c>
      <c r="E5565" s="4348"/>
      <c r="F5565" s="4349"/>
      <c r="G5565" s="4364"/>
      <c r="H5565" s="4365"/>
      <c r="I5565" s="381"/>
      <c r="J5565" s="381"/>
      <c r="K5565" s="432">
        <f>SUM(K5563:K5564)</f>
        <v>0</v>
      </c>
      <c r="L5565" s="381"/>
      <c r="M5565" s="381"/>
      <c r="N5565" s="381"/>
      <c r="O5565" s="79"/>
    </row>
    <row r="5566" spans="1:15" s="72" customFormat="1" ht="21" customHeight="1">
      <c r="A5566" s="85"/>
      <c r="B5566" s="223"/>
      <c r="C5566" s="52"/>
      <c r="D5566" s="111"/>
      <c r="E5566" s="111"/>
      <c r="F5566" s="111"/>
      <c r="G5566" s="55"/>
      <c r="H5566" s="55"/>
      <c r="I5566" s="111"/>
      <c r="J5566" s="111"/>
      <c r="K5566" s="111"/>
      <c r="L5566" s="111"/>
      <c r="M5566" s="111"/>
      <c r="N5566" s="111"/>
      <c r="O5566" s="224"/>
    </row>
    <row r="5567" spans="1:15" s="72" customFormat="1" ht="21" customHeight="1" thickBot="1">
      <c r="A5567" s="77" t="s">
        <v>2</v>
      </c>
      <c r="B5567" s="66"/>
      <c r="C5567" s="67" t="s">
        <v>3</v>
      </c>
      <c r="D5567" s="4323" t="s">
        <v>956</v>
      </c>
      <c r="E5567" s="4323"/>
      <c r="F5567" s="4323"/>
      <c r="G5567" s="4323"/>
      <c r="H5567" s="4323"/>
      <c r="I5567" s="4323"/>
      <c r="J5567" s="4323"/>
      <c r="K5567" s="4323"/>
      <c r="L5567" s="4323"/>
      <c r="M5567" s="4323"/>
      <c r="N5567" s="4323"/>
      <c r="O5567" s="4323"/>
    </row>
    <row r="5568" spans="1:15" s="72" customFormat="1" ht="21" customHeight="1">
      <c r="A5568" s="135" t="s">
        <v>10</v>
      </c>
      <c r="B5568" s="221" t="s">
        <v>11</v>
      </c>
      <c r="C5568" s="222" t="s">
        <v>23</v>
      </c>
      <c r="D5568" s="4331" t="s">
        <v>14</v>
      </c>
      <c r="E5568" s="4332"/>
      <c r="F5568" s="4332"/>
      <c r="G5568" s="4332"/>
      <c r="H5568" s="4333"/>
      <c r="I5568" s="4329" t="s">
        <v>15</v>
      </c>
      <c r="J5568" s="4329"/>
      <c r="K5568" s="4329" t="s">
        <v>16</v>
      </c>
      <c r="L5568" s="4329" t="s">
        <v>17</v>
      </c>
      <c r="M5568" s="4329" t="s">
        <v>18</v>
      </c>
      <c r="N5568" s="4340"/>
      <c r="O5568" s="4384" t="s">
        <v>19</v>
      </c>
    </row>
    <row r="5569" spans="1:15" s="72" customFormat="1" ht="21" customHeight="1">
      <c r="A5569" s="137"/>
      <c r="B5569" s="83"/>
      <c r="C5569" s="84"/>
      <c r="D5569" s="51" t="s">
        <v>16</v>
      </c>
      <c r="E5569" s="4358" t="s">
        <v>20</v>
      </c>
      <c r="F5569" s="4359"/>
      <c r="G5569" s="4358" t="s">
        <v>21</v>
      </c>
      <c r="H5569" s="4359"/>
      <c r="I5569" s="4341"/>
      <c r="J5569" s="4341"/>
      <c r="K5569" s="4341"/>
      <c r="L5569" s="4341"/>
      <c r="M5569" s="4341"/>
      <c r="N5569" s="4341"/>
      <c r="O5569" s="4357"/>
    </row>
    <row r="5570" spans="1:15" s="72" customFormat="1" ht="21" customHeight="1">
      <c r="A5570" s="379">
        <v>1</v>
      </c>
      <c r="B5570" s="121">
        <v>44562</v>
      </c>
      <c r="C5570" s="381" t="s">
        <v>23</v>
      </c>
      <c r="D5570" s="381"/>
      <c r="E5570" s="4348"/>
      <c r="F5570" s="4349"/>
      <c r="G5570" s="4364" t="s">
        <v>57</v>
      </c>
      <c r="H5570" s="4365"/>
      <c r="I5570" s="381" t="s">
        <v>1441</v>
      </c>
      <c r="J5570" s="381"/>
      <c r="K5570" s="381"/>
      <c r="L5570" s="381"/>
      <c r="M5570" s="381"/>
      <c r="N5570" s="381"/>
      <c r="O5570" s="79">
        <v>7</v>
      </c>
    </row>
    <row r="5571" spans="1:15" s="72" customFormat="1" ht="21" customHeight="1">
      <c r="A5571" s="1565"/>
      <c r="B5571" s="121"/>
      <c r="C5571" s="1564"/>
      <c r="D5571" s="1564"/>
      <c r="E5571" s="4348"/>
      <c r="F5571" s="4349"/>
      <c r="G5571" s="4364"/>
      <c r="H5571" s="4365"/>
      <c r="I5571" s="1564"/>
      <c r="J5571" s="1564"/>
      <c r="K5571" s="1564"/>
      <c r="L5571" s="1564"/>
      <c r="M5571" s="1564"/>
      <c r="N5571" s="1564"/>
      <c r="O5571" s="79"/>
    </row>
    <row r="5572" spans="1:15" s="72" customFormat="1" ht="21" customHeight="1">
      <c r="A5572" s="1829"/>
      <c r="B5572" s="121"/>
      <c r="C5572" s="1822"/>
      <c r="D5572" s="1822"/>
      <c r="E5572" s="1820"/>
      <c r="F5572" s="1821"/>
      <c r="G5572" s="1825"/>
      <c r="H5572" s="1826"/>
      <c r="I5572" s="1822"/>
      <c r="J5572" s="1822"/>
      <c r="K5572" s="1822"/>
      <c r="L5572" s="1822"/>
      <c r="M5572" s="1822"/>
      <c r="N5572" s="1822"/>
      <c r="O5572" s="79"/>
    </row>
    <row r="5573" spans="1:15" s="72" customFormat="1" ht="21" customHeight="1">
      <c r="A5573" s="405"/>
      <c r="B5573" s="121"/>
      <c r="C5573" s="407"/>
      <c r="D5573" s="686">
        <f>SUM(D5570:D5572)</f>
        <v>0</v>
      </c>
      <c r="E5573" s="4348"/>
      <c r="F5573" s="4349"/>
      <c r="G5573" s="4364"/>
      <c r="H5573" s="4365"/>
      <c r="I5573" s="407"/>
      <c r="J5573" s="407"/>
      <c r="K5573" s="432">
        <f>SUM(K5570:K5572)</f>
        <v>0</v>
      </c>
      <c r="L5573" s="407"/>
      <c r="M5573" s="407"/>
      <c r="N5573" s="407"/>
      <c r="O5573" s="79"/>
    </row>
    <row r="5574" spans="1:15" s="123" customFormat="1" ht="21" customHeight="1">
      <c r="A5574" s="52"/>
      <c r="B5574" s="132"/>
      <c r="C5574" s="52"/>
      <c r="D5574" s="208"/>
      <c r="E5574" s="56"/>
      <c r="F5574" s="56"/>
      <c r="G5574" s="55"/>
      <c r="H5574" s="55"/>
      <c r="I5574" s="57"/>
      <c r="J5574" s="55"/>
      <c r="K5574" s="109"/>
      <c r="L5574" s="59"/>
      <c r="M5574" s="55"/>
      <c r="N5574" s="55"/>
      <c r="O5574" s="56"/>
    </row>
    <row r="5575" spans="1:15" s="123" customFormat="1" ht="21" customHeight="1" thickBot="1">
      <c r="A5575" s="77" t="s">
        <v>2</v>
      </c>
      <c r="B5575" s="66"/>
      <c r="C5575" s="67" t="s">
        <v>3</v>
      </c>
      <c r="D5575" s="4386" t="s">
        <v>2430</v>
      </c>
      <c r="E5575" s="4386"/>
      <c r="F5575" s="4386"/>
      <c r="G5575" s="4386"/>
      <c r="H5575" s="4386"/>
      <c r="I5575" s="4386"/>
      <c r="J5575" s="4386"/>
      <c r="K5575" s="4386"/>
      <c r="L5575" s="4386"/>
      <c r="M5575" s="4386"/>
      <c r="N5575" s="4386"/>
      <c r="O5575" s="4386"/>
    </row>
    <row r="5576" spans="1:15" s="72" customFormat="1" ht="21" customHeight="1">
      <c r="A5576" s="227" t="s">
        <v>10</v>
      </c>
      <c r="B5576" s="226" t="s">
        <v>11</v>
      </c>
      <c r="C5576" s="27" t="s">
        <v>23</v>
      </c>
      <c r="D5576" s="4381" t="s">
        <v>14</v>
      </c>
      <c r="E5576" s="4381"/>
      <c r="F5576" s="4381"/>
      <c r="G5576" s="4381"/>
      <c r="H5576" s="4381"/>
      <c r="I5576" s="4383" t="s">
        <v>15</v>
      </c>
      <c r="J5576" s="4383"/>
      <c r="K5576" s="4383" t="s">
        <v>16</v>
      </c>
      <c r="L5576" s="4383" t="s">
        <v>17</v>
      </c>
      <c r="M5576" s="4383" t="s">
        <v>18</v>
      </c>
      <c r="N5576" s="4340"/>
      <c r="O5576" s="4391" t="s">
        <v>19</v>
      </c>
    </row>
    <row r="5577" spans="1:15" s="72" customFormat="1" ht="21" customHeight="1">
      <c r="A5577" s="225"/>
      <c r="B5577" s="226"/>
      <c r="C5577" s="27"/>
      <c r="D5577" s="27" t="s">
        <v>16</v>
      </c>
      <c r="E5577" s="4383" t="s">
        <v>20</v>
      </c>
      <c r="F5577" s="4383"/>
      <c r="G5577" s="4383" t="s">
        <v>21</v>
      </c>
      <c r="H5577" s="4383"/>
      <c r="I5577" s="4383"/>
      <c r="J5577" s="4383"/>
      <c r="K5577" s="4383"/>
      <c r="L5577" s="4383"/>
      <c r="M5577" s="4383"/>
      <c r="N5577" s="4341"/>
      <c r="O5577" s="4391"/>
    </row>
    <row r="5578" spans="1:15" s="72" customFormat="1" ht="21" customHeight="1">
      <c r="A5578" s="416">
        <v>1</v>
      </c>
      <c r="B5578" s="121">
        <v>44652</v>
      </c>
      <c r="C5578" s="407" t="s">
        <v>23</v>
      </c>
      <c r="D5578" s="407"/>
      <c r="E5578" s="4346" t="s">
        <v>203</v>
      </c>
      <c r="F5578" s="4346"/>
      <c r="G5578" s="4347" t="s">
        <v>57</v>
      </c>
      <c r="H5578" s="4347"/>
      <c r="I5578" s="407" t="s">
        <v>1441</v>
      </c>
      <c r="J5578" s="407"/>
      <c r="K5578" s="407"/>
      <c r="L5578" s="407"/>
      <c r="M5578" s="407"/>
      <c r="N5578" s="407"/>
      <c r="O5578" s="79">
        <v>0</v>
      </c>
    </row>
    <row r="5579" spans="1:15" s="72" customFormat="1" ht="21" customHeight="1">
      <c r="A5579" s="3498"/>
      <c r="B5579" s="121"/>
      <c r="C5579" s="3501"/>
      <c r="D5579" s="3501"/>
      <c r="E5579" s="4346"/>
      <c r="F5579" s="4346"/>
      <c r="G5579" s="4347"/>
      <c r="H5579" s="4347"/>
      <c r="I5579" s="3501"/>
      <c r="J5579" s="3501"/>
      <c r="K5579" s="3501"/>
      <c r="L5579" s="3501"/>
      <c r="M5579" s="3501"/>
      <c r="N5579" s="3501"/>
      <c r="O5579" s="79"/>
    </row>
    <row r="5580" spans="1:15" s="72" customFormat="1" ht="21" customHeight="1">
      <c r="A5580" s="3498"/>
      <c r="B5580" s="121"/>
      <c r="C5580" s="3501"/>
      <c r="D5580" s="798">
        <f>SUM(D5578:D5579)</f>
        <v>0</v>
      </c>
      <c r="E5580" s="4346"/>
      <c r="F5580" s="4346"/>
      <c r="G5580" s="4347"/>
      <c r="H5580" s="4347"/>
      <c r="I5580" s="3501"/>
      <c r="J5580" s="3501"/>
      <c r="K5580" s="432">
        <f>SUM(K5578:K5579)</f>
        <v>0</v>
      </c>
      <c r="L5580" s="3501"/>
      <c r="M5580" s="3501"/>
      <c r="N5580" s="3501"/>
      <c r="O5580" s="79"/>
    </row>
    <row r="5581" spans="1:15" s="72" customFormat="1" ht="21" customHeight="1">
      <c r="A5581" s="54"/>
      <c r="B5581" s="122"/>
      <c r="C5581" s="796"/>
      <c r="D5581" s="238"/>
      <c r="E5581" s="238"/>
      <c r="F5581" s="238"/>
      <c r="G5581" s="55"/>
      <c r="H5581" s="55"/>
      <c r="I5581" s="238"/>
      <c r="J5581" s="238"/>
      <c r="K5581" s="238"/>
      <c r="L5581" s="238"/>
      <c r="M5581" s="238"/>
      <c r="N5581" s="238"/>
      <c r="O5581" s="194"/>
    </row>
    <row r="5582" spans="1:15" s="72" customFormat="1" ht="21" customHeight="1" thickBot="1">
      <c r="A5582" s="77" t="s">
        <v>2</v>
      </c>
      <c r="B5582" s="66"/>
      <c r="C5582" s="67" t="s">
        <v>3</v>
      </c>
      <c r="D5582" s="4323" t="s">
        <v>2829</v>
      </c>
      <c r="E5582" s="4323"/>
      <c r="F5582" s="4323"/>
      <c r="G5582" s="4323"/>
      <c r="H5582" s="4323"/>
      <c r="I5582" s="4323"/>
      <c r="J5582" s="4323"/>
      <c r="K5582" s="4323"/>
      <c r="L5582" s="4323"/>
      <c r="M5582" s="4323"/>
      <c r="N5582" s="4323"/>
      <c r="O5582" s="4323"/>
    </row>
    <row r="5583" spans="1:15" s="72" customFormat="1" ht="21" customHeight="1">
      <c r="A5583" s="793" t="s">
        <v>10</v>
      </c>
      <c r="B5583" s="786" t="s">
        <v>11</v>
      </c>
      <c r="C5583" s="788" t="s">
        <v>23</v>
      </c>
      <c r="D5583" s="4331" t="s">
        <v>14</v>
      </c>
      <c r="E5583" s="4332"/>
      <c r="F5583" s="4332"/>
      <c r="G5583" s="4332"/>
      <c r="H5583" s="4333"/>
      <c r="I5583" s="4329" t="s">
        <v>15</v>
      </c>
      <c r="J5583" s="4329"/>
      <c r="K5583" s="4329" t="s">
        <v>16</v>
      </c>
      <c r="L5583" s="4329" t="s">
        <v>17</v>
      </c>
      <c r="M5583" s="4329" t="s">
        <v>18</v>
      </c>
      <c r="N5583" s="4340"/>
      <c r="O5583" s="4384" t="s">
        <v>19</v>
      </c>
    </row>
    <row r="5584" spans="1:15" s="72" customFormat="1" ht="21" customHeight="1">
      <c r="A5584" s="794"/>
      <c r="B5584" s="787"/>
      <c r="C5584" s="789"/>
      <c r="D5584" s="790" t="s">
        <v>16</v>
      </c>
      <c r="E5584" s="4358" t="s">
        <v>20</v>
      </c>
      <c r="F5584" s="4359"/>
      <c r="G5584" s="4358" t="s">
        <v>21</v>
      </c>
      <c r="H5584" s="4359"/>
      <c r="I5584" s="4341"/>
      <c r="J5584" s="4341"/>
      <c r="K5584" s="4341"/>
      <c r="L5584" s="4341"/>
      <c r="M5584" s="4341"/>
      <c r="N5584" s="4341"/>
      <c r="O5584" s="4357"/>
    </row>
    <row r="5585" spans="1:15" s="72" customFormat="1" ht="21" customHeight="1">
      <c r="A5585" s="795">
        <v>1</v>
      </c>
      <c r="B5585" s="121">
        <v>44682</v>
      </c>
      <c r="C5585" s="785" t="s">
        <v>23</v>
      </c>
      <c r="D5585" s="785"/>
      <c r="E5585" s="4348" t="s">
        <v>516</v>
      </c>
      <c r="F5585" s="4349"/>
      <c r="G5585" s="4364" t="s">
        <v>517</v>
      </c>
      <c r="H5585" s="4365"/>
      <c r="I5585" s="785" t="s">
        <v>1441</v>
      </c>
      <c r="J5585" s="785"/>
      <c r="K5585" s="785"/>
      <c r="L5585" s="785"/>
      <c r="M5585" s="785"/>
      <c r="N5585" s="785"/>
      <c r="O5585" s="79">
        <v>0</v>
      </c>
    </row>
    <row r="5586" spans="1:15" s="72" customFormat="1" ht="21" customHeight="1">
      <c r="A5586" s="4049"/>
      <c r="B5586" s="121"/>
      <c r="C5586" s="4048"/>
      <c r="D5586" s="4048"/>
      <c r="E5586" s="4043"/>
      <c r="F5586" s="4044"/>
      <c r="G5586" s="4045"/>
      <c r="H5586" s="4046"/>
      <c r="I5586" s="4048"/>
      <c r="J5586" s="4048"/>
      <c r="K5586" s="4048"/>
      <c r="L5586" s="4048"/>
      <c r="M5586" s="4048"/>
      <c r="N5586" s="4048"/>
      <c r="O5586" s="79"/>
    </row>
    <row r="5587" spans="1:15" s="72" customFormat="1" ht="21" customHeight="1">
      <c r="A5587" s="795"/>
      <c r="B5587" s="121"/>
      <c r="C5587" s="785"/>
      <c r="D5587" s="686">
        <f>SUM(D5585:D5585)</f>
        <v>0</v>
      </c>
      <c r="E5587" s="4348"/>
      <c r="F5587" s="4349"/>
      <c r="G5587" s="4364"/>
      <c r="H5587" s="4365"/>
      <c r="I5587" s="785"/>
      <c r="J5587" s="785"/>
      <c r="K5587" s="432">
        <f>SUM(K5585:K5586)</f>
        <v>0</v>
      </c>
      <c r="L5587" s="785"/>
      <c r="M5587" s="785"/>
      <c r="N5587" s="785"/>
      <c r="O5587" s="79"/>
    </row>
    <row r="5588" spans="1:15" s="72" customFormat="1" ht="21" customHeight="1">
      <c r="A5588" s="54"/>
      <c r="B5588" s="122"/>
      <c r="C5588" s="796"/>
      <c r="D5588" s="238"/>
      <c r="E5588" s="238"/>
      <c r="F5588" s="238"/>
      <c r="G5588" s="4367"/>
      <c r="H5588" s="4367"/>
      <c r="I5588" s="238"/>
      <c r="J5588" s="238"/>
      <c r="K5588" s="238"/>
      <c r="L5588" s="238"/>
      <c r="M5588" s="238"/>
      <c r="N5588" s="238"/>
      <c r="O5588" s="194"/>
    </row>
    <row r="5589" spans="1:15" s="72" customFormat="1" ht="21" customHeight="1" thickBot="1">
      <c r="A5589" s="77" t="s">
        <v>2</v>
      </c>
      <c r="B5589" s="66"/>
      <c r="C5589" s="67" t="s">
        <v>3</v>
      </c>
      <c r="D5589" s="4498" t="s">
        <v>374</v>
      </c>
      <c r="E5589" s="4498"/>
      <c r="F5589" s="4498"/>
      <c r="G5589" s="4498"/>
      <c r="H5589" s="4498"/>
      <c r="I5589" s="4498"/>
      <c r="J5589" s="4498"/>
      <c r="K5589" s="4498"/>
      <c r="L5589" s="4498"/>
      <c r="M5589" s="4498"/>
      <c r="N5589" s="4498"/>
      <c r="O5589" s="4498"/>
    </row>
    <row r="5590" spans="1:15" s="72" customFormat="1" ht="21" customHeight="1">
      <c r="A5590" s="135" t="s">
        <v>10</v>
      </c>
      <c r="B5590" s="221" t="s">
        <v>11</v>
      </c>
      <c r="C5590" s="222" t="s">
        <v>23</v>
      </c>
      <c r="D5590" s="4331" t="s">
        <v>14</v>
      </c>
      <c r="E5590" s="4332"/>
      <c r="F5590" s="4332"/>
      <c r="G5590" s="4332"/>
      <c r="H5590" s="4333"/>
      <c r="I5590" s="4329" t="s">
        <v>15</v>
      </c>
      <c r="J5590" s="4329"/>
      <c r="K5590" s="4329" t="s">
        <v>16</v>
      </c>
      <c r="L5590" s="4329" t="s">
        <v>17</v>
      </c>
      <c r="M5590" s="4329" t="s">
        <v>18</v>
      </c>
      <c r="N5590" s="4340"/>
      <c r="O5590" s="4356" t="s">
        <v>19</v>
      </c>
    </row>
    <row r="5591" spans="1:15" s="72" customFormat="1" ht="21" customHeight="1">
      <c r="A5591" s="137"/>
      <c r="B5591" s="83"/>
      <c r="C5591" s="84"/>
      <c r="D5591" s="51" t="s">
        <v>16</v>
      </c>
      <c r="E5591" s="4358" t="s">
        <v>20</v>
      </c>
      <c r="F5591" s="4359"/>
      <c r="G5591" s="4358" t="s">
        <v>21</v>
      </c>
      <c r="H5591" s="4359"/>
      <c r="I5591" s="4341"/>
      <c r="J5591" s="4341"/>
      <c r="K5591" s="4341"/>
      <c r="L5591" s="4341"/>
      <c r="M5591" s="4341"/>
      <c r="N5591" s="4341"/>
      <c r="O5591" s="4357"/>
    </row>
    <row r="5592" spans="1:15" s="72" customFormat="1" ht="21" customHeight="1">
      <c r="A5592" s="386">
        <v>1</v>
      </c>
      <c r="B5592" s="121">
        <v>44682</v>
      </c>
      <c r="C5592" s="391" t="s">
        <v>23</v>
      </c>
      <c r="D5592" s="785"/>
      <c r="E5592" s="4348" t="s">
        <v>206</v>
      </c>
      <c r="F5592" s="4349"/>
      <c r="G5592" s="4364" t="s">
        <v>57</v>
      </c>
      <c r="H5592" s="4365"/>
      <c r="I5592" s="391" t="s">
        <v>1441</v>
      </c>
      <c r="J5592" s="391"/>
      <c r="K5592" s="391"/>
      <c r="L5592" s="391"/>
      <c r="M5592" s="391"/>
      <c r="N5592" s="391"/>
      <c r="O5592" s="79">
        <v>0</v>
      </c>
    </row>
    <row r="5593" spans="1:15" s="72" customFormat="1" ht="21" customHeight="1">
      <c r="A5593" s="405"/>
      <c r="B5593" s="121"/>
      <c r="C5593" s="407"/>
      <c r="D5593" s="798">
        <f>SUM(D5592:D5592)</f>
        <v>0</v>
      </c>
      <c r="E5593" s="4348"/>
      <c r="F5593" s="4349"/>
      <c r="G5593" s="4364"/>
      <c r="H5593" s="4365"/>
      <c r="I5593" s="407"/>
      <c r="J5593" s="407"/>
      <c r="K5593" s="432">
        <f>SUM(K5592:K5592)</f>
        <v>0</v>
      </c>
      <c r="L5593" s="407"/>
      <c r="M5593" s="407"/>
      <c r="N5593" s="407"/>
      <c r="O5593" s="79"/>
    </row>
    <row r="5594" spans="1:15" s="228" customFormat="1" ht="21" customHeight="1">
      <c r="A5594" s="52"/>
      <c r="B5594" s="132"/>
      <c r="C5594" s="52"/>
      <c r="D5594" s="208"/>
      <c r="E5594" s="56"/>
      <c r="F5594" s="56"/>
      <c r="G5594" s="55"/>
      <c r="H5594" s="55"/>
      <c r="I5594" s="57"/>
      <c r="J5594" s="55"/>
      <c r="K5594" s="109"/>
      <c r="L5594" s="59"/>
      <c r="M5594" s="55"/>
      <c r="N5594" s="55"/>
      <c r="O5594" s="56"/>
    </row>
    <row r="5595" spans="1:15" s="228" customFormat="1" ht="21" customHeight="1" thickBot="1">
      <c r="A5595" s="77" t="s">
        <v>2</v>
      </c>
      <c r="B5595" s="66"/>
      <c r="C5595" s="67" t="s">
        <v>3</v>
      </c>
      <c r="D5595" s="4323" t="s">
        <v>475</v>
      </c>
      <c r="E5595" s="4323"/>
      <c r="F5595" s="4323"/>
      <c r="G5595" s="4323"/>
      <c r="H5595" s="4323"/>
      <c r="I5595" s="4323"/>
      <c r="J5595" s="4323"/>
      <c r="K5595" s="4323"/>
      <c r="L5595" s="4323"/>
      <c r="M5595" s="4323"/>
      <c r="N5595" s="4323"/>
      <c r="O5595" s="4323"/>
    </row>
    <row r="5596" spans="1:15" s="15" customFormat="1" ht="21" customHeight="1">
      <c r="A5596" s="135" t="s">
        <v>10</v>
      </c>
      <c r="B5596" s="221" t="s">
        <v>11</v>
      </c>
      <c r="C5596" s="222" t="s">
        <v>23</v>
      </c>
      <c r="D5596" s="4331" t="s">
        <v>14</v>
      </c>
      <c r="E5596" s="4332"/>
      <c r="F5596" s="4332"/>
      <c r="G5596" s="4332"/>
      <c r="H5596" s="4333"/>
      <c r="I5596" s="4329" t="s">
        <v>15</v>
      </c>
      <c r="J5596" s="4329"/>
      <c r="K5596" s="4329" t="s">
        <v>16</v>
      </c>
      <c r="L5596" s="4329" t="s">
        <v>17</v>
      </c>
      <c r="M5596" s="4329" t="s">
        <v>18</v>
      </c>
      <c r="N5596" s="4340"/>
      <c r="O5596" s="4384" t="s">
        <v>19</v>
      </c>
    </row>
    <row r="5597" spans="1:15" s="15" customFormat="1" ht="21" customHeight="1">
      <c r="A5597" s="137"/>
      <c r="B5597" s="83"/>
      <c r="C5597" s="84"/>
      <c r="D5597" s="51" t="s">
        <v>16</v>
      </c>
      <c r="E5597" s="4358" t="s">
        <v>20</v>
      </c>
      <c r="F5597" s="4359"/>
      <c r="G5597" s="4358" t="s">
        <v>21</v>
      </c>
      <c r="H5597" s="4359"/>
      <c r="I5597" s="4341"/>
      <c r="J5597" s="4341"/>
      <c r="K5597" s="4341"/>
      <c r="L5597" s="4341"/>
      <c r="M5597" s="4341"/>
      <c r="N5597" s="4341"/>
      <c r="O5597" s="4357"/>
    </row>
    <row r="5598" spans="1:15" s="15" customFormat="1" ht="21" customHeight="1">
      <c r="A5598" s="28">
        <v>1</v>
      </c>
      <c r="B5598" s="121">
        <v>44652</v>
      </c>
      <c r="C5598" s="28" t="s">
        <v>23</v>
      </c>
      <c r="D5598" s="184"/>
      <c r="E5598" s="4360"/>
      <c r="F5598" s="4361"/>
      <c r="G5598" s="4364" t="s">
        <v>200</v>
      </c>
      <c r="H5598" s="4365"/>
      <c r="I5598" s="2432" t="s">
        <v>1441</v>
      </c>
      <c r="J5598" s="30"/>
      <c r="K5598" s="11"/>
      <c r="L5598" s="34"/>
      <c r="M5598" s="30"/>
      <c r="N5598" s="30"/>
      <c r="O5598" s="7">
        <v>0</v>
      </c>
    </row>
    <row r="5599" spans="1:15" s="15" customFormat="1" ht="21" customHeight="1">
      <c r="A5599" s="1710"/>
      <c r="B5599" s="121"/>
      <c r="C5599" s="1710"/>
      <c r="D5599" s="2206"/>
      <c r="E5599" s="4360"/>
      <c r="F5599" s="4361"/>
      <c r="G5599" s="4364"/>
      <c r="H5599" s="4365"/>
      <c r="I5599" s="31"/>
      <c r="J5599" s="1708"/>
      <c r="K5599" s="11"/>
      <c r="L5599" s="34"/>
      <c r="M5599" s="1708"/>
      <c r="N5599" s="1708"/>
      <c r="O5599" s="1707"/>
    </row>
    <row r="5600" spans="1:15" s="72" customFormat="1" ht="21" customHeight="1">
      <c r="A5600" s="405"/>
      <c r="B5600" s="121"/>
      <c r="C5600" s="407"/>
      <c r="D5600" s="2169">
        <f>SUM(D5598:D5599)</f>
        <v>0</v>
      </c>
      <c r="E5600" s="4348"/>
      <c r="F5600" s="4349"/>
      <c r="G5600" s="4364"/>
      <c r="H5600" s="4365"/>
      <c r="I5600" s="407"/>
      <c r="J5600" s="407"/>
      <c r="K5600" s="436">
        <f>SUM(K5598:K5599)</f>
        <v>0</v>
      </c>
      <c r="L5600" s="407"/>
      <c r="M5600" s="407"/>
      <c r="N5600" s="407"/>
      <c r="O5600" s="79"/>
    </row>
    <row r="5601" spans="1:15" s="15" customFormat="1" ht="21" customHeight="1">
      <c r="A5601" s="52"/>
      <c r="B5601" s="132"/>
      <c r="C5601" s="52"/>
      <c r="D5601" s="208"/>
      <c r="E5601" s="56"/>
      <c r="F5601" s="56"/>
      <c r="G5601" s="55"/>
      <c r="H5601" s="55"/>
      <c r="I5601" s="57"/>
      <c r="J5601" s="55"/>
      <c r="K5601" s="109"/>
      <c r="L5601" s="59"/>
      <c r="M5601" s="55"/>
      <c r="N5601" s="55"/>
      <c r="O5601" s="56"/>
    </row>
    <row r="5602" spans="1:15" s="15" customFormat="1" ht="21" customHeight="1" thickBot="1">
      <c r="A5602" s="77" t="s">
        <v>205</v>
      </c>
      <c r="B5602" s="66"/>
      <c r="C5602" s="67" t="s">
        <v>3</v>
      </c>
      <c r="D5602" s="4323" t="s">
        <v>476</v>
      </c>
      <c r="E5602" s="4323"/>
      <c r="F5602" s="4323"/>
      <c r="G5602" s="4323"/>
      <c r="H5602" s="4323"/>
      <c r="I5602" s="4323"/>
      <c r="J5602" s="4323"/>
      <c r="K5602" s="4323"/>
      <c r="L5602" s="4323"/>
      <c r="M5602" s="4323"/>
      <c r="N5602" s="4323"/>
      <c r="O5602" s="4323"/>
    </row>
    <row r="5603" spans="1:15" s="43" customFormat="1" ht="21" customHeight="1">
      <c r="A5603" s="4324" t="s">
        <v>10</v>
      </c>
      <c r="B5603" s="4362" t="s">
        <v>11</v>
      </c>
      <c r="C5603" s="4329" t="s">
        <v>23</v>
      </c>
      <c r="D5603" s="4331" t="s">
        <v>12</v>
      </c>
      <c r="E5603" s="4332"/>
      <c r="F5603" s="4332"/>
      <c r="G5603" s="4332"/>
      <c r="H5603" s="4332"/>
      <c r="I5603" s="4332"/>
      <c r="J5603" s="4333"/>
      <c r="K5603" s="4334" t="s">
        <v>13</v>
      </c>
      <c r="L5603" s="4335"/>
      <c r="M5603" s="4335"/>
      <c r="N5603" s="4335"/>
      <c r="O5603" s="4336"/>
    </row>
    <row r="5604" spans="1:15" s="15" customFormat="1" ht="21" customHeight="1">
      <c r="A5604" s="4325"/>
      <c r="B5604" s="4328"/>
      <c r="C5604" s="4330"/>
      <c r="D5604" s="4337" t="s">
        <v>14</v>
      </c>
      <c r="E5604" s="4338"/>
      <c r="F5604" s="4338"/>
      <c r="G5604" s="4338"/>
      <c r="H5604" s="4339"/>
      <c r="I5604" s="4340" t="s">
        <v>15</v>
      </c>
      <c r="J5604" s="4340"/>
      <c r="K5604" s="4340" t="s">
        <v>16</v>
      </c>
      <c r="L5604" s="4340" t="s">
        <v>17</v>
      </c>
      <c r="M5604" s="4340" t="s">
        <v>18</v>
      </c>
      <c r="N5604" s="4340"/>
      <c r="O5604" s="4342" t="s">
        <v>19</v>
      </c>
    </row>
    <row r="5605" spans="1:15" s="15" customFormat="1" ht="21" customHeight="1">
      <c r="A5605" s="4326"/>
      <c r="B5605" s="4354"/>
      <c r="C5605" s="4341"/>
      <c r="D5605" s="27" t="s">
        <v>16</v>
      </c>
      <c r="E5605" s="4358" t="s">
        <v>20</v>
      </c>
      <c r="F5605" s="4359"/>
      <c r="G5605" s="4358" t="s">
        <v>21</v>
      </c>
      <c r="H5605" s="4359"/>
      <c r="I5605" s="4341"/>
      <c r="J5605" s="4341"/>
      <c r="K5605" s="4341"/>
      <c r="L5605" s="4341"/>
      <c r="M5605" s="4341"/>
      <c r="N5605" s="4341"/>
      <c r="O5605" s="4363"/>
    </row>
    <row r="5606" spans="1:15" s="15" customFormat="1" ht="21" customHeight="1">
      <c r="A5606" s="247">
        <v>1</v>
      </c>
      <c r="B5606" s="124">
        <v>44682</v>
      </c>
      <c r="C5606" s="90" t="s">
        <v>23</v>
      </c>
      <c r="D5606" s="2677"/>
      <c r="E5606" s="4350"/>
      <c r="F5606" s="4351"/>
      <c r="G5606" s="4364" t="s">
        <v>57</v>
      </c>
      <c r="H5606" s="4365"/>
      <c r="I5606" s="90"/>
      <c r="J5606" s="100"/>
      <c r="K5606" s="100"/>
      <c r="L5606" s="100"/>
      <c r="M5606" s="100"/>
      <c r="N5606" s="100"/>
      <c r="O5606" s="79">
        <v>9</v>
      </c>
    </row>
    <row r="5607" spans="1:15" s="15" customFormat="1" ht="21" customHeight="1">
      <c r="A5607" s="1513"/>
      <c r="B5607" s="124"/>
      <c r="C5607" s="1515"/>
      <c r="D5607" s="2677"/>
      <c r="E5607" s="4350"/>
      <c r="F5607" s="4351"/>
      <c r="G5607" s="4364"/>
      <c r="H5607" s="4365"/>
      <c r="I5607" s="1515"/>
      <c r="J5607" s="100"/>
      <c r="K5607" s="1985"/>
      <c r="L5607" s="1515"/>
      <c r="M5607" s="1515"/>
      <c r="N5607" s="100"/>
      <c r="O5607" s="79"/>
    </row>
    <row r="5608" spans="1:15" s="15" customFormat="1" ht="21" customHeight="1">
      <c r="A5608" s="1733"/>
      <c r="B5608" s="124"/>
      <c r="C5608" s="1732"/>
      <c r="D5608" s="2677"/>
      <c r="E5608" s="1730"/>
      <c r="F5608" s="1729"/>
      <c r="G5608" s="1724"/>
      <c r="H5608" s="1725"/>
      <c r="I5608" s="1732"/>
      <c r="J5608" s="100"/>
      <c r="K5608" s="2234"/>
      <c r="L5608" s="3068"/>
      <c r="M5608" s="3068"/>
      <c r="N5608" s="100"/>
      <c r="O5608" s="79"/>
    </row>
    <row r="5609" spans="1:15" s="15" customFormat="1" ht="21" customHeight="1">
      <c r="A5609" s="1920"/>
      <c r="B5609" s="124"/>
      <c r="C5609" s="2234"/>
      <c r="D5609" s="2677"/>
      <c r="E5609" s="2352"/>
      <c r="F5609" s="2353"/>
      <c r="G5609" s="2350"/>
      <c r="H5609" s="2351"/>
      <c r="I5609" s="2234"/>
      <c r="J5609" s="100"/>
      <c r="K5609" s="2234"/>
      <c r="L5609" s="2234"/>
      <c r="M5609" s="2234"/>
      <c r="N5609" s="100"/>
      <c r="O5609" s="79"/>
    </row>
    <row r="5610" spans="1:15" s="15" customFormat="1" ht="21" customHeight="1">
      <c r="A5610" s="586"/>
      <c r="B5610" s="124"/>
      <c r="C5610" s="90"/>
      <c r="D5610" s="686">
        <f>SUM(D5606:D5608)</f>
        <v>0</v>
      </c>
      <c r="E5610" s="4350"/>
      <c r="F5610" s="4351"/>
      <c r="G5610" s="4364"/>
      <c r="H5610" s="4365"/>
      <c r="I5610" s="90"/>
      <c r="J5610" s="100"/>
      <c r="K5610" s="588">
        <f>SUM(K5606:K5609)</f>
        <v>0</v>
      </c>
      <c r="L5610" s="90"/>
      <c r="M5610" s="90"/>
      <c r="N5610" s="100"/>
      <c r="O5610" s="79"/>
    </row>
    <row r="5611" spans="1:15" s="15" customFormat="1" ht="21" customHeight="1">
      <c r="A5611" s="54"/>
      <c r="B5611" s="122"/>
      <c r="C5611" s="781"/>
      <c r="D5611" s="111"/>
      <c r="E5611" s="111"/>
      <c r="F5611" s="111"/>
      <c r="G5611" s="55"/>
      <c r="H5611" s="55"/>
      <c r="I5611" s="781"/>
      <c r="J5611" s="779"/>
      <c r="K5611" s="781"/>
      <c r="L5611" s="781"/>
      <c r="M5611" s="781"/>
      <c r="N5611" s="779"/>
      <c r="O5611" s="194"/>
    </row>
    <row r="5612" spans="1:15" s="72" customFormat="1" ht="21" customHeight="1" thickBot="1">
      <c r="A5612" s="77" t="s">
        <v>2</v>
      </c>
      <c r="B5612" s="66"/>
      <c r="C5612" s="67" t="s">
        <v>3</v>
      </c>
      <c r="D5612" s="4323" t="s">
        <v>1311</v>
      </c>
      <c r="E5612" s="4323"/>
      <c r="F5612" s="4323"/>
      <c r="G5612" s="4323"/>
      <c r="H5612" s="4323"/>
      <c r="I5612" s="4323"/>
      <c r="J5612" s="4323"/>
      <c r="K5612" s="4323"/>
      <c r="L5612" s="4323"/>
      <c r="M5612" s="4323"/>
      <c r="N5612" s="4323"/>
      <c r="O5612" s="4323"/>
    </row>
    <row r="5613" spans="1:15" s="15" customFormat="1" ht="21" customHeight="1">
      <c r="A5613" s="4324" t="s">
        <v>10</v>
      </c>
      <c r="B5613" s="4362" t="s">
        <v>11</v>
      </c>
      <c r="C5613" s="4329" t="s">
        <v>23</v>
      </c>
      <c r="D5613" s="4331" t="s">
        <v>12</v>
      </c>
      <c r="E5613" s="4332"/>
      <c r="F5613" s="4332"/>
      <c r="G5613" s="4332"/>
      <c r="H5613" s="4332"/>
      <c r="I5613" s="4332"/>
      <c r="J5613" s="4333"/>
      <c r="K5613" s="4334" t="s">
        <v>13</v>
      </c>
      <c r="L5613" s="4335"/>
      <c r="M5613" s="4335"/>
      <c r="N5613" s="4335"/>
      <c r="O5613" s="4336"/>
    </row>
    <row r="5614" spans="1:15" s="43" customFormat="1" ht="21" customHeight="1">
      <c r="A5614" s="4325"/>
      <c r="B5614" s="4328"/>
      <c r="C5614" s="4330"/>
      <c r="D5614" s="4337" t="s">
        <v>14</v>
      </c>
      <c r="E5614" s="4338"/>
      <c r="F5614" s="4338"/>
      <c r="G5614" s="4338"/>
      <c r="H5614" s="4339"/>
      <c r="I5614" s="4340" t="s">
        <v>15</v>
      </c>
      <c r="J5614" s="4340"/>
      <c r="K5614" s="4340" t="s">
        <v>16</v>
      </c>
      <c r="L5614" s="4340" t="s">
        <v>17</v>
      </c>
      <c r="M5614" s="4340" t="s">
        <v>18</v>
      </c>
      <c r="N5614" s="4340"/>
      <c r="O5614" s="4356" t="s">
        <v>19</v>
      </c>
    </row>
    <row r="5615" spans="1:15" s="123" customFormat="1" ht="21" customHeight="1">
      <c r="A5615" s="4326"/>
      <c r="B5615" s="4354"/>
      <c r="C5615" s="4341"/>
      <c r="D5615" s="27" t="s">
        <v>16</v>
      </c>
      <c r="E5615" s="4358" t="s">
        <v>20</v>
      </c>
      <c r="F5615" s="4359"/>
      <c r="G5615" s="4358" t="s">
        <v>21</v>
      </c>
      <c r="H5615" s="4359"/>
      <c r="I5615" s="4341"/>
      <c r="J5615" s="4341"/>
      <c r="K5615" s="4341"/>
      <c r="L5615" s="4341"/>
      <c r="M5615" s="4341"/>
      <c r="N5615" s="4341"/>
      <c r="O5615" s="4357"/>
    </row>
    <row r="5616" spans="1:15" s="72" customFormat="1" ht="21" customHeight="1">
      <c r="A5616" s="301">
        <v>1</v>
      </c>
      <c r="B5616" s="121">
        <v>44652</v>
      </c>
      <c r="C5616" s="90" t="s">
        <v>23</v>
      </c>
      <c r="D5616" s="304"/>
      <c r="E5616" s="4348"/>
      <c r="F5616" s="4349"/>
      <c r="G5616" s="4364"/>
      <c r="H5616" s="4365"/>
      <c r="I5616" s="304"/>
      <c r="J5616" s="304"/>
      <c r="K5616" s="304"/>
      <c r="L5616" s="304"/>
      <c r="M5616" s="304"/>
      <c r="N5616" s="304"/>
      <c r="O5616" s="79">
        <v>29</v>
      </c>
    </row>
    <row r="5617" spans="1:15" s="72" customFormat="1" ht="21" customHeight="1">
      <c r="A5617" s="2678"/>
      <c r="B5617" s="121"/>
      <c r="C5617" s="2234"/>
      <c r="D5617" s="2677"/>
      <c r="E5617" s="4348"/>
      <c r="F5617" s="4349"/>
      <c r="G5617" s="4364"/>
      <c r="H5617" s="4365"/>
      <c r="I5617" s="2677"/>
      <c r="J5617" s="2677"/>
      <c r="K5617" s="2677"/>
      <c r="L5617" s="2677"/>
      <c r="M5617" s="2677"/>
      <c r="N5617" s="2677"/>
      <c r="O5617" s="79"/>
    </row>
    <row r="5618" spans="1:15" s="72" customFormat="1" ht="21" customHeight="1">
      <c r="A5618" s="3482"/>
      <c r="B5618" s="121"/>
      <c r="C5618" s="3485"/>
      <c r="D5618" s="3480"/>
      <c r="E5618" s="3473"/>
      <c r="F5618" s="3474"/>
      <c r="G5618" s="3477"/>
      <c r="H5618" s="3478"/>
      <c r="I5618" s="3480"/>
      <c r="J5618" s="3480"/>
      <c r="K5618" s="3480"/>
      <c r="L5618" s="3480"/>
      <c r="M5618" s="3480"/>
      <c r="N5618" s="3480"/>
      <c r="O5618" s="79"/>
    </row>
    <row r="5619" spans="1:15" s="72" customFormat="1" ht="21" customHeight="1">
      <c r="A5619" s="1728"/>
      <c r="B5619" s="121"/>
      <c r="C5619" s="1732"/>
      <c r="D5619" s="798">
        <f>SUM(D5616:D5617)</f>
        <v>0</v>
      </c>
      <c r="E5619" s="1722"/>
      <c r="F5619" s="1723"/>
      <c r="G5619" s="1724"/>
      <c r="H5619" s="1725"/>
      <c r="I5619" s="1731"/>
      <c r="J5619" s="1731"/>
      <c r="K5619" s="1731"/>
      <c r="L5619" s="1731"/>
      <c r="M5619" s="1731"/>
      <c r="N5619" s="1731"/>
      <c r="O5619" s="79"/>
    </row>
    <row r="5620" spans="1:15" s="72" customFormat="1" ht="21" customHeight="1">
      <c r="A5620" s="405"/>
      <c r="B5620" s="121"/>
      <c r="C5620" s="407"/>
      <c r="D5620" s="407"/>
      <c r="E5620" s="4348"/>
      <c r="F5620" s="4349"/>
      <c r="G5620" s="4364"/>
      <c r="H5620" s="4365"/>
      <c r="I5620" s="407"/>
      <c r="J5620" s="407"/>
      <c r="K5620" s="432">
        <f>SUM(K5616:K5619)</f>
        <v>0</v>
      </c>
      <c r="L5620" s="407"/>
      <c r="M5620" s="407"/>
      <c r="N5620" s="407"/>
      <c r="O5620" s="79"/>
    </row>
    <row r="5621" spans="1:15" s="72" customFormat="1" ht="21" customHeight="1">
      <c r="A5621" s="408"/>
      <c r="B5621" s="132"/>
      <c r="C5621" s="408"/>
      <c r="D5621" s="208"/>
      <c r="E5621" s="56"/>
      <c r="F5621" s="56"/>
      <c r="G5621" s="55"/>
      <c r="H5621" s="55"/>
      <c r="I5621" s="57"/>
      <c r="J5621" s="55"/>
      <c r="K5621" s="109"/>
      <c r="L5621" s="59"/>
      <c r="M5621" s="55"/>
      <c r="N5621" s="55"/>
      <c r="O5621" s="56"/>
    </row>
    <row r="5622" spans="1:15" s="72" customFormat="1" ht="21" customHeight="1" thickBot="1">
      <c r="A5622" s="77" t="s">
        <v>2</v>
      </c>
      <c r="B5622" s="66"/>
      <c r="C5622" s="67" t="s">
        <v>3</v>
      </c>
      <c r="D5622" s="4323" t="s">
        <v>481</v>
      </c>
      <c r="E5622" s="4323"/>
      <c r="F5622" s="4323"/>
      <c r="G5622" s="4323"/>
      <c r="H5622" s="4323"/>
      <c r="I5622" s="4323"/>
      <c r="J5622" s="4323"/>
      <c r="K5622" s="4323"/>
      <c r="L5622" s="4323"/>
      <c r="M5622" s="4323"/>
      <c r="N5622" s="4323"/>
      <c r="O5622" s="4323"/>
    </row>
    <row r="5623" spans="1:15" s="72" customFormat="1" ht="21" customHeight="1">
      <c r="A5623" s="4324" t="s">
        <v>10</v>
      </c>
      <c r="B5623" s="4362" t="s">
        <v>11</v>
      </c>
      <c r="C5623" s="4329" t="s">
        <v>23</v>
      </c>
      <c r="D5623" s="4331" t="s">
        <v>12</v>
      </c>
      <c r="E5623" s="4332"/>
      <c r="F5623" s="4332"/>
      <c r="G5623" s="4332"/>
      <c r="H5623" s="4332"/>
      <c r="I5623" s="4332"/>
      <c r="J5623" s="4333"/>
      <c r="K5623" s="4334" t="s">
        <v>13</v>
      </c>
      <c r="L5623" s="4335"/>
      <c r="M5623" s="4335"/>
      <c r="N5623" s="4335"/>
      <c r="O5623" s="4336"/>
    </row>
    <row r="5624" spans="1:15" s="43" customFormat="1" ht="21" customHeight="1">
      <c r="A5624" s="4325"/>
      <c r="B5624" s="4328"/>
      <c r="C5624" s="4330"/>
      <c r="D5624" s="4337" t="s">
        <v>14</v>
      </c>
      <c r="E5624" s="4338"/>
      <c r="F5624" s="4338"/>
      <c r="G5624" s="4338"/>
      <c r="H5624" s="4339"/>
      <c r="I5624" s="4340" t="s">
        <v>15</v>
      </c>
      <c r="J5624" s="4340"/>
      <c r="K5624" s="4340" t="s">
        <v>16</v>
      </c>
      <c r="L5624" s="4340" t="s">
        <v>17</v>
      </c>
      <c r="M5624" s="4340" t="s">
        <v>18</v>
      </c>
      <c r="N5624" s="4340"/>
      <c r="O5624" s="4356" t="s">
        <v>19</v>
      </c>
    </row>
    <row r="5625" spans="1:15" s="72" customFormat="1" ht="21" customHeight="1">
      <c r="A5625" s="4326"/>
      <c r="B5625" s="4354"/>
      <c r="C5625" s="4341"/>
      <c r="D5625" s="27" t="s">
        <v>16</v>
      </c>
      <c r="E5625" s="4358" t="s">
        <v>20</v>
      </c>
      <c r="F5625" s="4359"/>
      <c r="G5625" s="4358" t="s">
        <v>21</v>
      </c>
      <c r="H5625" s="4359"/>
      <c r="I5625" s="4341"/>
      <c r="J5625" s="4341"/>
      <c r="K5625" s="4341"/>
      <c r="L5625" s="4341"/>
      <c r="M5625" s="4341"/>
      <c r="N5625" s="4341"/>
      <c r="O5625" s="4357"/>
    </row>
    <row r="5626" spans="1:15" s="43" customFormat="1" ht="21" customHeight="1">
      <c r="A5626" s="405">
        <v>1</v>
      </c>
      <c r="B5626" s="121">
        <v>44682</v>
      </c>
      <c r="C5626" s="90" t="s">
        <v>23</v>
      </c>
      <c r="D5626" s="407"/>
      <c r="E5626" s="4348"/>
      <c r="F5626" s="4349"/>
      <c r="G5626" s="4364" t="s">
        <v>57</v>
      </c>
      <c r="H5626" s="4365"/>
      <c r="I5626" s="407" t="s">
        <v>1441</v>
      </c>
      <c r="J5626" s="407"/>
      <c r="K5626" s="407"/>
      <c r="L5626" s="407"/>
      <c r="M5626" s="407"/>
      <c r="N5626" s="407"/>
      <c r="O5626" s="79">
        <v>69</v>
      </c>
    </row>
    <row r="5627" spans="1:15" s="15" customFormat="1" ht="21" customHeight="1" outlineLevel="1">
      <c r="A5627" s="1376"/>
      <c r="B5627" s="124"/>
      <c r="C5627" s="90"/>
      <c r="D5627" s="1375"/>
      <c r="E5627" s="4348"/>
      <c r="F5627" s="4349"/>
      <c r="G5627" s="4364"/>
      <c r="H5627" s="4365"/>
      <c r="I5627" s="90"/>
      <c r="J5627" s="100"/>
      <c r="K5627" s="100"/>
      <c r="L5627" s="90"/>
      <c r="M5627" s="90"/>
      <c r="N5627" s="100"/>
      <c r="O5627" s="79"/>
    </row>
    <row r="5628" spans="1:15" s="43" customFormat="1" ht="21" customHeight="1">
      <c r="A5628" s="513"/>
      <c r="B5628" s="121"/>
      <c r="C5628" s="90"/>
      <c r="D5628" s="798">
        <f>SUM(D5626:D5627)</f>
        <v>0</v>
      </c>
      <c r="E5628" s="4348"/>
      <c r="F5628" s="4349"/>
      <c r="G5628" s="4364"/>
      <c r="H5628" s="4365"/>
      <c r="I5628" s="514"/>
      <c r="J5628" s="514"/>
      <c r="K5628" s="432">
        <f>SUM(K5626:K5627)</f>
        <v>0</v>
      </c>
      <c r="L5628" s="514"/>
      <c r="M5628" s="514"/>
      <c r="N5628" s="514"/>
      <c r="O5628" s="79"/>
    </row>
    <row r="5629" spans="1:15" s="72" customFormat="1" ht="21" customHeight="1">
      <c r="A5629" s="52"/>
      <c r="B5629" s="132"/>
      <c r="C5629" s="52"/>
      <c r="D5629" s="218"/>
      <c r="E5629" s="62"/>
      <c r="F5629" s="62"/>
      <c r="G5629" s="54"/>
      <c r="H5629" s="54"/>
      <c r="I5629" s="41"/>
      <c r="J5629" s="54"/>
      <c r="K5629" s="81"/>
      <c r="L5629" s="64"/>
      <c r="M5629" s="54"/>
      <c r="N5629" s="54"/>
      <c r="O5629" s="62"/>
    </row>
    <row r="5630" spans="1:15" s="72" customFormat="1" ht="21" customHeight="1" thickBot="1">
      <c r="A5630" s="77" t="s">
        <v>2</v>
      </c>
      <c r="B5630" s="66"/>
      <c r="C5630" s="67" t="s">
        <v>3</v>
      </c>
      <c r="D5630" s="4323" t="s">
        <v>373</v>
      </c>
      <c r="E5630" s="4323"/>
      <c r="F5630" s="4323"/>
      <c r="G5630" s="4323"/>
      <c r="H5630" s="4323"/>
      <c r="I5630" s="4323"/>
      <c r="J5630" s="4323"/>
      <c r="K5630" s="4323"/>
      <c r="L5630" s="4323"/>
      <c r="M5630" s="4323"/>
      <c r="N5630" s="4323"/>
      <c r="O5630" s="4323"/>
    </row>
    <row r="5631" spans="1:15" s="72" customFormat="1" ht="21" customHeight="1">
      <c r="A5631" s="4324" t="s">
        <v>10</v>
      </c>
      <c r="B5631" s="4362" t="s">
        <v>11</v>
      </c>
      <c r="C5631" s="4329" t="s">
        <v>23</v>
      </c>
      <c r="D5631" s="4331" t="s">
        <v>12</v>
      </c>
      <c r="E5631" s="4332"/>
      <c r="F5631" s="4332"/>
      <c r="G5631" s="4332"/>
      <c r="H5631" s="4332"/>
      <c r="I5631" s="4332"/>
      <c r="J5631" s="4333"/>
      <c r="K5631" s="4334" t="s">
        <v>13</v>
      </c>
      <c r="L5631" s="4335"/>
      <c r="M5631" s="4335"/>
      <c r="N5631" s="4335"/>
      <c r="O5631" s="4336"/>
    </row>
    <row r="5632" spans="1:15" s="43" customFormat="1" ht="21" customHeight="1">
      <c r="A5632" s="4325"/>
      <c r="B5632" s="4328"/>
      <c r="C5632" s="4330"/>
      <c r="D5632" s="4337" t="s">
        <v>14</v>
      </c>
      <c r="E5632" s="4338"/>
      <c r="F5632" s="4338"/>
      <c r="G5632" s="4338"/>
      <c r="H5632" s="4339"/>
      <c r="I5632" s="4340" t="s">
        <v>15</v>
      </c>
      <c r="J5632" s="4340"/>
      <c r="K5632" s="4340" t="s">
        <v>16</v>
      </c>
      <c r="L5632" s="4340" t="s">
        <v>17</v>
      </c>
      <c r="M5632" s="4340" t="s">
        <v>18</v>
      </c>
      <c r="N5632" s="4340"/>
      <c r="O5632" s="4356" t="s">
        <v>19</v>
      </c>
    </row>
    <row r="5633" spans="1:15" s="43" customFormat="1" ht="21" customHeight="1">
      <c r="A5633" s="4326"/>
      <c r="B5633" s="4354"/>
      <c r="C5633" s="4341"/>
      <c r="D5633" s="27" t="s">
        <v>16</v>
      </c>
      <c r="E5633" s="4358" t="s">
        <v>20</v>
      </c>
      <c r="F5633" s="4359"/>
      <c r="G5633" s="4358" t="s">
        <v>21</v>
      </c>
      <c r="H5633" s="4359"/>
      <c r="I5633" s="4341"/>
      <c r="J5633" s="4341"/>
      <c r="K5633" s="4341"/>
      <c r="L5633" s="4341"/>
      <c r="M5633" s="4341"/>
      <c r="N5633" s="4341"/>
      <c r="O5633" s="4357"/>
    </row>
    <row r="5634" spans="1:15" s="43" customFormat="1" ht="21" customHeight="1">
      <c r="A5634" s="386">
        <v>1</v>
      </c>
      <c r="B5634" s="121">
        <v>44562</v>
      </c>
      <c r="C5634" s="90" t="s">
        <v>23</v>
      </c>
      <c r="D5634" s="391"/>
      <c r="E5634" s="4348"/>
      <c r="F5634" s="4349"/>
      <c r="G5634" s="4364" t="s">
        <v>57</v>
      </c>
      <c r="H5634" s="4365"/>
      <c r="I5634" s="391" t="s">
        <v>1441</v>
      </c>
      <c r="J5634" s="391"/>
      <c r="K5634" s="391"/>
      <c r="L5634" s="391"/>
      <c r="M5634" s="391"/>
      <c r="N5634" s="391"/>
      <c r="O5634" s="79">
        <v>0</v>
      </c>
    </row>
    <row r="5635" spans="1:15" s="43" customFormat="1" ht="21" customHeight="1">
      <c r="A5635" s="393"/>
      <c r="B5635" s="121"/>
      <c r="C5635" s="90"/>
      <c r="D5635" s="686">
        <f>SUM(D5634:D5634)</f>
        <v>0</v>
      </c>
      <c r="E5635" s="387"/>
      <c r="F5635" s="388"/>
      <c r="G5635" s="387"/>
      <c r="H5635" s="388"/>
      <c r="I5635" s="90"/>
      <c r="J5635" s="90"/>
      <c r="K5635" s="430">
        <f>SUM(K5634:K5634)</f>
        <v>0</v>
      </c>
      <c r="L5635" s="90"/>
      <c r="M5635" s="90"/>
      <c r="N5635" s="90"/>
      <c r="O5635" s="79"/>
    </row>
    <row r="5636" spans="1:15" s="72" customFormat="1" ht="21" customHeight="1">
      <c r="A5636" s="85"/>
      <c r="B5636" s="223"/>
      <c r="C5636" s="104"/>
      <c r="D5636" s="111"/>
      <c r="E5636" s="111"/>
      <c r="F5636" s="111"/>
      <c r="G5636" s="392"/>
      <c r="H5636" s="55"/>
      <c r="I5636" s="111"/>
      <c r="J5636" s="104"/>
      <c r="K5636" s="104"/>
      <c r="L5636" s="104"/>
      <c r="M5636" s="104"/>
      <c r="N5636" s="104"/>
      <c r="O5636" s="224"/>
    </row>
    <row r="5637" spans="1:15" s="43" customFormat="1" ht="21" customHeight="1" thickBot="1">
      <c r="A5637" s="77" t="s">
        <v>2</v>
      </c>
      <c r="B5637" s="66"/>
      <c r="C5637" s="67" t="s">
        <v>3</v>
      </c>
      <c r="D5637" s="4323" t="s">
        <v>721</v>
      </c>
      <c r="E5637" s="4323"/>
      <c r="F5637" s="4323"/>
      <c r="G5637" s="4323"/>
      <c r="H5637" s="4323"/>
      <c r="I5637" s="4323"/>
      <c r="J5637" s="4323"/>
      <c r="K5637" s="4323"/>
      <c r="L5637" s="4323"/>
      <c r="M5637" s="4323"/>
      <c r="N5637" s="4323"/>
      <c r="O5637" s="4323"/>
    </row>
    <row r="5638" spans="1:15" s="123" customFormat="1" ht="21" customHeight="1">
      <c r="A5638" s="4324" t="s">
        <v>10</v>
      </c>
      <c r="B5638" s="4362" t="s">
        <v>11</v>
      </c>
      <c r="C5638" s="4329" t="s">
        <v>23</v>
      </c>
      <c r="D5638" s="4331" t="s">
        <v>12</v>
      </c>
      <c r="E5638" s="4332"/>
      <c r="F5638" s="4332"/>
      <c r="G5638" s="4332"/>
      <c r="H5638" s="4332"/>
      <c r="I5638" s="4332"/>
      <c r="J5638" s="4333"/>
      <c r="K5638" s="4334" t="s">
        <v>13</v>
      </c>
      <c r="L5638" s="4335"/>
      <c r="M5638" s="4335"/>
      <c r="N5638" s="4335"/>
      <c r="O5638" s="4336"/>
    </row>
    <row r="5639" spans="1:15" s="72" customFormat="1" ht="21" customHeight="1">
      <c r="A5639" s="4325"/>
      <c r="B5639" s="4328"/>
      <c r="C5639" s="4330"/>
      <c r="D5639" s="4337" t="s">
        <v>14</v>
      </c>
      <c r="E5639" s="4338"/>
      <c r="F5639" s="4338"/>
      <c r="G5639" s="4338"/>
      <c r="H5639" s="4339"/>
      <c r="I5639" s="4340" t="s">
        <v>15</v>
      </c>
      <c r="J5639" s="4340"/>
      <c r="K5639" s="4340" t="s">
        <v>16</v>
      </c>
      <c r="L5639" s="4340" t="s">
        <v>17</v>
      </c>
      <c r="M5639" s="4340" t="s">
        <v>18</v>
      </c>
      <c r="N5639" s="4340"/>
      <c r="O5639" s="4356" t="s">
        <v>19</v>
      </c>
    </row>
    <row r="5640" spans="1:15" s="72" customFormat="1" ht="24" customHeight="1">
      <c r="A5640" s="4326"/>
      <c r="B5640" s="4354"/>
      <c r="C5640" s="4341"/>
      <c r="D5640" s="27" t="s">
        <v>16</v>
      </c>
      <c r="E5640" s="4358" t="s">
        <v>20</v>
      </c>
      <c r="F5640" s="4359"/>
      <c r="G5640" s="4358" t="s">
        <v>21</v>
      </c>
      <c r="H5640" s="4359"/>
      <c r="I5640" s="4341"/>
      <c r="J5640" s="4341"/>
      <c r="K5640" s="4341"/>
      <c r="L5640" s="4341"/>
      <c r="M5640" s="4341"/>
      <c r="N5640" s="4341"/>
      <c r="O5640" s="4357"/>
    </row>
    <row r="5641" spans="1:15" s="72" customFormat="1" ht="21" customHeight="1" outlineLevel="1">
      <c r="A5641" s="405">
        <v>1</v>
      </c>
      <c r="B5641" s="121">
        <v>44562</v>
      </c>
      <c r="C5641" s="90" t="s">
        <v>23</v>
      </c>
      <c r="D5641" s="407"/>
      <c r="E5641" s="4348"/>
      <c r="F5641" s="4349"/>
      <c r="G5641" s="4364" t="s">
        <v>57</v>
      </c>
      <c r="H5641" s="4365"/>
      <c r="I5641" s="407" t="s">
        <v>1441</v>
      </c>
      <c r="J5641" s="407"/>
      <c r="K5641" s="407"/>
      <c r="L5641" s="407"/>
      <c r="M5641" s="407"/>
      <c r="N5641" s="407"/>
      <c r="O5641" s="79">
        <v>0</v>
      </c>
    </row>
    <row r="5642" spans="1:15" s="72" customFormat="1" ht="21" customHeight="1" outlineLevel="1">
      <c r="A5642" s="1056"/>
      <c r="B5642" s="121"/>
      <c r="C5642" s="90"/>
      <c r="D5642" s="1059"/>
      <c r="E5642" s="1057"/>
      <c r="F5642" s="1058"/>
      <c r="G5642" s="1054"/>
      <c r="H5642" s="1055"/>
      <c r="I5642" s="1059"/>
      <c r="J5642" s="1059"/>
      <c r="K5642" s="1059"/>
      <c r="L5642" s="1059"/>
      <c r="M5642" s="1059"/>
      <c r="N5642" s="1059"/>
      <c r="O5642" s="79"/>
    </row>
    <row r="5643" spans="1:15" s="43" customFormat="1" ht="21" customHeight="1">
      <c r="A5643" s="811"/>
      <c r="B5643" s="121"/>
      <c r="C5643" s="90"/>
      <c r="D5643" s="814"/>
      <c r="E5643" s="4348"/>
      <c r="F5643" s="4349"/>
      <c r="G5643" s="4364"/>
      <c r="H5643" s="4365"/>
      <c r="I5643" s="814"/>
      <c r="J5643" s="814"/>
      <c r="K5643" s="432">
        <f>SUM(K5641:K5642)</f>
        <v>0</v>
      </c>
      <c r="L5643" s="814"/>
      <c r="M5643" s="814"/>
      <c r="N5643" s="814"/>
      <c r="O5643" s="79"/>
    </row>
    <row r="5644" spans="1:15" s="43" customFormat="1" ht="21" customHeight="1">
      <c r="A5644" s="85"/>
      <c r="B5644" s="223"/>
      <c r="C5644" s="104"/>
      <c r="D5644" s="111"/>
      <c r="E5644" s="111"/>
      <c r="F5644" s="111"/>
      <c r="G5644" s="55"/>
      <c r="H5644" s="55"/>
      <c r="I5644" s="111"/>
      <c r="J5644" s="111"/>
      <c r="K5644" s="111"/>
      <c r="L5644" s="111"/>
      <c r="M5644" s="111"/>
      <c r="N5644" s="111"/>
      <c r="O5644" s="224"/>
    </row>
    <row r="5645" spans="1:15" s="72" customFormat="1" ht="21" customHeight="1" thickBot="1">
      <c r="A5645" s="77" t="s">
        <v>2</v>
      </c>
      <c r="B5645" s="66"/>
      <c r="C5645" s="67" t="s">
        <v>3</v>
      </c>
      <c r="D5645" s="4323" t="s">
        <v>526</v>
      </c>
      <c r="E5645" s="4323"/>
      <c r="F5645" s="4323"/>
      <c r="G5645" s="4323"/>
      <c r="H5645" s="4323"/>
      <c r="I5645" s="4323"/>
      <c r="J5645" s="4323"/>
      <c r="K5645" s="4323"/>
      <c r="L5645" s="4323"/>
      <c r="M5645" s="4323"/>
      <c r="N5645" s="4323"/>
      <c r="O5645" s="4323"/>
    </row>
    <row r="5646" spans="1:15" s="43" customFormat="1" ht="21" customHeight="1">
      <c r="A5646" s="4324" t="s">
        <v>10</v>
      </c>
      <c r="B5646" s="4362" t="s">
        <v>11</v>
      </c>
      <c r="C5646" s="4329" t="s">
        <v>23</v>
      </c>
      <c r="D5646" s="4331" t="s">
        <v>12</v>
      </c>
      <c r="E5646" s="4332"/>
      <c r="F5646" s="4332"/>
      <c r="G5646" s="4332"/>
      <c r="H5646" s="4332"/>
      <c r="I5646" s="4332"/>
      <c r="J5646" s="4333"/>
      <c r="K5646" s="4334" t="s">
        <v>13</v>
      </c>
      <c r="L5646" s="4335"/>
      <c r="M5646" s="4335"/>
      <c r="N5646" s="4335"/>
      <c r="O5646" s="4336"/>
    </row>
    <row r="5647" spans="1:15" s="43" customFormat="1" ht="21" customHeight="1">
      <c r="A5647" s="4325"/>
      <c r="B5647" s="4328"/>
      <c r="C5647" s="4330"/>
      <c r="D5647" s="4337" t="s">
        <v>14</v>
      </c>
      <c r="E5647" s="4338"/>
      <c r="F5647" s="4338"/>
      <c r="G5647" s="4338"/>
      <c r="H5647" s="4339"/>
      <c r="I5647" s="4340" t="s">
        <v>15</v>
      </c>
      <c r="J5647" s="4340"/>
      <c r="K5647" s="4340" t="s">
        <v>16</v>
      </c>
      <c r="L5647" s="4340" t="s">
        <v>17</v>
      </c>
      <c r="M5647" s="4340" t="s">
        <v>18</v>
      </c>
      <c r="N5647" s="4340"/>
      <c r="O5647" s="4356" t="s">
        <v>19</v>
      </c>
    </row>
    <row r="5648" spans="1:15" s="123" customFormat="1" ht="21" customHeight="1">
      <c r="A5648" s="4326"/>
      <c r="B5648" s="4354"/>
      <c r="C5648" s="4341"/>
      <c r="D5648" s="834" t="s">
        <v>16</v>
      </c>
      <c r="E5648" s="4358" t="s">
        <v>20</v>
      </c>
      <c r="F5648" s="4359"/>
      <c r="G5648" s="4358" t="s">
        <v>21</v>
      </c>
      <c r="H5648" s="4359"/>
      <c r="I5648" s="4341"/>
      <c r="J5648" s="4341"/>
      <c r="K5648" s="4341"/>
      <c r="L5648" s="4341"/>
      <c r="M5648" s="4341"/>
      <c r="N5648" s="4341"/>
      <c r="O5648" s="4357"/>
    </row>
    <row r="5649" spans="1:15" s="72" customFormat="1" ht="21" customHeight="1">
      <c r="A5649" s="835">
        <v>1</v>
      </c>
      <c r="B5649" s="121">
        <v>44682</v>
      </c>
      <c r="C5649" s="90" t="s">
        <v>23</v>
      </c>
      <c r="D5649" s="832"/>
      <c r="E5649" s="4348" t="s">
        <v>507</v>
      </c>
      <c r="F5649" s="4349"/>
      <c r="G5649" s="4364" t="s">
        <v>511</v>
      </c>
      <c r="H5649" s="4365"/>
      <c r="I5649" s="832" t="s">
        <v>1441</v>
      </c>
      <c r="J5649" s="832"/>
      <c r="K5649" s="838"/>
      <c r="L5649" s="832"/>
      <c r="M5649" s="832"/>
      <c r="N5649" s="832"/>
      <c r="O5649" s="79">
        <v>0</v>
      </c>
    </row>
    <row r="5650" spans="1:15" s="72" customFormat="1" ht="21" customHeight="1">
      <c r="A5650" s="1662"/>
      <c r="B5650" s="121"/>
      <c r="C5650" s="1664"/>
      <c r="D5650" s="1661"/>
      <c r="E5650" s="1657"/>
      <c r="F5650" s="1660"/>
      <c r="G5650" s="1658"/>
      <c r="H5650" s="1659"/>
      <c r="I5650" s="1661"/>
      <c r="J5650" s="1661"/>
      <c r="K5650" s="1663"/>
      <c r="L5650" s="1661"/>
      <c r="M5650" s="1661"/>
      <c r="N5650" s="1661"/>
      <c r="O5650" s="79"/>
    </row>
    <row r="5651" spans="1:15" s="72" customFormat="1" ht="21" customHeight="1">
      <c r="A5651" s="1728"/>
      <c r="B5651" s="121"/>
      <c r="C5651" s="1732"/>
      <c r="D5651" s="1731"/>
      <c r="E5651" s="1722"/>
      <c r="F5651" s="1723"/>
      <c r="G5651" s="1724"/>
      <c r="H5651" s="1725"/>
      <c r="I5651" s="1731"/>
      <c r="J5651" s="1731"/>
      <c r="K5651" s="1726"/>
      <c r="L5651" s="1731"/>
      <c r="M5651" s="1731"/>
      <c r="N5651" s="1731"/>
      <c r="O5651" s="79"/>
    </row>
    <row r="5652" spans="1:15" s="72" customFormat="1" ht="21" customHeight="1">
      <c r="A5652" s="835"/>
      <c r="B5652" s="121"/>
      <c r="C5652" s="90"/>
      <c r="D5652" s="798">
        <f>SUM(D5649:D5649)</f>
        <v>0</v>
      </c>
      <c r="E5652" s="4348"/>
      <c r="F5652" s="4349"/>
      <c r="G5652" s="4364"/>
      <c r="H5652" s="4365"/>
      <c r="I5652" s="832"/>
      <c r="J5652" s="832"/>
      <c r="K5652" s="435">
        <f>SUM(K5649:K5651)</f>
        <v>0</v>
      </c>
      <c r="L5652" s="832"/>
      <c r="M5652" s="832"/>
      <c r="N5652" s="832"/>
      <c r="O5652" s="79"/>
    </row>
    <row r="5653" spans="1:15" s="72" customFormat="1" ht="21" customHeight="1">
      <c r="A5653" s="54"/>
      <c r="B5653" s="122"/>
      <c r="C5653" s="841"/>
      <c r="D5653" s="238"/>
      <c r="E5653" s="238"/>
      <c r="F5653" s="238"/>
      <c r="G5653" s="55"/>
      <c r="H5653" s="55"/>
      <c r="I5653" s="238"/>
      <c r="J5653" s="238"/>
      <c r="K5653" s="111"/>
      <c r="L5653" s="238"/>
      <c r="M5653" s="238"/>
      <c r="N5653" s="238"/>
      <c r="O5653" s="194"/>
    </row>
    <row r="5654" spans="1:15" s="15" customFormat="1" ht="21" customHeight="1" thickBot="1">
      <c r="A5654" s="77" t="s">
        <v>2</v>
      </c>
      <c r="B5654" s="66"/>
      <c r="C5654" s="67" t="s">
        <v>3</v>
      </c>
      <c r="D5654" s="4323" t="s">
        <v>1114</v>
      </c>
      <c r="E5654" s="4323"/>
      <c r="F5654" s="4323"/>
      <c r="G5654" s="4323"/>
      <c r="H5654" s="4323"/>
      <c r="I5654" s="4323"/>
      <c r="J5654" s="4323"/>
      <c r="K5654" s="4323"/>
      <c r="L5654" s="4323"/>
      <c r="M5654" s="4323"/>
      <c r="N5654" s="4323"/>
      <c r="O5654" s="4323"/>
    </row>
    <row r="5655" spans="1:15" s="123" customFormat="1" ht="21" customHeight="1">
      <c r="A5655" s="4443" t="s">
        <v>10</v>
      </c>
      <c r="B5655" s="4362" t="s">
        <v>11</v>
      </c>
      <c r="C5655" s="4329" t="s">
        <v>23</v>
      </c>
      <c r="D5655" s="4331" t="s">
        <v>12</v>
      </c>
      <c r="E5655" s="4332"/>
      <c r="F5655" s="4332"/>
      <c r="G5655" s="4332"/>
      <c r="H5655" s="4332"/>
      <c r="I5655" s="4332"/>
      <c r="J5655" s="4333"/>
      <c r="K5655" s="4334" t="s">
        <v>13</v>
      </c>
      <c r="L5655" s="4335"/>
      <c r="M5655" s="4335"/>
      <c r="N5655" s="4335"/>
      <c r="O5655" s="4336"/>
    </row>
    <row r="5656" spans="1:15" s="123" customFormat="1" ht="21" customHeight="1">
      <c r="A5656" s="4443"/>
      <c r="B5656" s="4328"/>
      <c r="C5656" s="4330"/>
      <c r="D5656" s="4337" t="s">
        <v>14</v>
      </c>
      <c r="E5656" s="4338"/>
      <c r="F5656" s="4338"/>
      <c r="G5656" s="4338"/>
      <c r="H5656" s="4339"/>
      <c r="I5656" s="4340" t="s">
        <v>15</v>
      </c>
      <c r="J5656" s="4340"/>
      <c r="K5656" s="4340" t="s">
        <v>16</v>
      </c>
      <c r="L5656" s="4340" t="s">
        <v>17</v>
      </c>
      <c r="M5656" s="4340" t="s">
        <v>18</v>
      </c>
      <c r="N5656" s="4340"/>
      <c r="O5656" s="4342" t="s">
        <v>19</v>
      </c>
    </row>
    <row r="5657" spans="1:15" s="72" customFormat="1" ht="21" customHeight="1">
      <c r="A5657" s="4410"/>
      <c r="B5657" s="4354"/>
      <c r="C5657" s="4341"/>
      <c r="D5657" s="27" t="s">
        <v>16</v>
      </c>
      <c r="E5657" s="4358" t="s">
        <v>20</v>
      </c>
      <c r="F5657" s="4359"/>
      <c r="G5657" s="4358" t="s">
        <v>21</v>
      </c>
      <c r="H5657" s="4359"/>
      <c r="I5657" s="4341"/>
      <c r="J5657" s="4341"/>
      <c r="K5657" s="4341"/>
      <c r="L5657" s="4341"/>
      <c r="M5657" s="4341"/>
      <c r="N5657" s="4341"/>
      <c r="O5657" s="4363"/>
    </row>
    <row r="5658" spans="1:15" s="123" customFormat="1" ht="21" customHeight="1">
      <c r="A5658" s="409">
        <v>1</v>
      </c>
      <c r="B5658" s="131">
        <v>44682</v>
      </c>
      <c r="C5658" s="407" t="s">
        <v>23</v>
      </c>
      <c r="D5658" s="406"/>
      <c r="E5658" s="4360"/>
      <c r="F5658" s="4361"/>
      <c r="G5658" s="4364" t="s">
        <v>57</v>
      </c>
      <c r="H5658" s="4365"/>
      <c r="I5658" s="407" t="s">
        <v>1441</v>
      </c>
      <c r="J5658" s="405"/>
      <c r="K5658" s="11"/>
      <c r="L5658" s="34"/>
      <c r="M5658" s="405"/>
      <c r="N5658" s="405"/>
      <c r="O5658" s="406">
        <v>0</v>
      </c>
    </row>
    <row r="5659" spans="1:15" s="123" customFormat="1" ht="21" customHeight="1">
      <c r="A5659" s="409"/>
      <c r="B5659" s="131"/>
      <c r="C5659" s="1079"/>
      <c r="D5659" s="1081"/>
      <c r="E5659" s="1348"/>
      <c r="F5659" s="1349"/>
      <c r="G5659" s="1350"/>
      <c r="H5659" s="1351"/>
      <c r="I5659" s="1079"/>
      <c r="J5659" s="1080"/>
      <c r="K5659" s="11"/>
      <c r="L5659" s="34"/>
      <c r="M5659" s="1080"/>
      <c r="N5659" s="1080"/>
      <c r="O5659" s="1087"/>
    </row>
    <row r="5660" spans="1:15" s="123" customFormat="1" ht="21" customHeight="1">
      <c r="A5660" s="3702"/>
      <c r="B5660" s="131"/>
      <c r="C5660" s="3695"/>
      <c r="D5660" s="3697"/>
      <c r="E5660" s="3686"/>
      <c r="F5660" s="3687"/>
      <c r="G5660" s="3690"/>
      <c r="H5660" s="3691"/>
      <c r="I5660" s="3695"/>
      <c r="J5660" s="3696"/>
      <c r="K5660" s="11"/>
      <c r="L5660" s="34"/>
      <c r="M5660" s="3696"/>
      <c r="N5660" s="3696"/>
      <c r="O5660" s="1422"/>
    </row>
    <row r="5661" spans="1:15" s="72" customFormat="1" ht="21" customHeight="1">
      <c r="A5661" s="499"/>
      <c r="B5661" s="131"/>
      <c r="C5661" s="407"/>
      <c r="D5661" s="752">
        <f>SUM(D5658:D5658)</f>
        <v>0</v>
      </c>
      <c r="E5661" s="4360"/>
      <c r="F5661" s="4361"/>
      <c r="G5661" s="410"/>
      <c r="H5661" s="411"/>
      <c r="I5661" s="229"/>
      <c r="J5661" s="73"/>
      <c r="K5661" s="427">
        <f>SUM(K5658:K5659)</f>
        <v>0</v>
      </c>
      <c r="L5661" s="34"/>
      <c r="M5661" s="405"/>
      <c r="N5661" s="405"/>
      <c r="O5661" s="414"/>
    </row>
    <row r="5662" spans="1:15" s="72" customFormat="1" ht="21" customHeight="1">
      <c r="A5662" s="771"/>
      <c r="B5662" s="132"/>
      <c r="C5662" s="771"/>
      <c r="D5662" s="56"/>
      <c r="E5662" s="56"/>
      <c r="F5662" s="56"/>
      <c r="G5662" s="783"/>
      <c r="H5662" s="783"/>
      <c r="I5662" s="784"/>
      <c r="J5662" s="783"/>
      <c r="K5662" s="109"/>
      <c r="L5662" s="59"/>
      <c r="M5662" s="55"/>
      <c r="N5662" s="55"/>
      <c r="O5662" s="62"/>
    </row>
    <row r="5663" spans="1:15" s="72" customFormat="1" ht="21" customHeight="1" thickBot="1">
      <c r="A5663" s="77" t="s">
        <v>2</v>
      </c>
      <c r="B5663" s="66"/>
      <c r="C5663" s="67" t="s">
        <v>3</v>
      </c>
      <c r="D5663" s="4323" t="s">
        <v>1115</v>
      </c>
      <c r="E5663" s="4323"/>
      <c r="F5663" s="4323"/>
      <c r="G5663" s="4323"/>
      <c r="H5663" s="4323"/>
      <c r="I5663" s="4323"/>
      <c r="J5663" s="4323"/>
      <c r="K5663" s="4323"/>
      <c r="L5663" s="4323"/>
      <c r="M5663" s="4323"/>
      <c r="N5663" s="4323"/>
      <c r="O5663" s="4323"/>
    </row>
    <row r="5664" spans="1:15" s="72" customFormat="1" ht="21" customHeight="1">
      <c r="A5664" s="4443" t="s">
        <v>10</v>
      </c>
      <c r="B5664" s="4362" t="s">
        <v>11</v>
      </c>
      <c r="C5664" s="4329" t="s">
        <v>23</v>
      </c>
      <c r="D5664" s="4331" t="s">
        <v>12</v>
      </c>
      <c r="E5664" s="4332"/>
      <c r="F5664" s="4332"/>
      <c r="G5664" s="4332"/>
      <c r="H5664" s="4332"/>
      <c r="I5664" s="4332"/>
      <c r="J5664" s="4333"/>
      <c r="K5664" s="4334" t="s">
        <v>13</v>
      </c>
      <c r="L5664" s="4335"/>
      <c r="M5664" s="4335"/>
      <c r="N5664" s="4335"/>
      <c r="O5664" s="4336"/>
    </row>
    <row r="5665" spans="1:15" s="72" customFormat="1" ht="21" customHeight="1">
      <c r="A5665" s="4443"/>
      <c r="B5665" s="4328"/>
      <c r="C5665" s="4330"/>
      <c r="D5665" s="4337" t="s">
        <v>14</v>
      </c>
      <c r="E5665" s="4338"/>
      <c r="F5665" s="4338"/>
      <c r="G5665" s="4338"/>
      <c r="H5665" s="4339"/>
      <c r="I5665" s="4340" t="s">
        <v>15</v>
      </c>
      <c r="J5665" s="4340"/>
      <c r="K5665" s="4340" t="s">
        <v>16</v>
      </c>
      <c r="L5665" s="4340" t="s">
        <v>17</v>
      </c>
      <c r="M5665" s="4340" t="s">
        <v>18</v>
      </c>
      <c r="N5665" s="4340"/>
      <c r="O5665" s="4342" t="s">
        <v>19</v>
      </c>
    </row>
    <row r="5666" spans="1:15" s="72" customFormat="1" ht="21" customHeight="1">
      <c r="A5666" s="4410"/>
      <c r="B5666" s="4354"/>
      <c r="C5666" s="4341"/>
      <c r="D5666" s="769" t="s">
        <v>16</v>
      </c>
      <c r="E5666" s="4358" t="s">
        <v>20</v>
      </c>
      <c r="F5666" s="4359"/>
      <c r="G5666" s="4358" t="s">
        <v>21</v>
      </c>
      <c r="H5666" s="4359"/>
      <c r="I5666" s="4341"/>
      <c r="J5666" s="4341"/>
      <c r="K5666" s="4341"/>
      <c r="L5666" s="4341"/>
      <c r="M5666" s="4341"/>
      <c r="N5666" s="4341"/>
      <c r="O5666" s="4363"/>
    </row>
    <row r="5667" spans="1:15" s="72" customFormat="1" ht="21" customHeight="1">
      <c r="A5667" s="409">
        <v>1</v>
      </c>
      <c r="B5667" s="131">
        <v>44682</v>
      </c>
      <c r="C5667" s="770" t="s">
        <v>23</v>
      </c>
      <c r="D5667" s="782"/>
      <c r="E5667" s="4360"/>
      <c r="F5667" s="4361"/>
      <c r="G5667" s="4369"/>
      <c r="H5667" s="4370"/>
      <c r="I5667" s="687"/>
      <c r="J5667" s="73"/>
      <c r="K5667" s="11"/>
      <c r="L5667" s="34"/>
      <c r="M5667" s="768"/>
      <c r="N5667" s="768"/>
      <c r="O5667" s="772">
        <v>10</v>
      </c>
    </row>
    <row r="5668" spans="1:15" s="72" customFormat="1" ht="21" customHeight="1">
      <c r="A5668" s="2056"/>
      <c r="B5668" s="131"/>
      <c r="C5668" s="2732"/>
      <c r="D5668" s="782"/>
      <c r="E5668" s="4360"/>
      <c r="F5668" s="4361"/>
      <c r="G5668" s="4499"/>
      <c r="H5668" s="4370"/>
      <c r="I5668" s="687"/>
      <c r="J5668" s="73"/>
      <c r="K5668" s="11"/>
      <c r="L5668" s="34"/>
      <c r="M5668" s="2733"/>
      <c r="N5668" s="2733"/>
      <c r="O5668" s="1422"/>
    </row>
    <row r="5669" spans="1:15" s="72" customFormat="1" ht="21" customHeight="1">
      <c r="A5669" s="409"/>
      <c r="B5669" s="131"/>
      <c r="C5669" s="770"/>
      <c r="D5669" s="782"/>
      <c r="E5669" s="4444"/>
      <c r="F5669" s="4445"/>
      <c r="G5669" s="4369"/>
      <c r="H5669" s="4370"/>
      <c r="I5669" s="687"/>
      <c r="J5669" s="73"/>
      <c r="K5669" s="11"/>
      <c r="L5669" s="34"/>
      <c r="M5669" s="768"/>
      <c r="N5669" s="768"/>
      <c r="O5669" s="772"/>
    </row>
    <row r="5670" spans="1:15" s="72" customFormat="1" ht="21" customHeight="1">
      <c r="A5670" s="2056"/>
      <c r="B5670" s="131"/>
      <c r="C5670" s="2732"/>
      <c r="D5670" s="782"/>
      <c r="E5670" s="2740"/>
      <c r="F5670" s="2741"/>
      <c r="G5670" s="2738"/>
      <c r="H5670" s="2739"/>
      <c r="I5670" s="687"/>
      <c r="J5670" s="73"/>
      <c r="K5670" s="11"/>
      <c r="L5670" s="34"/>
      <c r="M5670" s="2733"/>
      <c r="N5670" s="2733"/>
      <c r="O5670" s="1422"/>
    </row>
    <row r="5671" spans="1:15" s="72" customFormat="1" ht="21" customHeight="1">
      <c r="A5671" s="770"/>
      <c r="B5671" s="131"/>
      <c r="C5671" s="770"/>
      <c r="D5671" s="752">
        <f>SUM(D5667:D5669)</f>
        <v>0</v>
      </c>
      <c r="E5671" s="4360"/>
      <c r="F5671" s="4361"/>
      <c r="G5671" s="774"/>
      <c r="H5671" s="775"/>
      <c r="I5671" s="229"/>
      <c r="J5671" s="73"/>
      <c r="K5671" s="427">
        <f>SUM(K5667:K5669)</f>
        <v>0</v>
      </c>
      <c r="L5671" s="34"/>
      <c r="M5671" s="768"/>
      <c r="N5671" s="768"/>
      <c r="O5671" s="772"/>
    </row>
    <row r="5672" spans="1:15" s="72" customFormat="1" ht="21" customHeight="1">
      <c r="A5672" s="771"/>
      <c r="B5672" s="132"/>
      <c r="C5672" s="771"/>
      <c r="D5672" s="56"/>
      <c r="E5672" s="56"/>
      <c r="F5672" s="56"/>
      <c r="G5672" s="783"/>
      <c r="H5672" s="783"/>
      <c r="I5672" s="784"/>
      <c r="J5672" s="783"/>
      <c r="K5672" s="109"/>
      <c r="L5672" s="59"/>
      <c r="M5672" s="55"/>
      <c r="N5672" s="55"/>
      <c r="O5672" s="62"/>
    </row>
    <row r="5673" spans="1:15" s="15" customFormat="1" ht="21" customHeight="1" thickBot="1">
      <c r="A5673" s="77" t="s">
        <v>2</v>
      </c>
      <c r="B5673" s="66"/>
      <c r="C5673" s="67" t="s">
        <v>3</v>
      </c>
      <c r="D5673" s="4323" t="s">
        <v>1391</v>
      </c>
      <c r="E5673" s="4323"/>
      <c r="F5673" s="4323"/>
      <c r="G5673" s="4323"/>
      <c r="H5673" s="4323"/>
      <c r="I5673" s="4323"/>
      <c r="J5673" s="4323"/>
      <c r="K5673" s="4323"/>
      <c r="L5673" s="4323"/>
      <c r="M5673" s="4323"/>
      <c r="N5673" s="4323"/>
      <c r="O5673" s="4323"/>
    </row>
    <row r="5674" spans="1:15" s="123" customFormat="1" ht="21" customHeight="1">
      <c r="A5674" s="4443" t="s">
        <v>10</v>
      </c>
      <c r="B5674" s="4362" t="s">
        <v>11</v>
      </c>
      <c r="C5674" s="4329" t="s">
        <v>23</v>
      </c>
      <c r="D5674" s="4331" t="s">
        <v>12</v>
      </c>
      <c r="E5674" s="4332"/>
      <c r="F5674" s="4332"/>
      <c r="G5674" s="4332"/>
      <c r="H5674" s="4332"/>
      <c r="I5674" s="4332"/>
      <c r="J5674" s="4333"/>
      <c r="K5674" s="4334" t="s">
        <v>13</v>
      </c>
      <c r="L5674" s="4335"/>
      <c r="M5674" s="4335"/>
      <c r="N5674" s="4335"/>
      <c r="O5674" s="4336"/>
    </row>
    <row r="5675" spans="1:15" s="123" customFormat="1" ht="21" customHeight="1">
      <c r="A5675" s="4443"/>
      <c r="B5675" s="4328"/>
      <c r="C5675" s="4330"/>
      <c r="D5675" s="4337" t="s">
        <v>14</v>
      </c>
      <c r="E5675" s="4338"/>
      <c r="F5675" s="4338"/>
      <c r="G5675" s="4338"/>
      <c r="H5675" s="4339"/>
      <c r="I5675" s="4340" t="s">
        <v>15</v>
      </c>
      <c r="J5675" s="4340"/>
      <c r="K5675" s="4340" t="s">
        <v>16</v>
      </c>
      <c r="L5675" s="4340" t="s">
        <v>352</v>
      </c>
      <c r="M5675" s="4340" t="s">
        <v>18</v>
      </c>
      <c r="N5675" s="4340"/>
      <c r="O5675" s="4342" t="s">
        <v>19</v>
      </c>
    </row>
    <row r="5676" spans="1:15" s="72" customFormat="1" ht="21" customHeight="1">
      <c r="A5676" s="4410"/>
      <c r="B5676" s="4354"/>
      <c r="C5676" s="4341"/>
      <c r="D5676" s="245" t="s">
        <v>16</v>
      </c>
      <c r="E5676" s="4358" t="s">
        <v>20</v>
      </c>
      <c r="F5676" s="4359"/>
      <c r="G5676" s="4358" t="s">
        <v>21</v>
      </c>
      <c r="H5676" s="4359"/>
      <c r="I5676" s="4341"/>
      <c r="J5676" s="4341"/>
      <c r="K5676" s="4341"/>
      <c r="L5676" s="4341"/>
      <c r="M5676" s="4341"/>
      <c r="N5676" s="4341"/>
      <c r="O5676" s="4363"/>
    </row>
    <row r="5677" spans="1:15" s="72" customFormat="1" ht="18.75" customHeight="1" outlineLevel="1">
      <c r="A5677" s="243">
        <v>1</v>
      </c>
      <c r="B5677" s="121">
        <v>44652</v>
      </c>
      <c r="C5677" s="90" t="s">
        <v>23</v>
      </c>
      <c r="D5677" s="244"/>
      <c r="E5677" s="4348"/>
      <c r="F5677" s="4349"/>
      <c r="G5677" s="4364" t="s">
        <v>57</v>
      </c>
      <c r="H5677" s="4365"/>
      <c r="I5677" s="244"/>
      <c r="J5677" s="244"/>
      <c r="K5677" s="244"/>
      <c r="L5677" s="244"/>
      <c r="M5677" s="244"/>
      <c r="N5677" s="244"/>
      <c r="O5677" s="79">
        <v>0</v>
      </c>
    </row>
    <row r="5678" spans="1:15" s="72" customFormat="1" ht="18.75" customHeight="1" outlineLevel="1">
      <c r="A5678" s="3824"/>
      <c r="B5678" s="121"/>
      <c r="C5678" s="3828"/>
      <c r="D5678" s="3822"/>
      <c r="E5678" s="3814"/>
      <c r="F5678" s="3815"/>
      <c r="G5678" s="3816"/>
      <c r="H5678" s="3817"/>
      <c r="I5678" s="3822"/>
      <c r="J5678" s="3822"/>
      <c r="K5678" s="3822"/>
      <c r="L5678" s="3822"/>
      <c r="M5678" s="3822"/>
      <c r="N5678" s="3822"/>
      <c r="O5678" s="79"/>
    </row>
    <row r="5679" spans="1:15" s="72" customFormat="1" ht="21" customHeight="1">
      <c r="A5679" s="917"/>
      <c r="B5679" s="131"/>
      <c r="C5679" s="28"/>
      <c r="D5679" s="686">
        <f>SUM(D5677:D5677)</f>
        <v>0</v>
      </c>
      <c r="E5679" s="4360"/>
      <c r="F5679" s="4361"/>
      <c r="G5679" s="4364"/>
      <c r="H5679" s="4365"/>
      <c r="I5679" s="31"/>
      <c r="J5679" s="30"/>
      <c r="K5679" s="427">
        <f>SUM(K5677:K5678)</f>
        <v>0</v>
      </c>
      <c r="L5679" s="34"/>
      <c r="M5679" s="30"/>
      <c r="N5679" s="30"/>
      <c r="O5679" s="7"/>
    </row>
    <row r="5680" spans="1:15" s="72" customFormat="1" ht="21" customHeight="1">
      <c r="A5680" s="132"/>
      <c r="B5680" s="132"/>
      <c r="C5680" s="408"/>
      <c r="D5680" s="208"/>
      <c r="E5680" s="56"/>
      <c r="F5680" s="56"/>
      <c r="G5680" s="55"/>
      <c r="H5680" s="55"/>
      <c r="I5680" s="107"/>
      <c r="J5680" s="55"/>
      <c r="K5680" s="208"/>
      <c r="L5680" s="59"/>
      <c r="M5680" s="55"/>
      <c r="N5680" s="55"/>
      <c r="O5680" s="208"/>
    </row>
    <row r="5681" spans="1:15" s="72" customFormat="1" ht="21" customHeight="1" thickBot="1">
      <c r="A5681" s="77" t="s">
        <v>2</v>
      </c>
      <c r="B5681" s="66"/>
      <c r="C5681" s="67" t="s">
        <v>3</v>
      </c>
      <c r="D5681" s="4498" t="s">
        <v>540</v>
      </c>
      <c r="E5681" s="4498"/>
      <c r="F5681" s="4498"/>
      <c r="G5681" s="4498"/>
      <c r="H5681" s="4498"/>
      <c r="I5681" s="4498"/>
      <c r="J5681" s="4498"/>
      <c r="K5681" s="4498"/>
      <c r="L5681" s="4498"/>
      <c r="M5681" s="4498"/>
      <c r="N5681" s="4498"/>
      <c r="O5681" s="4498"/>
    </row>
    <row r="5682" spans="1:15" s="72" customFormat="1" ht="21" customHeight="1">
      <c r="A5682" s="4324" t="s">
        <v>10</v>
      </c>
      <c r="B5682" s="4362" t="s">
        <v>11</v>
      </c>
      <c r="C5682" s="4329" t="s">
        <v>23</v>
      </c>
      <c r="D5682" s="230"/>
      <c r="E5682" s="4337" t="s">
        <v>14</v>
      </c>
      <c r="F5682" s="4338"/>
      <c r="G5682" s="4338"/>
      <c r="H5682" s="4339"/>
      <c r="I5682" s="230"/>
      <c r="J5682" s="230"/>
      <c r="K5682" s="4334" t="s">
        <v>13</v>
      </c>
      <c r="L5682" s="4335"/>
      <c r="M5682" s="4335"/>
      <c r="N5682" s="4335"/>
      <c r="O5682" s="4336"/>
    </row>
    <row r="5683" spans="1:15" s="72" customFormat="1" ht="21" customHeight="1">
      <c r="A5683" s="4326"/>
      <c r="B5683" s="4354"/>
      <c r="C5683" s="4341"/>
      <c r="D5683" s="230" t="s">
        <v>295</v>
      </c>
      <c r="E5683" s="4337" t="s">
        <v>296</v>
      </c>
      <c r="F5683" s="4339"/>
      <c r="G5683" s="4337" t="s">
        <v>297</v>
      </c>
      <c r="H5683" s="4339"/>
      <c r="I5683" s="27" t="s">
        <v>15</v>
      </c>
      <c r="J5683" s="27"/>
      <c r="K5683" s="51" t="s">
        <v>16</v>
      </c>
      <c r="L5683" s="51" t="s">
        <v>17</v>
      </c>
      <c r="M5683" s="51" t="s">
        <v>18</v>
      </c>
      <c r="N5683" s="51"/>
      <c r="O5683" s="217" t="s">
        <v>19</v>
      </c>
    </row>
    <row r="5684" spans="1:15" s="72" customFormat="1" ht="21" customHeight="1" outlineLevel="1">
      <c r="A5684" s="28">
        <v>1</v>
      </c>
      <c r="B5684" s="131">
        <v>44682</v>
      </c>
      <c r="C5684" s="28" t="s">
        <v>108</v>
      </c>
      <c r="D5684" s="184"/>
      <c r="E5684" s="209"/>
      <c r="F5684" s="210"/>
      <c r="G5684" s="4364" t="s">
        <v>57</v>
      </c>
      <c r="H5684" s="4365"/>
      <c r="I5684" s="31"/>
      <c r="J5684" s="30"/>
      <c r="K5684" s="11"/>
      <c r="L5684" s="28"/>
      <c r="M5684" s="30"/>
      <c r="N5684" s="30"/>
      <c r="O5684" s="7">
        <v>0</v>
      </c>
    </row>
    <row r="5685" spans="1:15" s="72" customFormat="1" ht="21" customHeight="1" outlineLevel="1">
      <c r="A5685" s="1914"/>
      <c r="B5685" s="131"/>
      <c r="C5685" s="1914"/>
      <c r="D5685" s="184"/>
      <c r="E5685" s="209"/>
      <c r="F5685" s="210"/>
      <c r="G5685" s="1910"/>
      <c r="H5685" s="1911"/>
      <c r="I5685" s="31"/>
      <c r="J5685" s="1909"/>
      <c r="K5685" s="11"/>
      <c r="L5685" s="1914"/>
      <c r="M5685" s="1909"/>
      <c r="N5685" s="1909"/>
      <c r="O5685" s="1917"/>
    </row>
    <row r="5686" spans="1:15" s="123" customFormat="1" ht="21" customHeight="1">
      <c r="A5686" s="28"/>
      <c r="B5686" s="131"/>
      <c r="C5686" s="28"/>
      <c r="D5686" s="184"/>
      <c r="E5686" s="44"/>
      <c r="F5686" s="45"/>
      <c r="G5686" s="37"/>
      <c r="H5686" s="848"/>
      <c r="I5686" s="31"/>
      <c r="J5686" s="30"/>
      <c r="K5686" s="427">
        <f>SUM(K5684:K5685)</f>
        <v>0</v>
      </c>
      <c r="L5686" s="28"/>
      <c r="M5686" s="30"/>
      <c r="N5686" s="30"/>
      <c r="O5686" s="7"/>
    </row>
    <row r="5687" spans="1:15" s="72" customFormat="1" ht="21" customHeight="1">
      <c r="A5687" s="852"/>
      <c r="B5687" s="132"/>
      <c r="C5687" s="852"/>
      <c r="D5687" s="208"/>
      <c r="E5687" s="56"/>
      <c r="F5687" s="56"/>
      <c r="G5687" s="55"/>
      <c r="H5687" s="55"/>
      <c r="I5687" s="57"/>
      <c r="J5687" s="55"/>
      <c r="K5687" s="109"/>
      <c r="L5687" s="238"/>
      <c r="M5687" s="55"/>
      <c r="N5687" s="55"/>
      <c r="O5687" s="56"/>
    </row>
    <row r="5688" spans="1:15" s="72" customFormat="1" ht="21" customHeight="1" thickBot="1">
      <c r="A5688" s="77" t="s">
        <v>2</v>
      </c>
      <c r="B5688" s="66"/>
      <c r="C5688" s="67" t="s">
        <v>3</v>
      </c>
      <c r="D5688" s="4323" t="s">
        <v>596</v>
      </c>
      <c r="E5688" s="4323"/>
      <c r="F5688" s="4323"/>
      <c r="G5688" s="4323"/>
      <c r="H5688" s="4323"/>
      <c r="I5688" s="4323"/>
      <c r="J5688" s="4323"/>
      <c r="K5688" s="4323"/>
      <c r="L5688" s="4323"/>
      <c r="M5688" s="4323"/>
      <c r="N5688" s="4323"/>
      <c r="O5688" s="4323"/>
    </row>
    <row r="5689" spans="1:15" s="72" customFormat="1" ht="21" customHeight="1">
      <c r="A5689" s="4324" t="s">
        <v>10</v>
      </c>
      <c r="B5689" s="4362" t="s">
        <v>11</v>
      </c>
      <c r="C5689" s="4329" t="s">
        <v>23</v>
      </c>
      <c r="D5689" s="4331" t="s">
        <v>12</v>
      </c>
      <c r="E5689" s="4332"/>
      <c r="F5689" s="4332"/>
      <c r="G5689" s="4332"/>
      <c r="H5689" s="4332"/>
      <c r="I5689" s="4332"/>
      <c r="J5689" s="4333"/>
      <c r="K5689" s="4334" t="s">
        <v>13</v>
      </c>
      <c r="L5689" s="4335"/>
      <c r="M5689" s="4335"/>
      <c r="N5689" s="4335"/>
      <c r="O5689" s="4336"/>
    </row>
    <row r="5690" spans="1:15" s="72" customFormat="1" ht="21" customHeight="1">
      <c r="A5690" s="4325"/>
      <c r="B5690" s="4328"/>
      <c r="C5690" s="4330"/>
      <c r="D5690" s="4337" t="s">
        <v>14</v>
      </c>
      <c r="E5690" s="4338"/>
      <c r="F5690" s="4338"/>
      <c r="G5690" s="4338"/>
      <c r="H5690" s="4339"/>
      <c r="I5690" s="4340" t="s">
        <v>15</v>
      </c>
      <c r="J5690" s="4340"/>
      <c r="K5690" s="4340" t="s">
        <v>16</v>
      </c>
      <c r="L5690" s="4340" t="s">
        <v>17</v>
      </c>
      <c r="M5690" s="4340" t="s">
        <v>18</v>
      </c>
      <c r="N5690" s="4340"/>
      <c r="O5690" s="4342" t="s">
        <v>19</v>
      </c>
    </row>
    <row r="5691" spans="1:15" s="72" customFormat="1" ht="21" customHeight="1">
      <c r="A5691" s="4326"/>
      <c r="B5691" s="4354"/>
      <c r="C5691" s="4341"/>
      <c r="D5691" s="27" t="s">
        <v>16</v>
      </c>
      <c r="E5691" s="4358" t="s">
        <v>20</v>
      </c>
      <c r="F5691" s="4359"/>
      <c r="G5691" s="4358" t="s">
        <v>21</v>
      </c>
      <c r="H5691" s="4359"/>
      <c r="I5691" s="4341"/>
      <c r="J5691" s="4341"/>
      <c r="K5691" s="4341"/>
      <c r="L5691" s="4341"/>
      <c r="M5691" s="4341"/>
      <c r="N5691" s="4341"/>
      <c r="O5691" s="4363"/>
    </row>
    <row r="5692" spans="1:15" s="123" customFormat="1" ht="21" customHeight="1">
      <c r="A5692" s="28">
        <v>1</v>
      </c>
      <c r="B5692" s="131">
        <v>44682</v>
      </c>
      <c r="C5692" s="28" t="s">
        <v>108</v>
      </c>
      <c r="D5692" s="184"/>
      <c r="E5692" s="4348" t="s">
        <v>230</v>
      </c>
      <c r="F5692" s="4349"/>
      <c r="G5692" s="4364" t="s">
        <v>256</v>
      </c>
      <c r="H5692" s="4365"/>
      <c r="I5692" s="2234" t="s">
        <v>1441</v>
      </c>
      <c r="J5692" s="30"/>
      <c r="K5692" s="11"/>
      <c r="L5692" s="28"/>
      <c r="M5692" s="30"/>
      <c r="N5692" s="30"/>
      <c r="O5692" s="7">
        <v>0</v>
      </c>
    </row>
    <row r="5693" spans="1:15" s="123" customFormat="1" ht="21" customHeight="1">
      <c r="A5693" s="849"/>
      <c r="B5693" s="131"/>
      <c r="C5693" s="849"/>
      <c r="D5693" s="184"/>
      <c r="E5693" s="4348"/>
      <c r="F5693" s="4349"/>
      <c r="G5693" s="4364"/>
      <c r="H5693" s="4365"/>
      <c r="I5693" s="31"/>
      <c r="J5693" s="850"/>
      <c r="K5693" s="427">
        <f>SUM(K5692:K5692)</f>
        <v>0</v>
      </c>
      <c r="L5693" s="849"/>
      <c r="M5693" s="850"/>
      <c r="N5693" s="850"/>
      <c r="O5693" s="851"/>
    </row>
    <row r="5694" spans="1:15" s="72" customFormat="1" ht="21" customHeight="1">
      <c r="A5694" s="52"/>
      <c r="B5694" s="132"/>
      <c r="C5694" s="52"/>
      <c r="D5694" s="208"/>
      <c r="E5694" s="56"/>
      <c r="F5694" s="56"/>
      <c r="G5694" s="55"/>
      <c r="H5694" s="55"/>
      <c r="I5694" s="57"/>
      <c r="J5694" s="55"/>
      <c r="K5694" s="109"/>
      <c r="L5694" s="59"/>
      <c r="M5694" s="55"/>
      <c r="N5694" s="55"/>
      <c r="O5694" s="56"/>
    </row>
    <row r="5695" spans="1:15" s="72" customFormat="1" ht="21" customHeight="1" thickBot="1">
      <c r="A5695" s="77" t="s">
        <v>2</v>
      </c>
      <c r="B5695" s="66"/>
      <c r="C5695" s="67" t="s">
        <v>3</v>
      </c>
      <c r="D5695" s="4323" t="s">
        <v>689</v>
      </c>
      <c r="E5695" s="4323"/>
      <c r="F5695" s="4323"/>
      <c r="G5695" s="4323"/>
      <c r="H5695" s="4323"/>
      <c r="I5695" s="4323"/>
      <c r="J5695" s="4323"/>
      <c r="K5695" s="4323"/>
      <c r="L5695" s="4323"/>
      <c r="M5695" s="4323"/>
      <c r="N5695" s="4323"/>
      <c r="O5695" s="4323"/>
    </row>
    <row r="5696" spans="1:15" s="43" customFormat="1" ht="21" customHeight="1">
      <c r="A5696" s="4324" t="s">
        <v>10</v>
      </c>
      <c r="B5696" s="4362" t="s">
        <v>11</v>
      </c>
      <c r="C5696" s="4329" t="s">
        <v>23</v>
      </c>
      <c r="D5696" s="4331" t="s">
        <v>12</v>
      </c>
      <c r="E5696" s="4332"/>
      <c r="F5696" s="4332"/>
      <c r="G5696" s="4332"/>
      <c r="H5696" s="4332"/>
      <c r="I5696" s="4332"/>
      <c r="J5696" s="4333"/>
      <c r="K5696" s="4334" t="s">
        <v>13</v>
      </c>
      <c r="L5696" s="4335"/>
      <c r="M5696" s="4335"/>
      <c r="N5696" s="4335"/>
      <c r="O5696" s="4336"/>
    </row>
    <row r="5697" spans="1:15" s="72" customFormat="1" ht="21" customHeight="1">
      <c r="A5697" s="4325"/>
      <c r="B5697" s="4328"/>
      <c r="C5697" s="4330"/>
      <c r="D5697" s="4337" t="s">
        <v>14</v>
      </c>
      <c r="E5697" s="4338"/>
      <c r="F5697" s="4338"/>
      <c r="G5697" s="4338"/>
      <c r="H5697" s="4339"/>
      <c r="I5697" s="4340" t="s">
        <v>15</v>
      </c>
      <c r="J5697" s="4340"/>
      <c r="K5697" s="4340" t="s">
        <v>16</v>
      </c>
      <c r="L5697" s="4340" t="s">
        <v>17</v>
      </c>
      <c r="M5697" s="4340" t="s">
        <v>18</v>
      </c>
      <c r="N5697" s="4340"/>
      <c r="O5697" s="4342" t="s">
        <v>19</v>
      </c>
    </row>
    <row r="5698" spans="1:15" s="43" customFormat="1" ht="21" customHeight="1">
      <c r="A5698" s="4326"/>
      <c r="B5698" s="4354"/>
      <c r="C5698" s="4341"/>
      <c r="D5698" s="1078" t="s">
        <v>16</v>
      </c>
      <c r="E5698" s="4358" t="s">
        <v>20</v>
      </c>
      <c r="F5698" s="4359"/>
      <c r="G5698" s="4358" t="s">
        <v>21</v>
      </c>
      <c r="H5698" s="4359"/>
      <c r="I5698" s="4341"/>
      <c r="J5698" s="4341"/>
      <c r="K5698" s="4341"/>
      <c r="L5698" s="4341"/>
      <c r="M5698" s="4341"/>
      <c r="N5698" s="4341"/>
      <c r="O5698" s="4363"/>
    </row>
    <row r="5699" spans="1:15" s="123" customFormat="1" ht="21" customHeight="1">
      <c r="A5699" s="1079">
        <v>1</v>
      </c>
      <c r="B5699" s="131">
        <v>44682</v>
      </c>
      <c r="C5699" s="1079" t="s">
        <v>23</v>
      </c>
      <c r="D5699" s="1079"/>
      <c r="E5699" s="4348"/>
      <c r="F5699" s="4349"/>
      <c r="G5699" s="4364" t="s">
        <v>57</v>
      </c>
      <c r="H5699" s="4365"/>
      <c r="I5699" s="2234" t="s">
        <v>1441</v>
      </c>
      <c r="J5699" s="1080"/>
      <c r="K5699" s="11"/>
      <c r="L5699" s="1079"/>
      <c r="M5699" s="1080"/>
      <c r="N5699" s="1080"/>
      <c r="O5699" s="1081">
        <v>4</v>
      </c>
    </row>
    <row r="5700" spans="1:15" s="72" customFormat="1" ht="21" customHeight="1">
      <c r="A5700" s="155"/>
      <c r="B5700" s="131"/>
      <c r="C5700" s="1079"/>
      <c r="D5700" s="686">
        <f>SUM(D5699:D5699)</f>
        <v>0</v>
      </c>
      <c r="E5700" s="4350"/>
      <c r="F5700" s="4351"/>
      <c r="G5700" s="4350"/>
      <c r="H5700" s="4351"/>
      <c r="I5700" s="1084"/>
      <c r="J5700" s="1084"/>
      <c r="K5700" s="438">
        <f>SUM(K5699:K5699)</f>
        <v>0</v>
      </c>
      <c r="L5700" s="1084"/>
      <c r="M5700" s="1084"/>
      <c r="N5700" s="1084"/>
      <c r="O5700" s="118"/>
    </row>
    <row r="5701" spans="1:15" s="72" customFormat="1" ht="21" customHeight="1">
      <c r="A5701" s="1083"/>
      <c r="B5701" s="132"/>
      <c r="C5701" s="1083"/>
      <c r="D5701" s="208"/>
      <c r="E5701" s="1088"/>
      <c r="F5701" s="1088"/>
      <c r="G5701" s="1085"/>
      <c r="H5701" s="1085"/>
      <c r="I5701" s="57"/>
      <c r="J5701" s="1085"/>
      <c r="K5701" s="109"/>
      <c r="L5701" s="59"/>
      <c r="M5701" s="1085"/>
      <c r="N5701" s="1085"/>
      <c r="O5701" s="1088"/>
    </row>
    <row r="5702" spans="1:15" s="72" customFormat="1" ht="21" customHeight="1" thickBot="1">
      <c r="A5702" s="77" t="s">
        <v>2</v>
      </c>
      <c r="B5702" s="66"/>
      <c r="C5702" s="67" t="s">
        <v>3</v>
      </c>
      <c r="D5702" s="4323" t="s">
        <v>690</v>
      </c>
      <c r="E5702" s="4323"/>
      <c r="F5702" s="4323"/>
      <c r="G5702" s="4323"/>
      <c r="H5702" s="4323"/>
      <c r="I5702" s="4323"/>
      <c r="J5702" s="4323"/>
      <c r="K5702" s="4323"/>
      <c r="L5702" s="4323"/>
      <c r="M5702" s="4323"/>
      <c r="N5702" s="4323"/>
      <c r="O5702" s="4323"/>
    </row>
    <row r="5703" spans="1:15" s="43" customFormat="1" ht="21" customHeight="1">
      <c r="A5703" s="4324" t="s">
        <v>10</v>
      </c>
      <c r="B5703" s="4362" t="s">
        <v>11</v>
      </c>
      <c r="C5703" s="4329" t="s">
        <v>23</v>
      </c>
      <c r="D5703" s="4331" t="s">
        <v>12</v>
      </c>
      <c r="E5703" s="4332"/>
      <c r="F5703" s="4332"/>
      <c r="G5703" s="4332"/>
      <c r="H5703" s="4332"/>
      <c r="I5703" s="4332"/>
      <c r="J5703" s="4333"/>
      <c r="K5703" s="4334" t="s">
        <v>13</v>
      </c>
      <c r="L5703" s="4335"/>
      <c r="M5703" s="4335"/>
      <c r="N5703" s="4335"/>
      <c r="O5703" s="4336"/>
    </row>
    <row r="5704" spans="1:15" s="72" customFormat="1" ht="21" customHeight="1">
      <c r="A5704" s="4325"/>
      <c r="B5704" s="4328"/>
      <c r="C5704" s="4330"/>
      <c r="D5704" s="4337" t="s">
        <v>14</v>
      </c>
      <c r="E5704" s="4338"/>
      <c r="F5704" s="4338"/>
      <c r="G5704" s="4338"/>
      <c r="H5704" s="4339"/>
      <c r="I5704" s="4340" t="s">
        <v>15</v>
      </c>
      <c r="J5704" s="4340"/>
      <c r="K5704" s="4340" t="s">
        <v>16</v>
      </c>
      <c r="L5704" s="4340" t="s">
        <v>17</v>
      </c>
      <c r="M5704" s="4340" t="s">
        <v>18</v>
      </c>
      <c r="N5704" s="4340"/>
      <c r="O5704" s="4342" t="s">
        <v>19</v>
      </c>
    </row>
    <row r="5705" spans="1:15" s="43" customFormat="1" ht="21" customHeight="1">
      <c r="A5705" s="4326"/>
      <c r="B5705" s="4354"/>
      <c r="C5705" s="4341"/>
      <c r="D5705" s="1078" t="s">
        <v>16</v>
      </c>
      <c r="E5705" s="4358" t="s">
        <v>20</v>
      </c>
      <c r="F5705" s="4359"/>
      <c r="G5705" s="4358" t="s">
        <v>21</v>
      </c>
      <c r="H5705" s="4359"/>
      <c r="I5705" s="4341"/>
      <c r="J5705" s="4341"/>
      <c r="K5705" s="4341"/>
      <c r="L5705" s="4341"/>
      <c r="M5705" s="4341"/>
      <c r="N5705" s="4341"/>
      <c r="O5705" s="4363"/>
    </row>
    <row r="5706" spans="1:15" s="123" customFormat="1" ht="21" customHeight="1" outlineLevel="1">
      <c r="A5706" s="1079">
        <v>1</v>
      </c>
      <c r="B5706" s="131">
        <v>44652</v>
      </c>
      <c r="C5706" s="1079" t="s">
        <v>23</v>
      </c>
      <c r="D5706" s="1079"/>
      <c r="E5706" s="4348" t="s">
        <v>684</v>
      </c>
      <c r="F5706" s="4349"/>
      <c r="G5706" s="4364" t="s">
        <v>57</v>
      </c>
      <c r="H5706" s="4365"/>
      <c r="I5706" s="2234" t="s">
        <v>1441</v>
      </c>
      <c r="J5706" s="1080"/>
      <c r="K5706" s="11"/>
      <c r="L5706" s="1079"/>
      <c r="M5706" s="1080"/>
      <c r="N5706" s="1080"/>
      <c r="O5706" s="1081">
        <v>6</v>
      </c>
    </row>
    <row r="5707" spans="1:15" s="72" customFormat="1" ht="21" customHeight="1" outlineLevel="1">
      <c r="A5707" s="1079"/>
      <c r="B5707" s="131"/>
      <c r="C5707" s="1079"/>
      <c r="D5707" s="1084"/>
      <c r="E5707" s="1076"/>
      <c r="F5707" s="1077"/>
      <c r="G5707" s="1076"/>
      <c r="H5707" s="1077"/>
      <c r="I5707" s="1084"/>
      <c r="J5707" s="1084"/>
      <c r="K5707" s="1079"/>
      <c r="L5707" s="1079"/>
      <c r="M5707" s="1079"/>
      <c r="N5707" s="1079"/>
      <c r="O5707" s="79"/>
    </row>
    <row r="5708" spans="1:15" s="72" customFormat="1" ht="21" customHeight="1">
      <c r="A5708" s="155"/>
      <c r="B5708" s="131"/>
      <c r="C5708" s="1079"/>
      <c r="D5708" s="686">
        <f>SUM(D5706:D5707)</f>
        <v>0</v>
      </c>
      <c r="E5708" s="4350"/>
      <c r="F5708" s="4351"/>
      <c r="G5708" s="4350"/>
      <c r="H5708" s="4351"/>
      <c r="I5708" s="1084"/>
      <c r="J5708" s="1084"/>
      <c r="K5708" s="438">
        <f>SUM(K5706:K5707)</f>
        <v>0</v>
      </c>
      <c r="L5708" s="1084"/>
      <c r="M5708" s="1084"/>
      <c r="N5708" s="1084"/>
      <c r="O5708" s="118"/>
    </row>
    <row r="5709" spans="1:15" s="72" customFormat="1" ht="21" customHeight="1">
      <c r="A5709" s="85"/>
      <c r="B5709" s="132"/>
      <c r="C5709" s="1083"/>
      <c r="D5709" s="111"/>
      <c r="E5709" s="111"/>
      <c r="F5709" s="111"/>
      <c r="G5709" s="111"/>
      <c r="H5709" s="111"/>
      <c r="I5709" s="111"/>
      <c r="J5709" s="111"/>
      <c r="K5709" s="1089"/>
      <c r="L5709" s="111"/>
      <c r="M5709" s="111"/>
      <c r="N5709" s="111"/>
      <c r="O5709" s="224"/>
    </row>
    <row r="5710" spans="1:15" s="72" customFormat="1" ht="21" customHeight="1" thickBot="1">
      <c r="A5710" s="77" t="s">
        <v>2</v>
      </c>
      <c r="B5710" s="66"/>
      <c r="C5710" s="67" t="s">
        <v>3</v>
      </c>
      <c r="D5710" s="4323" t="s">
        <v>692</v>
      </c>
      <c r="E5710" s="4323"/>
      <c r="F5710" s="4323"/>
      <c r="G5710" s="4323"/>
      <c r="H5710" s="4323"/>
      <c r="I5710" s="4323"/>
      <c r="J5710" s="4323"/>
      <c r="K5710" s="4323"/>
      <c r="L5710" s="4323"/>
      <c r="M5710" s="4323"/>
      <c r="N5710" s="4323"/>
      <c r="O5710" s="4323"/>
    </row>
    <row r="5711" spans="1:15" s="43" customFormat="1" ht="21" customHeight="1">
      <c r="A5711" s="4324" t="s">
        <v>10</v>
      </c>
      <c r="B5711" s="4362" t="s">
        <v>11</v>
      </c>
      <c r="C5711" s="4329" t="s">
        <v>23</v>
      </c>
      <c r="D5711" s="4331" t="s">
        <v>12</v>
      </c>
      <c r="E5711" s="4332"/>
      <c r="F5711" s="4332"/>
      <c r="G5711" s="4332"/>
      <c r="H5711" s="4332"/>
      <c r="I5711" s="4332"/>
      <c r="J5711" s="4333"/>
      <c r="K5711" s="4334" t="s">
        <v>13</v>
      </c>
      <c r="L5711" s="4335"/>
      <c r="M5711" s="4335"/>
      <c r="N5711" s="4335"/>
      <c r="O5711" s="4336"/>
    </row>
    <row r="5712" spans="1:15" s="72" customFormat="1" ht="21" customHeight="1">
      <c r="A5712" s="4325"/>
      <c r="B5712" s="4328"/>
      <c r="C5712" s="4330"/>
      <c r="D5712" s="4337" t="s">
        <v>14</v>
      </c>
      <c r="E5712" s="4338"/>
      <c r="F5712" s="4338"/>
      <c r="G5712" s="4338"/>
      <c r="H5712" s="4339"/>
      <c r="I5712" s="4340" t="s">
        <v>15</v>
      </c>
      <c r="J5712" s="4340"/>
      <c r="K5712" s="4340" t="s">
        <v>16</v>
      </c>
      <c r="L5712" s="4340" t="s">
        <v>17</v>
      </c>
      <c r="M5712" s="4340" t="s">
        <v>18</v>
      </c>
      <c r="N5712" s="4340"/>
      <c r="O5712" s="4342" t="s">
        <v>19</v>
      </c>
    </row>
    <row r="5713" spans="1:15" s="43" customFormat="1" ht="21" customHeight="1">
      <c r="A5713" s="4326"/>
      <c r="B5713" s="4354"/>
      <c r="C5713" s="4341"/>
      <c r="D5713" s="1078" t="s">
        <v>16</v>
      </c>
      <c r="E5713" s="4358" t="s">
        <v>20</v>
      </c>
      <c r="F5713" s="4359"/>
      <c r="G5713" s="4358" t="s">
        <v>21</v>
      </c>
      <c r="H5713" s="4359"/>
      <c r="I5713" s="4341"/>
      <c r="J5713" s="4341"/>
      <c r="K5713" s="4341"/>
      <c r="L5713" s="4341"/>
      <c r="M5713" s="4341"/>
      <c r="N5713" s="4341"/>
      <c r="O5713" s="4363"/>
    </row>
    <row r="5714" spans="1:15" s="123" customFormat="1" ht="22.5" customHeight="1" outlineLevel="1">
      <c r="A5714" s="1079">
        <v>1</v>
      </c>
      <c r="B5714" s="131">
        <v>44682</v>
      </c>
      <c r="C5714" s="1079" t="s">
        <v>23</v>
      </c>
      <c r="D5714" s="1079"/>
      <c r="E5714" s="4348"/>
      <c r="F5714" s="4349"/>
      <c r="G5714" s="4364" t="s">
        <v>57</v>
      </c>
      <c r="H5714" s="4365"/>
      <c r="I5714" s="2234" t="s">
        <v>1441</v>
      </c>
      <c r="J5714" s="1080"/>
      <c r="K5714" s="11"/>
      <c r="L5714" s="1079"/>
      <c r="M5714" s="1080"/>
      <c r="N5714" s="1080"/>
      <c r="O5714" s="1081">
        <v>0</v>
      </c>
    </row>
    <row r="5715" spans="1:15" s="72" customFormat="1" ht="21" customHeight="1" outlineLevel="1">
      <c r="A5715" s="1079"/>
      <c r="B5715" s="131"/>
      <c r="C5715" s="1079"/>
      <c r="D5715" s="1084"/>
      <c r="E5715" s="1076"/>
      <c r="F5715" s="1077"/>
      <c r="G5715" s="1076"/>
      <c r="H5715" s="1077"/>
      <c r="I5715" s="1084"/>
      <c r="J5715" s="1084"/>
      <c r="K5715" s="1079"/>
      <c r="L5715" s="1079"/>
      <c r="M5715" s="1079"/>
      <c r="N5715" s="1079"/>
      <c r="O5715" s="79"/>
    </row>
    <row r="5716" spans="1:15" s="72" customFormat="1" ht="21" customHeight="1" outlineLevel="1">
      <c r="A5716" s="4057"/>
      <c r="B5716" s="131"/>
      <c r="C5716" s="4057"/>
      <c r="D5716" s="4067"/>
      <c r="E5716" s="4066"/>
      <c r="F5716" s="4065"/>
      <c r="G5716" s="4066"/>
      <c r="H5716" s="4065"/>
      <c r="I5716" s="4067"/>
      <c r="J5716" s="4067"/>
      <c r="K5716" s="4057"/>
      <c r="L5716" s="4057"/>
      <c r="M5716" s="4057"/>
      <c r="N5716" s="4057"/>
      <c r="O5716" s="79"/>
    </row>
    <row r="5717" spans="1:15" s="72" customFormat="1" ht="21" customHeight="1">
      <c r="A5717" s="155"/>
      <c r="B5717" s="131"/>
      <c r="C5717" s="1079"/>
      <c r="D5717" s="686">
        <f>SUM(D5714:D5715)</f>
        <v>0</v>
      </c>
      <c r="E5717" s="4350"/>
      <c r="F5717" s="4351"/>
      <c r="G5717" s="4350"/>
      <c r="H5717" s="4351"/>
      <c r="I5717" s="1084"/>
      <c r="J5717" s="1084"/>
      <c r="K5717" s="438">
        <f>SUM(K5714:K5715)</f>
        <v>0</v>
      </c>
      <c r="L5717" s="1084"/>
      <c r="M5717" s="1084"/>
      <c r="N5717" s="1084"/>
      <c r="O5717" s="118"/>
    </row>
    <row r="5718" spans="1:15" s="72" customFormat="1" ht="21" customHeight="1">
      <c r="A5718" s="85"/>
      <c r="B5718" s="132"/>
      <c r="C5718" s="1083"/>
      <c r="D5718" s="111"/>
      <c r="E5718" s="111"/>
      <c r="F5718" s="111"/>
      <c r="G5718" s="111"/>
      <c r="H5718" s="111"/>
      <c r="I5718" s="111"/>
      <c r="J5718" s="111"/>
      <c r="K5718" s="1089"/>
      <c r="L5718" s="111"/>
      <c r="M5718" s="111"/>
      <c r="N5718" s="111"/>
      <c r="O5718" s="224"/>
    </row>
    <row r="5719" spans="1:15" s="72" customFormat="1" ht="21" customHeight="1" thickBot="1">
      <c r="A5719" s="77" t="s">
        <v>2</v>
      </c>
      <c r="B5719" s="66"/>
      <c r="C5719" s="67" t="s">
        <v>3</v>
      </c>
      <c r="D5719" s="4323" t="s">
        <v>1626</v>
      </c>
      <c r="E5719" s="4323"/>
      <c r="F5719" s="4323"/>
      <c r="G5719" s="4323"/>
      <c r="H5719" s="4323"/>
      <c r="I5719" s="4323"/>
      <c r="J5719" s="4323"/>
      <c r="K5719" s="4323"/>
      <c r="L5719" s="4323"/>
      <c r="M5719" s="4323"/>
      <c r="N5719" s="4323"/>
      <c r="O5719" s="4323"/>
    </row>
    <row r="5720" spans="1:15" s="43" customFormat="1" ht="21" customHeight="1">
      <c r="A5720" s="4324" t="s">
        <v>10</v>
      </c>
      <c r="B5720" s="4362" t="s">
        <v>11</v>
      </c>
      <c r="C5720" s="4329" t="s">
        <v>23</v>
      </c>
      <c r="D5720" s="4331" t="s">
        <v>12</v>
      </c>
      <c r="E5720" s="4332"/>
      <c r="F5720" s="4332"/>
      <c r="G5720" s="4332"/>
      <c r="H5720" s="4332"/>
      <c r="I5720" s="4332"/>
      <c r="J5720" s="4333"/>
      <c r="K5720" s="4334" t="s">
        <v>13</v>
      </c>
      <c r="L5720" s="4335"/>
      <c r="M5720" s="4335"/>
      <c r="N5720" s="4335"/>
      <c r="O5720" s="4336"/>
    </row>
    <row r="5721" spans="1:15" s="43" customFormat="1" ht="21" customHeight="1">
      <c r="A5721" s="4325"/>
      <c r="B5721" s="4328"/>
      <c r="C5721" s="4330"/>
      <c r="D5721" s="4337" t="s">
        <v>14</v>
      </c>
      <c r="E5721" s="4338"/>
      <c r="F5721" s="4338"/>
      <c r="G5721" s="4338"/>
      <c r="H5721" s="4339"/>
      <c r="I5721" s="4340" t="s">
        <v>15</v>
      </c>
      <c r="J5721" s="4340"/>
      <c r="K5721" s="4340" t="s">
        <v>16</v>
      </c>
      <c r="L5721" s="4340" t="s">
        <v>17</v>
      </c>
      <c r="M5721" s="4340" t="s">
        <v>18</v>
      </c>
      <c r="N5721" s="4340"/>
      <c r="O5721" s="4342" t="s">
        <v>19</v>
      </c>
    </row>
    <row r="5722" spans="1:15" s="15" customFormat="1" ht="21" customHeight="1">
      <c r="A5722" s="4326"/>
      <c r="B5722" s="4328"/>
      <c r="C5722" s="4330"/>
      <c r="D5722" s="51" t="s">
        <v>16</v>
      </c>
      <c r="E5722" s="4344" t="s">
        <v>20</v>
      </c>
      <c r="F5722" s="4345"/>
      <c r="G5722" s="4344" t="s">
        <v>21</v>
      </c>
      <c r="H5722" s="4345"/>
      <c r="I5722" s="4330"/>
      <c r="J5722" s="4330"/>
      <c r="K5722" s="4330"/>
      <c r="L5722" s="4330"/>
      <c r="M5722" s="4330"/>
      <c r="N5722" s="4341"/>
      <c r="O5722" s="4343"/>
    </row>
    <row r="5723" spans="1:15" s="123" customFormat="1" ht="21" customHeight="1" outlineLevel="1">
      <c r="A5723" s="334">
        <v>1</v>
      </c>
      <c r="B5723" s="131">
        <v>44682</v>
      </c>
      <c r="C5723" s="334" t="s">
        <v>23</v>
      </c>
      <c r="D5723" s="184"/>
      <c r="E5723" s="4346"/>
      <c r="F5723" s="4346"/>
      <c r="G5723" s="4347" t="s">
        <v>200</v>
      </c>
      <c r="H5723" s="4347"/>
      <c r="I5723" s="2234" t="s">
        <v>1441</v>
      </c>
      <c r="J5723" s="2431"/>
      <c r="K5723" s="11"/>
      <c r="L5723" s="334"/>
      <c r="M5723" s="330"/>
      <c r="N5723" s="330"/>
      <c r="O5723" s="328">
        <v>11</v>
      </c>
    </row>
    <row r="5724" spans="1:15" s="123" customFormat="1" ht="21" customHeight="1" outlineLevel="1">
      <c r="A5724" s="2636"/>
      <c r="B5724" s="131"/>
      <c r="C5724" s="2636"/>
      <c r="D5724" s="2638"/>
      <c r="E5724" s="2628"/>
      <c r="F5724" s="2629"/>
      <c r="G5724" s="2630"/>
      <c r="H5724" s="2631"/>
      <c r="I5724" s="31"/>
      <c r="J5724" s="2637"/>
      <c r="K5724" s="11"/>
      <c r="L5724" s="2636"/>
      <c r="M5724" s="2637"/>
      <c r="N5724" s="2637"/>
      <c r="O5724" s="2638"/>
    </row>
    <row r="5725" spans="1:15" s="123" customFormat="1" ht="21" customHeight="1">
      <c r="A5725" s="883"/>
      <c r="B5725" s="131"/>
      <c r="C5725" s="814"/>
      <c r="D5725" s="2169">
        <f>SUM(D5723:D5723)</f>
        <v>0</v>
      </c>
      <c r="E5725" s="4346"/>
      <c r="F5725" s="4346"/>
      <c r="G5725" s="4347"/>
      <c r="H5725" s="4347"/>
      <c r="I5725" s="31"/>
      <c r="J5725" s="811"/>
      <c r="K5725" s="589">
        <f>SUM(K5723:K5724)</f>
        <v>0</v>
      </c>
      <c r="L5725" s="814"/>
      <c r="M5725" s="811"/>
      <c r="N5725" s="811"/>
      <c r="O5725" s="813"/>
    </row>
    <row r="5726" spans="1:15" s="72" customFormat="1" ht="21" customHeight="1">
      <c r="A5726" s="408"/>
      <c r="B5726" s="132"/>
      <c r="C5726" s="408"/>
      <c r="D5726" s="208"/>
      <c r="E5726" s="56"/>
      <c r="F5726" s="56"/>
      <c r="G5726" s="55"/>
      <c r="H5726" s="55"/>
      <c r="I5726" s="57"/>
      <c r="J5726" s="55"/>
      <c r="K5726" s="109"/>
      <c r="L5726" s="59"/>
      <c r="M5726" s="55"/>
      <c r="N5726" s="55"/>
      <c r="O5726" s="56"/>
    </row>
    <row r="5727" spans="1:15" s="72" customFormat="1" ht="21" customHeight="1" thickBot="1">
      <c r="A5727" s="77" t="s">
        <v>2</v>
      </c>
      <c r="B5727" s="66"/>
      <c r="C5727" s="67" t="s">
        <v>3</v>
      </c>
      <c r="D5727" s="4323" t="s">
        <v>592</v>
      </c>
      <c r="E5727" s="4323"/>
      <c r="F5727" s="4323"/>
      <c r="G5727" s="4323"/>
      <c r="H5727" s="4323"/>
      <c r="I5727" s="4323"/>
      <c r="J5727" s="4323"/>
      <c r="K5727" s="4323"/>
      <c r="L5727" s="4323"/>
      <c r="M5727" s="4323"/>
      <c r="N5727" s="4323"/>
      <c r="O5727" s="4323"/>
    </row>
    <row r="5728" spans="1:15" s="43" customFormat="1" ht="21" customHeight="1">
      <c r="A5728" s="4324" t="s">
        <v>10</v>
      </c>
      <c r="B5728" s="4362" t="s">
        <v>11</v>
      </c>
      <c r="C5728" s="4329" t="s">
        <v>23</v>
      </c>
      <c r="D5728" s="4331" t="s">
        <v>12</v>
      </c>
      <c r="E5728" s="4332"/>
      <c r="F5728" s="4332"/>
      <c r="G5728" s="4332"/>
      <c r="H5728" s="4332"/>
      <c r="I5728" s="4332"/>
      <c r="J5728" s="4333"/>
      <c r="K5728" s="4334" t="s">
        <v>13</v>
      </c>
      <c r="L5728" s="4335"/>
      <c r="M5728" s="4335"/>
      <c r="N5728" s="4335"/>
      <c r="O5728" s="4336"/>
    </row>
    <row r="5729" spans="1:15" s="43" customFormat="1" ht="21" customHeight="1">
      <c r="A5729" s="4325"/>
      <c r="B5729" s="4328"/>
      <c r="C5729" s="4330"/>
      <c r="D5729" s="4337" t="s">
        <v>14</v>
      </c>
      <c r="E5729" s="4338"/>
      <c r="F5729" s="4338"/>
      <c r="G5729" s="4338"/>
      <c r="H5729" s="4339"/>
      <c r="I5729" s="4340" t="s">
        <v>15</v>
      </c>
      <c r="J5729" s="4340"/>
      <c r="K5729" s="4340" t="s">
        <v>16</v>
      </c>
      <c r="L5729" s="4340" t="s">
        <v>17</v>
      </c>
      <c r="M5729" s="4340" t="s">
        <v>18</v>
      </c>
      <c r="N5729" s="4340"/>
      <c r="O5729" s="4342" t="s">
        <v>19</v>
      </c>
    </row>
    <row r="5730" spans="1:15" s="15" customFormat="1" ht="21" customHeight="1">
      <c r="A5730" s="4326"/>
      <c r="B5730" s="4328"/>
      <c r="C5730" s="4330"/>
      <c r="D5730" s="958" t="s">
        <v>16</v>
      </c>
      <c r="E5730" s="4344" t="s">
        <v>20</v>
      </c>
      <c r="F5730" s="4345"/>
      <c r="G5730" s="4344" t="s">
        <v>21</v>
      </c>
      <c r="H5730" s="4345"/>
      <c r="I5730" s="4330"/>
      <c r="J5730" s="4330"/>
      <c r="K5730" s="4330"/>
      <c r="L5730" s="4330"/>
      <c r="M5730" s="4330"/>
      <c r="N5730" s="4341"/>
      <c r="O5730" s="4343"/>
    </row>
    <row r="5731" spans="1:15" s="123" customFormat="1" ht="21" customHeight="1">
      <c r="A5731" s="960">
        <v>1</v>
      </c>
      <c r="B5731" s="131">
        <v>44562</v>
      </c>
      <c r="C5731" s="960" t="s">
        <v>23</v>
      </c>
      <c r="D5731" s="184"/>
      <c r="E5731" s="4346"/>
      <c r="F5731" s="4346"/>
      <c r="G5731" s="4347" t="s">
        <v>200</v>
      </c>
      <c r="H5731" s="4347"/>
      <c r="I5731" s="2234" t="s">
        <v>1441</v>
      </c>
      <c r="J5731" s="961"/>
      <c r="K5731" s="11"/>
      <c r="L5731" s="960"/>
      <c r="M5731" s="961"/>
      <c r="N5731" s="961"/>
      <c r="O5731" s="959">
        <v>5</v>
      </c>
    </row>
    <row r="5732" spans="1:15" s="123" customFormat="1" ht="21" customHeight="1">
      <c r="A5732" s="960"/>
      <c r="B5732" s="131"/>
      <c r="C5732" s="960"/>
      <c r="D5732" s="184"/>
      <c r="E5732" s="4346"/>
      <c r="F5732" s="4346"/>
      <c r="G5732" s="4347"/>
      <c r="H5732" s="4347"/>
      <c r="I5732" s="31"/>
      <c r="J5732" s="961"/>
      <c r="K5732" s="589">
        <f>SUM(K5731:K5731)</f>
        <v>0</v>
      </c>
      <c r="L5732" s="960"/>
      <c r="M5732" s="961"/>
      <c r="N5732" s="961"/>
      <c r="O5732" s="959"/>
    </row>
    <row r="5733" spans="1:15" s="72" customFormat="1" ht="21" customHeight="1">
      <c r="A5733" s="962"/>
      <c r="B5733" s="132"/>
      <c r="C5733" s="962"/>
      <c r="D5733" s="208"/>
      <c r="E5733" s="238"/>
      <c r="F5733" s="238"/>
      <c r="G5733" s="964"/>
      <c r="H5733" s="964"/>
      <c r="I5733" s="57"/>
      <c r="J5733" s="964"/>
      <c r="K5733" s="109"/>
      <c r="L5733" s="238"/>
      <c r="M5733" s="964"/>
      <c r="N5733" s="964"/>
      <c r="O5733" s="963"/>
    </row>
    <row r="5734" spans="1:15" s="110" customFormat="1" ht="21" customHeight="1" thickBot="1">
      <c r="A5734" s="77" t="s">
        <v>2</v>
      </c>
      <c r="B5734" s="66"/>
      <c r="C5734" s="67" t="s">
        <v>3</v>
      </c>
      <c r="D5734" s="4323" t="s">
        <v>1236</v>
      </c>
      <c r="E5734" s="4323"/>
      <c r="F5734" s="4323"/>
      <c r="G5734" s="4323"/>
      <c r="H5734" s="4323"/>
      <c r="I5734" s="4323"/>
      <c r="J5734" s="4323"/>
      <c r="K5734" s="4323"/>
      <c r="L5734" s="4323"/>
      <c r="M5734" s="4323"/>
      <c r="N5734" s="4323"/>
      <c r="O5734" s="4323"/>
    </row>
    <row r="5735" spans="1:15" s="26" customFormat="1" ht="21" customHeight="1">
      <c r="A5735" s="135" t="s">
        <v>10</v>
      </c>
      <c r="B5735" s="221" t="s">
        <v>11</v>
      </c>
      <c r="C5735" s="222" t="s">
        <v>23</v>
      </c>
      <c r="D5735" s="4331" t="s">
        <v>14</v>
      </c>
      <c r="E5735" s="4332"/>
      <c r="F5735" s="4332"/>
      <c r="G5735" s="4332"/>
      <c r="H5735" s="4333"/>
      <c r="I5735" s="4329" t="s">
        <v>15</v>
      </c>
      <c r="J5735" s="4329"/>
      <c r="K5735" s="4329" t="s">
        <v>16</v>
      </c>
      <c r="L5735" s="4329" t="s">
        <v>17</v>
      </c>
      <c r="M5735" s="4329" t="s">
        <v>18</v>
      </c>
      <c r="N5735" s="4340"/>
      <c r="O5735" s="4442" t="s">
        <v>19</v>
      </c>
    </row>
    <row r="5736" spans="1:15" s="123" customFormat="1" ht="21" customHeight="1">
      <c r="A5736" s="136"/>
      <c r="B5736" s="231"/>
      <c r="C5736" s="232"/>
      <c r="D5736" s="51" t="s">
        <v>16</v>
      </c>
      <c r="E5736" s="4358" t="s">
        <v>20</v>
      </c>
      <c r="F5736" s="4359"/>
      <c r="G5736" s="4358" t="s">
        <v>21</v>
      </c>
      <c r="H5736" s="4359"/>
      <c r="I5736" s="4341"/>
      <c r="J5736" s="4341"/>
      <c r="K5736" s="4341"/>
      <c r="L5736" s="4341"/>
      <c r="M5736" s="4341"/>
      <c r="N5736" s="4341"/>
      <c r="O5736" s="4363"/>
    </row>
    <row r="5737" spans="1:15" s="72" customFormat="1" ht="21" customHeight="1" outlineLevel="1">
      <c r="A5737" s="4270">
        <v>1</v>
      </c>
      <c r="B5737" s="29">
        <v>44652</v>
      </c>
      <c r="C5737" s="4270" t="s">
        <v>23</v>
      </c>
      <c r="D5737" s="4270"/>
      <c r="E5737" s="4360"/>
      <c r="F5737" s="4361"/>
      <c r="G5737" s="4364" t="s">
        <v>57</v>
      </c>
      <c r="H5737" s="4365"/>
      <c r="I5737" s="31"/>
      <c r="J5737" s="4271"/>
      <c r="K5737" s="11"/>
      <c r="L5737" s="4270"/>
      <c r="M5737" s="4271"/>
      <c r="N5737" s="4271"/>
      <c r="O5737" s="4276">
        <v>27</v>
      </c>
    </row>
    <row r="5738" spans="1:15" s="72" customFormat="1" ht="21" customHeight="1" outlineLevel="1">
      <c r="A5738" s="4270">
        <v>2</v>
      </c>
      <c r="B5738" s="29">
        <v>44680</v>
      </c>
      <c r="C5738" s="4270" t="s">
        <v>23</v>
      </c>
      <c r="D5738" s="4253"/>
      <c r="E5738" s="4360"/>
      <c r="F5738" s="4361"/>
      <c r="G5738" s="4364"/>
      <c r="H5738" s="4365"/>
      <c r="I5738" s="31"/>
      <c r="J5738" s="4271"/>
      <c r="K5738" s="11">
        <v>5</v>
      </c>
      <c r="L5738" s="4270" t="s">
        <v>2518</v>
      </c>
      <c r="M5738" s="4271" t="s">
        <v>1523</v>
      </c>
      <c r="N5738" s="4271"/>
      <c r="O5738" s="4276">
        <f>+O5737-K5738</f>
        <v>22</v>
      </c>
    </row>
    <row r="5739" spans="1:15" s="72" customFormat="1" ht="21" customHeight="1">
      <c r="A5739" s="304"/>
      <c r="B5739" s="131"/>
      <c r="C5739" s="304"/>
      <c r="D5739" s="2168">
        <f>SUM(D5737:D5738)</f>
        <v>0</v>
      </c>
      <c r="E5739" s="299"/>
      <c r="F5739" s="300"/>
      <c r="G5739" s="295"/>
      <c r="H5739" s="296"/>
      <c r="I5739" s="31"/>
      <c r="J5739" s="301"/>
      <c r="K5739" s="427">
        <f>SUM(K5737:K5738)</f>
        <v>5</v>
      </c>
      <c r="L5739" s="304"/>
      <c r="M5739" s="304"/>
      <c r="N5739" s="301"/>
      <c r="O5739" s="302"/>
    </row>
    <row r="5740" spans="1:15" s="72" customFormat="1" ht="21" customHeight="1">
      <c r="A5740" s="86"/>
      <c r="B5740" s="132"/>
      <c r="C5740" s="52"/>
      <c r="D5740" s="218"/>
      <c r="E5740" s="62"/>
      <c r="F5740" s="62"/>
      <c r="G5740" s="54"/>
      <c r="H5740" s="54"/>
      <c r="I5740" s="41"/>
      <c r="J5740" s="54"/>
      <c r="K5740" s="63"/>
      <c r="L5740" s="64"/>
      <c r="M5740" s="54"/>
      <c r="N5740" s="54"/>
      <c r="O5740" s="62"/>
    </row>
    <row r="5741" spans="1:15" s="72" customFormat="1" ht="21" customHeight="1" thickBot="1">
      <c r="A5741" s="77" t="s">
        <v>2</v>
      </c>
      <c r="B5741" s="66"/>
      <c r="C5741" s="67" t="s">
        <v>3</v>
      </c>
      <c r="D5741" s="4323" t="s">
        <v>2418</v>
      </c>
      <c r="E5741" s="4323"/>
      <c r="F5741" s="4323"/>
      <c r="G5741" s="4323"/>
      <c r="H5741" s="4323"/>
      <c r="I5741" s="4323"/>
      <c r="J5741" s="4323"/>
      <c r="K5741" s="4323"/>
      <c r="L5741" s="4323"/>
      <c r="M5741" s="4323"/>
      <c r="N5741" s="4323"/>
      <c r="O5741" s="4323"/>
    </row>
    <row r="5742" spans="1:15" s="123" customFormat="1" ht="21" customHeight="1">
      <c r="A5742" s="4324" t="s">
        <v>10</v>
      </c>
      <c r="B5742" s="4362" t="s">
        <v>11</v>
      </c>
      <c r="C5742" s="4329" t="s">
        <v>23</v>
      </c>
      <c r="D5742" s="4331" t="s">
        <v>12</v>
      </c>
      <c r="E5742" s="4332"/>
      <c r="F5742" s="4332"/>
      <c r="G5742" s="4332"/>
      <c r="H5742" s="4332"/>
      <c r="I5742" s="4332"/>
      <c r="J5742" s="4333"/>
      <c r="K5742" s="4334" t="s">
        <v>13</v>
      </c>
      <c r="L5742" s="4335"/>
      <c r="M5742" s="4335"/>
      <c r="N5742" s="4335"/>
      <c r="O5742" s="4336"/>
    </row>
    <row r="5743" spans="1:15" s="72" customFormat="1" ht="21" customHeight="1">
      <c r="A5743" s="4325"/>
      <c r="B5743" s="4328"/>
      <c r="C5743" s="4330"/>
      <c r="D5743" s="4337" t="s">
        <v>14</v>
      </c>
      <c r="E5743" s="4338"/>
      <c r="F5743" s="4338"/>
      <c r="G5743" s="4338"/>
      <c r="H5743" s="4339"/>
      <c r="I5743" s="4340" t="s">
        <v>15</v>
      </c>
      <c r="J5743" s="4340"/>
      <c r="K5743" s="4340" t="s">
        <v>16</v>
      </c>
      <c r="L5743" s="4340" t="s">
        <v>17</v>
      </c>
      <c r="M5743" s="4340" t="s">
        <v>18</v>
      </c>
      <c r="N5743" s="4340"/>
      <c r="O5743" s="4342" t="s">
        <v>19</v>
      </c>
    </row>
    <row r="5744" spans="1:15" s="72" customFormat="1" ht="21" customHeight="1">
      <c r="A5744" s="4326"/>
      <c r="B5744" s="4354"/>
      <c r="C5744" s="4341"/>
      <c r="D5744" s="27" t="s">
        <v>16</v>
      </c>
      <c r="E5744" s="4358" t="s">
        <v>20</v>
      </c>
      <c r="F5744" s="4359"/>
      <c r="G5744" s="4358" t="s">
        <v>21</v>
      </c>
      <c r="H5744" s="4359"/>
      <c r="I5744" s="4341"/>
      <c r="J5744" s="4341"/>
      <c r="K5744" s="4341"/>
      <c r="L5744" s="4341"/>
      <c r="M5744" s="4341"/>
      <c r="N5744" s="4341"/>
      <c r="O5744" s="4363"/>
    </row>
    <row r="5745" spans="1:15" s="72" customFormat="1" ht="21" customHeight="1">
      <c r="A5745" s="378">
        <v>1</v>
      </c>
      <c r="B5745" s="131">
        <v>44652</v>
      </c>
      <c r="C5745" s="90" t="s">
        <v>23</v>
      </c>
      <c r="D5745" s="377"/>
      <c r="E5745" s="367"/>
      <c r="F5745" s="368"/>
      <c r="G5745" s="4364"/>
      <c r="H5745" s="4365"/>
      <c r="I5745" s="90"/>
      <c r="J5745" s="90"/>
      <c r="K5745" s="90"/>
      <c r="L5745" s="90"/>
      <c r="M5745" s="90"/>
      <c r="N5745" s="90"/>
      <c r="O5745" s="79">
        <v>10</v>
      </c>
    </row>
    <row r="5746" spans="1:15" s="72" customFormat="1" ht="21" customHeight="1">
      <c r="A5746" s="1639"/>
      <c r="B5746" s="131"/>
      <c r="C5746" s="1640"/>
      <c r="D5746" s="1636"/>
      <c r="E5746" s="4348"/>
      <c r="F5746" s="4349"/>
      <c r="G5746" s="4364"/>
      <c r="H5746" s="4365"/>
      <c r="I5746" s="1640"/>
      <c r="J5746" s="1640"/>
      <c r="K5746" s="1640"/>
      <c r="L5746" s="1640"/>
      <c r="M5746" s="1640"/>
      <c r="N5746" s="1640"/>
      <c r="O5746" s="79"/>
    </row>
    <row r="5747" spans="1:15" s="72" customFormat="1" ht="21" customHeight="1">
      <c r="A5747" s="2775"/>
      <c r="B5747" s="131"/>
      <c r="C5747" s="2234"/>
      <c r="D5747" s="2769"/>
      <c r="E5747" s="2763"/>
      <c r="F5747" s="2764"/>
      <c r="G5747" s="2767"/>
      <c r="H5747" s="2768"/>
      <c r="I5747" s="2234"/>
      <c r="J5747" s="2234"/>
      <c r="K5747" s="2234"/>
      <c r="L5747" s="2234"/>
      <c r="M5747" s="2234"/>
      <c r="N5747" s="2234"/>
      <c r="O5747" s="79"/>
    </row>
    <row r="5748" spans="1:15" s="72" customFormat="1" ht="21" customHeight="1">
      <c r="A5748" s="712"/>
      <c r="B5748" s="131"/>
      <c r="C5748" s="90"/>
      <c r="D5748" s="798">
        <f>SUM(D5745:D5746)</f>
        <v>0</v>
      </c>
      <c r="E5748" s="707"/>
      <c r="F5748" s="708"/>
      <c r="G5748" s="4364"/>
      <c r="H5748" s="4365"/>
      <c r="I5748" s="90"/>
      <c r="J5748" s="90"/>
      <c r="K5748" s="430">
        <f>SUM(K5745:K5747)</f>
        <v>0</v>
      </c>
      <c r="L5748" s="90"/>
      <c r="M5748" s="90"/>
      <c r="N5748" s="90"/>
      <c r="O5748" s="79"/>
    </row>
    <row r="5749" spans="1:15" s="72" customFormat="1" ht="21" customHeight="1">
      <c r="A5749" s="52"/>
      <c r="B5749" s="132"/>
      <c r="C5749" s="52"/>
      <c r="D5749" s="208"/>
      <c r="E5749" s="56"/>
      <c r="F5749" s="56"/>
      <c r="G5749" s="55"/>
      <c r="H5749" s="55"/>
      <c r="I5749" s="57"/>
      <c r="J5749" s="55"/>
      <c r="K5749" s="109"/>
      <c r="L5749" s="142"/>
      <c r="M5749" s="55"/>
      <c r="N5749" s="55"/>
      <c r="O5749" s="56"/>
    </row>
    <row r="5750" spans="1:15" s="123" customFormat="1" ht="21" customHeight="1" thickBot="1">
      <c r="A5750" s="77" t="s">
        <v>2</v>
      </c>
      <c r="B5750" s="66"/>
      <c r="C5750" s="67" t="s">
        <v>3</v>
      </c>
      <c r="D5750" s="4323" t="s">
        <v>368</v>
      </c>
      <c r="E5750" s="4323"/>
      <c r="F5750" s="4323"/>
      <c r="G5750" s="4323"/>
      <c r="H5750" s="4323"/>
      <c r="I5750" s="4323"/>
      <c r="J5750" s="4323"/>
      <c r="K5750" s="4323"/>
      <c r="L5750" s="4323"/>
      <c r="M5750" s="4323"/>
      <c r="N5750" s="4323"/>
      <c r="O5750" s="4323"/>
    </row>
    <row r="5751" spans="1:15" s="72" customFormat="1" ht="21" customHeight="1">
      <c r="A5751" s="4324" t="s">
        <v>10</v>
      </c>
      <c r="B5751" s="4362" t="s">
        <v>11</v>
      </c>
      <c r="C5751" s="4329" t="s">
        <v>23</v>
      </c>
      <c r="D5751" s="4331" t="s">
        <v>12</v>
      </c>
      <c r="E5751" s="4332"/>
      <c r="F5751" s="4332"/>
      <c r="G5751" s="4332"/>
      <c r="H5751" s="4332"/>
      <c r="I5751" s="4332"/>
      <c r="J5751" s="4333"/>
      <c r="K5751" s="4334" t="s">
        <v>13</v>
      </c>
      <c r="L5751" s="4335"/>
      <c r="M5751" s="4335"/>
      <c r="N5751" s="4335"/>
      <c r="O5751" s="4336"/>
    </row>
    <row r="5752" spans="1:15" s="72" customFormat="1" ht="21" customHeight="1">
      <c r="A5752" s="4325"/>
      <c r="B5752" s="4328"/>
      <c r="C5752" s="4330"/>
      <c r="D5752" s="4337" t="s">
        <v>14</v>
      </c>
      <c r="E5752" s="4338"/>
      <c r="F5752" s="4338"/>
      <c r="G5752" s="4338"/>
      <c r="H5752" s="4339"/>
      <c r="I5752" s="4340" t="s">
        <v>15</v>
      </c>
      <c r="J5752" s="4340"/>
      <c r="K5752" s="4340" t="s">
        <v>16</v>
      </c>
      <c r="L5752" s="4340" t="s">
        <v>17</v>
      </c>
      <c r="M5752" s="4340" t="s">
        <v>18</v>
      </c>
      <c r="N5752" s="4340"/>
      <c r="O5752" s="4342" t="s">
        <v>19</v>
      </c>
    </row>
    <row r="5753" spans="1:15" s="72" customFormat="1" ht="21" customHeight="1">
      <c r="A5753" s="4326"/>
      <c r="B5753" s="4354"/>
      <c r="C5753" s="4341"/>
      <c r="D5753" s="27" t="s">
        <v>16</v>
      </c>
      <c r="E5753" s="4358" t="s">
        <v>20</v>
      </c>
      <c r="F5753" s="4359"/>
      <c r="G5753" s="4358" t="s">
        <v>21</v>
      </c>
      <c r="H5753" s="4359"/>
      <c r="I5753" s="4341"/>
      <c r="J5753" s="4341"/>
      <c r="K5753" s="4341"/>
      <c r="L5753" s="4341"/>
      <c r="M5753" s="4341"/>
      <c r="N5753" s="4341"/>
      <c r="O5753" s="4363"/>
    </row>
    <row r="5754" spans="1:15" s="110" customFormat="1" ht="21" customHeight="1">
      <c r="A5754" s="383">
        <v>1</v>
      </c>
      <c r="B5754" s="131">
        <v>44652</v>
      </c>
      <c r="C5754" s="90" t="s">
        <v>23</v>
      </c>
      <c r="D5754" s="381"/>
      <c r="E5754" s="4360" t="s">
        <v>204</v>
      </c>
      <c r="F5754" s="4361"/>
      <c r="G5754" s="4364" t="s">
        <v>57</v>
      </c>
      <c r="H5754" s="4365"/>
      <c r="I5754" s="90" t="s">
        <v>1441</v>
      </c>
      <c r="J5754" s="90"/>
      <c r="K5754" s="90"/>
      <c r="L5754" s="90"/>
      <c r="M5754" s="90"/>
      <c r="N5754" s="90"/>
      <c r="O5754" s="79">
        <v>0</v>
      </c>
    </row>
    <row r="5755" spans="1:15" s="110" customFormat="1" ht="21" customHeight="1">
      <c r="A5755" s="1920"/>
      <c r="B5755" s="131"/>
      <c r="C5755" s="2234"/>
      <c r="D5755" s="2408"/>
      <c r="E5755" s="2406"/>
      <c r="F5755" s="2407"/>
      <c r="G5755" s="2404"/>
      <c r="H5755" s="2405"/>
      <c r="I5755" s="2234"/>
      <c r="J5755" s="2234"/>
      <c r="K5755" s="2234"/>
      <c r="L5755" s="2234"/>
      <c r="M5755" s="2234"/>
      <c r="N5755" s="2234"/>
      <c r="O5755" s="79"/>
    </row>
    <row r="5756" spans="1:15" s="110" customFormat="1" ht="21" customHeight="1">
      <c r="A5756" s="1920"/>
      <c r="B5756" s="131"/>
      <c r="C5756" s="2234"/>
      <c r="D5756" s="2500"/>
      <c r="E5756" s="2496"/>
      <c r="F5756" s="2497"/>
      <c r="G5756" s="2502"/>
      <c r="H5756" s="2503"/>
      <c r="I5756" s="2234"/>
      <c r="J5756" s="2234"/>
      <c r="K5756" s="2234"/>
      <c r="L5756" s="2234"/>
      <c r="M5756" s="2234"/>
      <c r="N5756" s="2234"/>
      <c r="O5756" s="79"/>
    </row>
    <row r="5757" spans="1:15" s="110" customFormat="1" ht="21" customHeight="1">
      <c r="A5757" s="3700"/>
      <c r="B5757" s="131"/>
      <c r="C5757" s="3703"/>
      <c r="D5757" s="3695"/>
      <c r="E5757" s="3686"/>
      <c r="F5757" s="3687"/>
      <c r="G5757" s="3690"/>
      <c r="H5757" s="3691"/>
      <c r="I5757" s="3703"/>
      <c r="J5757" s="3703"/>
      <c r="K5757" s="3703"/>
      <c r="L5757" s="3703"/>
      <c r="M5757" s="3703"/>
      <c r="N5757" s="3703"/>
      <c r="O5757" s="79"/>
    </row>
    <row r="5758" spans="1:15" s="110" customFormat="1" ht="21" customHeight="1">
      <c r="A5758" s="99"/>
      <c r="B5758" s="131"/>
      <c r="C5758" s="100"/>
      <c r="D5758" s="78"/>
      <c r="E5758" s="101"/>
      <c r="F5758" s="102"/>
      <c r="G5758" s="101"/>
      <c r="H5758" s="102"/>
      <c r="I5758" s="100"/>
      <c r="J5758" s="100"/>
      <c r="K5758" s="431">
        <f>SUM(K5754:K5757)</f>
        <v>0</v>
      </c>
      <c r="L5758" s="100"/>
      <c r="M5758" s="100"/>
      <c r="N5758" s="100"/>
      <c r="O5758" s="118"/>
    </row>
    <row r="5759" spans="1:15" s="15" customFormat="1" ht="21" customHeight="1">
      <c r="A5759" s="85"/>
      <c r="B5759" s="132"/>
      <c r="C5759" s="104"/>
      <c r="D5759" s="111"/>
      <c r="E5759" s="111"/>
      <c r="F5759" s="111"/>
      <c r="G5759" s="55"/>
      <c r="H5759" s="55"/>
      <c r="I5759" s="104"/>
      <c r="J5759" s="104"/>
      <c r="K5759" s="104"/>
      <c r="L5759" s="104"/>
      <c r="M5759" s="104"/>
      <c r="N5759" s="104"/>
      <c r="O5759" s="224"/>
    </row>
    <row r="5760" spans="1:15" s="123" customFormat="1" ht="21" customHeight="1" thickBot="1">
      <c r="A5760" s="77" t="s">
        <v>2</v>
      </c>
      <c r="B5760" s="66"/>
      <c r="C5760" s="67" t="s">
        <v>3</v>
      </c>
      <c r="D5760" s="4323" t="s">
        <v>720</v>
      </c>
      <c r="E5760" s="4323"/>
      <c r="F5760" s="4323"/>
      <c r="G5760" s="4323"/>
      <c r="H5760" s="4323"/>
      <c r="I5760" s="4323"/>
      <c r="J5760" s="4323"/>
      <c r="K5760" s="4323"/>
      <c r="L5760" s="4323"/>
      <c r="M5760" s="4323"/>
      <c r="N5760" s="4323"/>
      <c r="O5760" s="4323"/>
    </row>
    <row r="5761" spans="1:15" s="72" customFormat="1" ht="21" customHeight="1">
      <c r="A5761" s="4324" t="s">
        <v>10</v>
      </c>
      <c r="B5761" s="4362" t="s">
        <v>11</v>
      </c>
      <c r="C5761" s="4329" t="s">
        <v>23</v>
      </c>
      <c r="D5761" s="4331" t="s">
        <v>12</v>
      </c>
      <c r="E5761" s="4332"/>
      <c r="F5761" s="4332"/>
      <c r="G5761" s="4332"/>
      <c r="H5761" s="4332"/>
      <c r="I5761" s="4332"/>
      <c r="J5761" s="4333"/>
      <c r="K5761" s="4334" t="s">
        <v>13</v>
      </c>
      <c r="L5761" s="4335"/>
      <c r="M5761" s="4335"/>
      <c r="N5761" s="4335"/>
      <c r="O5761" s="4336"/>
    </row>
    <row r="5762" spans="1:15" s="72" customFormat="1" ht="21" customHeight="1">
      <c r="A5762" s="4325"/>
      <c r="B5762" s="4328"/>
      <c r="C5762" s="4330"/>
      <c r="D5762" s="4337" t="s">
        <v>14</v>
      </c>
      <c r="E5762" s="4338"/>
      <c r="F5762" s="4338"/>
      <c r="G5762" s="4338"/>
      <c r="H5762" s="4339"/>
      <c r="I5762" s="4340" t="s">
        <v>15</v>
      </c>
      <c r="J5762" s="4340"/>
      <c r="K5762" s="4340" t="s">
        <v>16</v>
      </c>
      <c r="L5762" s="4340" t="s">
        <v>17</v>
      </c>
      <c r="M5762" s="4340" t="s">
        <v>18</v>
      </c>
      <c r="N5762" s="4340"/>
      <c r="O5762" s="4342" t="s">
        <v>19</v>
      </c>
    </row>
    <row r="5763" spans="1:15" s="72" customFormat="1" ht="21" customHeight="1">
      <c r="A5763" s="4326"/>
      <c r="B5763" s="4354"/>
      <c r="C5763" s="4341"/>
      <c r="D5763" s="1078" t="s">
        <v>16</v>
      </c>
      <c r="E5763" s="4358" t="s">
        <v>20</v>
      </c>
      <c r="F5763" s="4359"/>
      <c r="G5763" s="4358" t="s">
        <v>21</v>
      </c>
      <c r="H5763" s="4359"/>
      <c r="I5763" s="4341"/>
      <c r="J5763" s="4341"/>
      <c r="K5763" s="4341"/>
      <c r="L5763" s="4341"/>
      <c r="M5763" s="4341"/>
      <c r="N5763" s="4341"/>
      <c r="O5763" s="4363"/>
    </row>
    <row r="5764" spans="1:15" s="110" customFormat="1" ht="21" customHeight="1" outlineLevel="1">
      <c r="A5764" s="1086">
        <v>1</v>
      </c>
      <c r="B5764" s="131">
        <v>44652</v>
      </c>
      <c r="C5764" s="90" t="s">
        <v>23</v>
      </c>
      <c r="D5764" s="1079"/>
      <c r="E5764" s="4360" t="s">
        <v>684</v>
      </c>
      <c r="F5764" s="4361"/>
      <c r="G5764" s="4364" t="s">
        <v>649</v>
      </c>
      <c r="H5764" s="4365"/>
      <c r="I5764" s="90" t="s">
        <v>1441</v>
      </c>
      <c r="J5764" s="90"/>
      <c r="K5764" s="90"/>
      <c r="L5764" s="90"/>
      <c r="M5764" s="90"/>
      <c r="N5764" s="90"/>
      <c r="O5764" s="79">
        <v>0</v>
      </c>
    </row>
    <row r="5765" spans="1:15" s="110" customFormat="1" ht="21" customHeight="1" outlineLevel="1">
      <c r="A5765" s="1086"/>
      <c r="B5765" s="131"/>
      <c r="C5765" s="90"/>
      <c r="D5765" s="1079"/>
      <c r="E5765" s="4360"/>
      <c r="F5765" s="4361"/>
      <c r="G5765" s="4364"/>
      <c r="H5765" s="4365"/>
      <c r="I5765" s="90"/>
      <c r="J5765" s="90"/>
      <c r="K5765" s="90"/>
      <c r="L5765" s="90"/>
      <c r="M5765" s="90"/>
      <c r="N5765" s="90"/>
      <c r="O5765" s="79"/>
    </row>
    <row r="5766" spans="1:15" s="110" customFormat="1" ht="21" customHeight="1">
      <c r="A5766" s="99"/>
      <c r="B5766" s="131"/>
      <c r="C5766" s="100"/>
      <c r="D5766" s="799">
        <f>SUM(D5764:D5765)</f>
        <v>0</v>
      </c>
      <c r="E5766" s="4350"/>
      <c r="F5766" s="4351"/>
      <c r="G5766" s="4350"/>
      <c r="H5766" s="4351"/>
      <c r="I5766" s="100"/>
      <c r="J5766" s="100"/>
      <c r="K5766" s="431">
        <f>SUM(K5764:K5765)</f>
        <v>0</v>
      </c>
      <c r="L5766" s="100"/>
      <c r="M5766" s="100"/>
      <c r="N5766" s="100"/>
      <c r="O5766" s="118"/>
    </row>
    <row r="5767" spans="1:15" s="15" customFormat="1" ht="21" customHeight="1">
      <c r="A5767" s="85"/>
      <c r="B5767" s="132"/>
      <c r="C5767" s="1082"/>
      <c r="D5767" s="111"/>
      <c r="E5767" s="111"/>
      <c r="F5767" s="111"/>
      <c r="G5767" s="1085"/>
      <c r="H5767" s="1085"/>
      <c r="I5767" s="1082"/>
      <c r="J5767" s="1082"/>
      <c r="K5767" s="1082"/>
      <c r="L5767" s="1082"/>
      <c r="M5767" s="1082"/>
      <c r="N5767" s="1082"/>
      <c r="O5767" s="224"/>
    </row>
    <row r="5768" spans="1:15" s="123" customFormat="1" ht="21" customHeight="1" thickBot="1">
      <c r="A5768" s="77" t="s">
        <v>2</v>
      </c>
      <c r="B5768" s="66"/>
      <c r="C5768" s="67" t="s">
        <v>3</v>
      </c>
      <c r="D5768" s="4323" t="s">
        <v>923</v>
      </c>
      <c r="E5768" s="4323"/>
      <c r="F5768" s="4323"/>
      <c r="G5768" s="4323"/>
      <c r="H5768" s="4323"/>
      <c r="I5768" s="4323"/>
      <c r="J5768" s="4323"/>
      <c r="K5768" s="4323"/>
      <c r="L5768" s="4323"/>
      <c r="M5768" s="4323"/>
      <c r="N5768" s="4323"/>
      <c r="O5768" s="4323"/>
    </row>
    <row r="5769" spans="1:15" s="72" customFormat="1" ht="21" customHeight="1">
      <c r="A5769" s="4324" t="s">
        <v>10</v>
      </c>
      <c r="B5769" s="4362" t="s">
        <v>11</v>
      </c>
      <c r="C5769" s="4329" t="s">
        <v>23</v>
      </c>
      <c r="D5769" s="4331" t="s">
        <v>12</v>
      </c>
      <c r="E5769" s="4332"/>
      <c r="F5769" s="4332"/>
      <c r="G5769" s="4332"/>
      <c r="H5769" s="4332"/>
      <c r="I5769" s="4332"/>
      <c r="J5769" s="4333"/>
      <c r="K5769" s="4334" t="s">
        <v>13</v>
      </c>
      <c r="L5769" s="4335"/>
      <c r="M5769" s="4335"/>
      <c r="N5769" s="4335"/>
      <c r="O5769" s="4336"/>
    </row>
    <row r="5770" spans="1:15" s="72" customFormat="1" ht="21" customHeight="1">
      <c r="A5770" s="4325"/>
      <c r="B5770" s="4328"/>
      <c r="C5770" s="4330"/>
      <c r="D5770" s="4337" t="s">
        <v>14</v>
      </c>
      <c r="E5770" s="4338"/>
      <c r="F5770" s="4338"/>
      <c r="G5770" s="4338"/>
      <c r="H5770" s="4339"/>
      <c r="I5770" s="4340" t="s">
        <v>15</v>
      </c>
      <c r="J5770" s="4340"/>
      <c r="K5770" s="4340" t="s">
        <v>16</v>
      </c>
      <c r="L5770" s="4340" t="s">
        <v>17</v>
      </c>
      <c r="M5770" s="4340" t="s">
        <v>18</v>
      </c>
      <c r="N5770" s="4340"/>
      <c r="O5770" s="4342" t="s">
        <v>19</v>
      </c>
    </row>
    <row r="5771" spans="1:15" s="72" customFormat="1" ht="21" customHeight="1">
      <c r="A5771" s="4326"/>
      <c r="B5771" s="4354"/>
      <c r="C5771" s="4341"/>
      <c r="D5771" s="27" t="s">
        <v>16</v>
      </c>
      <c r="E5771" s="4358" t="s">
        <v>20</v>
      </c>
      <c r="F5771" s="4359"/>
      <c r="G5771" s="4358" t="s">
        <v>21</v>
      </c>
      <c r="H5771" s="4359"/>
      <c r="I5771" s="4341"/>
      <c r="J5771" s="4341"/>
      <c r="K5771" s="4341"/>
      <c r="L5771" s="4341"/>
      <c r="M5771" s="4341"/>
      <c r="N5771" s="4341"/>
      <c r="O5771" s="4363"/>
    </row>
    <row r="5772" spans="1:15" s="72" customFormat="1" ht="21" customHeight="1">
      <c r="A5772" s="378">
        <v>1</v>
      </c>
      <c r="B5772" s="131">
        <v>44682</v>
      </c>
      <c r="C5772" s="90" t="s">
        <v>23</v>
      </c>
      <c r="D5772" s="377"/>
      <c r="E5772" s="367"/>
      <c r="F5772" s="368"/>
      <c r="G5772" s="4364" t="s">
        <v>57</v>
      </c>
      <c r="H5772" s="4365"/>
      <c r="I5772" s="90" t="s">
        <v>1441</v>
      </c>
      <c r="J5772" s="90"/>
      <c r="K5772" s="90"/>
      <c r="L5772" s="100"/>
      <c r="M5772" s="90"/>
      <c r="N5772" s="90"/>
      <c r="O5772" s="79">
        <v>14</v>
      </c>
    </row>
    <row r="5773" spans="1:15" s="72" customFormat="1" ht="21" customHeight="1">
      <c r="A5773" s="4038"/>
      <c r="B5773" s="131"/>
      <c r="C5773" s="4042"/>
      <c r="D5773" s="4029"/>
      <c r="E5773" s="4031"/>
      <c r="F5773" s="4032"/>
      <c r="G5773" s="4033"/>
      <c r="H5773" s="4034"/>
      <c r="I5773" s="4042"/>
      <c r="J5773" s="4042"/>
      <c r="K5773" s="4042"/>
      <c r="L5773" s="4042"/>
      <c r="M5773" s="4042"/>
      <c r="N5773" s="4042"/>
      <c r="O5773" s="79"/>
    </row>
    <row r="5774" spans="1:15" s="72" customFormat="1" ht="21" customHeight="1">
      <c r="A5774" s="515"/>
      <c r="B5774" s="131"/>
      <c r="C5774" s="90"/>
      <c r="D5774" s="686">
        <f>SUM(D5772:D5772)</f>
        <v>0</v>
      </c>
      <c r="E5774" s="508"/>
      <c r="F5774" s="509"/>
      <c r="G5774" s="4364"/>
      <c r="H5774" s="4365"/>
      <c r="I5774" s="90"/>
      <c r="J5774" s="90"/>
      <c r="K5774" s="430">
        <f>SUM(K5772:K5773)</f>
        <v>0</v>
      </c>
      <c r="L5774" s="90"/>
      <c r="M5774" s="90"/>
      <c r="N5774" s="90"/>
      <c r="O5774" s="79"/>
    </row>
    <row r="5775" spans="1:15" s="123" customFormat="1" ht="21" customHeight="1">
      <c r="A5775" s="85"/>
      <c r="B5775" s="132"/>
      <c r="C5775" s="104"/>
      <c r="D5775" s="111"/>
      <c r="E5775" s="111"/>
      <c r="F5775" s="111"/>
      <c r="G5775" s="55"/>
      <c r="H5775" s="55"/>
      <c r="I5775" s="104"/>
      <c r="J5775" s="104"/>
      <c r="K5775" s="104"/>
      <c r="L5775" s="104"/>
      <c r="M5775" s="104"/>
      <c r="N5775" s="104"/>
      <c r="O5775" s="224"/>
    </row>
    <row r="5776" spans="1:15" s="72" customFormat="1" ht="21" customHeight="1" thickBot="1">
      <c r="A5776" s="77" t="s">
        <v>2</v>
      </c>
      <c r="B5776" s="66"/>
      <c r="C5776" s="67" t="s">
        <v>3</v>
      </c>
      <c r="D5776" s="4323" t="s">
        <v>682</v>
      </c>
      <c r="E5776" s="4323"/>
      <c r="F5776" s="4323"/>
      <c r="G5776" s="4323"/>
      <c r="H5776" s="4323"/>
      <c r="I5776" s="4323"/>
      <c r="J5776" s="4323"/>
      <c r="K5776" s="4323"/>
      <c r="L5776" s="4323"/>
      <c r="M5776" s="4323"/>
      <c r="N5776" s="4323"/>
      <c r="O5776" s="4323"/>
    </row>
    <row r="5777" spans="1:15" s="72" customFormat="1" ht="21" customHeight="1">
      <c r="A5777" s="4324" t="s">
        <v>10</v>
      </c>
      <c r="B5777" s="4362" t="s">
        <v>11</v>
      </c>
      <c r="C5777" s="4329" t="s">
        <v>23</v>
      </c>
      <c r="D5777" s="4331" t="s">
        <v>12</v>
      </c>
      <c r="E5777" s="4332"/>
      <c r="F5777" s="4332"/>
      <c r="G5777" s="4332"/>
      <c r="H5777" s="4332"/>
      <c r="I5777" s="4332"/>
      <c r="J5777" s="4333"/>
      <c r="K5777" s="4334" t="s">
        <v>13</v>
      </c>
      <c r="L5777" s="4335"/>
      <c r="M5777" s="4335"/>
      <c r="N5777" s="4335"/>
      <c r="O5777" s="4336"/>
    </row>
    <row r="5778" spans="1:15" s="72" customFormat="1" ht="21" customHeight="1">
      <c r="A5778" s="4325"/>
      <c r="B5778" s="4328"/>
      <c r="C5778" s="4330"/>
      <c r="D5778" s="4337" t="s">
        <v>14</v>
      </c>
      <c r="E5778" s="4338"/>
      <c r="F5778" s="4338"/>
      <c r="G5778" s="4338"/>
      <c r="H5778" s="4339"/>
      <c r="I5778" s="4340" t="s">
        <v>15</v>
      </c>
      <c r="J5778" s="4340"/>
      <c r="K5778" s="4340" t="s">
        <v>16</v>
      </c>
      <c r="L5778" s="4340" t="s">
        <v>17</v>
      </c>
      <c r="M5778" s="4340" t="s">
        <v>18</v>
      </c>
      <c r="N5778" s="4340"/>
      <c r="O5778" s="4342" t="s">
        <v>19</v>
      </c>
    </row>
    <row r="5779" spans="1:15" s="72" customFormat="1" ht="21" customHeight="1">
      <c r="A5779" s="4326"/>
      <c r="B5779" s="4354"/>
      <c r="C5779" s="4341"/>
      <c r="D5779" s="27" t="s">
        <v>16</v>
      </c>
      <c r="E5779" s="4358" t="s">
        <v>20</v>
      </c>
      <c r="F5779" s="4359"/>
      <c r="G5779" s="4358" t="s">
        <v>21</v>
      </c>
      <c r="H5779" s="4359"/>
      <c r="I5779" s="4341"/>
      <c r="J5779" s="4341"/>
      <c r="K5779" s="4341"/>
      <c r="L5779" s="4341"/>
      <c r="M5779" s="4341"/>
      <c r="N5779" s="4341"/>
      <c r="O5779" s="4363"/>
    </row>
    <row r="5780" spans="1:15" s="72" customFormat="1" ht="21" customHeight="1">
      <c r="A5780" s="417">
        <v>1</v>
      </c>
      <c r="B5780" s="131">
        <v>44652</v>
      </c>
      <c r="C5780" s="90" t="s">
        <v>23</v>
      </c>
      <c r="D5780" s="407"/>
      <c r="E5780" s="4348"/>
      <c r="F5780" s="4349"/>
      <c r="G5780" s="4364"/>
      <c r="H5780" s="4365"/>
      <c r="I5780" s="90" t="s">
        <v>1441</v>
      </c>
      <c r="J5780" s="90"/>
      <c r="K5780" s="90"/>
      <c r="L5780" s="90"/>
      <c r="M5780" s="90"/>
      <c r="N5780" s="90"/>
      <c r="O5780" s="79">
        <v>18</v>
      </c>
    </row>
    <row r="5781" spans="1:15" s="72" customFormat="1" ht="21" customHeight="1">
      <c r="A5781" s="3646"/>
      <c r="B5781" s="131"/>
      <c r="C5781" s="3648"/>
      <c r="D5781" s="3641"/>
      <c r="E5781" s="3637"/>
      <c r="F5781" s="3638"/>
      <c r="G5781" s="3639"/>
      <c r="H5781" s="3640"/>
      <c r="I5781" s="3648"/>
      <c r="J5781" s="3648"/>
      <c r="K5781" s="3648"/>
      <c r="L5781" s="3648"/>
      <c r="M5781" s="3648"/>
      <c r="N5781" s="3648"/>
      <c r="O5781" s="79"/>
    </row>
    <row r="5782" spans="1:15" s="72" customFormat="1" ht="21" customHeight="1">
      <c r="A5782" s="1075"/>
      <c r="B5782" s="131"/>
      <c r="C5782" s="90"/>
      <c r="D5782" s="798">
        <f>SUM(D5780:D5780)</f>
        <v>0</v>
      </c>
      <c r="E5782" s="4348"/>
      <c r="F5782" s="4349"/>
      <c r="G5782" s="4364"/>
      <c r="H5782" s="4365"/>
      <c r="I5782" s="90"/>
      <c r="J5782" s="90"/>
      <c r="K5782" s="430">
        <f>SUM(K5780:K5781)</f>
        <v>0</v>
      </c>
      <c r="L5782" s="90"/>
      <c r="M5782" s="90"/>
      <c r="N5782" s="90"/>
      <c r="O5782" s="79"/>
    </row>
    <row r="5783" spans="1:15" s="15" customFormat="1" ht="21" customHeight="1">
      <c r="A5783" s="85"/>
      <c r="B5783" s="132"/>
      <c r="C5783" s="104"/>
      <c r="D5783" s="111"/>
      <c r="E5783" s="111"/>
      <c r="F5783" s="111"/>
      <c r="G5783" s="55"/>
      <c r="H5783" s="55"/>
      <c r="I5783" s="104"/>
      <c r="J5783" s="104"/>
      <c r="K5783" s="104"/>
      <c r="L5783" s="104"/>
      <c r="M5783" s="104"/>
      <c r="N5783" s="104"/>
      <c r="O5783" s="224"/>
    </row>
    <row r="5784" spans="1:15" s="72" customFormat="1" ht="21" customHeight="1" thickBot="1">
      <c r="A5784" s="77" t="s">
        <v>2</v>
      </c>
      <c r="B5784" s="66"/>
      <c r="C5784" s="67" t="s">
        <v>3</v>
      </c>
      <c r="D5784" s="4323" t="s">
        <v>2188</v>
      </c>
      <c r="E5784" s="4323"/>
      <c r="F5784" s="4323"/>
      <c r="G5784" s="4323"/>
      <c r="H5784" s="4323"/>
      <c r="I5784" s="4323"/>
      <c r="J5784" s="4323"/>
      <c r="K5784" s="4323"/>
      <c r="L5784" s="4323"/>
      <c r="M5784" s="4323"/>
      <c r="N5784" s="4323"/>
      <c r="O5784" s="4323"/>
    </row>
    <row r="5785" spans="1:15" s="72" customFormat="1" ht="21" customHeight="1">
      <c r="A5785" s="4324" t="s">
        <v>10</v>
      </c>
      <c r="B5785" s="4362" t="s">
        <v>11</v>
      </c>
      <c r="C5785" s="4329" t="s">
        <v>23</v>
      </c>
      <c r="D5785" s="4331" t="s">
        <v>12</v>
      </c>
      <c r="E5785" s="4332"/>
      <c r="F5785" s="4332"/>
      <c r="G5785" s="4332"/>
      <c r="H5785" s="4332"/>
      <c r="I5785" s="4332"/>
      <c r="J5785" s="4333"/>
      <c r="K5785" s="4334" t="s">
        <v>13</v>
      </c>
      <c r="L5785" s="4335"/>
      <c r="M5785" s="4335"/>
      <c r="N5785" s="4335"/>
      <c r="O5785" s="4336"/>
    </row>
    <row r="5786" spans="1:15" s="123" customFormat="1" ht="21" customHeight="1">
      <c r="A5786" s="4325"/>
      <c r="B5786" s="4328"/>
      <c r="C5786" s="4330"/>
      <c r="D5786" s="4337" t="s">
        <v>14</v>
      </c>
      <c r="E5786" s="4338"/>
      <c r="F5786" s="4338"/>
      <c r="G5786" s="4338"/>
      <c r="H5786" s="4339"/>
      <c r="I5786" s="4340" t="s">
        <v>15</v>
      </c>
      <c r="J5786" s="4340"/>
      <c r="K5786" s="4340" t="s">
        <v>16</v>
      </c>
      <c r="L5786" s="4437" t="s">
        <v>17</v>
      </c>
      <c r="M5786" s="4340" t="s">
        <v>18</v>
      </c>
      <c r="N5786" s="4340"/>
      <c r="O5786" s="4342" t="s">
        <v>19</v>
      </c>
    </row>
    <row r="5787" spans="1:15" s="72" customFormat="1" ht="21" customHeight="1">
      <c r="A5787" s="4326"/>
      <c r="B5787" s="4354"/>
      <c r="C5787" s="4341"/>
      <c r="D5787" s="27" t="s">
        <v>16</v>
      </c>
      <c r="E5787" s="4358" t="s">
        <v>20</v>
      </c>
      <c r="F5787" s="4359"/>
      <c r="G5787" s="4358" t="s">
        <v>21</v>
      </c>
      <c r="H5787" s="4359"/>
      <c r="I5787" s="4341"/>
      <c r="J5787" s="4341"/>
      <c r="K5787" s="4341"/>
      <c r="L5787" s="4438"/>
      <c r="M5787" s="4341"/>
      <c r="N5787" s="4341"/>
      <c r="O5787" s="4363"/>
    </row>
    <row r="5788" spans="1:15" s="72" customFormat="1" ht="21" customHeight="1">
      <c r="A5788" s="407">
        <v>1</v>
      </c>
      <c r="B5788" s="131">
        <v>44652</v>
      </c>
      <c r="C5788" s="407" t="s">
        <v>23</v>
      </c>
      <c r="D5788" s="184"/>
      <c r="E5788" s="4348"/>
      <c r="F5788" s="4349"/>
      <c r="G5788" s="4364"/>
      <c r="H5788" s="4365"/>
      <c r="I5788" s="2445"/>
      <c r="J5788" s="337"/>
      <c r="K5788" s="11"/>
      <c r="L5788" s="407"/>
      <c r="M5788" s="405"/>
      <c r="N5788" s="405"/>
      <c r="O5788" s="406">
        <v>15</v>
      </c>
    </row>
    <row r="5789" spans="1:15" s="72" customFormat="1" ht="21" customHeight="1">
      <c r="A5789" s="595"/>
      <c r="B5789" s="131"/>
      <c r="C5789" s="1482"/>
      <c r="D5789" s="79"/>
      <c r="E5789" s="4348"/>
      <c r="F5789" s="4349"/>
      <c r="G5789" s="1486"/>
      <c r="H5789" s="1487"/>
      <c r="I5789" s="114"/>
      <c r="J5789" s="92"/>
      <c r="K5789" s="216"/>
      <c r="L5789" s="90"/>
      <c r="M5789" s="92"/>
      <c r="N5789" s="92"/>
      <c r="O5789" s="3048"/>
    </row>
    <row r="5790" spans="1:15" s="72" customFormat="1" ht="21" customHeight="1">
      <c r="A5790" s="595"/>
      <c r="B5790" s="131"/>
      <c r="C5790" s="2408"/>
      <c r="D5790" s="184"/>
      <c r="E5790" s="2402"/>
      <c r="F5790" s="2403"/>
      <c r="G5790" s="4364"/>
      <c r="H5790" s="4365"/>
      <c r="I5790" s="114"/>
      <c r="J5790" s="92"/>
      <c r="K5790" s="216"/>
      <c r="L5790" s="2234"/>
      <c r="M5790" s="92"/>
      <c r="N5790" s="92"/>
      <c r="O5790" s="2410"/>
    </row>
    <row r="5791" spans="1:15" s="72" customFormat="1" ht="21" customHeight="1">
      <c r="A5791" s="595"/>
      <c r="B5791" s="131"/>
      <c r="C5791" s="1482"/>
      <c r="D5791" s="184"/>
      <c r="E5791" s="1484"/>
      <c r="F5791" s="1485"/>
      <c r="G5791" s="1486"/>
      <c r="H5791" s="1487"/>
      <c r="I5791" s="114"/>
      <c r="J5791" s="92"/>
      <c r="K5791" s="1490"/>
      <c r="L5791" s="90"/>
      <c r="M5791" s="92"/>
      <c r="N5791" s="92"/>
      <c r="O5791" s="1488"/>
    </row>
    <row r="5792" spans="1:15" s="72" customFormat="1" ht="21" customHeight="1">
      <c r="A5792" s="99"/>
      <c r="B5792" s="131"/>
      <c r="C5792" s="28"/>
      <c r="D5792" s="686">
        <f>SUM(D5788:D5791)</f>
        <v>0</v>
      </c>
      <c r="E5792" s="4350"/>
      <c r="F5792" s="4351"/>
      <c r="G5792" s="4364"/>
      <c r="H5792" s="4365"/>
      <c r="I5792" s="100"/>
      <c r="J5792" s="100"/>
      <c r="K5792" s="100"/>
      <c r="L5792" s="100"/>
      <c r="M5792" s="100"/>
      <c r="N5792" s="100"/>
      <c r="O5792" s="118"/>
    </row>
    <row r="5793" spans="1:15" s="72" customFormat="1" ht="21" customHeight="1">
      <c r="A5793" s="52"/>
      <c r="B5793" s="132"/>
      <c r="C5793" s="52"/>
      <c r="D5793" s="208"/>
      <c r="E5793" s="56"/>
      <c r="F5793" s="56"/>
      <c r="G5793" s="55"/>
      <c r="H5793" s="55"/>
      <c r="I5793" s="57"/>
      <c r="J5793" s="55"/>
      <c r="K5793" s="109"/>
      <c r="L5793" s="142"/>
      <c r="M5793" s="55"/>
      <c r="N5793" s="55"/>
      <c r="O5793" s="56"/>
    </row>
    <row r="5794" spans="1:15" s="72" customFormat="1" ht="21" customHeight="1" thickBot="1">
      <c r="A5794" s="77" t="s">
        <v>2</v>
      </c>
      <c r="B5794" s="66"/>
      <c r="C5794" s="67" t="s">
        <v>3</v>
      </c>
      <c r="D5794" s="4323" t="s">
        <v>1005</v>
      </c>
      <c r="E5794" s="4323"/>
      <c r="F5794" s="4323"/>
      <c r="G5794" s="4323"/>
      <c r="H5794" s="4323"/>
      <c r="I5794" s="4323"/>
      <c r="J5794" s="4323"/>
      <c r="K5794" s="4323"/>
      <c r="L5794" s="4323"/>
      <c r="M5794" s="4323"/>
      <c r="N5794" s="4323"/>
      <c r="O5794" s="4323"/>
    </row>
    <row r="5795" spans="1:15" s="72" customFormat="1" ht="21" customHeight="1">
      <c r="A5795" s="4324" t="s">
        <v>10</v>
      </c>
      <c r="B5795" s="4362" t="s">
        <v>11</v>
      </c>
      <c r="C5795" s="4329" t="s">
        <v>23</v>
      </c>
      <c r="D5795" s="4331" t="s">
        <v>12</v>
      </c>
      <c r="E5795" s="4332"/>
      <c r="F5795" s="4332"/>
      <c r="G5795" s="4332"/>
      <c r="H5795" s="4332"/>
      <c r="I5795" s="4332"/>
      <c r="J5795" s="4333"/>
      <c r="K5795" s="4334" t="s">
        <v>13</v>
      </c>
      <c r="L5795" s="4335"/>
      <c r="M5795" s="4335"/>
      <c r="N5795" s="4335"/>
      <c r="O5795" s="4336"/>
    </row>
    <row r="5796" spans="1:15" s="123" customFormat="1" ht="21" customHeight="1">
      <c r="A5796" s="4325"/>
      <c r="B5796" s="4328"/>
      <c r="C5796" s="4330"/>
      <c r="D5796" s="4337" t="s">
        <v>14</v>
      </c>
      <c r="E5796" s="4338"/>
      <c r="F5796" s="4338"/>
      <c r="G5796" s="4338"/>
      <c r="H5796" s="4339"/>
      <c r="I5796" s="4340" t="s">
        <v>15</v>
      </c>
      <c r="J5796" s="4340"/>
      <c r="K5796" s="4340" t="s">
        <v>16</v>
      </c>
      <c r="L5796" s="4340" t="s">
        <v>17</v>
      </c>
      <c r="M5796" s="4340" t="s">
        <v>18</v>
      </c>
      <c r="N5796" s="4340"/>
      <c r="O5796" s="4342" t="s">
        <v>19</v>
      </c>
    </row>
    <row r="5797" spans="1:15" s="72" customFormat="1" ht="21" customHeight="1">
      <c r="A5797" s="4326"/>
      <c r="B5797" s="4354"/>
      <c r="C5797" s="4341"/>
      <c r="D5797" s="27" t="s">
        <v>16</v>
      </c>
      <c r="E5797" s="4358" t="s">
        <v>20</v>
      </c>
      <c r="F5797" s="4359"/>
      <c r="G5797" s="4358" t="s">
        <v>21</v>
      </c>
      <c r="H5797" s="4359"/>
      <c r="I5797" s="4341"/>
      <c r="J5797" s="4341"/>
      <c r="K5797" s="4341"/>
      <c r="L5797" s="4341"/>
      <c r="M5797" s="4341"/>
      <c r="N5797" s="4341"/>
      <c r="O5797" s="4363"/>
    </row>
    <row r="5798" spans="1:15" s="72" customFormat="1" ht="21" customHeight="1" outlineLevel="1">
      <c r="A5798" s="377">
        <v>1</v>
      </c>
      <c r="B5798" s="131">
        <v>44652</v>
      </c>
      <c r="C5798" s="377" t="s">
        <v>23</v>
      </c>
      <c r="D5798" s="184"/>
      <c r="E5798" s="4360" t="s">
        <v>298</v>
      </c>
      <c r="F5798" s="4361"/>
      <c r="G5798" s="4364" t="s">
        <v>57</v>
      </c>
      <c r="H5798" s="4365"/>
      <c r="I5798" s="31" t="s">
        <v>1441</v>
      </c>
      <c r="J5798" s="374"/>
      <c r="K5798" s="11"/>
      <c r="L5798" s="377"/>
      <c r="M5798" s="374"/>
      <c r="N5798" s="374"/>
      <c r="O5798" s="373">
        <v>0</v>
      </c>
    </row>
    <row r="5799" spans="1:15" s="72" customFormat="1" ht="21" customHeight="1" outlineLevel="1">
      <c r="A5799" s="1375"/>
      <c r="B5799" s="131"/>
      <c r="C5799" s="1375"/>
      <c r="D5799" s="2209"/>
      <c r="E5799" s="4360"/>
      <c r="F5799" s="4361"/>
      <c r="G5799" s="4364"/>
      <c r="H5799" s="4365"/>
      <c r="I5799" s="31"/>
      <c r="J5799" s="1373"/>
      <c r="K5799" s="11"/>
      <c r="L5799" s="1375"/>
      <c r="M5799" s="1373"/>
      <c r="N5799" s="1373"/>
      <c r="O5799" s="1374"/>
    </row>
    <row r="5800" spans="1:15" s="72" customFormat="1" ht="21" customHeight="1" outlineLevel="1">
      <c r="A5800" s="1692"/>
      <c r="B5800" s="131"/>
      <c r="C5800" s="1692"/>
      <c r="D5800" s="184"/>
      <c r="E5800" s="1689"/>
      <c r="F5800" s="1690"/>
      <c r="G5800" s="1687"/>
      <c r="H5800" s="1688"/>
      <c r="I5800" s="31"/>
      <c r="J5800" s="1691"/>
      <c r="K5800" s="11"/>
      <c r="L5800" s="1692"/>
      <c r="M5800" s="1691"/>
      <c r="N5800" s="1691"/>
      <c r="O5800" s="2976"/>
    </row>
    <row r="5801" spans="1:15" s="72" customFormat="1" ht="21" customHeight="1">
      <c r="A5801" s="585"/>
      <c r="B5801" s="131"/>
      <c r="C5801" s="585"/>
      <c r="D5801" s="798">
        <f>SUM(D5798:D5800)</f>
        <v>0</v>
      </c>
      <c r="E5801" s="4360"/>
      <c r="F5801" s="4361"/>
      <c r="G5801" s="4364"/>
      <c r="H5801" s="4365"/>
      <c r="I5801" s="31"/>
      <c r="J5801" s="584"/>
      <c r="K5801" s="589">
        <f>SUM(K5798:K5800)</f>
        <v>0</v>
      </c>
      <c r="L5801" s="585"/>
      <c r="M5801" s="584"/>
      <c r="N5801" s="584"/>
      <c r="O5801" s="583"/>
    </row>
    <row r="5802" spans="1:15" s="72" customFormat="1" ht="21" customHeight="1">
      <c r="A5802" s="52"/>
      <c r="B5802" s="132"/>
      <c r="C5802" s="52"/>
      <c r="D5802" s="208"/>
      <c r="E5802" s="56"/>
      <c r="F5802" s="56"/>
      <c r="G5802" s="55"/>
      <c r="H5802" s="55"/>
      <c r="I5802" s="57"/>
      <c r="J5802" s="55"/>
      <c r="K5802" s="109"/>
      <c r="L5802" s="142"/>
      <c r="M5802" s="55"/>
      <c r="N5802" s="55"/>
      <c r="O5802" s="56"/>
    </row>
    <row r="5803" spans="1:15" s="72" customFormat="1" ht="21" customHeight="1" thickBot="1">
      <c r="A5803" s="77" t="s">
        <v>2</v>
      </c>
      <c r="B5803" s="66"/>
      <c r="C5803" s="67" t="s">
        <v>3</v>
      </c>
      <c r="D5803" s="4323" t="s">
        <v>1426</v>
      </c>
      <c r="E5803" s="4323"/>
      <c r="F5803" s="4323"/>
      <c r="G5803" s="4323"/>
      <c r="H5803" s="4323"/>
      <c r="I5803" s="4323"/>
      <c r="J5803" s="4323"/>
      <c r="K5803" s="4323"/>
      <c r="L5803" s="4323"/>
      <c r="M5803" s="4323"/>
      <c r="N5803" s="4323"/>
      <c r="O5803" s="4323"/>
    </row>
    <row r="5804" spans="1:15" s="72" customFormat="1" ht="21" customHeight="1">
      <c r="A5804" s="4324" t="s">
        <v>10</v>
      </c>
      <c r="B5804" s="4362" t="s">
        <v>11</v>
      </c>
      <c r="C5804" s="4329" t="s">
        <v>23</v>
      </c>
      <c r="D5804" s="4331" t="s">
        <v>12</v>
      </c>
      <c r="E5804" s="4332"/>
      <c r="F5804" s="4332"/>
      <c r="G5804" s="4332"/>
      <c r="H5804" s="4332"/>
      <c r="I5804" s="4332"/>
      <c r="J5804" s="4333"/>
      <c r="K5804" s="4334" t="s">
        <v>13</v>
      </c>
      <c r="L5804" s="4335"/>
      <c r="M5804" s="4335"/>
      <c r="N5804" s="4335"/>
      <c r="O5804" s="4336"/>
    </row>
    <row r="5805" spans="1:15" s="72" customFormat="1" ht="21" customHeight="1">
      <c r="A5805" s="4325"/>
      <c r="B5805" s="4328"/>
      <c r="C5805" s="4330"/>
      <c r="D5805" s="4337" t="s">
        <v>14</v>
      </c>
      <c r="E5805" s="4338"/>
      <c r="F5805" s="4338"/>
      <c r="G5805" s="4338"/>
      <c r="H5805" s="4339"/>
      <c r="I5805" s="4340" t="s">
        <v>15</v>
      </c>
      <c r="J5805" s="4340"/>
      <c r="K5805" s="4340" t="s">
        <v>16</v>
      </c>
      <c r="L5805" s="4340" t="s">
        <v>17</v>
      </c>
      <c r="M5805" s="4340" t="s">
        <v>18</v>
      </c>
      <c r="N5805" s="4340"/>
      <c r="O5805" s="4342" t="s">
        <v>19</v>
      </c>
    </row>
    <row r="5806" spans="1:15" s="43" customFormat="1" ht="21" customHeight="1">
      <c r="A5806" s="4326"/>
      <c r="B5806" s="4328"/>
      <c r="C5806" s="4330"/>
      <c r="D5806" s="51" t="s">
        <v>16</v>
      </c>
      <c r="E5806" s="4344" t="s">
        <v>20</v>
      </c>
      <c r="F5806" s="4345"/>
      <c r="G5806" s="4344" t="s">
        <v>21</v>
      </c>
      <c r="H5806" s="4345"/>
      <c r="I5806" s="4330"/>
      <c r="J5806" s="4330"/>
      <c r="K5806" s="4330"/>
      <c r="L5806" s="4330"/>
      <c r="M5806" s="4330"/>
      <c r="N5806" s="4341"/>
      <c r="O5806" s="4343"/>
    </row>
    <row r="5807" spans="1:15" s="41" customFormat="1" ht="21" customHeight="1" outlineLevel="1">
      <c r="A5807" s="499">
        <v>1</v>
      </c>
      <c r="B5807" s="131">
        <v>44682</v>
      </c>
      <c r="C5807" s="313" t="s">
        <v>23</v>
      </c>
      <c r="D5807" s="313"/>
      <c r="E5807" s="4346"/>
      <c r="F5807" s="4346"/>
      <c r="G5807" s="4347"/>
      <c r="H5807" s="4347"/>
      <c r="I5807" s="313" t="s">
        <v>1441</v>
      </c>
      <c r="J5807" s="313"/>
      <c r="K5807" s="313"/>
      <c r="L5807" s="313"/>
      <c r="M5807" s="313"/>
      <c r="N5807" s="313"/>
      <c r="O5807" s="79">
        <v>10</v>
      </c>
    </row>
    <row r="5808" spans="1:15" s="41" customFormat="1" ht="21" customHeight="1" outlineLevel="1">
      <c r="A5808" s="1344"/>
      <c r="B5808" s="131"/>
      <c r="C5808" s="1344"/>
      <c r="D5808" s="1344"/>
      <c r="E5808" s="4348"/>
      <c r="F5808" s="4349"/>
      <c r="G5808" s="4364"/>
      <c r="H5808" s="4365"/>
      <c r="I5808" s="1344"/>
      <c r="J5808" s="1344"/>
      <c r="K5808" s="1344"/>
      <c r="L5808" s="1344"/>
      <c r="M5808" s="1344"/>
      <c r="N5808" s="1344"/>
      <c r="O5808" s="79"/>
    </row>
    <row r="5809" spans="1:15" s="41" customFormat="1" ht="21" customHeight="1" outlineLevel="1">
      <c r="A5809" s="2408"/>
      <c r="B5809" s="131"/>
      <c r="C5809" s="2408"/>
      <c r="D5809" s="2408"/>
      <c r="E5809" s="2402"/>
      <c r="F5809" s="2403"/>
      <c r="G5809" s="2404"/>
      <c r="H5809" s="2405"/>
      <c r="I5809" s="2408"/>
      <c r="J5809" s="2408"/>
      <c r="K5809" s="2408"/>
      <c r="L5809" s="2408"/>
      <c r="M5809" s="2408"/>
      <c r="N5809" s="2408"/>
      <c r="O5809" s="79"/>
    </row>
    <row r="5810" spans="1:15" s="41" customFormat="1" ht="21" customHeight="1">
      <c r="A5810" s="800"/>
      <c r="B5810" s="131"/>
      <c r="C5810" s="800"/>
      <c r="D5810" s="798">
        <f>SUM(D5807:D5808)</f>
        <v>0</v>
      </c>
      <c r="E5810" s="4346"/>
      <c r="F5810" s="4346"/>
      <c r="G5810" s="4347"/>
      <c r="H5810" s="4347"/>
      <c r="I5810" s="800"/>
      <c r="J5810" s="800"/>
      <c r="K5810" s="432">
        <f>SUM(K5807:K5809)</f>
        <v>0</v>
      </c>
      <c r="L5810" s="800"/>
      <c r="M5810" s="800"/>
      <c r="N5810" s="800"/>
      <c r="O5810" s="79"/>
    </row>
    <row r="5811" spans="1:15" s="41" customFormat="1" ht="21" customHeight="1">
      <c r="A5811" s="895"/>
      <c r="B5811" s="132"/>
      <c r="C5811" s="895"/>
      <c r="D5811" s="238"/>
      <c r="E5811" s="238"/>
      <c r="F5811" s="238"/>
      <c r="G5811" s="55"/>
      <c r="H5811" s="55"/>
      <c r="I5811" s="238"/>
      <c r="J5811" s="238"/>
      <c r="K5811" s="238"/>
      <c r="L5811" s="238"/>
      <c r="M5811" s="238"/>
      <c r="N5811" s="238"/>
      <c r="O5811" s="194"/>
    </row>
    <row r="5812" spans="1:15" s="123" customFormat="1" ht="21" customHeight="1" thickBot="1">
      <c r="A5812" s="77" t="s">
        <v>2</v>
      </c>
      <c r="B5812" s="66"/>
      <c r="C5812" s="67" t="s">
        <v>3</v>
      </c>
      <c r="D5812" s="4323" t="s">
        <v>2741</v>
      </c>
      <c r="E5812" s="4323"/>
      <c r="F5812" s="4323"/>
      <c r="G5812" s="4323"/>
      <c r="H5812" s="4323"/>
      <c r="I5812" s="4323"/>
      <c r="J5812" s="4323"/>
      <c r="K5812" s="4323"/>
      <c r="L5812" s="4323"/>
      <c r="M5812" s="4323"/>
      <c r="N5812" s="4323"/>
      <c r="O5812" s="4323"/>
    </row>
    <row r="5813" spans="1:15" s="72" customFormat="1" ht="21" customHeight="1">
      <c r="A5813" s="4324" t="s">
        <v>10</v>
      </c>
      <c r="B5813" s="4362" t="s">
        <v>11</v>
      </c>
      <c r="C5813" s="4329" t="s">
        <v>23</v>
      </c>
      <c r="D5813" s="4331" t="s">
        <v>12</v>
      </c>
      <c r="E5813" s="4332"/>
      <c r="F5813" s="4332"/>
      <c r="G5813" s="4332"/>
      <c r="H5813" s="4332"/>
      <c r="I5813" s="4332"/>
      <c r="J5813" s="4333"/>
      <c r="K5813" s="4334" t="s">
        <v>13</v>
      </c>
      <c r="L5813" s="4335"/>
      <c r="M5813" s="4335"/>
      <c r="N5813" s="4335"/>
      <c r="O5813" s="4336"/>
    </row>
    <row r="5814" spans="1:15" s="72" customFormat="1" ht="21" customHeight="1">
      <c r="A5814" s="4325"/>
      <c r="B5814" s="4328"/>
      <c r="C5814" s="4330"/>
      <c r="D5814" s="4337" t="s">
        <v>14</v>
      </c>
      <c r="E5814" s="4338"/>
      <c r="F5814" s="4338"/>
      <c r="G5814" s="4338"/>
      <c r="H5814" s="4339"/>
      <c r="I5814" s="4340" t="s">
        <v>15</v>
      </c>
      <c r="J5814" s="4340"/>
      <c r="K5814" s="4340" t="s">
        <v>16</v>
      </c>
      <c r="L5814" s="4340" t="s">
        <v>17</v>
      </c>
      <c r="M5814" s="4340" t="s">
        <v>18</v>
      </c>
      <c r="N5814" s="4340"/>
      <c r="O5814" s="4342" t="s">
        <v>19</v>
      </c>
    </row>
    <row r="5815" spans="1:15" s="72" customFormat="1" ht="21" customHeight="1">
      <c r="A5815" s="4326"/>
      <c r="B5815" s="4354"/>
      <c r="C5815" s="4341"/>
      <c r="D5815" s="27" t="s">
        <v>16</v>
      </c>
      <c r="E5815" s="4358" t="s">
        <v>20</v>
      </c>
      <c r="F5815" s="4359"/>
      <c r="G5815" s="4358" t="s">
        <v>21</v>
      </c>
      <c r="H5815" s="4359"/>
      <c r="I5815" s="4341"/>
      <c r="J5815" s="4341"/>
      <c r="K5815" s="4341"/>
      <c r="L5815" s="4341"/>
      <c r="M5815" s="4341"/>
      <c r="N5815" s="4341"/>
      <c r="O5815" s="4363"/>
    </row>
    <row r="5816" spans="1:15" s="72" customFormat="1" ht="21" customHeight="1">
      <c r="A5816" s="676">
        <v>1</v>
      </c>
      <c r="B5816" s="131">
        <v>44682</v>
      </c>
      <c r="C5816" s="90" t="s">
        <v>23</v>
      </c>
      <c r="D5816" s="669"/>
      <c r="E5816" s="4348"/>
      <c r="F5816" s="4349"/>
      <c r="G5816" s="4364"/>
      <c r="H5816" s="4365"/>
      <c r="I5816" s="90" t="s">
        <v>1441</v>
      </c>
      <c r="J5816" s="90"/>
      <c r="K5816" s="90"/>
      <c r="L5816" s="90"/>
      <c r="M5816" s="90"/>
      <c r="N5816" s="90"/>
      <c r="O5816" s="79">
        <v>14</v>
      </c>
    </row>
    <row r="5817" spans="1:15" s="72" customFormat="1" ht="21" customHeight="1">
      <c r="A5817" s="1500">
        <v>2</v>
      </c>
      <c r="B5817" s="131">
        <v>44683</v>
      </c>
      <c r="C5817" s="90" t="s">
        <v>23</v>
      </c>
      <c r="D5817" s="1497"/>
      <c r="E5817" s="1493"/>
      <c r="F5817" s="1494"/>
      <c r="G5817" s="1495"/>
      <c r="H5817" s="1496"/>
      <c r="I5817" s="90"/>
      <c r="J5817" s="90"/>
      <c r="K5817" s="90">
        <v>2</v>
      </c>
      <c r="L5817" s="90" t="s">
        <v>1390</v>
      </c>
      <c r="M5817" s="90" t="s">
        <v>1378</v>
      </c>
      <c r="N5817" s="90"/>
      <c r="O5817" s="79">
        <f>+O5816-K5817</f>
        <v>12</v>
      </c>
    </row>
    <row r="5818" spans="1:15" s="72" customFormat="1" ht="21" customHeight="1">
      <c r="A5818" s="4126"/>
      <c r="B5818" s="131"/>
      <c r="C5818" s="4128"/>
      <c r="D5818" s="4124"/>
      <c r="E5818" s="4120"/>
      <c r="F5818" s="4121"/>
      <c r="G5818" s="4122"/>
      <c r="H5818" s="4123"/>
      <c r="I5818" s="4128"/>
      <c r="J5818" s="4128"/>
      <c r="K5818" s="4128"/>
      <c r="L5818" s="4128"/>
      <c r="M5818" s="4128"/>
      <c r="N5818" s="4128"/>
      <c r="O5818" s="79"/>
    </row>
    <row r="5819" spans="1:15" s="72" customFormat="1" ht="21" customHeight="1">
      <c r="A5819" s="676"/>
      <c r="B5819" s="131"/>
      <c r="C5819" s="90"/>
      <c r="D5819" s="669"/>
      <c r="E5819" s="671"/>
      <c r="F5819" s="672"/>
      <c r="G5819" s="4364"/>
      <c r="H5819" s="4365"/>
      <c r="I5819" s="90"/>
      <c r="J5819" s="90"/>
      <c r="K5819" s="817">
        <f>SUM(K5816:K5818)</f>
        <v>2</v>
      </c>
      <c r="L5819" s="90"/>
      <c r="M5819" s="90"/>
      <c r="N5819" s="90"/>
      <c r="O5819" s="79"/>
    </row>
    <row r="5820" spans="1:15" s="72" customFormat="1" ht="21" customHeight="1">
      <c r="A5820" s="85"/>
      <c r="B5820" s="132"/>
      <c r="C5820" s="104"/>
      <c r="D5820" s="111"/>
      <c r="E5820" s="111"/>
      <c r="F5820" s="111"/>
      <c r="G5820" s="55"/>
      <c r="H5820" s="55"/>
      <c r="I5820" s="104"/>
      <c r="J5820" s="104"/>
      <c r="K5820" s="104"/>
      <c r="L5820" s="104"/>
      <c r="M5820" s="104"/>
      <c r="N5820" s="104"/>
      <c r="O5820" s="224"/>
    </row>
    <row r="5821" spans="1:15" s="15" customFormat="1" ht="21" customHeight="1" thickBot="1">
      <c r="A5821" s="77" t="s">
        <v>2</v>
      </c>
      <c r="B5821" s="66"/>
      <c r="C5821" s="67" t="s">
        <v>3</v>
      </c>
      <c r="D5821" s="4323" t="s">
        <v>2742</v>
      </c>
      <c r="E5821" s="4323"/>
      <c r="F5821" s="4323"/>
      <c r="G5821" s="4323"/>
      <c r="H5821" s="4323"/>
      <c r="I5821" s="4323"/>
      <c r="J5821" s="4323"/>
      <c r="K5821" s="4323"/>
      <c r="L5821" s="4323"/>
      <c r="M5821" s="4323"/>
      <c r="N5821" s="4323"/>
      <c r="O5821" s="4323"/>
    </row>
    <row r="5822" spans="1:15" s="123" customFormat="1" ht="21" customHeight="1">
      <c r="A5822" s="4324" t="s">
        <v>10</v>
      </c>
      <c r="B5822" s="4362" t="s">
        <v>11</v>
      </c>
      <c r="C5822" s="4329" t="s">
        <v>23</v>
      </c>
      <c r="D5822" s="4331" t="s">
        <v>12</v>
      </c>
      <c r="E5822" s="4332"/>
      <c r="F5822" s="4332"/>
      <c r="G5822" s="4332"/>
      <c r="H5822" s="4332"/>
      <c r="I5822" s="4332"/>
      <c r="J5822" s="4333"/>
      <c r="K5822" s="4334" t="s">
        <v>13</v>
      </c>
      <c r="L5822" s="4335"/>
      <c r="M5822" s="4335"/>
      <c r="N5822" s="4335"/>
      <c r="O5822" s="4336"/>
    </row>
    <row r="5823" spans="1:15" s="72" customFormat="1" ht="21" customHeight="1">
      <c r="A5823" s="4325"/>
      <c r="B5823" s="4328"/>
      <c r="C5823" s="4330"/>
      <c r="D5823" s="4337" t="s">
        <v>14</v>
      </c>
      <c r="E5823" s="4338"/>
      <c r="F5823" s="4338"/>
      <c r="G5823" s="4338"/>
      <c r="H5823" s="4339"/>
      <c r="I5823" s="4340" t="s">
        <v>15</v>
      </c>
      <c r="J5823" s="4340"/>
      <c r="K5823" s="4340" t="s">
        <v>16</v>
      </c>
      <c r="L5823" s="4340" t="s">
        <v>17</v>
      </c>
      <c r="M5823" s="4340" t="s">
        <v>18</v>
      </c>
      <c r="N5823" s="4340"/>
      <c r="O5823" s="4342" t="s">
        <v>19</v>
      </c>
    </row>
    <row r="5824" spans="1:15" s="72" customFormat="1" ht="12.75">
      <c r="A5824" s="4326"/>
      <c r="B5824" s="4354"/>
      <c r="C5824" s="4341"/>
      <c r="D5824" s="27" t="s">
        <v>16</v>
      </c>
      <c r="E5824" s="4358" t="s">
        <v>20</v>
      </c>
      <c r="F5824" s="4359"/>
      <c r="G5824" s="4358" t="s">
        <v>21</v>
      </c>
      <c r="H5824" s="4359"/>
      <c r="I5824" s="4341"/>
      <c r="J5824" s="4341"/>
      <c r="K5824" s="4341"/>
      <c r="L5824" s="4341"/>
      <c r="M5824" s="4341"/>
      <c r="N5824" s="4341"/>
      <c r="O5824" s="4363"/>
    </row>
    <row r="5825" spans="1:15" s="72" customFormat="1" ht="24.75" customHeight="1">
      <c r="A5825" s="417">
        <v>1</v>
      </c>
      <c r="B5825" s="131">
        <v>44682</v>
      </c>
      <c r="C5825" s="90" t="s">
        <v>23</v>
      </c>
      <c r="D5825" s="407"/>
      <c r="E5825" s="4348"/>
      <c r="F5825" s="4349"/>
      <c r="G5825" s="4364"/>
      <c r="H5825" s="4365"/>
      <c r="I5825" s="90"/>
      <c r="J5825" s="90"/>
      <c r="K5825" s="90"/>
      <c r="L5825" s="90"/>
      <c r="M5825" s="90"/>
      <c r="N5825" s="90"/>
      <c r="O5825" s="79">
        <v>17</v>
      </c>
    </row>
    <row r="5826" spans="1:15" s="72" customFormat="1" ht="21" customHeight="1">
      <c r="A5826" s="4038"/>
      <c r="B5826" s="131"/>
      <c r="C5826" s="4042"/>
      <c r="D5826" s="4029"/>
      <c r="E5826" s="4348"/>
      <c r="F5826" s="4349"/>
      <c r="G5826" s="4364"/>
      <c r="H5826" s="4365"/>
      <c r="I5826" s="4042"/>
      <c r="J5826" s="4042"/>
      <c r="K5826" s="817">
        <f>SUM(K5825:K5825)</f>
        <v>0</v>
      </c>
      <c r="L5826" s="4042"/>
      <c r="M5826" s="4042"/>
      <c r="N5826" s="4042"/>
      <c r="O5826" s="79"/>
    </row>
    <row r="5827" spans="1:15" s="72" customFormat="1" ht="21" customHeight="1">
      <c r="A5827" s="85"/>
      <c r="B5827" s="132"/>
      <c r="C5827" s="104"/>
      <c r="D5827" s="104"/>
      <c r="E5827" s="104"/>
      <c r="F5827" s="104"/>
      <c r="G5827" s="54"/>
      <c r="H5827" s="54"/>
      <c r="I5827" s="104"/>
      <c r="J5827" s="104"/>
      <c r="K5827" s="104"/>
      <c r="L5827" s="104"/>
      <c r="M5827" s="104"/>
      <c r="N5827" s="104"/>
      <c r="O5827" s="134"/>
    </row>
    <row r="5828" spans="1:15" s="72" customFormat="1" ht="21" customHeight="1" thickBot="1">
      <c r="A5828" s="77" t="s">
        <v>2</v>
      </c>
      <c r="B5828" s="66"/>
      <c r="C5828" s="67" t="s">
        <v>3</v>
      </c>
      <c r="D5828" s="4323" t="s">
        <v>695</v>
      </c>
      <c r="E5828" s="4323"/>
      <c r="F5828" s="4323"/>
      <c r="G5828" s="4323"/>
      <c r="H5828" s="4323"/>
      <c r="I5828" s="4323"/>
      <c r="J5828" s="4323"/>
      <c r="K5828" s="4323"/>
      <c r="L5828" s="4323"/>
      <c r="M5828" s="4323"/>
      <c r="N5828" s="4323"/>
      <c r="O5828" s="4323"/>
    </row>
    <row r="5829" spans="1:15" s="72" customFormat="1" ht="21" customHeight="1">
      <c r="A5829" s="4324" t="s">
        <v>10</v>
      </c>
      <c r="B5829" s="4362" t="s">
        <v>11</v>
      </c>
      <c r="C5829" s="4329" t="s">
        <v>23</v>
      </c>
      <c r="D5829" s="4331" t="s">
        <v>12</v>
      </c>
      <c r="E5829" s="4332"/>
      <c r="F5829" s="4332"/>
      <c r="G5829" s="4332"/>
      <c r="H5829" s="4332"/>
      <c r="I5829" s="4332"/>
      <c r="J5829" s="4333"/>
      <c r="K5829" s="4334" t="s">
        <v>13</v>
      </c>
      <c r="L5829" s="4335"/>
      <c r="M5829" s="4335"/>
      <c r="N5829" s="4335"/>
      <c r="O5829" s="4336"/>
    </row>
    <row r="5830" spans="1:15" s="123" customFormat="1" ht="21" customHeight="1">
      <c r="A5830" s="4325"/>
      <c r="B5830" s="4328"/>
      <c r="C5830" s="4330"/>
      <c r="D5830" s="4337" t="s">
        <v>14</v>
      </c>
      <c r="E5830" s="4338"/>
      <c r="F5830" s="4338"/>
      <c r="G5830" s="4338"/>
      <c r="H5830" s="4339"/>
      <c r="I5830" s="4340" t="s">
        <v>15</v>
      </c>
      <c r="J5830" s="4340"/>
      <c r="K5830" s="4340" t="s">
        <v>16</v>
      </c>
      <c r="L5830" s="4340" t="s">
        <v>17</v>
      </c>
      <c r="M5830" s="4340" t="s">
        <v>18</v>
      </c>
      <c r="N5830" s="4340"/>
      <c r="O5830" s="4342" t="s">
        <v>19</v>
      </c>
    </row>
    <row r="5831" spans="1:15" s="72" customFormat="1" ht="21" customHeight="1">
      <c r="A5831" s="4326"/>
      <c r="B5831" s="4328"/>
      <c r="C5831" s="4330"/>
      <c r="D5831" s="51" t="s">
        <v>16</v>
      </c>
      <c r="E5831" s="4344" t="s">
        <v>20</v>
      </c>
      <c r="F5831" s="4345"/>
      <c r="G5831" s="4344" t="s">
        <v>21</v>
      </c>
      <c r="H5831" s="4345"/>
      <c r="I5831" s="4330"/>
      <c r="J5831" s="4330"/>
      <c r="K5831" s="4330"/>
      <c r="L5831" s="4330"/>
      <c r="M5831" s="4330"/>
      <c r="N5831" s="4341"/>
      <c r="O5831" s="4343"/>
    </row>
    <row r="5832" spans="1:15" s="72" customFormat="1" ht="21" customHeight="1" outlineLevel="1">
      <c r="A5832" s="313">
        <v>1</v>
      </c>
      <c r="B5832" s="131">
        <v>44652</v>
      </c>
      <c r="C5832" s="28" t="s">
        <v>23</v>
      </c>
      <c r="D5832" s="184"/>
      <c r="E5832" s="4401"/>
      <c r="F5832" s="4401"/>
      <c r="G5832" s="4347" t="s">
        <v>57</v>
      </c>
      <c r="H5832" s="4347"/>
      <c r="I5832" s="31" t="s">
        <v>1441</v>
      </c>
      <c r="J5832" s="30"/>
      <c r="K5832" s="11"/>
      <c r="L5832" s="28"/>
      <c r="M5832" s="30"/>
      <c r="N5832" s="30"/>
      <c r="O5832" s="7">
        <v>19</v>
      </c>
    </row>
    <row r="5833" spans="1:15" s="72" customFormat="1" ht="21" customHeight="1" outlineLevel="1">
      <c r="A5833" s="1130"/>
      <c r="B5833" s="131"/>
      <c r="C5833" s="1130"/>
      <c r="D5833" s="184"/>
      <c r="E5833" s="4360"/>
      <c r="F5833" s="4361"/>
      <c r="G5833" s="4364"/>
      <c r="H5833" s="4365"/>
      <c r="I5833" s="31"/>
      <c r="J5833" s="1131"/>
      <c r="K5833" s="11"/>
      <c r="L5833" s="1130"/>
      <c r="M5833" s="1131"/>
      <c r="N5833" s="1131"/>
      <c r="O5833" s="1132"/>
    </row>
    <row r="5834" spans="1:15" s="72" customFormat="1" ht="21" customHeight="1" outlineLevel="1">
      <c r="A5834" s="1581"/>
      <c r="B5834" s="131"/>
      <c r="C5834" s="1581"/>
      <c r="D5834" s="184"/>
      <c r="E5834" s="4360"/>
      <c r="F5834" s="4361"/>
      <c r="G5834" s="4364"/>
      <c r="H5834" s="4365"/>
      <c r="I5834" s="31"/>
      <c r="J5834" s="1582"/>
      <c r="K5834" s="11"/>
      <c r="L5834" s="1581"/>
      <c r="M5834" s="1582"/>
      <c r="N5834" s="1582"/>
      <c r="O5834" s="2505"/>
    </row>
    <row r="5835" spans="1:15" s="72" customFormat="1" ht="21" customHeight="1">
      <c r="A5835" s="669"/>
      <c r="B5835" s="131"/>
      <c r="C5835" s="669"/>
      <c r="D5835" s="184"/>
      <c r="E5835" s="4401"/>
      <c r="F5835" s="4401"/>
      <c r="G5835" s="4347"/>
      <c r="H5835" s="4347"/>
      <c r="I5835" s="31"/>
      <c r="J5835" s="670"/>
      <c r="K5835" s="427">
        <f>SUM(K5832:K5834)</f>
        <v>0</v>
      </c>
      <c r="L5835" s="669"/>
      <c r="M5835" s="670"/>
      <c r="N5835" s="670"/>
      <c r="O5835" s="673"/>
    </row>
    <row r="5836" spans="1:15" s="72" customFormat="1" ht="21" customHeight="1">
      <c r="A5836" s="500"/>
      <c r="B5836" s="132"/>
      <c r="C5836" s="500"/>
      <c r="D5836" s="218"/>
      <c r="E5836" s="62"/>
      <c r="F5836" s="62"/>
      <c r="G5836" s="54"/>
      <c r="H5836" s="54"/>
      <c r="I5836" s="41"/>
      <c r="J5836" s="54"/>
      <c r="K5836" s="81"/>
      <c r="L5836" s="500"/>
      <c r="M5836" s="54"/>
      <c r="N5836" s="54"/>
      <c r="O5836" s="62"/>
    </row>
    <row r="5837" spans="1:15" s="72" customFormat="1" ht="21" customHeight="1" thickBot="1">
      <c r="A5837" s="77" t="s">
        <v>2</v>
      </c>
      <c r="B5837" s="88"/>
      <c r="C5837" s="89" t="s">
        <v>3</v>
      </c>
      <c r="D5837" s="4385" t="s">
        <v>474</v>
      </c>
      <c r="E5837" s="4386"/>
      <c r="F5837" s="4386"/>
      <c r="G5837" s="4386"/>
      <c r="H5837" s="4386"/>
      <c r="I5837" s="4386"/>
      <c r="J5837" s="4386"/>
      <c r="K5837" s="4386"/>
      <c r="L5837" s="4386"/>
      <c r="M5837" s="4386"/>
      <c r="N5837" s="4386"/>
      <c r="O5837" s="4387"/>
    </row>
    <row r="5838" spans="1:15" s="72" customFormat="1" ht="21" customHeight="1">
      <c r="A5838" s="4324" t="s">
        <v>10</v>
      </c>
      <c r="B5838" s="4328" t="s">
        <v>11</v>
      </c>
      <c r="C5838" s="4330" t="s">
        <v>23</v>
      </c>
      <c r="D5838" s="4408" t="s">
        <v>12</v>
      </c>
      <c r="E5838" s="4409"/>
      <c r="F5838" s="4409"/>
      <c r="G5838" s="4409"/>
      <c r="H5838" s="4409"/>
      <c r="I5838" s="4409"/>
      <c r="J5838" s="4410"/>
      <c r="K5838" s="4358" t="s">
        <v>13</v>
      </c>
      <c r="L5838" s="4373"/>
      <c r="M5838" s="4373"/>
      <c r="N5838" s="4373"/>
      <c r="O5838" s="4374"/>
    </row>
    <row r="5839" spans="1:15" s="72" customFormat="1" ht="21" customHeight="1">
      <c r="A5839" s="4325"/>
      <c r="B5839" s="4328"/>
      <c r="C5839" s="4330"/>
      <c r="D5839" s="4337" t="s">
        <v>14</v>
      </c>
      <c r="E5839" s="4338"/>
      <c r="F5839" s="4338"/>
      <c r="G5839" s="4338"/>
      <c r="H5839" s="4339"/>
      <c r="I5839" s="4340" t="s">
        <v>15</v>
      </c>
      <c r="J5839" s="4340"/>
      <c r="K5839" s="4340" t="s">
        <v>16</v>
      </c>
      <c r="L5839" s="4340" t="s">
        <v>17</v>
      </c>
      <c r="M5839" s="4340" t="s">
        <v>18</v>
      </c>
      <c r="N5839" s="4340"/>
      <c r="O5839" s="4356" t="s">
        <v>19</v>
      </c>
    </row>
    <row r="5840" spans="1:15" s="72" customFormat="1" ht="21" customHeight="1">
      <c r="A5840" s="4326"/>
      <c r="B5840" s="4354"/>
      <c r="C5840" s="4341"/>
      <c r="D5840" s="51" t="s">
        <v>16</v>
      </c>
      <c r="E5840" s="4358" t="s">
        <v>20</v>
      </c>
      <c r="F5840" s="4359"/>
      <c r="G5840" s="4358" t="s">
        <v>21</v>
      </c>
      <c r="H5840" s="4359"/>
      <c r="I5840" s="4341"/>
      <c r="J5840" s="4341"/>
      <c r="K5840" s="4341"/>
      <c r="L5840" s="4341"/>
      <c r="M5840" s="4341"/>
      <c r="N5840" s="4341"/>
      <c r="O5840" s="4357"/>
    </row>
    <row r="5841" spans="1:15" s="123" customFormat="1" ht="21" customHeight="1" outlineLevel="1">
      <c r="A5841" s="379">
        <v>1</v>
      </c>
      <c r="B5841" s="131">
        <v>44682</v>
      </c>
      <c r="C5841" s="381" t="s">
        <v>23</v>
      </c>
      <c r="D5841" s="381"/>
      <c r="E5841" s="4348"/>
      <c r="F5841" s="4349"/>
      <c r="G5841" s="4348"/>
      <c r="H5841" s="4349"/>
      <c r="I5841" s="381" t="s">
        <v>1441</v>
      </c>
      <c r="J5841" s="381"/>
      <c r="K5841" s="381"/>
      <c r="L5841" s="381"/>
      <c r="M5841" s="381"/>
      <c r="N5841" s="381"/>
      <c r="O5841" s="79">
        <v>26</v>
      </c>
    </row>
    <row r="5842" spans="1:15" s="123" customFormat="1" ht="21" customHeight="1" outlineLevel="1">
      <c r="A5842" s="1345"/>
      <c r="B5842" s="131"/>
      <c r="C5842" s="1344"/>
      <c r="D5842" s="1344"/>
      <c r="E5842" s="4348"/>
      <c r="F5842" s="4349"/>
      <c r="G5842" s="4348"/>
      <c r="H5842" s="4349"/>
      <c r="I5842" s="1344"/>
      <c r="J5842" s="1344"/>
      <c r="K5842" s="1344"/>
      <c r="L5842" s="1344"/>
      <c r="M5842" s="1344"/>
      <c r="N5842" s="1344"/>
      <c r="O5842" s="79"/>
    </row>
    <row r="5843" spans="1:15" s="123" customFormat="1" ht="21" customHeight="1" outlineLevel="1">
      <c r="A5843" s="2361"/>
      <c r="B5843" s="131"/>
      <c r="C5843" s="2360"/>
      <c r="D5843" s="2360"/>
      <c r="E5843" s="2358"/>
      <c r="F5843" s="2359"/>
      <c r="G5843" s="2358"/>
      <c r="H5843" s="2359"/>
      <c r="I5843" s="2360"/>
      <c r="J5843" s="2360"/>
      <c r="K5843" s="2360"/>
      <c r="L5843" s="2360"/>
      <c r="M5843" s="2360"/>
      <c r="N5843" s="2360"/>
      <c r="O5843" s="79"/>
    </row>
    <row r="5844" spans="1:15" s="123" customFormat="1" ht="21" customHeight="1">
      <c r="A5844" s="854"/>
      <c r="B5844" s="131"/>
      <c r="C5844" s="853"/>
      <c r="D5844" s="798">
        <f>SUM(D5841:D5842)</f>
        <v>0</v>
      </c>
      <c r="E5844" s="4348"/>
      <c r="F5844" s="4349"/>
      <c r="G5844" s="4348"/>
      <c r="H5844" s="4349"/>
      <c r="I5844" s="853"/>
      <c r="J5844" s="853"/>
      <c r="K5844" s="432">
        <f>SUM(K5841:K5843)</f>
        <v>0</v>
      </c>
      <c r="L5844" s="853"/>
      <c r="M5844" s="853"/>
      <c r="N5844" s="853"/>
      <c r="O5844" s="79"/>
    </row>
    <row r="5845" spans="1:15" s="72" customFormat="1" ht="21" customHeight="1">
      <c r="A5845" s="54"/>
      <c r="B5845" s="132"/>
      <c r="C5845" s="738"/>
      <c r="D5845" s="738"/>
      <c r="E5845" s="738"/>
      <c r="F5845" s="738"/>
      <c r="G5845" s="738"/>
      <c r="H5845" s="738"/>
      <c r="I5845" s="738"/>
      <c r="J5845" s="738"/>
      <c r="K5845" s="738"/>
      <c r="L5845" s="738"/>
      <c r="M5845" s="738"/>
      <c r="N5845" s="738"/>
      <c r="O5845" s="82"/>
    </row>
    <row r="5846" spans="1:15" s="123" customFormat="1" ht="21" customHeight="1" thickBot="1">
      <c r="A5846" s="77" t="s">
        <v>2</v>
      </c>
      <c r="B5846" s="88"/>
      <c r="C5846" s="89" t="s">
        <v>3</v>
      </c>
      <c r="D5846" s="4385" t="s">
        <v>674</v>
      </c>
      <c r="E5846" s="4386"/>
      <c r="F5846" s="4386"/>
      <c r="G5846" s="4386"/>
      <c r="H5846" s="4386"/>
      <c r="I5846" s="4386"/>
      <c r="J5846" s="4386"/>
      <c r="K5846" s="4386"/>
      <c r="L5846" s="4386"/>
      <c r="M5846" s="4386"/>
      <c r="N5846" s="4386"/>
      <c r="O5846" s="4387"/>
    </row>
    <row r="5847" spans="1:15" s="123" customFormat="1" ht="21" customHeight="1">
      <c r="A5847" s="4425" t="s">
        <v>10</v>
      </c>
      <c r="B5847" s="4414" t="s">
        <v>11</v>
      </c>
      <c r="C5847" s="4402" t="s">
        <v>23</v>
      </c>
      <c r="D5847" s="4417" t="s">
        <v>12</v>
      </c>
      <c r="E5847" s="4376"/>
      <c r="F5847" s="4376"/>
      <c r="G5847" s="4376"/>
      <c r="H5847" s="4376"/>
      <c r="I5847" s="4376"/>
      <c r="J5847" s="4377"/>
      <c r="K5847" s="4388" t="s">
        <v>13</v>
      </c>
      <c r="L5847" s="4389"/>
      <c r="M5847" s="4389"/>
      <c r="N5847" s="4389"/>
      <c r="O5847" s="4390"/>
    </row>
    <row r="5848" spans="1:15" s="123" customFormat="1" ht="21" customHeight="1">
      <c r="A5848" s="4426"/>
      <c r="B5848" s="4414"/>
      <c r="C5848" s="4402"/>
      <c r="D5848" s="4419" t="s">
        <v>14</v>
      </c>
      <c r="E5848" s="4420"/>
      <c r="F5848" s="4420"/>
      <c r="G5848" s="4420"/>
      <c r="H5848" s="4421"/>
      <c r="I5848" s="4371" t="s">
        <v>15</v>
      </c>
      <c r="J5848" s="4371"/>
      <c r="K5848" s="4371" t="s">
        <v>16</v>
      </c>
      <c r="L5848" s="4371" t="s">
        <v>17</v>
      </c>
      <c r="M5848" s="4371" t="s">
        <v>18</v>
      </c>
      <c r="N5848" s="4371"/>
      <c r="O5848" s="4422" t="s">
        <v>19</v>
      </c>
    </row>
    <row r="5849" spans="1:15" s="123" customFormat="1" ht="21" customHeight="1">
      <c r="A5849" s="4427"/>
      <c r="B5849" s="4415"/>
      <c r="C5849" s="4372"/>
      <c r="D5849" s="1060" t="s">
        <v>16</v>
      </c>
      <c r="E5849" s="4388" t="s">
        <v>20</v>
      </c>
      <c r="F5849" s="4424"/>
      <c r="G5849" s="4388" t="s">
        <v>21</v>
      </c>
      <c r="H5849" s="4424"/>
      <c r="I5849" s="4372"/>
      <c r="J5849" s="4372"/>
      <c r="K5849" s="4372"/>
      <c r="L5849" s="4372"/>
      <c r="M5849" s="4372"/>
      <c r="N5849" s="4372"/>
      <c r="O5849" s="4423"/>
    </row>
    <row r="5850" spans="1:15" s="123" customFormat="1" ht="21" customHeight="1">
      <c r="A5850" s="1056">
        <v>1</v>
      </c>
      <c r="B5850" s="131">
        <v>44562</v>
      </c>
      <c r="C5850" s="1059" t="s">
        <v>23</v>
      </c>
      <c r="D5850" s="1059"/>
      <c r="E5850" s="4348"/>
      <c r="F5850" s="4349"/>
      <c r="G5850" s="4348" t="s">
        <v>57</v>
      </c>
      <c r="H5850" s="4349"/>
      <c r="I5850" s="1059"/>
      <c r="J5850" s="1059"/>
      <c r="K5850" s="1059"/>
      <c r="L5850" s="1059"/>
      <c r="M5850" s="1059"/>
      <c r="N5850" s="1059"/>
      <c r="O5850" s="79">
        <v>0</v>
      </c>
    </row>
    <row r="5851" spans="1:15" s="123" customFormat="1" ht="21" customHeight="1">
      <c r="A5851" s="1452"/>
      <c r="B5851" s="131"/>
      <c r="C5851" s="1451"/>
      <c r="D5851" s="1451"/>
      <c r="E5851" s="1453"/>
      <c r="F5851" s="1454"/>
      <c r="G5851" s="1453"/>
      <c r="H5851" s="1454"/>
      <c r="I5851" s="1451"/>
      <c r="J5851" s="1451"/>
      <c r="K5851" s="1451"/>
      <c r="L5851" s="1451"/>
      <c r="M5851" s="1451"/>
      <c r="N5851" s="1451"/>
      <c r="O5851" s="79"/>
    </row>
    <row r="5852" spans="1:15" s="123" customFormat="1" ht="21" customHeight="1">
      <c r="A5852" s="1056"/>
      <c r="B5852" s="131"/>
      <c r="C5852" s="1059"/>
      <c r="D5852" s="686">
        <f>SUM(D5850)</f>
        <v>0</v>
      </c>
      <c r="E5852" s="1057"/>
      <c r="F5852" s="1058"/>
      <c r="G5852" s="1057"/>
      <c r="H5852" s="1058"/>
      <c r="I5852" s="1059"/>
      <c r="J5852" s="1059"/>
      <c r="K5852" s="432">
        <f>SUM(K5850:K5851)</f>
        <v>0</v>
      </c>
      <c r="L5852" s="1059"/>
      <c r="M5852" s="1059"/>
      <c r="N5852" s="1059"/>
      <c r="O5852" s="79"/>
    </row>
    <row r="5853" spans="1:15" s="72" customFormat="1" ht="21" customHeight="1">
      <c r="A5853" s="54"/>
      <c r="B5853" s="132"/>
      <c r="C5853" s="1061"/>
      <c r="D5853" s="1061"/>
      <c r="E5853" s="1061"/>
      <c r="F5853" s="1061"/>
      <c r="G5853" s="1061"/>
      <c r="H5853" s="1061"/>
      <c r="I5853" s="1061"/>
      <c r="J5853" s="1061"/>
      <c r="K5853" s="1061"/>
      <c r="L5853" s="1061"/>
      <c r="M5853" s="1061"/>
      <c r="N5853" s="1061"/>
      <c r="O5853" s="82"/>
    </row>
    <row r="5854" spans="1:15" s="123" customFormat="1" ht="21" customHeight="1" thickBot="1">
      <c r="A5854" s="77" t="s">
        <v>2</v>
      </c>
      <c r="B5854" s="88"/>
      <c r="C5854" s="89" t="s">
        <v>3</v>
      </c>
      <c r="D5854" s="4385" t="s">
        <v>836</v>
      </c>
      <c r="E5854" s="4386"/>
      <c r="F5854" s="4386"/>
      <c r="G5854" s="4386"/>
      <c r="H5854" s="4386"/>
      <c r="I5854" s="4386"/>
      <c r="J5854" s="4386"/>
      <c r="K5854" s="4386"/>
      <c r="L5854" s="4386"/>
      <c r="M5854" s="4386"/>
      <c r="N5854" s="4386"/>
      <c r="O5854" s="4387"/>
    </row>
    <row r="5855" spans="1:15" s="123" customFormat="1" ht="21" customHeight="1">
      <c r="A5855" s="4425" t="s">
        <v>10</v>
      </c>
      <c r="B5855" s="4414" t="s">
        <v>11</v>
      </c>
      <c r="C5855" s="4402" t="s">
        <v>23</v>
      </c>
      <c r="D5855" s="4375">
        <v>44250</v>
      </c>
      <c r="E5855" s="4376"/>
      <c r="F5855" s="4376"/>
      <c r="G5855" s="4376"/>
      <c r="H5855" s="4376"/>
      <c r="I5855" s="4376"/>
      <c r="J5855" s="4377"/>
      <c r="K5855" s="4388" t="s">
        <v>13</v>
      </c>
      <c r="L5855" s="4389"/>
      <c r="M5855" s="4389"/>
      <c r="N5855" s="4389"/>
      <c r="O5855" s="4390"/>
    </row>
    <row r="5856" spans="1:15" s="123" customFormat="1" ht="21" customHeight="1">
      <c r="A5856" s="4426"/>
      <c r="B5856" s="4414"/>
      <c r="C5856" s="4402"/>
      <c r="D5856" s="4419" t="s">
        <v>14</v>
      </c>
      <c r="E5856" s="4420"/>
      <c r="F5856" s="4420"/>
      <c r="G5856" s="4420"/>
      <c r="H5856" s="4421"/>
      <c r="I5856" s="4371" t="s">
        <v>15</v>
      </c>
      <c r="J5856" s="4371"/>
      <c r="K5856" s="4371" t="s">
        <v>16</v>
      </c>
      <c r="L5856" s="4371" t="s">
        <v>17</v>
      </c>
      <c r="M5856" s="4371" t="s">
        <v>18</v>
      </c>
      <c r="N5856" s="4371"/>
      <c r="O5856" s="4422" t="s">
        <v>19</v>
      </c>
    </row>
    <row r="5857" spans="1:15" s="123" customFormat="1" ht="21" customHeight="1">
      <c r="A5857" s="4427"/>
      <c r="B5857" s="4415"/>
      <c r="C5857" s="4372"/>
      <c r="D5857" s="1299" t="s">
        <v>16</v>
      </c>
      <c r="E5857" s="4388" t="s">
        <v>20</v>
      </c>
      <c r="F5857" s="4424"/>
      <c r="G5857" s="4388" t="s">
        <v>21</v>
      </c>
      <c r="H5857" s="4424"/>
      <c r="I5857" s="4372"/>
      <c r="J5857" s="4372"/>
      <c r="K5857" s="4372"/>
      <c r="L5857" s="4372"/>
      <c r="M5857" s="4372"/>
      <c r="N5857" s="4372"/>
      <c r="O5857" s="4423"/>
    </row>
    <row r="5858" spans="1:15" s="123" customFormat="1" ht="21" customHeight="1" outlineLevel="1">
      <c r="A5858" s="1298">
        <v>1</v>
      </c>
      <c r="B5858" s="131">
        <v>44562</v>
      </c>
      <c r="C5858" s="1297" t="s">
        <v>23</v>
      </c>
      <c r="D5858" s="1297"/>
      <c r="E5858" s="4348"/>
      <c r="F5858" s="4349"/>
      <c r="G5858" s="4348"/>
      <c r="H5858" s="4349"/>
      <c r="I5858" s="1297" t="s">
        <v>1441</v>
      </c>
      <c r="J5858" s="1297"/>
      <c r="K5858" s="1297"/>
      <c r="L5858" s="1297"/>
      <c r="M5858" s="1297"/>
      <c r="N5858" s="1297"/>
      <c r="O5858" s="79">
        <v>0</v>
      </c>
    </row>
    <row r="5859" spans="1:15" s="123" customFormat="1" ht="21" customHeight="1">
      <c r="A5859" s="1298"/>
      <c r="B5859" s="131"/>
      <c r="C5859" s="1297"/>
      <c r="D5859" s="686">
        <f>SUM(D5858:D5858)</f>
        <v>0</v>
      </c>
      <c r="E5859" s="1295"/>
      <c r="F5859" s="1296"/>
      <c r="G5859" s="1295"/>
      <c r="H5859" s="1296"/>
      <c r="I5859" s="1297"/>
      <c r="J5859" s="1297"/>
      <c r="K5859" s="432">
        <f>SUM(K5858:K5858)</f>
        <v>0</v>
      </c>
      <c r="L5859" s="1297"/>
      <c r="M5859" s="1297"/>
      <c r="N5859" s="1297"/>
      <c r="O5859" s="79"/>
    </row>
    <row r="5860" spans="1:15" s="72" customFormat="1" ht="21" customHeight="1">
      <c r="A5860" s="54"/>
      <c r="B5860" s="131"/>
      <c r="C5860" s="1297"/>
      <c r="D5860" s="1295"/>
      <c r="E5860" s="189"/>
      <c r="F5860" s="189"/>
      <c r="G5860" s="189"/>
      <c r="H5860" s="189"/>
      <c r="I5860" s="189"/>
      <c r="J5860" s="189"/>
      <c r="K5860" s="189"/>
      <c r="L5860" s="189"/>
      <c r="M5860" s="189"/>
      <c r="N5860" s="189"/>
      <c r="O5860" s="866"/>
    </row>
    <row r="5861" spans="1:15" s="123" customFormat="1" ht="21" customHeight="1" thickBot="1">
      <c r="A5861" s="77" t="s">
        <v>2</v>
      </c>
      <c r="B5861" s="88"/>
      <c r="C5861" s="89" t="s">
        <v>3</v>
      </c>
      <c r="D5861" s="4385" t="s">
        <v>676</v>
      </c>
      <c r="E5861" s="4386"/>
      <c r="F5861" s="4386"/>
      <c r="G5861" s="4386"/>
      <c r="H5861" s="4386"/>
      <c r="I5861" s="4386"/>
      <c r="J5861" s="4386"/>
      <c r="K5861" s="4386"/>
      <c r="L5861" s="4386"/>
      <c r="M5861" s="4386"/>
      <c r="N5861" s="4386"/>
      <c r="O5861" s="4387"/>
    </row>
    <row r="5862" spans="1:15" s="123" customFormat="1" ht="21" customHeight="1">
      <c r="A5862" s="4425" t="s">
        <v>10</v>
      </c>
      <c r="B5862" s="4414" t="s">
        <v>11</v>
      </c>
      <c r="C5862" s="4402" t="s">
        <v>23</v>
      </c>
      <c r="D5862" s="4417" t="s">
        <v>12</v>
      </c>
      <c r="E5862" s="4376"/>
      <c r="F5862" s="4376"/>
      <c r="G5862" s="4376"/>
      <c r="H5862" s="4376"/>
      <c r="I5862" s="4376"/>
      <c r="J5862" s="4377"/>
      <c r="K5862" s="4388" t="s">
        <v>13</v>
      </c>
      <c r="L5862" s="4389"/>
      <c r="M5862" s="4389"/>
      <c r="N5862" s="4389"/>
      <c r="O5862" s="4390"/>
    </row>
    <row r="5863" spans="1:15" s="123" customFormat="1" ht="21" customHeight="1">
      <c r="A5863" s="4426"/>
      <c r="B5863" s="4414"/>
      <c r="C5863" s="4402"/>
      <c r="D5863" s="4419" t="s">
        <v>14</v>
      </c>
      <c r="E5863" s="4420"/>
      <c r="F5863" s="4420"/>
      <c r="G5863" s="4420"/>
      <c r="H5863" s="4421"/>
      <c r="I5863" s="4371" t="s">
        <v>15</v>
      </c>
      <c r="J5863" s="4371"/>
      <c r="K5863" s="4371" t="s">
        <v>16</v>
      </c>
      <c r="L5863" s="4371" t="s">
        <v>17</v>
      </c>
      <c r="M5863" s="4371" t="s">
        <v>18</v>
      </c>
      <c r="N5863" s="4371"/>
      <c r="O5863" s="4422" t="s">
        <v>19</v>
      </c>
    </row>
    <row r="5864" spans="1:15" s="123" customFormat="1" ht="21" customHeight="1">
      <c r="A5864" s="4427"/>
      <c r="B5864" s="4415"/>
      <c r="C5864" s="4372"/>
      <c r="D5864" s="1060" t="s">
        <v>16</v>
      </c>
      <c r="E5864" s="4388" t="s">
        <v>20</v>
      </c>
      <c r="F5864" s="4424"/>
      <c r="G5864" s="4388" t="s">
        <v>21</v>
      </c>
      <c r="H5864" s="4424"/>
      <c r="I5864" s="4372"/>
      <c r="J5864" s="4372"/>
      <c r="K5864" s="4372"/>
      <c r="L5864" s="4372"/>
      <c r="M5864" s="4372"/>
      <c r="N5864" s="4372"/>
      <c r="O5864" s="4423"/>
    </row>
    <row r="5865" spans="1:15" s="123" customFormat="1" ht="21" customHeight="1">
      <c r="A5865" s="1056">
        <v>1</v>
      </c>
      <c r="B5865" s="131">
        <v>44593</v>
      </c>
      <c r="C5865" s="1059" t="s">
        <v>23</v>
      </c>
      <c r="D5865" s="1059"/>
      <c r="E5865" s="4348"/>
      <c r="F5865" s="4349"/>
      <c r="G5865" s="4348"/>
      <c r="H5865" s="4349"/>
      <c r="I5865" s="1059"/>
      <c r="J5865" s="1059"/>
      <c r="K5865" s="1059"/>
      <c r="L5865" s="1059"/>
      <c r="M5865" s="1059"/>
      <c r="N5865" s="1059"/>
      <c r="O5865" s="79">
        <v>0</v>
      </c>
    </row>
    <row r="5866" spans="1:15" s="123" customFormat="1" ht="21" customHeight="1">
      <c r="A5866" s="1784"/>
      <c r="B5866" s="131"/>
      <c r="C5866" s="1783"/>
      <c r="D5866" s="1783"/>
      <c r="E5866" s="1781"/>
      <c r="F5866" s="1782"/>
      <c r="G5866" s="1781"/>
      <c r="H5866" s="1782"/>
      <c r="I5866" s="1783"/>
      <c r="J5866" s="1783"/>
      <c r="K5866" s="1783"/>
      <c r="L5866" s="1783"/>
      <c r="M5866" s="1783"/>
      <c r="N5866" s="1783"/>
      <c r="O5866" s="79"/>
    </row>
    <row r="5867" spans="1:15" s="123" customFormat="1" ht="21" customHeight="1">
      <c r="A5867" s="1056"/>
      <c r="B5867" s="131"/>
      <c r="C5867" s="1059"/>
      <c r="D5867" s="686">
        <f>SUM(D5865)</f>
        <v>0</v>
      </c>
      <c r="E5867" s="1057"/>
      <c r="F5867" s="1058"/>
      <c r="G5867" s="1057"/>
      <c r="H5867" s="1058"/>
      <c r="I5867" s="1059"/>
      <c r="J5867" s="1059"/>
      <c r="K5867" s="432">
        <f>SUM(K5865:K5866)</f>
        <v>0</v>
      </c>
      <c r="L5867" s="1059"/>
      <c r="M5867" s="1059"/>
      <c r="N5867" s="1059"/>
      <c r="O5867" s="79"/>
    </row>
    <row r="5868" spans="1:15" s="72" customFormat="1" ht="21" customHeight="1">
      <c r="A5868" s="52"/>
      <c r="B5868" s="132"/>
      <c r="C5868" s="52"/>
      <c r="D5868" s="208"/>
      <c r="E5868" s="56"/>
      <c r="F5868" s="56"/>
      <c r="G5868" s="55"/>
      <c r="H5868" s="55"/>
      <c r="I5868" s="57"/>
      <c r="J5868" s="55"/>
      <c r="K5868" s="109"/>
      <c r="L5868" s="59"/>
      <c r="M5868" s="55"/>
      <c r="N5868" s="55"/>
      <c r="O5868" s="56"/>
    </row>
    <row r="5869" spans="1:15" s="123" customFormat="1" ht="21" customHeight="1" thickBot="1">
      <c r="A5869" s="77" t="s">
        <v>2</v>
      </c>
      <c r="B5869" s="66"/>
      <c r="C5869" s="67" t="s">
        <v>3</v>
      </c>
      <c r="D5869" s="4323" t="s">
        <v>553</v>
      </c>
      <c r="E5869" s="4323"/>
      <c r="F5869" s="4323"/>
      <c r="G5869" s="4323"/>
      <c r="H5869" s="4323"/>
      <c r="I5869" s="4323"/>
      <c r="J5869" s="4323"/>
      <c r="K5869" s="4323"/>
      <c r="L5869" s="4323"/>
      <c r="M5869" s="4323"/>
      <c r="N5869" s="4323"/>
      <c r="O5869" s="4323"/>
    </row>
    <row r="5870" spans="1:15" s="72" customFormat="1" ht="21" customHeight="1">
      <c r="A5870" s="4324" t="s">
        <v>10</v>
      </c>
      <c r="B5870" s="4362" t="s">
        <v>11</v>
      </c>
      <c r="C5870" s="4329" t="s">
        <v>23</v>
      </c>
      <c r="D5870" s="4331" t="s">
        <v>12</v>
      </c>
      <c r="E5870" s="4332"/>
      <c r="F5870" s="4332"/>
      <c r="G5870" s="4332"/>
      <c r="H5870" s="4332"/>
      <c r="I5870" s="4332"/>
      <c r="J5870" s="4333"/>
      <c r="K5870" s="4334" t="s">
        <v>13</v>
      </c>
      <c r="L5870" s="4335"/>
      <c r="M5870" s="4335"/>
      <c r="N5870" s="4335"/>
      <c r="O5870" s="4336"/>
    </row>
    <row r="5871" spans="1:15" s="72" customFormat="1" ht="21" customHeight="1">
      <c r="A5871" s="4325"/>
      <c r="B5871" s="4328"/>
      <c r="C5871" s="4330"/>
      <c r="D5871" s="4337" t="s">
        <v>14</v>
      </c>
      <c r="E5871" s="4338"/>
      <c r="F5871" s="4338"/>
      <c r="G5871" s="4338"/>
      <c r="H5871" s="4339"/>
      <c r="I5871" s="4340" t="s">
        <v>15</v>
      </c>
      <c r="J5871" s="4340"/>
      <c r="K5871" s="4340" t="s">
        <v>16</v>
      </c>
      <c r="L5871" s="4340" t="s">
        <v>17</v>
      </c>
      <c r="M5871" s="4340" t="s">
        <v>18</v>
      </c>
      <c r="N5871" s="4340"/>
      <c r="O5871" s="4342" t="s">
        <v>19</v>
      </c>
    </row>
    <row r="5872" spans="1:15" s="72" customFormat="1" ht="21" customHeight="1">
      <c r="A5872" s="4326"/>
      <c r="B5872" s="4354"/>
      <c r="C5872" s="4341"/>
      <c r="D5872" s="27" t="s">
        <v>16</v>
      </c>
      <c r="E5872" s="4358" t="s">
        <v>20</v>
      </c>
      <c r="F5872" s="4359"/>
      <c r="G5872" s="4358" t="s">
        <v>21</v>
      </c>
      <c r="H5872" s="4359"/>
      <c r="I5872" s="4341"/>
      <c r="J5872" s="4341"/>
      <c r="K5872" s="4341"/>
      <c r="L5872" s="4341"/>
      <c r="M5872" s="4341"/>
      <c r="N5872" s="4341"/>
      <c r="O5872" s="4363"/>
    </row>
    <row r="5873" spans="1:15" s="72" customFormat="1" ht="21" customHeight="1">
      <c r="A5873" s="417">
        <v>1</v>
      </c>
      <c r="B5873" s="131">
        <v>44682</v>
      </c>
      <c r="C5873" s="90" t="s">
        <v>23</v>
      </c>
      <c r="D5873" s="407"/>
      <c r="E5873" s="400"/>
      <c r="F5873" s="401"/>
      <c r="G5873" s="4364" t="s">
        <v>57</v>
      </c>
      <c r="H5873" s="4365"/>
      <c r="I5873" s="90" t="s">
        <v>1441</v>
      </c>
      <c r="J5873" s="90"/>
      <c r="K5873" s="90"/>
      <c r="L5873" s="90"/>
      <c r="M5873" s="90"/>
      <c r="N5873" s="90"/>
      <c r="O5873" s="79">
        <v>0</v>
      </c>
    </row>
    <row r="5874" spans="1:15" s="72" customFormat="1" ht="21" customHeight="1">
      <c r="A5874" s="1500"/>
      <c r="B5874" s="131"/>
      <c r="C5874" s="90"/>
      <c r="D5874" s="1497"/>
      <c r="E5874" s="1493"/>
      <c r="F5874" s="1494"/>
      <c r="G5874" s="1495"/>
      <c r="H5874" s="1496"/>
      <c r="I5874" s="90"/>
      <c r="J5874" s="90"/>
      <c r="K5874" s="90"/>
      <c r="L5874" s="90"/>
      <c r="M5874" s="90"/>
      <c r="N5874" s="90"/>
      <c r="O5874" s="79"/>
    </row>
    <row r="5875" spans="1:15" s="72" customFormat="1" ht="21" customHeight="1">
      <c r="A5875" s="890"/>
      <c r="B5875" s="131"/>
      <c r="C5875" s="90"/>
      <c r="D5875" s="883"/>
      <c r="E5875" s="879"/>
      <c r="F5875" s="880"/>
      <c r="G5875" s="4364"/>
      <c r="H5875" s="4365"/>
      <c r="I5875" s="90"/>
      <c r="J5875" s="90"/>
      <c r="K5875" s="430">
        <f>SUM(K5873:K5874)</f>
        <v>0</v>
      </c>
      <c r="L5875" s="90"/>
      <c r="M5875" s="90"/>
      <c r="N5875" s="90"/>
      <c r="O5875" s="79"/>
    </row>
    <row r="5876" spans="1:15" s="72" customFormat="1" ht="21" customHeight="1">
      <c r="A5876" s="52"/>
      <c r="B5876" s="132"/>
      <c r="C5876" s="52"/>
      <c r="D5876" s="56"/>
      <c r="E5876" s="56"/>
      <c r="F5876" s="56"/>
      <c r="G5876" s="55"/>
      <c r="H5876" s="55"/>
      <c r="I5876" s="142"/>
      <c r="J5876" s="55"/>
      <c r="K5876" s="58"/>
      <c r="L5876" s="59"/>
      <c r="M5876" s="55"/>
      <c r="N5876" s="55"/>
      <c r="O5876" s="56"/>
    </row>
    <row r="5877" spans="1:15" s="123" customFormat="1" ht="21" customHeight="1" thickBot="1">
      <c r="A5877" s="77" t="s">
        <v>2</v>
      </c>
      <c r="B5877" s="88"/>
      <c r="C5877" s="89" t="s">
        <v>3</v>
      </c>
      <c r="D5877" s="4385" t="s">
        <v>715</v>
      </c>
      <c r="E5877" s="4386"/>
      <c r="F5877" s="4386"/>
      <c r="G5877" s="4386"/>
      <c r="H5877" s="4386"/>
      <c r="I5877" s="4386"/>
      <c r="J5877" s="4386"/>
      <c r="K5877" s="4386"/>
      <c r="L5877" s="4386"/>
      <c r="M5877" s="4386"/>
      <c r="N5877" s="4386"/>
      <c r="O5877" s="4387"/>
    </row>
    <row r="5878" spans="1:15" s="72" customFormat="1" ht="21" customHeight="1">
      <c r="A5878" s="4324" t="s">
        <v>10</v>
      </c>
      <c r="B5878" s="4328" t="s">
        <v>11</v>
      </c>
      <c r="C5878" s="4330" t="s">
        <v>23</v>
      </c>
      <c r="D5878" s="4408" t="s">
        <v>12</v>
      </c>
      <c r="E5878" s="4409"/>
      <c r="F5878" s="4409"/>
      <c r="G5878" s="4409"/>
      <c r="H5878" s="4409"/>
      <c r="I5878" s="4409"/>
      <c r="J5878" s="4410"/>
      <c r="K5878" s="4358" t="s">
        <v>13</v>
      </c>
      <c r="L5878" s="4373"/>
      <c r="M5878" s="4373"/>
      <c r="N5878" s="4373"/>
      <c r="O5878" s="4374"/>
    </row>
    <row r="5879" spans="1:15" s="72" customFormat="1" ht="21" customHeight="1">
      <c r="A5879" s="4325"/>
      <c r="B5879" s="4328"/>
      <c r="C5879" s="4330"/>
      <c r="D5879" s="4337" t="s">
        <v>14</v>
      </c>
      <c r="E5879" s="4338"/>
      <c r="F5879" s="4338"/>
      <c r="G5879" s="4338"/>
      <c r="H5879" s="4339"/>
      <c r="I5879" s="4340" t="s">
        <v>15</v>
      </c>
      <c r="J5879" s="4340"/>
      <c r="K5879" s="4340" t="s">
        <v>16</v>
      </c>
      <c r="L5879" s="4340" t="s">
        <v>17</v>
      </c>
      <c r="M5879" s="4340" t="s">
        <v>18</v>
      </c>
      <c r="N5879" s="4340"/>
      <c r="O5879" s="4342" t="s">
        <v>19</v>
      </c>
    </row>
    <row r="5880" spans="1:15" s="72" customFormat="1" ht="21" customHeight="1">
      <c r="A5880" s="4326"/>
      <c r="B5880" s="4354"/>
      <c r="C5880" s="4341"/>
      <c r="D5880" s="27" t="s">
        <v>16</v>
      </c>
      <c r="E5880" s="4358" t="s">
        <v>20</v>
      </c>
      <c r="F5880" s="4359"/>
      <c r="G5880" s="4358" t="s">
        <v>21</v>
      </c>
      <c r="H5880" s="4359"/>
      <c r="I5880" s="4341"/>
      <c r="J5880" s="4341"/>
      <c r="K5880" s="4341"/>
      <c r="L5880" s="4341"/>
      <c r="M5880" s="4341"/>
      <c r="N5880" s="4341"/>
      <c r="O5880" s="4363"/>
    </row>
    <row r="5881" spans="1:15" s="72" customFormat="1" ht="21" customHeight="1">
      <c r="A5881" s="417">
        <v>1</v>
      </c>
      <c r="B5881" s="131">
        <v>44682</v>
      </c>
      <c r="C5881" s="90" t="s">
        <v>23</v>
      </c>
      <c r="D5881" s="407"/>
      <c r="E5881" s="400"/>
      <c r="F5881" s="401"/>
      <c r="G5881" s="4364" t="s">
        <v>57</v>
      </c>
      <c r="H5881" s="4365"/>
      <c r="I5881" s="90" t="s">
        <v>1441</v>
      </c>
      <c r="J5881" s="90"/>
      <c r="K5881" s="90"/>
      <c r="L5881" s="90"/>
      <c r="M5881" s="90"/>
      <c r="N5881" s="90"/>
      <c r="O5881" s="79">
        <v>15</v>
      </c>
    </row>
    <row r="5882" spans="1:15" s="72" customFormat="1" ht="21" customHeight="1">
      <c r="A5882" s="3710">
        <v>2</v>
      </c>
      <c r="B5882" s="131">
        <v>44683</v>
      </c>
      <c r="C5882" s="3711" t="s">
        <v>23</v>
      </c>
      <c r="D5882" s="3708"/>
      <c r="E5882" s="3704"/>
      <c r="F5882" s="3705"/>
      <c r="G5882" s="3706"/>
      <c r="H5882" s="3707"/>
      <c r="I5882" s="3711"/>
      <c r="J5882" s="3711"/>
      <c r="K5882" s="3711">
        <v>4</v>
      </c>
      <c r="L5882" s="3711" t="s">
        <v>2518</v>
      </c>
      <c r="M5882" s="3711" t="s">
        <v>1378</v>
      </c>
      <c r="N5882" s="3711"/>
      <c r="O5882" s="79">
        <f>+O5881-K5882</f>
        <v>11</v>
      </c>
    </row>
    <row r="5883" spans="1:15" s="72" customFormat="1" ht="21" customHeight="1">
      <c r="A5883" s="3985">
        <v>3</v>
      </c>
      <c r="B5883" s="131">
        <v>44684</v>
      </c>
      <c r="C5883" s="3986" t="s">
        <v>23</v>
      </c>
      <c r="D5883" s="3978"/>
      <c r="E5883" s="3972"/>
      <c r="F5883" s="3973"/>
      <c r="G5883" s="3974"/>
      <c r="H5883" s="3975"/>
      <c r="I5883" s="3986"/>
      <c r="J5883" s="3986"/>
      <c r="K5883" s="3986">
        <v>5</v>
      </c>
      <c r="L5883" s="3986" t="s">
        <v>2518</v>
      </c>
      <c r="M5883" s="3986" t="s">
        <v>1378</v>
      </c>
      <c r="N5883" s="3986"/>
      <c r="O5883" s="79">
        <f>+O5882-K5883</f>
        <v>6</v>
      </c>
    </row>
    <row r="5884" spans="1:15" s="72" customFormat="1" ht="21" customHeight="1">
      <c r="A5884" s="4027"/>
      <c r="B5884" s="131"/>
      <c r="C5884" s="4028"/>
      <c r="D5884" s="4021"/>
      <c r="E5884" s="4019"/>
      <c r="F5884" s="4020"/>
      <c r="G5884" s="4023"/>
      <c r="H5884" s="4024"/>
      <c r="I5884" s="4028"/>
      <c r="J5884" s="4028"/>
      <c r="K5884" s="4028"/>
      <c r="L5884" s="4028"/>
      <c r="M5884" s="4028"/>
      <c r="N5884" s="4028"/>
      <c r="O5884" s="79"/>
    </row>
    <row r="5885" spans="1:15" s="72" customFormat="1" ht="21" customHeight="1">
      <c r="A5885" s="1139"/>
      <c r="B5885" s="131"/>
      <c r="C5885" s="90"/>
      <c r="D5885" s="1138"/>
      <c r="E5885" s="1136"/>
      <c r="F5885" s="1137"/>
      <c r="G5885" s="4364"/>
      <c r="H5885" s="4365"/>
      <c r="I5885" s="90"/>
      <c r="J5885" s="90"/>
      <c r="K5885" s="430">
        <f>SUM(K5881:K5884)</f>
        <v>9</v>
      </c>
      <c r="L5885" s="90"/>
      <c r="M5885" s="90"/>
      <c r="N5885" s="90"/>
      <c r="O5885" s="79"/>
    </row>
    <row r="5886" spans="1:15" s="72" customFormat="1" ht="21" customHeight="1">
      <c r="A5886" s="408"/>
      <c r="B5886" s="132"/>
      <c r="C5886" s="408"/>
      <c r="D5886" s="56"/>
      <c r="E5886" s="56"/>
      <c r="F5886" s="56"/>
      <c r="G5886" s="55"/>
      <c r="H5886" s="55"/>
      <c r="I5886" s="238"/>
      <c r="J5886" s="55"/>
      <c r="K5886" s="58"/>
      <c r="L5886" s="59"/>
      <c r="M5886" s="55"/>
      <c r="N5886" s="55"/>
      <c r="O5886" s="56"/>
    </row>
    <row r="5887" spans="1:15" s="123" customFormat="1" ht="21" customHeight="1" thickBot="1">
      <c r="A5887" s="77" t="s">
        <v>2</v>
      </c>
      <c r="B5887" s="66"/>
      <c r="C5887" s="67" t="s">
        <v>3</v>
      </c>
      <c r="D5887" s="4323" t="s">
        <v>467</v>
      </c>
      <c r="E5887" s="4323"/>
      <c r="F5887" s="4323"/>
      <c r="G5887" s="4323"/>
      <c r="H5887" s="4323"/>
      <c r="I5887" s="4323"/>
      <c r="J5887" s="4323"/>
      <c r="K5887" s="4323"/>
      <c r="L5887" s="4323"/>
      <c r="M5887" s="4323"/>
      <c r="N5887" s="4323"/>
      <c r="O5887" s="4323"/>
    </row>
    <row r="5888" spans="1:15" s="72" customFormat="1" ht="21" customHeight="1">
      <c r="A5888" s="4324" t="s">
        <v>10</v>
      </c>
      <c r="B5888" s="4362" t="s">
        <v>11</v>
      </c>
      <c r="C5888" s="4329" t="s">
        <v>23</v>
      </c>
      <c r="D5888" s="4331" t="s">
        <v>12</v>
      </c>
      <c r="E5888" s="4332"/>
      <c r="F5888" s="4332"/>
      <c r="G5888" s="4332"/>
      <c r="H5888" s="4332"/>
      <c r="I5888" s="4332"/>
      <c r="J5888" s="4333"/>
      <c r="K5888" s="4334" t="s">
        <v>13</v>
      </c>
      <c r="L5888" s="4335"/>
      <c r="M5888" s="4335"/>
      <c r="N5888" s="4335"/>
      <c r="O5888" s="4336"/>
    </row>
    <row r="5889" spans="1:15" s="72" customFormat="1" ht="21" customHeight="1">
      <c r="A5889" s="4325"/>
      <c r="B5889" s="4328"/>
      <c r="C5889" s="4330"/>
      <c r="D5889" s="4337" t="s">
        <v>14</v>
      </c>
      <c r="E5889" s="4338"/>
      <c r="F5889" s="4338"/>
      <c r="G5889" s="4338"/>
      <c r="H5889" s="4339"/>
      <c r="I5889" s="4340" t="s">
        <v>15</v>
      </c>
      <c r="J5889" s="4340"/>
      <c r="K5889" s="4340" t="s">
        <v>16</v>
      </c>
      <c r="L5889" s="4340" t="s">
        <v>17</v>
      </c>
      <c r="M5889" s="4340" t="s">
        <v>18</v>
      </c>
      <c r="N5889" s="4340"/>
      <c r="O5889" s="4342" t="s">
        <v>19</v>
      </c>
    </row>
    <row r="5890" spans="1:15" s="72" customFormat="1" ht="21" customHeight="1">
      <c r="A5890" s="4326"/>
      <c r="B5890" s="4354"/>
      <c r="C5890" s="4341"/>
      <c r="D5890" s="27" t="s">
        <v>16</v>
      </c>
      <c r="E5890" s="4358" t="s">
        <v>20</v>
      </c>
      <c r="F5890" s="4359"/>
      <c r="G5890" s="4358" t="s">
        <v>21</v>
      </c>
      <c r="H5890" s="4359"/>
      <c r="I5890" s="4341"/>
      <c r="J5890" s="4341"/>
      <c r="K5890" s="4341"/>
      <c r="L5890" s="4341"/>
      <c r="M5890" s="4341"/>
      <c r="N5890" s="4341"/>
      <c r="O5890" s="4363"/>
    </row>
    <row r="5891" spans="1:15" s="72" customFormat="1" ht="21" customHeight="1">
      <c r="A5891" s="417">
        <v>1</v>
      </c>
      <c r="B5891" s="131">
        <v>44682</v>
      </c>
      <c r="C5891" s="90" t="s">
        <v>23</v>
      </c>
      <c r="D5891" s="407"/>
      <c r="E5891" s="4348" t="s">
        <v>199</v>
      </c>
      <c r="F5891" s="4349"/>
      <c r="G5891" s="4364" t="s">
        <v>200</v>
      </c>
      <c r="H5891" s="4365"/>
      <c r="I5891" s="90" t="s">
        <v>1441</v>
      </c>
      <c r="J5891" s="90"/>
      <c r="K5891" s="90"/>
      <c r="L5891" s="90"/>
      <c r="M5891" s="90"/>
      <c r="N5891" s="90"/>
      <c r="O5891" s="79">
        <v>33</v>
      </c>
    </row>
    <row r="5892" spans="1:15" s="72" customFormat="1" ht="21" customHeight="1">
      <c r="A5892" s="1489">
        <v>2</v>
      </c>
      <c r="B5892" s="131">
        <v>44683</v>
      </c>
      <c r="C5892" s="90" t="s">
        <v>23</v>
      </c>
      <c r="D5892" s="1482"/>
      <c r="E5892" s="1484"/>
      <c r="F5892" s="1485"/>
      <c r="G5892" s="1486"/>
      <c r="H5892" s="1487"/>
      <c r="I5892" s="90"/>
      <c r="J5892" s="90"/>
      <c r="K5892" s="90">
        <v>5</v>
      </c>
      <c r="L5892" s="90" t="s">
        <v>2736</v>
      </c>
      <c r="M5892" s="90" t="s">
        <v>1378</v>
      </c>
      <c r="N5892" s="90"/>
      <c r="O5892" s="79">
        <f>+O5891-K5892</f>
        <v>28</v>
      </c>
    </row>
    <row r="5893" spans="1:15" s="72" customFormat="1" ht="21" customHeight="1">
      <c r="A5893" s="3985">
        <v>3</v>
      </c>
      <c r="B5893" s="131">
        <v>44685</v>
      </c>
      <c r="C5893" s="3986" t="s">
        <v>23</v>
      </c>
      <c r="D5893" s="3978"/>
      <c r="E5893" s="3972"/>
      <c r="F5893" s="3973"/>
      <c r="G5893" s="3974"/>
      <c r="H5893" s="3975"/>
      <c r="I5893" s="3986"/>
      <c r="J5893" s="3986"/>
      <c r="K5893" s="3986">
        <v>2</v>
      </c>
      <c r="L5893" s="3986" t="s">
        <v>2977</v>
      </c>
      <c r="M5893" s="3986" t="s">
        <v>1378</v>
      </c>
      <c r="N5893" s="3986"/>
      <c r="O5893" s="79">
        <f>+O5892-K5893</f>
        <v>26</v>
      </c>
    </row>
    <row r="5894" spans="1:15" s="72" customFormat="1" ht="21" customHeight="1">
      <c r="A5894" s="99"/>
      <c r="B5894" s="131"/>
      <c r="C5894" s="90"/>
      <c r="D5894" s="669"/>
      <c r="E5894" s="671"/>
      <c r="F5894" s="672"/>
      <c r="G5894" s="4364"/>
      <c r="H5894" s="4365"/>
      <c r="I5894" s="90"/>
      <c r="J5894" s="90"/>
      <c r="K5894" s="430">
        <f>SUM(K5891:K5893)</f>
        <v>7</v>
      </c>
      <c r="L5894" s="90"/>
      <c r="M5894" s="90"/>
      <c r="N5894" s="90"/>
      <c r="O5894" s="79"/>
    </row>
    <row r="5895" spans="1:15" s="123" customFormat="1" ht="21" customHeight="1">
      <c r="A5895" s="85"/>
      <c r="B5895" s="132"/>
      <c r="C5895" s="104"/>
      <c r="D5895" s="111"/>
      <c r="E5895" s="111"/>
      <c r="F5895" s="111"/>
      <c r="G5895" s="55"/>
      <c r="H5895" s="55"/>
      <c r="I5895" s="104"/>
      <c r="J5895" s="104"/>
      <c r="K5895" s="104"/>
      <c r="L5895" s="104"/>
      <c r="M5895" s="104"/>
      <c r="N5895" s="104"/>
      <c r="O5895" s="224"/>
    </row>
    <row r="5896" spans="1:15" s="72" customFormat="1" ht="21" customHeight="1" thickBot="1">
      <c r="A5896" s="77" t="s">
        <v>2</v>
      </c>
      <c r="B5896" s="66"/>
      <c r="C5896" s="67" t="s">
        <v>3</v>
      </c>
      <c r="D5896" s="4323" t="s">
        <v>470</v>
      </c>
      <c r="E5896" s="4323"/>
      <c r="F5896" s="4323"/>
      <c r="G5896" s="4323"/>
      <c r="H5896" s="4323"/>
      <c r="I5896" s="4323"/>
      <c r="J5896" s="4323"/>
      <c r="K5896" s="4323"/>
      <c r="L5896" s="4323"/>
      <c r="M5896" s="4323"/>
      <c r="N5896" s="4323"/>
      <c r="O5896" s="4323"/>
    </row>
    <row r="5897" spans="1:15" s="72" customFormat="1" ht="21" customHeight="1">
      <c r="A5897" s="4324" t="s">
        <v>10</v>
      </c>
      <c r="B5897" s="4362" t="s">
        <v>11</v>
      </c>
      <c r="C5897" s="4329" t="s">
        <v>23</v>
      </c>
      <c r="D5897" s="4331" t="s">
        <v>12</v>
      </c>
      <c r="E5897" s="4332"/>
      <c r="F5897" s="4332"/>
      <c r="G5897" s="4332"/>
      <c r="H5897" s="4332"/>
      <c r="I5897" s="4332"/>
      <c r="J5897" s="4333"/>
      <c r="K5897" s="4334" t="s">
        <v>13</v>
      </c>
      <c r="L5897" s="4335"/>
      <c r="M5897" s="4335"/>
      <c r="N5897" s="4335"/>
      <c r="O5897" s="4336"/>
    </row>
    <row r="5898" spans="1:15" s="72" customFormat="1" ht="21" customHeight="1">
      <c r="A5898" s="4325"/>
      <c r="B5898" s="4328"/>
      <c r="C5898" s="4330"/>
      <c r="D5898" s="4337" t="s">
        <v>14</v>
      </c>
      <c r="E5898" s="4338"/>
      <c r="F5898" s="4338"/>
      <c r="G5898" s="4338"/>
      <c r="H5898" s="4339"/>
      <c r="I5898" s="4340" t="s">
        <v>15</v>
      </c>
      <c r="J5898" s="4340"/>
      <c r="K5898" s="4340" t="s">
        <v>16</v>
      </c>
      <c r="L5898" s="4340" t="s">
        <v>17</v>
      </c>
      <c r="M5898" s="4340" t="s">
        <v>18</v>
      </c>
      <c r="N5898" s="4340"/>
      <c r="O5898" s="4342" t="s">
        <v>19</v>
      </c>
    </row>
    <row r="5899" spans="1:15" s="72" customFormat="1" ht="21" customHeight="1">
      <c r="A5899" s="4326"/>
      <c r="B5899" s="4354"/>
      <c r="C5899" s="4341"/>
      <c r="D5899" s="27" t="s">
        <v>16</v>
      </c>
      <c r="E5899" s="4358" t="s">
        <v>20</v>
      </c>
      <c r="F5899" s="4359"/>
      <c r="G5899" s="4358" t="s">
        <v>21</v>
      </c>
      <c r="H5899" s="4359"/>
      <c r="I5899" s="4341"/>
      <c r="J5899" s="4341"/>
      <c r="K5899" s="4341"/>
      <c r="L5899" s="4341"/>
      <c r="M5899" s="4341"/>
      <c r="N5899" s="4341"/>
      <c r="O5899" s="4363"/>
    </row>
    <row r="5900" spans="1:15" s="72" customFormat="1" ht="21" customHeight="1" outlineLevel="1">
      <c r="A5900" s="676">
        <v>1</v>
      </c>
      <c r="B5900" s="131">
        <v>44682</v>
      </c>
      <c r="C5900" s="90" t="s">
        <v>23</v>
      </c>
      <c r="D5900" s="78"/>
      <c r="E5900" s="101"/>
      <c r="F5900" s="102"/>
      <c r="G5900" s="4364" t="s">
        <v>57</v>
      </c>
      <c r="H5900" s="4365"/>
      <c r="I5900" s="90" t="s">
        <v>1441</v>
      </c>
      <c r="J5900" s="100"/>
      <c r="K5900" s="100"/>
      <c r="L5900" s="100"/>
      <c r="M5900" s="100"/>
      <c r="N5900" s="100"/>
      <c r="O5900" s="79">
        <v>16</v>
      </c>
    </row>
    <row r="5901" spans="1:15" s="72" customFormat="1" ht="21" customHeight="1" outlineLevel="1">
      <c r="A5901" s="1441"/>
      <c r="B5901" s="173"/>
      <c r="C5901" s="90"/>
      <c r="D5901" s="1440"/>
      <c r="E5901" s="1438"/>
      <c r="F5901" s="1437"/>
      <c r="G5901" s="1434"/>
      <c r="H5901" s="1435"/>
      <c r="I5901" s="90"/>
      <c r="J5901" s="90"/>
      <c r="K5901" s="90"/>
      <c r="L5901" s="90"/>
      <c r="M5901" s="90"/>
      <c r="N5901" s="90"/>
      <c r="O5901" s="79"/>
    </row>
    <row r="5902" spans="1:15" s="72" customFormat="1" ht="21" customHeight="1" outlineLevel="1">
      <c r="A5902" s="1920"/>
      <c r="B5902" s="173"/>
      <c r="C5902" s="2234"/>
      <c r="D5902" s="2389"/>
      <c r="E5902" s="2382"/>
      <c r="F5902" s="2383"/>
      <c r="G5902" s="2384"/>
      <c r="H5902" s="2385"/>
      <c r="I5902" s="2234"/>
      <c r="J5902" s="2234"/>
      <c r="K5902" s="2234"/>
      <c r="L5902" s="2234"/>
      <c r="M5902" s="2234"/>
      <c r="N5902" s="2234"/>
      <c r="O5902" s="79"/>
    </row>
    <row r="5903" spans="1:15" s="72" customFormat="1" ht="21" customHeight="1" outlineLevel="1">
      <c r="A5903" s="1920"/>
      <c r="B5903" s="173"/>
      <c r="C5903" s="2234"/>
      <c r="D5903" s="2401"/>
      <c r="E5903" s="2395"/>
      <c r="F5903" s="2396"/>
      <c r="G5903" s="2397"/>
      <c r="H5903" s="2398"/>
      <c r="I5903" s="2234"/>
      <c r="J5903" s="2234"/>
      <c r="K5903" s="2234"/>
      <c r="L5903" s="2234"/>
      <c r="M5903" s="2234"/>
      <c r="N5903" s="2234"/>
      <c r="O5903" s="79"/>
    </row>
    <row r="5904" spans="1:15" s="72" customFormat="1" ht="21" customHeight="1">
      <c r="A5904" s="890"/>
      <c r="B5904" s="173"/>
      <c r="C5904" s="90"/>
      <c r="D5904" s="889"/>
      <c r="E5904" s="886"/>
      <c r="F5904" s="887"/>
      <c r="G5904" s="881"/>
      <c r="H5904" s="882"/>
      <c r="I5904" s="90"/>
      <c r="J5904" s="90"/>
      <c r="K5904" s="430">
        <f>SUM(K5900:K5903)</f>
        <v>0</v>
      </c>
      <c r="L5904" s="90"/>
      <c r="M5904" s="90"/>
      <c r="N5904" s="90"/>
      <c r="O5904" s="79"/>
    </row>
    <row r="5905" spans="1:15" s="72" customFormat="1" ht="21" customHeight="1">
      <c r="A5905" s="4428"/>
      <c r="B5905" s="4428"/>
      <c r="C5905" s="4428"/>
      <c r="D5905" s="4428"/>
      <c r="E5905" s="4428"/>
      <c r="F5905" s="4428"/>
      <c r="G5905" s="4428"/>
      <c r="H5905" s="4428"/>
      <c r="I5905" s="4428"/>
      <c r="J5905" s="4428"/>
      <c r="K5905" s="4428"/>
      <c r="L5905" s="4428"/>
      <c r="M5905" s="4428"/>
      <c r="N5905" s="4428"/>
      <c r="O5905" s="4429"/>
    </row>
    <row r="5906" spans="1:15" s="72" customFormat="1" ht="21" customHeight="1" thickBot="1">
      <c r="A5906" s="77" t="s">
        <v>2</v>
      </c>
      <c r="B5906" s="66"/>
      <c r="C5906" s="67" t="s">
        <v>3</v>
      </c>
      <c r="D5906" s="4323" t="s">
        <v>1225</v>
      </c>
      <c r="E5906" s="4323"/>
      <c r="F5906" s="4323"/>
      <c r="G5906" s="4323"/>
      <c r="H5906" s="4323"/>
      <c r="I5906" s="4323"/>
      <c r="J5906" s="4323"/>
      <c r="K5906" s="4323"/>
      <c r="L5906" s="4323"/>
      <c r="M5906" s="4323"/>
      <c r="N5906" s="4323"/>
      <c r="O5906" s="4323"/>
    </row>
    <row r="5907" spans="1:15" s="72" customFormat="1" ht="21" customHeight="1">
      <c r="A5907" s="4324" t="s">
        <v>10</v>
      </c>
      <c r="B5907" s="4362" t="s">
        <v>11</v>
      </c>
      <c r="C5907" s="4329" t="s">
        <v>23</v>
      </c>
      <c r="D5907" s="4331" t="s">
        <v>12</v>
      </c>
      <c r="E5907" s="4332"/>
      <c r="F5907" s="4332"/>
      <c r="G5907" s="4332"/>
      <c r="H5907" s="4332"/>
      <c r="I5907" s="4332"/>
      <c r="J5907" s="4333"/>
      <c r="K5907" s="4334" t="s">
        <v>13</v>
      </c>
      <c r="L5907" s="4335"/>
      <c r="M5907" s="4335"/>
      <c r="N5907" s="4335"/>
      <c r="O5907" s="4336"/>
    </row>
    <row r="5908" spans="1:15" s="72" customFormat="1" ht="21" customHeight="1">
      <c r="A5908" s="4325"/>
      <c r="B5908" s="4328"/>
      <c r="C5908" s="4330"/>
      <c r="D5908" s="4337" t="s">
        <v>14</v>
      </c>
      <c r="E5908" s="4338"/>
      <c r="F5908" s="4338"/>
      <c r="G5908" s="4338"/>
      <c r="H5908" s="4339"/>
      <c r="I5908" s="4340" t="s">
        <v>15</v>
      </c>
      <c r="J5908" s="4340"/>
      <c r="K5908" s="4340" t="s">
        <v>16</v>
      </c>
      <c r="L5908" s="4340" t="s">
        <v>17</v>
      </c>
      <c r="M5908" s="4340" t="s">
        <v>18</v>
      </c>
      <c r="N5908" s="4340"/>
      <c r="O5908" s="4342" t="s">
        <v>19</v>
      </c>
    </row>
    <row r="5909" spans="1:15" s="43" customFormat="1" ht="21" customHeight="1">
      <c r="A5909" s="4326"/>
      <c r="B5909" s="4354"/>
      <c r="C5909" s="4341"/>
      <c r="D5909" s="27" t="s">
        <v>16</v>
      </c>
      <c r="E5909" s="4358" t="s">
        <v>20</v>
      </c>
      <c r="F5909" s="4359"/>
      <c r="G5909" s="4358" t="s">
        <v>21</v>
      </c>
      <c r="H5909" s="4359"/>
      <c r="I5909" s="4341"/>
      <c r="J5909" s="4341"/>
      <c r="K5909" s="4341"/>
      <c r="L5909" s="4341"/>
      <c r="M5909" s="4341"/>
      <c r="N5909" s="4341"/>
      <c r="O5909" s="4363"/>
    </row>
    <row r="5910" spans="1:15" s="43" customFormat="1" ht="21" customHeight="1">
      <c r="A5910" s="676">
        <v>1</v>
      </c>
      <c r="B5910" s="131">
        <v>44682</v>
      </c>
      <c r="C5910" s="90" t="s">
        <v>23</v>
      </c>
      <c r="D5910" s="669"/>
      <c r="E5910" s="671"/>
      <c r="F5910" s="672"/>
      <c r="G5910" s="4364" t="s">
        <v>57</v>
      </c>
      <c r="H5910" s="4365"/>
      <c r="I5910" s="90" t="s">
        <v>1441</v>
      </c>
      <c r="J5910" s="90"/>
      <c r="K5910" s="90"/>
      <c r="L5910" s="90"/>
      <c r="M5910" s="90"/>
      <c r="N5910" s="90"/>
      <c r="O5910" s="79">
        <v>28</v>
      </c>
    </row>
    <row r="5911" spans="1:15" s="43" customFormat="1" ht="21" customHeight="1">
      <c r="A5911" s="1920">
        <v>2</v>
      </c>
      <c r="B5911" s="131">
        <v>44687</v>
      </c>
      <c r="C5911" s="2234" t="s">
        <v>23</v>
      </c>
      <c r="D5911" s="2636"/>
      <c r="E5911" s="2628"/>
      <c r="F5911" s="2629"/>
      <c r="G5911" s="2630"/>
      <c r="H5911" s="2631"/>
      <c r="I5911" s="2234"/>
      <c r="J5911" s="2234"/>
      <c r="K5911" s="2234">
        <v>4</v>
      </c>
      <c r="L5911" s="2234" t="s">
        <v>3004</v>
      </c>
      <c r="M5911" s="2234" t="s">
        <v>1378</v>
      </c>
      <c r="N5911" s="2234"/>
      <c r="O5911" s="79">
        <f>+O5910-K5911</f>
        <v>24</v>
      </c>
    </row>
    <row r="5912" spans="1:15" s="43" customFormat="1" ht="21" customHeight="1">
      <c r="A5912" s="99"/>
      <c r="B5912" s="131"/>
      <c r="C5912" s="90"/>
      <c r="D5912" s="990">
        <f>SUM(D5910:D5910)</f>
        <v>0</v>
      </c>
      <c r="E5912" s="674"/>
      <c r="F5912" s="675"/>
      <c r="G5912" s="4364"/>
      <c r="H5912" s="4365"/>
      <c r="I5912" s="90"/>
      <c r="J5912" s="100"/>
      <c r="K5912" s="431">
        <f>SUM(K5910:K5911)</f>
        <v>4</v>
      </c>
      <c r="L5912" s="100"/>
      <c r="M5912" s="100"/>
      <c r="N5912" s="100"/>
      <c r="O5912" s="79"/>
    </row>
    <row r="5913" spans="1:15" s="72" customFormat="1" ht="21" customHeight="1">
      <c r="A5913" s="52"/>
      <c r="B5913" s="132"/>
      <c r="C5913" s="52"/>
      <c r="D5913" s="208"/>
      <c r="E5913" s="56"/>
      <c r="F5913" s="56"/>
      <c r="G5913" s="55"/>
      <c r="H5913" s="55"/>
      <c r="I5913" s="57"/>
      <c r="J5913" s="55"/>
      <c r="K5913" s="109"/>
      <c r="L5913" s="59"/>
      <c r="M5913" s="55"/>
      <c r="N5913" s="55"/>
      <c r="O5913" s="56"/>
    </row>
    <row r="5914" spans="1:15" s="72" customFormat="1" ht="21" customHeight="1" thickBot="1">
      <c r="A5914" s="77" t="s">
        <v>2</v>
      </c>
      <c r="B5914" s="66"/>
      <c r="C5914" s="67" t="s">
        <v>3</v>
      </c>
      <c r="D5914" s="4323" t="s">
        <v>471</v>
      </c>
      <c r="E5914" s="4323"/>
      <c r="F5914" s="4323"/>
      <c r="G5914" s="4323"/>
      <c r="H5914" s="4323"/>
      <c r="I5914" s="4323"/>
      <c r="J5914" s="4323"/>
      <c r="K5914" s="4323"/>
      <c r="L5914" s="4323"/>
      <c r="M5914" s="4323"/>
      <c r="N5914" s="4323"/>
      <c r="O5914" s="4323"/>
    </row>
    <row r="5915" spans="1:15" s="72" customFormat="1" ht="21" customHeight="1">
      <c r="A5915" s="4324" t="s">
        <v>10</v>
      </c>
      <c r="B5915" s="4362" t="s">
        <v>11</v>
      </c>
      <c r="C5915" s="4329" t="s">
        <v>23</v>
      </c>
      <c r="D5915" s="4331" t="s">
        <v>12</v>
      </c>
      <c r="E5915" s="4332"/>
      <c r="F5915" s="4332"/>
      <c r="G5915" s="4332"/>
      <c r="H5915" s="4332"/>
      <c r="I5915" s="4332"/>
      <c r="J5915" s="4333"/>
      <c r="K5915" s="4334" t="s">
        <v>13</v>
      </c>
      <c r="L5915" s="4335"/>
      <c r="M5915" s="4335"/>
      <c r="N5915" s="4335"/>
      <c r="O5915" s="4336"/>
    </row>
    <row r="5916" spans="1:15" s="72" customFormat="1" ht="21" customHeight="1">
      <c r="A5916" s="4325"/>
      <c r="B5916" s="4328"/>
      <c r="C5916" s="4330"/>
      <c r="D5916" s="4337" t="s">
        <v>14</v>
      </c>
      <c r="E5916" s="4338"/>
      <c r="F5916" s="4338"/>
      <c r="G5916" s="4338"/>
      <c r="H5916" s="4339"/>
      <c r="I5916" s="4340" t="s">
        <v>15</v>
      </c>
      <c r="J5916" s="4340"/>
      <c r="K5916" s="4340" t="s">
        <v>16</v>
      </c>
      <c r="L5916" s="4340" t="s">
        <v>17</v>
      </c>
      <c r="M5916" s="4340" t="s">
        <v>18</v>
      </c>
      <c r="N5916" s="4340"/>
      <c r="O5916" s="4342" t="s">
        <v>19</v>
      </c>
    </row>
    <row r="5917" spans="1:15" s="72" customFormat="1" ht="21" customHeight="1">
      <c r="A5917" s="4326"/>
      <c r="B5917" s="4354"/>
      <c r="C5917" s="4341"/>
      <c r="D5917" s="27" t="s">
        <v>16</v>
      </c>
      <c r="E5917" s="4358" t="s">
        <v>20</v>
      </c>
      <c r="F5917" s="4359"/>
      <c r="G5917" s="4358" t="s">
        <v>21</v>
      </c>
      <c r="H5917" s="4359"/>
      <c r="I5917" s="4341"/>
      <c r="J5917" s="4341"/>
      <c r="K5917" s="4341"/>
      <c r="L5917" s="4341"/>
      <c r="M5917" s="4341"/>
      <c r="N5917" s="4341"/>
      <c r="O5917" s="4363"/>
    </row>
    <row r="5918" spans="1:15" s="72" customFormat="1" ht="21" customHeight="1" outlineLevel="1">
      <c r="A5918" s="305">
        <v>1</v>
      </c>
      <c r="B5918" s="131">
        <v>44562</v>
      </c>
      <c r="C5918" s="90" t="s">
        <v>23</v>
      </c>
      <c r="D5918" s="304"/>
      <c r="E5918" s="297"/>
      <c r="F5918" s="298"/>
      <c r="G5918" s="4364" t="s">
        <v>57</v>
      </c>
      <c r="H5918" s="4365"/>
      <c r="I5918" s="90" t="s">
        <v>1441</v>
      </c>
      <c r="J5918" s="90"/>
      <c r="K5918" s="90"/>
      <c r="L5918" s="90"/>
      <c r="M5918" s="90"/>
      <c r="N5918" s="90"/>
      <c r="O5918" s="79">
        <v>18</v>
      </c>
    </row>
    <row r="5919" spans="1:15" s="123" customFormat="1" ht="21" customHeight="1">
      <c r="A5919" s="676"/>
      <c r="B5919" s="131"/>
      <c r="C5919" s="90"/>
      <c r="D5919" s="798">
        <f>SUM(D5918:D5918)</f>
        <v>0</v>
      </c>
      <c r="E5919" s="4348"/>
      <c r="F5919" s="4349"/>
      <c r="G5919" s="4364"/>
      <c r="H5919" s="4365"/>
      <c r="I5919" s="90"/>
      <c r="J5919" s="90"/>
      <c r="K5919" s="430">
        <f>SUM(K5918:K5918)</f>
        <v>0</v>
      </c>
      <c r="L5919" s="90"/>
      <c r="M5919" s="90"/>
      <c r="N5919" s="90"/>
      <c r="O5919" s="79"/>
    </row>
    <row r="5920" spans="1:15" s="72" customFormat="1" ht="21" customHeight="1">
      <c r="A5920" s="54"/>
      <c r="B5920" s="132"/>
      <c r="C5920" s="894"/>
      <c r="D5920" s="894"/>
      <c r="E5920" s="894"/>
      <c r="F5920" s="894"/>
      <c r="G5920" s="54"/>
      <c r="H5920" s="54"/>
      <c r="I5920" s="894"/>
      <c r="J5920" s="894"/>
      <c r="K5920" s="894"/>
      <c r="L5920" s="894"/>
      <c r="M5920" s="894"/>
      <c r="N5920" s="894"/>
      <c r="O5920" s="82"/>
    </row>
    <row r="5921" spans="1:15" s="72" customFormat="1" ht="21" customHeight="1" thickBot="1">
      <c r="A5921" s="77" t="s">
        <v>2</v>
      </c>
      <c r="B5921" s="66"/>
      <c r="C5921" s="67" t="s">
        <v>3</v>
      </c>
      <c r="D5921" s="4323" t="s">
        <v>1431</v>
      </c>
      <c r="E5921" s="4323"/>
      <c r="F5921" s="4323"/>
      <c r="G5921" s="4323"/>
      <c r="H5921" s="4323"/>
      <c r="I5921" s="4323"/>
      <c r="J5921" s="4323"/>
      <c r="K5921" s="4323"/>
      <c r="L5921" s="4323"/>
      <c r="M5921" s="4323"/>
      <c r="N5921" s="4323"/>
      <c r="O5921" s="4323"/>
    </row>
    <row r="5922" spans="1:15" s="72" customFormat="1" ht="21" customHeight="1">
      <c r="A5922" s="4324" t="s">
        <v>10</v>
      </c>
      <c r="B5922" s="4362" t="s">
        <v>11</v>
      </c>
      <c r="C5922" s="4329" t="s">
        <v>23</v>
      </c>
      <c r="D5922" s="4331" t="s">
        <v>12</v>
      </c>
      <c r="E5922" s="4332"/>
      <c r="F5922" s="4332"/>
      <c r="G5922" s="4332"/>
      <c r="H5922" s="4332"/>
      <c r="I5922" s="4332"/>
      <c r="J5922" s="4333"/>
      <c r="K5922" s="4334" t="s">
        <v>13</v>
      </c>
      <c r="L5922" s="4335"/>
      <c r="M5922" s="4335"/>
      <c r="N5922" s="4335"/>
      <c r="O5922" s="4336"/>
    </row>
    <row r="5923" spans="1:15" s="72" customFormat="1" ht="21" customHeight="1">
      <c r="A5923" s="4325"/>
      <c r="B5923" s="4328"/>
      <c r="C5923" s="4330"/>
      <c r="D5923" s="4337" t="s">
        <v>14</v>
      </c>
      <c r="E5923" s="4338"/>
      <c r="F5923" s="4338"/>
      <c r="G5923" s="4338"/>
      <c r="H5923" s="4339"/>
      <c r="I5923" s="4340" t="s">
        <v>15</v>
      </c>
      <c r="J5923" s="4340"/>
      <c r="K5923" s="4340" t="s">
        <v>16</v>
      </c>
      <c r="L5923" s="4340" t="s">
        <v>17</v>
      </c>
      <c r="M5923" s="4340" t="s">
        <v>18</v>
      </c>
      <c r="N5923" s="4340"/>
      <c r="O5923" s="4342" t="s">
        <v>19</v>
      </c>
    </row>
    <row r="5924" spans="1:15" s="72" customFormat="1" ht="21" customHeight="1">
      <c r="A5924" s="4326"/>
      <c r="B5924" s="4354"/>
      <c r="C5924" s="4341"/>
      <c r="D5924" s="2115" t="s">
        <v>16</v>
      </c>
      <c r="E5924" s="4358" t="s">
        <v>20</v>
      </c>
      <c r="F5924" s="4359"/>
      <c r="G5924" s="4358" t="s">
        <v>21</v>
      </c>
      <c r="H5924" s="4359"/>
      <c r="I5924" s="4341"/>
      <c r="J5924" s="4341"/>
      <c r="K5924" s="4341"/>
      <c r="L5924" s="4341"/>
      <c r="M5924" s="4341"/>
      <c r="N5924" s="4341"/>
      <c r="O5924" s="4363"/>
    </row>
    <row r="5925" spans="1:15" s="72" customFormat="1" ht="21" customHeight="1" outlineLevel="1">
      <c r="A5925" s="1920">
        <v>1</v>
      </c>
      <c r="B5925" s="131">
        <v>44652</v>
      </c>
      <c r="C5925" s="2119" t="s">
        <v>23</v>
      </c>
      <c r="D5925" s="2114"/>
      <c r="E5925" s="2107"/>
      <c r="F5925" s="2108"/>
      <c r="G5925" s="188" t="s">
        <v>57</v>
      </c>
      <c r="H5925" s="9"/>
      <c r="I5925" s="2119"/>
      <c r="J5925" s="2119"/>
      <c r="K5925" s="2119"/>
      <c r="L5925" s="2119"/>
      <c r="M5925" s="2119"/>
      <c r="N5925" s="2119"/>
      <c r="O5925" s="79">
        <v>0</v>
      </c>
    </row>
    <row r="5926" spans="1:15" s="72" customFormat="1" ht="21" customHeight="1" outlineLevel="1">
      <c r="A5926" s="1920"/>
      <c r="B5926" s="131"/>
      <c r="C5926" s="2119"/>
      <c r="D5926" s="2114"/>
      <c r="E5926" s="4348"/>
      <c r="F5926" s="4349"/>
      <c r="G5926" s="4430"/>
      <c r="H5926" s="4431"/>
      <c r="I5926" s="2119"/>
      <c r="J5926" s="2119"/>
      <c r="K5926" s="2119"/>
      <c r="L5926" s="2119"/>
      <c r="M5926" s="2119"/>
      <c r="N5926" s="2119"/>
      <c r="O5926" s="79"/>
    </row>
    <row r="5927" spans="1:15" s="72" customFormat="1" ht="21" customHeight="1" outlineLevel="1">
      <c r="A5927" s="1920"/>
      <c r="B5927" s="131"/>
      <c r="C5927" s="2119"/>
      <c r="D5927" s="2114"/>
      <c r="E5927" s="2107"/>
      <c r="F5927" s="2108"/>
      <c r="G5927" s="2109"/>
      <c r="H5927" s="2110"/>
      <c r="I5927" s="2119"/>
      <c r="J5927" s="2119"/>
      <c r="K5927" s="2119"/>
      <c r="L5927" s="2119"/>
      <c r="M5927" s="2119"/>
      <c r="N5927" s="2119"/>
      <c r="O5927" s="79"/>
    </row>
    <row r="5928" spans="1:15" s="123" customFormat="1" ht="21" customHeight="1">
      <c r="A5928" s="1920"/>
      <c r="B5928" s="131"/>
      <c r="C5928" s="2119"/>
      <c r="D5928" s="798">
        <f>SUM(D5925:D5927)</f>
        <v>0</v>
      </c>
      <c r="E5928" s="4348"/>
      <c r="F5928" s="4349"/>
      <c r="G5928" s="4364"/>
      <c r="H5928" s="4365"/>
      <c r="I5928" s="2119"/>
      <c r="J5928" s="2119"/>
      <c r="K5928" s="430">
        <f>SUM(K5925:K5927)</f>
        <v>0</v>
      </c>
      <c r="L5928" s="2119"/>
      <c r="M5928" s="2119"/>
      <c r="N5928" s="2119"/>
      <c r="O5928" s="79"/>
    </row>
    <row r="5929" spans="1:15" s="72" customFormat="1" ht="21" customHeight="1">
      <c r="A5929" s="54"/>
      <c r="B5929" s="132"/>
      <c r="C5929" s="2118"/>
      <c r="D5929" s="2118"/>
      <c r="E5929" s="2118"/>
      <c r="F5929" s="2118"/>
      <c r="G5929" s="54"/>
      <c r="H5929" s="54"/>
      <c r="I5929" s="2118"/>
      <c r="J5929" s="2118"/>
      <c r="K5929" s="2118"/>
      <c r="L5929" s="2118"/>
      <c r="M5929" s="2118"/>
      <c r="N5929" s="2118"/>
      <c r="O5929" s="82"/>
    </row>
    <row r="5930" spans="1:15" s="72" customFormat="1" ht="21" customHeight="1" thickBot="1">
      <c r="A5930" s="77" t="s">
        <v>2</v>
      </c>
      <c r="B5930" s="66"/>
      <c r="C5930" s="67" t="s">
        <v>3</v>
      </c>
      <c r="D5930" s="4323" t="s">
        <v>1191</v>
      </c>
      <c r="E5930" s="4323"/>
      <c r="F5930" s="4323"/>
      <c r="G5930" s="4323"/>
      <c r="H5930" s="4323"/>
      <c r="I5930" s="4323"/>
      <c r="J5930" s="4323"/>
      <c r="K5930" s="4323"/>
      <c r="L5930" s="4323"/>
      <c r="M5930" s="4323"/>
      <c r="N5930" s="4323"/>
      <c r="O5930" s="4323"/>
    </row>
    <row r="5931" spans="1:15" s="72" customFormat="1" ht="21" customHeight="1">
      <c r="A5931" s="4324" t="s">
        <v>10</v>
      </c>
      <c r="B5931" s="4362" t="s">
        <v>11</v>
      </c>
      <c r="C5931" s="4329" t="s">
        <v>23</v>
      </c>
      <c r="D5931" s="4331"/>
      <c r="E5931" s="4332"/>
      <c r="F5931" s="4332"/>
      <c r="G5931" s="4332"/>
      <c r="H5931" s="4332"/>
      <c r="I5931" s="4332"/>
      <c r="J5931" s="4333"/>
      <c r="K5931" s="4334" t="s">
        <v>13</v>
      </c>
      <c r="L5931" s="4335"/>
      <c r="M5931" s="4335"/>
      <c r="N5931" s="4335"/>
      <c r="O5931" s="4336"/>
    </row>
    <row r="5932" spans="1:15" s="72" customFormat="1" ht="21" customHeight="1">
      <c r="A5932" s="4325"/>
      <c r="B5932" s="4328"/>
      <c r="C5932" s="4330"/>
      <c r="D5932" s="4337" t="s">
        <v>14</v>
      </c>
      <c r="E5932" s="4338"/>
      <c r="F5932" s="4338"/>
      <c r="G5932" s="4338"/>
      <c r="H5932" s="4339"/>
      <c r="I5932" s="4340" t="s">
        <v>15</v>
      </c>
      <c r="J5932" s="4340"/>
      <c r="K5932" s="4340" t="s">
        <v>16</v>
      </c>
      <c r="L5932" s="4340" t="s">
        <v>17</v>
      </c>
      <c r="M5932" s="4340" t="s">
        <v>18</v>
      </c>
      <c r="N5932" s="4340"/>
      <c r="O5932" s="4342" t="s">
        <v>19</v>
      </c>
    </row>
    <row r="5933" spans="1:15" s="72" customFormat="1" ht="21" customHeight="1">
      <c r="A5933" s="4326"/>
      <c r="B5933" s="4354"/>
      <c r="C5933" s="4341"/>
      <c r="D5933" s="2115" t="s">
        <v>16</v>
      </c>
      <c r="E5933" s="4358" t="s">
        <v>20</v>
      </c>
      <c r="F5933" s="4359"/>
      <c r="G5933" s="4358" t="s">
        <v>21</v>
      </c>
      <c r="H5933" s="4359"/>
      <c r="I5933" s="4341"/>
      <c r="J5933" s="4341"/>
      <c r="K5933" s="4341"/>
      <c r="L5933" s="4341"/>
      <c r="M5933" s="4341"/>
      <c r="N5933" s="4341"/>
      <c r="O5933" s="4363"/>
    </row>
    <row r="5934" spans="1:15" s="72" customFormat="1" ht="21" customHeight="1" outlineLevel="1">
      <c r="A5934" s="1920">
        <v>1</v>
      </c>
      <c r="B5934" s="131">
        <v>44682</v>
      </c>
      <c r="C5934" s="2119" t="s">
        <v>23</v>
      </c>
      <c r="D5934" s="2114"/>
      <c r="E5934" s="2107"/>
      <c r="F5934" s="2108"/>
      <c r="G5934" s="4364"/>
      <c r="H5934" s="4365"/>
      <c r="I5934" s="2119"/>
      <c r="J5934" s="2119"/>
      <c r="K5934" s="2119"/>
      <c r="L5934" s="2119"/>
      <c r="M5934" s="2119"/>
      <c r="N5934" s="2119"/>
      <c r="O5934" s="79">
        <v>0</v>
      </c>
    </row>
    <row r="5935" spans="1:15" s="72" customFormat="1" ht="21" customHeight="1" outlineLevel="1">
      <c r="A5935" s="1920"/>
      <c r="B5935" s="131"/>
      <c r="C5935" s="2119"/>
      <c r="D5935" s="2114"/>
      <c r="E5935" s="2107"/>
      <c r="F5935" s="2108"/>
      <c r="G5935" s="4364"/>
      <c r="H5935" s="4365"/>
      <c r="I5935" s="2119"/>
      <c r="J5935" s="2119"/>
      <c r="K5935" s="2119"/>
      <c r="L5935" s="2119"/>
      <c r="M5935" s="2119"/>
      <c r="N5935" s="2119"/>
      <c r="O5935" s="79"/>
    </row>
    <row r="5936" spans="1:15" s="123" customFormat="1" ht="21" customHeight="1">
      <c r="A5936" s="1920"/>
      <c r="B5936" s="131"/>
      <c r="C5936" s="2119"/>
      <c r="D5936" s="798">
        <f>SUM(D5934:D5935)</f>
        <v>0</v>
      </c>
      <c r="E5936" s="4348"/>
      <c r="F5936" s="4349"/>
      <c r="G5936" s="4364"/>
      <c r="H5936" s="4365"/>
      <c r="I5936" s="2119"/>
      <c r="J5936" s="2119"/>
      <c r="K5936" s="430">
        <f>SUM(K5934:K5935)</f>
        <v>0</v>
      </c>
      <c r="L5936" s="2119"/>
      <c r="M5936" s="2119"/>
      <c r="N5936" s="2119"/>
      <c r="O5936" s="79"/>
    </row>
    <row r="5937" spans="1:15" s="72" customFormat="1" ht="21" customHeight="1">
      <c r="A5937" s="54"/>
      <c r="B5937" s="132"/>
      <c r="C5937" s="2118"/>
      <c r="D5937" s="2118"/>
      <c r="E5937" s="2118"/>
      <c r="F5937" s="2118"/>
      <c r="G5937" s="54"/>
      <c r="H5937" s="54"/>
      <c r="I5937" s="2118"/>
      <c r="J5937" s="2118"/>
      <c r="K5937" s="2118"/>
      <c r="L5937" s="2118"/>
      <c r="M5937" s="2118"/>
      <c r="N5937" s="2118"/>
      <c r="O5937" s="82"/>
    </row>
    <row r="5938" spans="1:15" s="72" customFormat="1" ht="21" customHeight="1" thickBot="1">
      <c r="A5938" s="77" t="s">
        <v>2</v>
      </c>
      <c r="B5938" s="66"/>
      <c r="C5938" s="67" t="s">
        <v>3</v>
      </c>
      <c r="D5938" s="4323" t="s">
        <v>1200</v>
      </c>
      <c r="E5938" s="4323"/>
      <c r="F5938" s="4323"/>
      <c r="G5938" s="4323"/>
      <c r="H5938" s="4323"/>
      <c r="I5938" s="4323"/>
      <c r="J5938" s="4323"/>
      <c r="K5938" s="4323"/>
      <c r="L5938" s="4323"/>
      <c r="M5938" s="4323"/>
      <c r="N5938" s="4323"/>
      <c r="O5938" s="4323"/>
    </row>
    <row r="5939" spans="1:15" s="72" customFormat="1" ht="21" customHeight="1">
      <c r="A5939" s="4324" t="s">
        <v>10</v>
      </c>
      <c r="B5939" s="4362" t="s">
        <v>11</v>
      </c>
      <c r="C5939" s="4329" t="s">
        <v>23</v>
      </c>
      <c r="D5939" s="4331" t="s">
        <v>12</v>
      </c>
      <c r="E5939" s="4332"/>
      <c r="F5939" s="4332"/>
      <c r="G5939" s="4332"/>
      <c r="H5939" s="4332"/>
      <c r="I5939" s="4332"/>
      <c r="J5939" s="4333"/>
      <c r="K5939" s="4334" t="s">
        <v>13</v>
      </c>
      <c r="L5939" s="4335"/>
      <c r="M5939" s="4335"/>
      <c r="N5939" s="4335"/>
      <c r="O5939" s="4336"/>
    </row>
    <row r="5940" spans="1:15" s="72" customFormat="1" ht="21" customHeight="1">
      <c r="A5940" s="4325"/>
      <c r="B5940" s="4328"/>
      <c r="C5940" s="4330"/>
      <c r="D5940" s="4337" t="s">
        <v>14</v>
      </c>
      <c r="E5940" s="4338"/>
      <c r="F5940" s="4338"/>
      <c r="G5940" s="4338"/>
      <c r="H5940" s="4339"/>
      <c r="I5940" s="4340" t="s">
        <v>15</v>
      </c>
      <c r="J5940" s="4340"/>
      <c r="K5940" s="4340" t="s">
        <v>16</v>
      </c>
      <c r="L5940" s="4340" t="s">
        <v>17</v>
      </c>
      <c r="M5940" s="4340" t="s">
        <v>18</v>
      </c>
      <c r="N5940" s="4340"/>
      <c r="O5940" s="4342" t="s">
        <v>19</v>
      </c>
    </row>
    <row r="5941" spans="1:15" s="72" customFormat="1" ht="21" customHeight="1">
      <c r="A5941" s="4326"/>
      <c r="B5941" s="4354"/>
      <c r="C5941" s="4341"/>
      <c r="D5941" s="2147" t="s">
        <v>16</v>
      </c>
      <c r="E5941" s="4358" t="s">
        <v>20</v>
      </c>
      <c r="F5941" s="4359"/>
      <c r="G5941" s="4358" t="s">
        <v>21</v>
      </c>
      <c r="H5941" s="4359"/>
      <c r="I5941" s="4341"/>
      <c r="J5941" s="4341"/>
      <c r="K5941" s="4341"/>
      <c r="L5941" s="4341"/>
      <c r="M5941" s="4341"/>
      <c r="N5941" s="4341"/>
      <c r="O5941" s="4363"/>
    </row>
    <row r="5942" spans="1:15" s="72" customFormat="1" ht="21" customHeight="1">
      <c r="A5942" s="99">
        <v>1</v>
      </c>
      <c r="B5942" s="131">
        <v>44682</v>
      </c>
      <c r="C5942" s="2151" t="s">
        <v>23</v>
      </c>
      <c r="D5942" s="2149"/>
      <c r="E5942" s="2145"/>
      <c r="F5942" s="2146"/>
      <c r="G5942" s="2145"/>
      <c r="H5942" s="2146"/>
      <c r="I5942" s="100"/>
      <c r="J5942" s="100"/>
      <c r="K5942" s="100"/>
      <c r="L5942" s="100"/>
      <c r="M5942" s="100"/>
      <c r="N5942" s="100"/>
      <c r="O5942" s="128">
        <v>11</v>
      </c>
    </row>
    <row r="5943" spans="1:15" s="72" customFormat="1" ht="21" customHeight="1" outlineLevel="1">
      <c r="A5943" s="1920"/>
      <c r="B5943" s="131"/>
      <c r="C5943" s="2234"/>
      <c r="D5943" s="2601"/>
      <c r="E5943" s="2595"/>
      <c r="F5943" s="2596"/>
      <c r="G5943" s="2597"/>
      <c r="H5943" s="2598"/>
      <c r="I5943" s="2234"/>
      <c r="J5943" s="2234"/>
      <c r="K5943" s="2234"/>
      <c r="L5943" s="2234"/>
      <c r="M5943" s="2234"/>
      <c r="N5943" s="2234"/>
      <c r="O5943" s="79"/>
    </row>
    <row r="5944" spans="1:15" s="72" customFormat="1" ht="21" customHeight="1" outlineLevel="1">
      <c r="A5944" s="3351"/>
      <c r="B5944" s="131"/>
      <c r="C5944" s="3352"/>
      <c r="D5944" s="3347"/>
      <c r="E5944" s="3341"/>
      <c r="F5944" s="3342"/>
      <c r="G5944" s="3343"/>
      <c r="H5944" s="3344"/>
      <c r="I5944" s="3352"/>
      <c r="J5944" s="3352"/>
      <c r="K5944" s="3352"/>
      <c r="L5944" s="3352"/>
      <c r="M5944" s="3352"/>
      <c r="N5944" s="3352"/>
      <c r="O5944" s="79"/>
    </row>
    <row r="5945" spans="1:15" s="72" customFormat="1" ht="21" customHeight="1" outlineLevel="1">
      <c r="A5945" s="3415"/>
      <c r="B5945" s="131"/>
      <c r="C5945" s="3422"/>
      <c r="D5945" s="3417"/>
      <c r="E5945" s="3407"/>
      <c r="F5945" s="3408"/>
      <c r="G5945" s="3409"/>
      <c r="H5945" s="3410"/>
      <c r="I5945" s="3422"/>
      <c r="J5945" s="3422"/>
      <c r="K5945" s="3422"/>
      <c r="L5945" s="3422"/>
      <c r="M5945" s="3422"/>
      <c r="N5945" s="3422"/>
      <c r="O5945" s="79"/>
    </row>
    <row r="5946" spans="1:15" s="123" customFormat="1" ht="21" customHeight="1">
      <c r="A5946" s="1920"/>
      <c r="B5946" s="131"/>
      <c r="C5946" s="2151"/>
      <c r="D5946" s="798">
        <f>SUM(D5942:D5943)</f>
        <v>0</v>
      </c>
      <c r="E5946" s="4348"/>
      <c r="F5946" s="4349"/>
      <c r="G5946" s="4364"/>
      <c r="H5946" s="4365"/>
      <c r="I5946" s="2151"/>
      <c r="J5946" s="2151"/>
      <c r="K5946" s="430">
        <f>SUM(K5943:K5945)</f>
        <v>0</v>
      </c>
      <c r="L5946" s="2151"/>
      <c r="M5946" s="2151"/>
      <c r="N5946" s="2151"/>
      <c r="O5946" s="79"/>
    </row>
    <row r="5947" spans="1:15" s="72" customFormat="1" ht="21" customHeight="1">
      <c r="A5947" s="54"/>
      <c r="B5947" s="132"/>
      <c r="C5947" s="2150"/>
      <c r="D5947" s="2150"/>
      <c r="E5947" s="2150"/>
      <c r="F5947" s="2150"/>
      <c r="G5947" s="54"/>
      <c r="H5947" s="54"/>
      <c r="I5947" s="2150"/>
      <c r="J5947" s="2150"/>
      <c r="K5947" s="2150"/>
      <c r="L5947" s="2150"/>
      <c r="M5947" s="2150"/>
      <c r="N5947" s="2150"/>
      <c r="O5947" s="82"/>
    </row>
    <row r="5948" spans="1:15" s="72" customFormat="1" ht="21" customHeight="1" thickBot="1">
      <c r="A5948" s="77" t="s">
        <v>2</v>
      </c>
      <c r="B5948" s="66"/>
      <c r="C5948" s="67" t="s">
        <v>3</v>
      </c>
      <c r="D5948" s="4323" t="s">
        <v>1203</v>
      </c>
      <c r="E5948" s="4323"/>
      <c r="F5948" s="4323"/>
      <c r="G5948" s="4323"/>
      <c r="H5948" s="4323"/>
      <c r="I5948" s="4323"/>
      <c r="J5948" s="4323"/>
      <c r="K5948" s="4323"/>
      <c r="L5948" s="4323"/>
      <c r="M5948" s="4323"/>
      <c r="N5948" s="4323"/>
      <c r="O5948" s="4323"/>
    </row>
    <row r="5949" spans="1:15" s="72" customFormat="1" ht="21" customHeight="1">
      <c r="A5949" s="4324" t="s">
        <v>10</v>
      </c>
      <c r="B5949" s="4362" t="s">
        <v>11</v>
      </c>
      <c r="C5949" s="4329" t="s">
        <v>23</v>
      </c>
      <c r="D5949" s="4331" t="s">
        <v>12</v>
      </c>
      <c r="E5949" s="4332"/>
      <c r="F5949" s="4332"/>
      <c r="G5949" s="4332"/>
      <c r="H5949" s="4332"/>
      <c r="I5949" s="4332"/>
      <c r="J5949" s="4333"/>
      <c r="K5949" s="4334" t="s">
        <v>13</v>
      </c>
      <c r="L5949" s="4335"/>
      <c r="M5949" s="4335"/>
      <c r="N5949" s="4335"/>
      <c r="O5949" s="4336"/>
    </row>
    <row r="5950" spans="1:15" s="72" customFormat="1" ht="21" customHeight="1">
      <c r="A5950" s="4325"/>
      <c r="B5950" s="4328"/>
      <c r="C5950" s="4330"/>
      <c r="D5950" s="4337" t="s">
        <v>14</v>
      </c>
      <c r="E5950" s="4338"/>
      <c r="F5950" s="4338"/>
      <c r="G5950" s="4338"/>
      <c r="H5950" s="4339"/>
      <c r="I5950" s="4340" t="s">
        <v>15</v>
      </c>
      <c r="J5950" s="4340"/>
      <c r="K5950" s="4340" t="s">
        <v>16</v>
      </c>
      <c r="L5950" s="4340" t="s">
        <v>17</v>
      </c>
      <c r="M5950" s="4340" t="s">
        <v>18</v>
      </c>
      <c r="N5950" s="4340"/>
      <c r="O5950" s="4342" t="s">
        <v>19</v>
      </c>
    </row>
    <row r="5951" spans="1:15" s="72" customFormat="1" ht="21" customHeight="1">
      <c r="A5951" s="4326"/>
      <c r="B5951" s="4354"/>
      <c r="C5951" s="4341"/>
      <c r="D5951" s="2147" t="s">
        <v>16</v>
      </c>
      <c r="E5951" s="4358" t="s">
        <v>20</v>
      </c>
      <c r="F5951" s="4359"/>
      <c r="G5951" s="4358" t="s">
        <v>21</v>
      </c>
      <c r="H5951" s="4359"/>
      <c r="I5951" s="4341"/>
      <c r="J5951" s="4341"/>
      <c r="K5951" s="4341"/>
      <c r="L5951" s="4341"/>
      <c r="M5951" s="4341"/>
      <c r="N5951" s="4341"/>
      <c r="O5951" s="4363"/>
    </row>
    <row r="5952" spans="1:15" s="72" customFormat="1" ht="21" customHeight="1">
      <c r="A5952" s="99">
        <v>1</v>
      </c>
      <c r="B5952" s="131">
        <v>44652</v>
      </c>
      <c r="C5952" s="2151" t="s">
        <v>23</v>
      </c>
      <c r="D5952" s="2149"/>
      <c r="E5952" s="2145"/>
      <c r="F5952" s="2146"/>
      <c r="G5952" s="2145"/>
      <c r="H5952" s="2146"/>
      <c r="I5952" s="100"/>
      <c r="J5952" s="100"/>
      <c r="K5952" s="100"/>
      <c r="L5952" s="100"/>
      <c r="M5952" s="100"/>
      <c r="N5952" s="100"/>
      <c r="O5952" s="128">
        <v>0</v>
      </c>
    </row>
    <row r="5953" spans="1:15" s="72" customFormat="1" ht="21" customHeight="1" outlineLevel="1">
      <c r="A5953" s="1920"/>
      <c r="B5953" s="131"/>
      <c r="C5953" s="2151"/>
      <c r="D5953" s="2142"/>
      <c r="E5953" s="4348"/>
      <c r="F5953" s="4349"/>
      <c r="G5953" s="4364"/>
      <c r="H5953" s="4365"/>
      <c r="I5953" s="2151"/>
      <c r="J5953" s="2151"/>
      <c r="K5953" s="2151"/>
      <c r="L5953" s="2151"/>
      <c r="M5953" s="2151"/>
      <c r="N5953" s="2151"/>
      <c r="O5953" s="79"/>
    </row>
    <row r="5954" spans="1:15" s="72" customFormat="1" ht="21" customHeight="1" outlineLevel="1">
      <c r="A5954" s="1920"/>
      <c r="B5954" s="131"/>
      <c r="C5954" s="2151"/>
      <c r="D5954" s="2142"/>
      <c r="E5954" s="2140"/>
      <c r="F5954" s="2141"/>
      <c r="G5954" s="2143"/>
      <c r="H5954" s="2144"/>
      <c r="I5954" s="2151"/>
      <c r="J5954" s="2151"/>
      <c r="K5954" s="2151"/>
      <c r="L5954" s="2151"/>
      <c r="M5954" s="2151"/>
      <c r="N5954" s="2151"/>
      <c r="O5954" s="79"/>
    </row>
    <row r="5955" spans="1:15" s="123" customFormat="1" ht="21" customHeight="1">
      <c r="A5955" s="1920"/>
      <c r="B5955" s="131"/>
      <c r="C5955" s="2151"/>
      <c r="D5955" s="798">
        <f>SUM(D5953:D5954)</f>
        <v>0</v>
      </c>
      <c r="E5955" s="4348"/>
      <c r="F5955" s="4349"/>
      <c r="G5955" s="4364"/>
      <c r="H5955" s="4365"/>
      <c r="I5955" s="2151"/>
      <c r="J5955" s="2151"/>
      <c r="K5955" s="430">
        <f>SUM(K5953:K5954)</f>
        <v>0</v>
      </c>
      <c r="L5955" s="2151"/>
      <c r="M5955" s="2151"/>
      <c r="N5955" s="2151"/>
      <c r="O5955" s="79"/>
    </row>
    <row r="5956" spans="1:15" s="72" customFormat="1" ht="21" customHeight="1">
      <c r="A5956" s="54"/>
      <c r="B5956" s="132"/>
      <c r="C5956" s="2150"/>
      <c r="D5956" s="2150"/>
      <c r="E5956" s="2150"/>
      <c r="F5956" s="2150"/>
      <c r="G5956" s="54"/>
      <c r="H5956" s="54"/>
      <c r="I5956" s="2150"/>
      <c r="J5956" s="2150"/>
      <c r="K5956" s="2150"/>
      <c r="L5956" s="2150"/>
      <c r="M5956" s="2150"/>
      <c r="N5956" s="2150"/>
      <c r="O5956" s="82"/>
    </row>
    <row r="5957" spans="1:15" s="72" customFormat="1" ht="21" customHeight="1" thickBot="1">
      <c r="A5957" s="77" t="s">
        <v>2</v>
      </c>
      <c r="B5957" s="66"/>
      <c r="C5957" s="67" t="s">
        <v>3</v>
      </c>
      <c r="D5957" s="4323" t="s">
        <v>1205</v>
      </c>
      <c r="E5957" s="4323"/>
      <c r="F5957" s="4323"/>
      <c r="G5957" s="4323"/>
      <c r="H5957" s="4323"/>
      <c r="I5957" s="4323"/>
      <c r="J5957" s="4323"/>
      <c r="K5957" s="4323"/>
      <c r="L5957" s="4323"/>
      <c r="M5957" s="4323"/>
      <c r="N5957" s="4323"/>
      <c r="O5957" s="4323"/>
    </row>
    <row r="5958" spans="1:15" s="72" customFormat="1" ht="21" customHeight="1">
      <c r="A5958" s="4324" t="s">
        <v>10</v>
      </c>
      <c r="B5958" s="4362" t="s">
        <v>11</v>
      </c>
      <c r="C5958" s="4329" t="s">
        <v>23</v>
      </c>
      <c r="D5958" s="4331" t="s">
        <v>12</v>
      </c>
      <c r="E5958" s="4332"/>
      <c r="F5958" s="4332"/>
      <c r="G5958" s="4332"/>
      <c r="H5958" s="4332"/>
      <c r="I5958" s="4332"/>
      <c r="J5958" s="4333"/>
      <c r="K5958" s="4334" t="s">
        <v>13</v>
      </c>
      <c r="L5958" s="4335"/>
      <c r="M5958" s="4335"/>
      <c r="N5958" s="4335"/>
      <c r="O5958" s="4336"/>
    </row>
    <row r="5959" spans="1:15" s="72" customFormat="1" ht="21" customHeight="1">
      <c r="A5959" s="4325"/>
      <c r="B5959" s="4328"/>
      <c r="C5959" s="4330"/>
      <c r="D5959" s="4337" t="s">
        <v>14</v>
      </c>
      <c r="E5959" s="4338"/>
      <c r="F5959" s="4338"/>
      <c r="G5959" s="4338"/>
      <c r="H5959" s="4339"/>
      <c r="I5959" s="4340" t="s">
        <v>15</v>
      </c>
      <c r="J5959" s="4340"/>
      <c r="K5959" s="4340" t="s">
        <v>16</v>
      </c>
      <c r="L5959" s="4340" t="s">
        <v>17</v>
      </c>
      <c r="M5959" s="4340" t="s">
        <v>18</v>
      </c>
      <c r="N5959" s="4340"/>
      <c r="O5959" s="4342" t="s">
        <v>19</v>
      </c>
    </row>
    <row r="5960" spans="1:15" s="72" customFormat="1" ht="21" customHeight="1">
      <c r="A5960" s="4326"/>
      <c r="B5960" s="4354"/>
      <c r="C5960" s="4341"/>
      <c r="D5960" s="2147" t="s">
        <v>16</v>
      </c>
      <c r="E5960" s="4358" t="s">
        <v>20</v>
      </c>
      <c r="F5960" s="4359"/>
      <c r="G5960" s="4358" t="s">
        <v>21</v>
      </c>
      <c r="H5960" s="4359"/>
      <c r="I5960" s="4341"/>
      <c r="J5960" s="4341"/>
      <c r="K5960" s="4341"/>
      <c r="L5960" s="4341"/>
      <c r="M5960" s="4341"/>
      <c r="N5960" s="4341"/>
      <c r="O5960" s="4363"/>
    </row>
    <row r="5961" spans="1:15" s="72" customFormat="1" ht="21" customHeight="1">
      <c r="A5961" s="99">
        <v>1</v>
      </c>
      <c r="B5961" s="131">
        <v>44652</v>
      </c>
      <c r="C5961" s="2151" t="s">
        <v>23</v>
      </c>
      <c r="D5961" s="2149"/>
      <c r="E5961" s="2145"/>
      <c r="F5961" s="2146"/>
      <c r="G5961" s="2145"/>
      <c r="H5961" s="2146"/>
      <c r="I5961" s="100"/>
      <c r="J5961" s="100"/>
      <c r="K5961" s="100"/>
      <c r="L5961" s="100"/>
      <c r="M5961" s="100"/>
      <c r="N5961" s="100"/>
      <c r="O5961" s="128">
        <v>0</v>
      </c>
    </row>
    <row r="5962" spans="1:15" s="72" customFormat="1" ht="21" customHeight="1" outlineLevel="1">
      <c r="A5962" s="1920"/>
      <c r="B5962" s="131"/>
      <c r="C5962" s="2151"/>
      <c r="D5962" s="2142"/>
      <c r="E5962" s="4348"/>
      <c r="F5962" s="4349"/>
      <c r="G5962" s="4364"/>
      <c r="H5962" s="4365"/>
      <c r="I5962" s="2151"/>
      <c r="J5962" s="2151"/>
      <c r="K5962" s="2151"/>
      <c r="L5962" s="2151"/>
      <c r="M5962" s="2151"/>
      <c r="N5962" s="2151"/>
      <c r="O5962" s="79"/>
    </row>
    <row r="5963" spans="1:15" s="72" customFormat="1" ht="21" customHeight="1" outlineLevel="1">
      <c r="A5963" s="1920"/>
      <c r="B5963" s="131"/>
      <c r="C5963" s="2151"/>
      <c r="D5963" s="2142"/>
      <c r="E5963" s="2140"/>
      <c r="F5963" s="2141"/>
      <c r="G5963" s="2143"/>
      <c r="H5963" s="2144"/>
      <c r="I5963" s="2151"/>
      <c r="J5963" s="2151"/>
      <c r="K5963" s="2151"/>
      <c r="L5963" s="2151"/>
      <c r="M5963" s="2151"/>
      <c r="N5963" s="2151"/>
      <c r="O5963" s="79"/>
    </row>
    <row r="5964" spans="1:15" s="123" customFormat="1" ht="21" customHeight="1">
      <c r="A5964" s="1920"/>
      <c r="B5964" s="131"/>
      <c r="C5964" s="2151"/>
      <c r="D5964" s="798">
        <f>SUM(D5962:D5963)</f>
        <v>0</v>
      </c>
      <c r="E5964" s="4348"/>
      <c r="F5964" s="4349"/>
      <c r="G5964" s="4364"/>
      <c r="H5964" s="4365"/>
      <c r="I5964" s="2151"/>
      <c r="J5964" s="2151"/>
      <c r="K5964" s="430">
        <f>SUM(K5961:K5963)</f>
        <v>0</v>
      </c>
      <c r="L5964" s="2151"/>
      <c r="M5964" s="2151"/>
      <c r="N5964" s="2151"/>
      <c r="O5964" s="79"/>
    </row>
    <row r="5965" spans="1:15" s="72" customFormat="1" ht="21" customHeight="1">
      <c r="A5965" s="54"/>
      <c r="B5965" s="132"/>
      <c r="C5965" s="2150"/>
      <c r="D5965" s="238"/>
      <c r="E5965" s="238"/>
      <c r="F5965" s="238"/>
      <c r="G5965" s="2148"/>
      <c r="H5965" s="2148"/>
      <c r="I5965" s="2150"/>
      <c r="J5965" s="2150"/>
      <c r="K5965" s="2150"/>
      <c r="L5965" s="2150"/>
      <c r="M5965" s="2150"/>
      <c r="N5965" s="2150"/>
      <c r="O5965" s="194"/>
    </row>
    <row r="5966" spans="1:15" s="72" customFormat="1" ht="21" customHeight="1" thickBot="1">
      <c r="A5966" s="77" t="s">
        <v>2</v>
      </c>
      <c r="B5966" s="66"/>
      <c r="C5966" s="67" t="s">
        <v>3</v>
      </c>
      <c r="D5966" s="4323" t="s">
        <v>1207</v>
      </c>
      <c r="E5966" s="4323"/>
      <c r="F5966" s="4323"/>
      <c r="G5966" s="4323"/>
      <c r="H5966" s="4323"/>
      <c r="I5966" s="4323"/>
      <c r="J5966" s="4323"/>
      <c r="K5966" s="4323"/>
      <c r="L5966" s="4323"/>
      <c r="M5966" s="4323"/>
      <c r="N5966" s="4323"/>
      <c r="O5966" s="4323"/>
    </row>
    <row r="5967" spans="1:15" s="72" customFormat="1" ht="21" customHeight="1">
      <c r="A5967" s="4324" t="s">
        <v>10</v>
      </c>
      <c r="B5967" s="4362" t="s">
        <v>11</v>
      </c>
      <c r="C5967" s="4329" t="s">
        <v>23</v>
      </c>
      <c r="D5967" s="4331" t="s">
        <v>12</v>
      </c>
      <c r="E5967" s="4332"/>
      <c r="F5967" s="4332"/>
      <c r="G5967" s="4332"/>
      <c r="H5967" s="4332"/>
      <c r="I5967" s="4332"/>
      <c r="J5967" s="4333"/>
      <c r="K5967" s="4334" t="s">
        <v>13</v>
      </c>
      <c r="L5967" s="4335"/>
      <c r="M5967" s="4335"/>
      <c r="N5967" s="4335"/>
      <c r="O5967" s="4336"/>
    </row>
    <row r="5968" spans="1:15" s="72" customFormat="1" ht="21" customHeight="1">
      <c r="A5968" s="4325"/>
      <c r="B5968" s="4328"/>
      <c r="C5968" s="4330"/>
      <c r="D5968" s="4337" t="s">
        <v>14</v>
      </c>
      <c r="E5968" s="4338"/>
      <c r="F5968" s="4338"/>
      <c r="G5968" s="4338"/>
      <c r="H5968" s="4339"/>
      <c r="I5968" s="4340" t="s">
        <v>15</v>
      </c>
      <c r="J5968" s="4340"/>
      <c r="K5968" s="4340" t="s">
        <v>16</v>
      </c>
      <c r="L5968" s="4340" t="s">
        <v>17</v>
      </c>
      <c r="M5968" s="4340" t="s">
        <v>18</v>
      </c>
      <c r="N5968" s="4340"/>
      <c r="O5968" s="4342" t="s">
        <v>19</v>
      </c>
    </row>
    <row r="5969" spans="1:15" s="72" customFormat="1" ht="21" customHeight="1">
      <c r="A5969" s="4326"/>
      <c r="B5969" s="4354"/>
      <c r="C5969" s="4341"/>
      <c r="D5969" s="2147" t="s">
        <v>16</v>
      </c>
      <c r="E5969" s="4358" t="s">
        <v>20</v>
      </c>
      <c r="F5969" s="4359"/>
      <c r="G5969" s="4358" t="s">
        <v>21</v>
      </c>
      <c r="H5969" s="4359"/>
      <c r="I5969" s="4341"/>
      <c r="J5969" s="4341"/>
      <c r="K5969" s="4341"/>
      <c r="L5969" s="4341"/>
      <c r="M5969" s="4341"/>
      <c r="N5969" s="4341"/>
      <c r="O5969" s="4363"/>
    </row>
    <row r="5970" spans="1:15" s="72" customFormat="1" ht="21" customHeight="1">
      <c r="A5970" s="99">
        <v>1</v>
      </c>
      <c r="B5970" s="131">
        <v>44652</v>
      </c>
      <c r="C5970" s="2151" t="s">
        <v>23</v>
      </c>
      <c r="D5970" s="2149"/>
      <c r="E5970" s="2145"/>
      <c r="F5970" s="2146"/>
      <c r="G5970" s="2145"/>
      <c r="H5970" s="2146"/>
      <c r="I5970" s="100"/>
      <c r="J5970" s="100"/>
      <c r="K5970" s="100"/>
      <c r="L5970" s="100"/>
      <c r="M5970" s="100"/>
      <c r="N5970" s="100"/>
      <c r="O5970" s="128">
        <v>0</v>
      </c>
    </row>
    <row r="5971" spans="1:15" s="72" customFormat="1" ht="21" customHeight="1" outlineLevel="1">
      <c r="A5971" s="1920"/>
      <c r="B5971" s="131"/>
      <c r="C5971" s="2234"/>
      <c r="D5971" s="2674"/>
      <c r="E5971" s="2672"/>
      <c r="F5971" s="2673"/>
      <c r="G5971" s="2670"/>
      <c r="H5971" s="2671"/>
      <c r="I5971" s="2234"/>
      <c r="J5971" s="2234"/>
      <c r="K5971" s="2234"/>
      <c r="L5971" s="2234"/>
      <c r="M5971" s="2234"/>
      <c r="N5971" s="2234"/>
      <c r="O5971" s="79"/>
    </row>
    <row r="5972" spans="1:15" s="123" customFormat="1" ht="21" customHeight="1">
      <c r="A5972" s="1920"/>
      <c r="B5972" s="131"/>
      <c r="C5972" s="2151"/>
      <c r="D5972" s="798">
        <f>SUM(D5970:D5971)</f>
        <v>0</v>
      </c>
      <c r="E5972" s="4348"/>
      <c r="F5972" s="4349"/>
      <c r="G5972" s="4364"/>
      <c r="H5972" s="4365"/>
      <c r="I5972" s="2151"/>
      <c r="J5972" s="2151"/>
      <c r="K5972" s="430">
        <f>SUM(K5970:K5971)</f>
        <v>0</v>
      </c>
      <c r="L5972" s="2151"/>
      <c r="M5972" s="2151"/>
      <c r="N5972" s="2151"/>
      <c r="O5972" s="79"/>
    </row>
    <row r="5973" spans="1:15" s="72" customFormat="1" ht="21" customHeight="1">
      <c r="A5973" s="54"/>
      <c r="B5973" s="132"/>
      <c r="C5973" s="2150"/>
      <c r="D5973" s="2150"/>
      <c r="E5973" s="2150"/>
      <c r="F5973" s="2150"/>
      <c r="G5973" s="54"/>
      <c r="H5973" s="54"/>
      <c r="I5973" s="2150"/>
      <c r="J5973" s="2150"/>
      <c r="K5973" s="2150"/>
      <c r="L5973" s="2150"/>
      <c r="M5973" s="2150"/>
      <c r="N5973" s="2150"/>
      <c r="O5973" s="82"/>
    </row>
    <row r="5974" spans="1:15" s="72" customFormat="1" ht="21" customHeight="1" thickBot="1">
      <c r="A5974" s="77" t="s">
        <v>2</v>
      </c>
      <c r="B5974" s="66"/>
      <c r="C5974" s="67" t="s">
        <v>3</v>
      </c>
      <c r="D5974" s="4323" t="s">
        <v>1211</v>
      </c>
      <c r="E5974" s="4323"/>
      <c r="F5974" s="4323"/>
      <c r="G5974" s="4323"/>
      <c r="H5974" s="4323"/>
      <c r="I5974" s="4323"/>
      <c r="J5974" s="4323"/>
      <c r="K5974" s="4323"/>
      <c r="L5974" s="4323"/>
      <c r="M5974" s="4323"/>
      <c r="N5974" s="4323"/>
      <c r="O5974" s="4323"/>
    </row>
    <row r="5975" spans="1:15" s="72" customFormat="1" ht="21" customHeight="1">
      <c r="A5975" s="4324" t="s">
        <v>10</v>
      </c>
      <c r="B5975" s="4362" t="s">
        <v>11</v>
      </c>
      <c r="C5975" s="4329" t="s">
        <v>23</v>
      </c>
      <c r="D5975" s="4331" t="s">
        <v>12</v>
      </c>
      <c r="E5975" s="4332"/>
      <c r="F5975" s="4332"/>
      <c r="G5975" s="4332"/>
      <c r="H5975" s="4332"/>
      <c r="I5975" s="4332"/>
      <c r="J5975" s="4333"/>
      <c r="K5975" s="4334" t="s">
        <v>13</v>
      </c>
      <c r="L5975" s="4335"/>
      <c r="M5975" s="4335"/>
      <c r="N5975" s="4335"/>
      <c r="O5975" s="4336"/>
    </row>
    <row r="5976" spans="1:15" s="72" customFormat="1" ht="21" customHeight="1">
      <c r="A5976" s="4325"/>
      <c r="B5976" s="4328"/>
      <c r="C5976" s="4330"/>
      <c r="D5976" s="4337" t="s">
        <v>14</v>
      </c>
      <c r="E5976" s="4338"/>
      <c r="F5976" s="4338"/>
      <c r="G5976" s="4338"/>
      <c r="H5976" s="4339"/>
      <c r="I5976" s="4340" t="s">
        <v>15</v>
      </c>
      <c r="J5976" s="4340"/>
      <c r="K5976" s="4340" t="s">
        <v>16</v>
      </c>
      <c r="L5976" s="4340" t="s">
        <v>17</v>
      </c>
      <c r="M5976" s="4340" t="s">
        <v>18</v>
      </c>
      <c r="N5976" s="4340"/>
      <c r="O5976" s="4342" t="s">
        <v>19</v>
      </c>
    </row>
    <row r="5977" spans="1:15" s="72" customFormat="1" ht="21" customHeight="1">
      <c r="A5977" s="4326"/>
      <c r="B5977" s="4354"/>
      <c r="C5977" s="4341"/>
      <c r="D5977" s="2147" t="s">
        <v>16</v>
      </c>
      <c r="E5977" s="4358" t="s">
        <v>20</v>
      </c>
      <c r="F5977" s="4359"/>
      <c r="G5977" s="4358" t="s">
        <v>21</v>
      </c>
      <c r="H5977" s="4359"/>
      <c r="I5977" s="4341"/>
      <c r="J5977" s="4341"/>
      <c r="K5977" s="4341"/>
      <c r="L5977" s="4341"/>
      <c r="M5977" s="4341"/>
      <c r="N5977" s="4341"/>
      <c r="O5977" s="4363"/>
    </row>
    <row r="5978" spans="1:15" s="72" customFormat="1" ht="21" customHeight="1">
      <c r="A5978" s="99">
        <v>1</v>
      </c>
      <c r="B5978" s="131">
        <v>44652</v>
      </c>
      <c r="C5978" s="2151" t="s">
        <v>23</v>
      </c>
      <c r="D5978" s="2149"/>
      <c r="E5978" s="2145"/>
      <c r="F5978" s="2146"/>
      <c r="G5978" s="2145"/>
      <c r="H5978" s="2146"/>
      <c r="I5978" s="100"/>
      <c r="J5978" s="100"/>
      <c r="K5978" s="100"/>
      <c r="L5978" s="100"/>
      <c r="M5978" s="100"/>
      <c r="N5978" s="100"/>
      <c r="O5978" s="128">
        <v>0</v>
      </c>
    </row>
    <row r="5979" spans="1:15" s="72" customFormat="1" ht="21" customHeight="1" outlineLevel="1">
      <c r="A5979" s="1920"/>
      <c r="B5979" s="131"/>
      <c r="C5979" s="2151"/>
      <c r="D5979" s="2142"/>
      <c r="E5979" s="2140"/>
      <c r="F5979" s="2141"/>
      <c r="G5979" s="2143"/>
      <c r="H5979" s="2144"/>
      <c r="I5979" s="2151"/>
      <c r="J5979" s="2151"/>
      <c r="K5979" s="2151"/>
      <c r="L5979" s="2151"/>
      <c r="M5979" s="2151"/>
      <c r="N5979" s="2151"/>
      <c r="O5979" s="79"/>
    </row>
    <row r="5980" spans="1:15" s="123" customFormat="1" ht="21" customHeight="1">
      <c r="A5980" s="1920"/>
      <c r="B5980" s="131"/>
      <c r="C5980" s="2151"/>
      <c r="D5980" s="798">
        <f>SUM(D5979:D5979)</f>
        <v>0</v>
      </c>
      <c r="E5980" s="4348"/>
      <c r="F5980" s="4349"/>
      <c r="G5980" s="4364"/>
      <c r="H5980" s="4365"/>
      <c r="I5980" s="2151"/>
      <c r="J5980" s="2151"/>
      <c r="K5980" s="430">
        <f>SUM(K5979:K5979)</f>
        <v>0</v>
      </c>
      <c r="L5980" s="2151"/>
      <c r="M5980" s="2151"/>
      <c r="N5980" s="2151"/>
      <c r="O5980" s="79"/>
    </row>
    <row r="5981" spans="1:15" s="72" customFormat="1" ht="21" customHeight="1">
      <c r="A5981" s="54"/>
      <c r="B5981" s="132"/>
      <c r="C5981" s="2150"/>
      <c r="D5981" s="238"/>
      <c r="E5981" s="238"/>
      <c r="F5981" s="238"/>
      <c r="G5981" s="2148"/>
      <c r="H5981" s="2148"/>
      <c r="I5981" s="2150"/>
      <c r="J5981" s="2150"/>
      <c r="K5981" s="2150"/>
      <c r="L5981" s="2150"/>
      <c r="M5981" s="2150"/>
      <c r="N5981" s="2150"/>
      <c r="O5981" s="194"/>
    </row>
    <row r="5982" spans="1:15" s="72" customFormat="1" ht="21" customHeight="1" thickBot="1">
      <c r="A5982" s="77" t="s">
        <v>2</v>
      </c>
      <c r="B5982" s="66"/>
      <c r="C5982" s="67" t="s">
        <v>3</v>
      </c>
      <c r="D5982" s="4323" t="s">
        <v>1213</v>
      </c>
      <c r="E5982" s="4323"/>
      <c r="F5982" s="4323"/>
      <c r="G5982" s="4323"/>
      <c r="H5982" s="4323"/>
      <c r="I5982" s="4323"/>
      <c r="J5982" s="4323"/>
      <c r="K5982" s="4323"/>
      <c r="L5982" s="4323"/>
      <c r="M5982" s="4323"/>
      <c r="N5982" s="4323"/>
      <c r="O5982" s="4323"/>
    </row>
    <row r="5983" spans="1:15" s="72" customFormat="1" ht="21" customHeight="1">
      <c r="A5983" s="4324" t="s">
        <v>10</v>
      </c>
      <c r="B5983" s="4362" t="s">
        <v>11</v>
      </c>
      <c r="C5983" s="4329" t="s">
        <v>23</v>
      </c>
      <c r="D5983" s="4331" t="s">
        <v>12</v>
      </c>
      <c r="E5983" s="4332"/>
      <c r="F5983" s="4332"/>
      <c r="G5983" s="4332"/>
      <c r="H5983" s="4332"/>
      <c r="I5983" s="4332"/>
      <c r="J5983" s="4333"/>
      <c r="K5983" s="4334" t="s">
        <v>13</v>
      </c>
      <c r="L5983" s="4335"/>
      <c r="M5983" s="4335"/>
      <c r="N5983" s="4335"/>
      <c r="O5983" s="4336"/>
    </row>
    <row r="5984" spans="1:15" s="72" customFormat="1" ht="21" customHeight="1">
      <c r="A5984" s="4325"/>
      <c r="B5984" s="4328"/>
      <c r="C5984" s="4330"/>
      <c r="D5984" s="4337" t="s">
        <v>14</v>
      </c>
      <c r="E5984" s="4338"/>
      <c r="F5984" s="4338"/>
      <c r="G5984" s="4338"/>
      <c r="H5984" s="4339"/>
      <c r="I5984" s="4340" t="s">
        <v>15</v>
      </c>
      <c r="J5984" s="4340"/>
      <c r="K5984" s="4340" t="s">
        <v>16</v>
      </c>
      <c r="L5984" s="4340" t="s">
        <v>17</v>
      </c>
      <c r="M5984" s="4340" t="s">
        <v>18</v>
      </c>
      <c r="N5984" s="4340"/>
      <c r="O5984" s="4342" t="s">
        <v>19</v>
      </c>
    </row>
    <row r="5985" spans="1:15" s="72" customFormat="1" ht="21" customHeight="1">
      <c r="A5985" s="4326"/>
      <c r="B5985" s="4354"/>
      <c r="C5985" s="4341"/>
      <c r="D5985" s="2147" t="s">
        <v>16</v>
      </c>
      <c r="E5985" s="4358" t="s">
        <v>20</v>
      </c>
      <c r="F5985" s="4359"/>
      <c r="G5985" s="4358" t="s">
        <v>21</v>
      </c>
      <c r="H5985" s="4359"/>
      <c r="I5985" s="4341"/>
      <c r="J5985" s="4341"/>
      <c r="K5985" s="4341"/>
      <c r="L5985" s="4341"/>
      <c r="M5985" s="4341"/>
      <c r="N5985" s="4341"/>
      <c r="O5985" s="4363"/>
    </row>
    <row r="5986" spans="1:15" s="72" customFormat="1" ht="21" customHeight="1">
      <c r="A5986" s="99">
        <v>1</v>
      </c>
      <c r="B5986" s="131">
        <v>44652</v>
      </c>
      <c r="C5986" s="2151" t="s">
        <v>23</v>
      </c>
      <c r="D5986" s="2149"/>
      <c r="E5986" s="2145"/>
      <c r="F5986" s="2146"/>
      <c r="G5986" s="2145"/>
      <c r="H5986" s="2146"/>
      <c r="I5986" s="100"/>
      <c r="J5986" s="100"/>
      <c r="K5986" s="100"/>
      <c r="L5986" s="100"/>
      <c r="M5986" s="100"/>
      <c r="N5986" s="100"/>
      <c r="O5986" s="128">
        <v>0</v>
      </c>
    </row>
    <row r="5987" spans="1:15" s="72" customFormat="1" ht="21" customHeight="1" outlineLevel="1">
      <c r="A5987" s="1920"/>
      <c r="B5987" s="131"/>
      <c r="C5987" s="2151"/>
      <c r="D5987" s="2142"/>
      <c r="E5987" s="4348"/>
      <c r="F5987" s="4349"/>
      <c r="G5987" s="4364"/>
      <c r="H5987" s="4365"/>
      <c r="I5987" s="2151"/>
      <c r="J5987" s="2151"/>
      <c r="K5987" s="2151"/>
      <c r="L5987" s="2151"/>
      <c r="M5987" s="2234"/>
      <c r="N5987" s="2151"/>
      <c r="O5987" s="79"/>
    </row>
    <row r="5988" spans="1:15" s="72" customFormat="1" ht="21" customHeight="1" outlineLevel="1">
      <c r="A5988" s="1920"/>
      <c r="B5988" s="131"/>
      <c r="C5988" s="2151"/>
      <c r="D5988" s="2142"/>
      <c r="E5988" s="2140"/>
      <c r="F5988" s="2141"/>
      <c r="G5988" s="2143"/>
      <c r="H5988" s="2144"/>
      <c r="I5988" s="2151"/>
      <c r="J5988" s="2151"/>
      <c r="K5988" s="2151"/>
      <c r="L5988" s="2151"/>
      <c r="M5988" s="2151"/>
      <c r="N5988" s="2151"/>
      <c r="O5988" s="79"/>
    </row>
    <row r="5989" spans="1:15" s="123" customFormat="1" ht="21" customHeight="1">
      <c r="A5989" s="1920"/>
      <c r="B5989" s="131"/>
      <c r="C5989" s="2151"/>
      <c r="D5989" s="798">
        <f>SUM(D5987:D5988)</f>
        <v>0</v>
      </c>
      <c r="E5989" s="4348"/>
      <c r="F5989" s="4349"/>
      <c r="G5989" s="4364"/>
      <c r="H5989" s="4365"/>
      <c r="I5989" s="2151"/>
      <c r="J5989" s="2151"/>
      <c r="K5989" s="430">
        <f>SUM(K5987:K5988)</f>
        <v>0</v>
      </c>
      <c r="L5989" s="2151"/>
      <c r="M5989" s="2151"/>
      <c r="N5989" s="2151"/>
      <c r="O5989" s="79"/>
    </row>
    <row r="5990" spans="1:15" s="72" customFormat="1" ht="21" customHeight="1">
      <c r="A5990" s="54"/>
      <c r="B5990" s="132"/>
      <c r="C5990" s="2150"/>
      <c r="D5990" s="2150"/>
      <c r="E5990" s="2150"/>
      <c r="F5990" s="2150"/>
      <c r="G5990" s="54"/>
      <c r="H5990" s="54"/>
      <c r="I5990" s="2150"/>
      <c r="J5990" s="2150"/>
      <c r="K5990" s="2150"/>
      <c r="L5990" s="2150"/>
      <c r="M5990" s="2150"/>
      <c r="N5990" s="2150"/>
      <c r="O5990" s="82"/>
    </row>
    <row r="5991" spans="1:15" s="72" customFormat="1" ht="21" customHeight="1" thickBot="1">
      <c r="A5991" s="77" t="s">
        <v>2</v>
      </c>
      <c r="B5991" s="66"/>
      <c r="C5991" s="67" t="s">
        <v>3</v>
      </c>
      <c r="D5991" s="4323" t="s">
        <v>1217</v>
      </c>
      <c r="E5991" s="4323"/>
      <c r="F5991" s="4323"/>
      <c r="G5991" s="4323"/>
      <c r="H5991" s="4323"/>
      <c r="I5991" s="4323"/>
      <c r="J5991" s="4323"/>
      <c r="K5991" s="4323"/>
      <c r="L5991" s="4323"/>
      <c r="M5991" s="4323"/>
      <c r="N5991" s="4323"/>
      <c r="O5991" s="4323"/>
    </row>
    <row r="5992" spans="1:15" s="72" customFormat="1" ht="21" customHeight="1">
      <c r="A5992" s="4324" t="s">
        <v>10</v>
      </c>
      <c r="B5992" s="4362" t="s">
        <v>11</v>
      </c>
      <c r="C5992" s="4329" t="s">
        <v>23</v>
      </c>
      <c r="D5992" s="4331" t="s">
        <v>12</v>
      </c>
      <c r="E5992" s="4332"/>
      <c r="F5992" s="4332"/>
      <c r="G5992" s="4332"/>
      <c r="H5992" s="4332"/>
      <c r="I5992" s="4332"/>
      <c r="J5992" s="4333"/>
      <c r="K5992" s="4334" t="s">
        <v>13</v>
      </c>
      <c r="L5992" s="4335"/>
      <c r="M5992" s="4335"/>
      <c r="N5992" s="4335"/>
      <c r="O5992" s="4336"/>
    </row>
    <row r="5993" spans="1:15" s="72" customFormat="1" ht="21" customHeight="1">
      <c r="A5993" s="4325"/>
      <c r="B5993" s="4328"/>
      <c r="C5993" s="4330"/>
      <c r="D5993" s="4337" t="s">
        <v>14</v>
      </c>
      <c r="E5993" s="4338"/>
      <c r="F5993" s="4338"/>
      <c r="G5993" s="4338"/>
      <c r="H5993" s="4339"/>
      <c r="I5993" s="4340" t="s">
        <v>15</v>
      </c>
      <c r="J5993" s="4340"/>
      <c r="K5993" s="4340" t="s">
        <v>16</v>
      </c>
      <c r="L5993" s="4340" t="s">
        <v>17</v>
      </c>
      <c r="M5993" s="4340" t="s">
        <v>18</v>
      </c>
      <c r="N5993" s="4340"/>
      <c r="O5993" s="4342" t="s">
        <v>19</v>
      </c>
    </row>
    <row r="5994" spans="1:15" s="72" customFormat="1" ht="21" customHeight="1">
      <c r="A5994" s="4326"/>
      <c r="B5994" s="4354"/>
      <c r="C5994" s="4341"/>
      <c r="D5994" s="2163" t="s">
        <v>16</v>
      </c>
      <c r="E5994" s="4358" t="s">
        <v>20</v>
      </c>
      <c r="F5994" s="4359"/>
      <c r="G5994" s="4358" t="s">
        <v>21</v>
      </c>
      <c r="H5994" s="4359"/>
      <c r="I5994" s="4341"/>
      <c r="J5994" s="4341"/>
      <c r="K5994" s="4341"/>
      <c r="L5994" s="4341"/>
      <c r="M5994" s="4341"/>
      <c r="N5994" s="4341"/>
      <c r="O5994" s="4363"/>
    </row>
    <row r="5995" spans="1:15" s="72" customFormat="1" ht="21" customHeight="1">
      <c r="A5995" s="99">
        <v>1</v>
      </c>
      <c r="B5995" s="131">
        <v>44682</v>
      </c>
      <c r="C5995" s="2167" t="s">
        <v>23</v>
      </c>
      <c r="D5995" s="2164"/>
      <c r="E5995" s="2160"/>
      <c r="F5995" s="2161"/>
      <c r="G5995" s="2160"/>
      <c r="H5995" s="2161"/>
      <c r="I5995" s="100"/>
      <c r="J5995" s="100"/>
      <c r="K5995" s="100"/>
      <c r="L5995" s="100"/>
      <c r="M5995" s="100"/>
      <c r="N5995" s="100"/>
      <c r="O5995" s="128">
        <v>0</v>
      </c>
    </row>
    <row r="5996" spans="1:15" s="72" customFormat="1" ht="21" customHeight="1" outlineLevel="1">
      <c r="A5996" s="1920"/>
      <c r="B5996" s="131"/>
      <c r="C5996" s="2167"/>
      <c r="D5996" s="2152"/>
      <c r="E5996" s="4348"/>
      <c r="F5996" s="4349"/>
      <c r="G5996" s="4364"/>
      <c r="H5996" s="4365"/>
      <c r="I5996" s="2167"/>
      <c r="J5996" s="2167"/>
      <c r="K5996" s="2167"/>
      <c r="L5996" s="2167"/>
      <c r="M5996" s="2167"/>
      <c r="N5996" s="2167"/>
      <c r="O5996" s="79"/>
    </row>
    <row r="5997" spans="1:15" s="72" customFormat="1" ht="21" customHeight="1" outlineLevel="1">
      <c r="A5997" s="1920"/>
      <c r="B5997" s="131"/>
      <c r="C5997" s="2167"/>
      <c r="D5997" s="2152"/>
      <c r="E5997" s="2156"/>
      <c r="F5997" s="2157"/>
      <c r="G5997" s="2158"/>
      <c r="H5997" s="2159"/>
      <c r="I5997" s="2167"/>
      <c r="J5997" s="2167"/>
      <c r="K5997" s="2167"/>
      <c r="L5997" s="2167"/>
      <c r="M5997" s="2167"/>
      <c r="N5997" s="2167"/>
      <c r="O5997" s="79"/>
    </row>
    <row r="5998" spans="1:15" s="123" customFormat="1" ht="21" customHeight="1">
      <c r="A5998" s="1920"/>
      <c r="B5998" s="131"/>
      <c r="C5998" s="2167"/>
      <c r="D5998" s="798">
        <f>SUM(D5996:D5997)</f>
        <v>0</v>
      </c>
      <c r="E5998" s="4348"/>
      <c r="F5998" s="4349"/>
      <c r="G5998" s="4364"/>
      <c r="H5998" s="4365"/>
      <c r="I5998" s="2167"/>
      <c r="J5998" s="2167"/>
      <c r="K5998" s="430">
        <f>SUM(K5996:K5997)</f>
        <v>0</v>
      </c>
      <c r="L5998" s="2167"/>
      <c r="M5998" s="2167"/>
      <c r="N5998" s="2167"/>
      <c r="O5998" s="79"/>
    </row>
    <row r="5999" spans="1:15" s="72" customFormat="1" ht="21" customHeight="1">
      <c r="A5999" s="54"/>
      <c r="B5999" s="132"/>
      <c r="C5999" s="2162"/>
      <c r="D5999" s="2162"/>
      <c r="E5999" s="2162"/>
      <c r="F5999" s="2162"/>
      <c r="G5999" s="54"/>
      <c r="H5999" s="54"/>
      <c r="I5999" s="2162"/>
      <c r="J5999" s="2162"/>
      <c r="K5999" s="2162"/>
      <c r="L5999" s="2162"/>
      <c r="M5999" s="2162"/>
      <c r="N5999" s="2162"/>
      <c r="O5999" s="82"/>
    </row>
    <row r="6000" spans="1:15" s="72" customFormat="1" ht="21" customHeight="1" thickBot="1">
      <c r="A6000" s="77" t="s">
        <v>2</v>
      </c>
      <c r="B6000" s="66"/>
      <c r="C6000" s="67" t="s">
        <v>3</v>
      </c>
      <c r="D6000" s="4323" t="s">
        <v>1216</v>
      </c>
      <c r="E6000" s="4323"/>
      <c r="F6000" s="4323"/>
      <c r="G6000" s="4323"/>
      <c r="H6000" s="4323"/>
      <c r="I6000" s="4323"/>
      <c r="J6000" s="4323"/>
      <c r="K6000" s="4323"/>
      <c r="L6000" s="4323"/>
      <c r="M6000" s="4323"/>
      <c r="N6000" s="4323"/>
      <c r="O6000" s="4323"/>
    </row>
    <row r="6001" spans="1:15" s="72" customFormat="1" ht="21" customHeight="1">
      <c r="A6001" s="4324" t="s">
        <v>10</v>
      </c>
      <c r="B6001" s="4362" t="s">
        <v>11</v>
      </c>
      <c r="C6001" s="4329" t="s">
        <v>23</v>
      </c>
      <c r="D6001" s="4331" t="s">
        <v>12</v>
      </c>
      <c r="E6001" s="4332"/>
      <c r="F6001" s="4332"/>
      <c r="G6001" s="4332"/>
      <c r="H6001" s="4332"/>
      <c r="I6001" s="4332"/>
      <c r="J6001" s="4333"/>
      <c r="K6001" s="4334" t="s">
        <v>13</v>
      </c>
      <c r="L6001" s="4335"/>
      <c r="M6001" s="4335"/>
      <c r="N6001" s="4335"/>
      <c r="O6001" s="4336"/>
    </row>
    <row r="6002" spans="1:15" s="72" customFormat="1" ht="21" customHeight="1">
      <c r="A6002" s="4325"/>
      <c r="B6002" s="4328"/>
      <c r="C6002" s="4330"/>
      <c r="D6002" s="4337" t="s">
        <v>14</v>
      </c>
      <c r="E6002" s="4338"/>
      <c r="F6002" s="4338"/>
      <c r="G6002" s="4338"/>
      <c r="H6002" s="4339"/>
      <c r="I6002" s="4340" t="s">
        <v>15</v>
      </c>
      <c r="J6002" s="4340"/>
      <c r="K6002" s="4340" t="s">
        <v>16</v>
      </c>
      <c r="L6002" s="4340" t="s">
        <v>17</v>
      </c>
      <c r="M6002" s="4340" t="s">
        <v>18</v>
      </c>
      <c r="N6002" s="4340"/>
      <c r="O6002" s="4342" t="s">
        <v>19</v>
      </c>
    </row>
    <row r="6003" spans="1:15" s="72" customFormat="1" ht="21" customHeight="1">
      <c r="A6003" s="4326"/>
      <c r="B6003" s="4354"/>
      <c r="C6003" s="4341"/>
      <c r="D6003" s="2163" t="s">
        <v>16</v>
      </c>
      <c r="E6003" s="4358" t="s">
        <v>20</v>
      </c>
      <c r="F6003" s="4359"/>
      <c r="G6003" s="4358" t="s">
        <v>21</v>
      </c>
      <c r="H6003" s="4359"/>
      <c r="I6003" s="4341"/>
      <c r="J6003" s="4341"/>
      <c r="K6003" s="4341"/>
      <c r="L6003" s="4341"/>
      <c r="M6003" s="4341"/>
      <c r="N6003" s="4341"/>
      <c r="O6003" s="4363"/>
    </row>
    <row r="6004" spans="1:15" s="72" customFormat="1" ht="21" customHeight="1">
      <c r="A6004" s="99">
        <v>1</v>
      </c>
      <c r="B6004" s="131">
        <v>44562</v>
      </c>
      <c r="C6004" s="2167" t="s">
        <v>23</v>
      </c>
      <c r="D6004" s="2164"/>
      <c r="E6004" s="2160"/>
      <c r="F6004" s="2161"/>
      <c r="G6004" s="2160"/>
      <c r="H6004" s="2161"/>
      <c r="I6004" s="100"/>
      <c r="J6004" s="100"/>
      <c r="K6004" s="100"/>
      <c r="L6004" s="100"/>
      <c r="M6004" s="100"/>
      <c r="N6004" s="100"/>
      <c r="O6004" s="128">
        <v>0</v>
      </c>
    </row>
    <row r="6005" spans="1:15" s="72" customFormat="1" ht="21" customHeight="1" outlineLevel="1">
      <c r="A6005" s="1920"/>
      <c r="B6005" s="131"/>
      <c r="C6005" s="2167"/>
      <c r="D6005" s="2152"/>
      <c r="E6005" s="4348"/>
      <c r="F6005" s="4349"/>
      <c r="G6005" s="4364"/>
      <c r="H6005" s="4365"/>
      <c r="I6005" s="2167"/>
      <c r="J6005" s="2167"/>
      <c r="K6005" s="2167"/>
      <c r="L6005" s="2167"/>
      <c r="M6005" s="2167"/>
      <c r="N6005" s="2167"/>
      <c r="O6005" s="79"/>
    </row>
    <row r="6006" spans="1:15" s="72" customFormat="1" ht="21" customHeight="1" outlineLevel="1">
      <c r="A6006" s="1920"/>
      <c r="B6006" s="131"/>
      <c r="C6006" s="2167"/>
      <c r="D6006" s="2152"/>
      <c r="E6006" s="2156"/>
      <c r="F6006" s="2157"/>
      <c r="G6006" s="2158"/>
      <c r="H6006" s="2159"/>
      <c r="I6006" s="2167"/>
      <c r="J6006" s="2167"/>
      <c r="K6006" s="2167"/>
      <c r="L6006" s="2167"/>
      <c r="M6006" s="2167"/>
      <c r="N6006" s="2167"/>
      <c r="O6006" s="79"/>
    </row>
    <row r="6007" spans="1:15" s="123" customFormat="1" ht="21" customHeight="1">
      <c r="A6007" s="1920"/>
      <c r="B6007" s="131"/>
      <c r="C6007" s="2167"/>
      <c r="D6007" s="798">
        <f>SUM(D6005:D6006)</f>
        <v>0</v>
      </c>
      <c r="E6007" s="4348"/>
      <c r="F6007" s="4349"/>
      <c r="G6007" s="4364"/>
      <c r="H6007" s="4365"/>
      <c r="I6007" s="2167"/>
      <c r="J6007" s="2167"/>
      <c r="K6007" s="430">
        <f>SUM(K6005:K6006)</f>
        <v>0</v>
      </c>
      <c r="L6007" s="2167"/>
      <c r="M6007" s="2167"/>
      <c r="N6007" s="2167"/>
      <c r="O6007" s="79"/>
    </row>
    <row r="6008" spans="1:15" s="72" customFormat="1" ht="21" customHeight="1">
      <c r="A6008" s="54"/>
      <c r="B6008" s="132"/>
      <c r="C6008" s="2162"/>
      <c r="D6008" s="238"/>
      <c r="E6008" s="238"/>
      <c r="F6008" s="238"/>
      <c r="G6008" s="2166"/>
      <c r="H6008" s="2166"/>
      <c r="I6008" s="2162"/>
      <c r="J6008" s="2162"/>
      <c r="K6008" s="2162"/>
      <c r="L6008" s="2162"/>
      <c r="M6008" s="2162"/>
      <c r="N6008" s="2162"/>
      <c r="O6008" s="194"/>
    </row>
    <row r="6009" spans="1:15" s="72" customFormat="1" ht="21" customHeight="1" thickBot="1">
      <c r="A6009" s="77" t="s">
        <v>2</v>
      </c>
      <c r="B6009" s="66"/>
      <c r="C6009" s="67" t="s">
        <v>3</v>
      </c>
      <c r="D6009" s="4323" t="s">
        <v>1220</v>
      </c>
      <c r="E6009" s="4323"/>
      <c r="F6009" s="4323"/>
      <c r="G6009" s="4323"/>
      <c r="H6009" s="4323"/>
      <c r="I6009" s="4323"/>
      <c r="J6009" s="4323"/>
      <c r="K6009" s="4323"/>
      <c r="L6009" s="4323"/>
      <c r="M6009" s="4323"/>
      <c r="N6009" s="4323"/>
      <c r="O6009" s="4323"/>
    </row>
    <row r="6010" spans="1:15" s="72" customFormat="1" ht="21" customHeight="1">
      <c r="A6010" s="4324" t="s">
        <v>10</v>
      </c>
      <c r="B6010" s="4362" t="s">
        <v>11</v>
      </c>
      <c r="C6010" s="4329" t="s">
        <v>23</v>
      </c>
      <c r="D6010" s="4331" t="s">
        <v>12</v>
      </c>
      <c r="E6010" s="4332"/>
      <c r="F6010" s="4332"/>
      <c r="G6010" s="4332"/>
      <c r="H6010" s="4332"/>
      <c r="I6010" s="4332"/>
      <c r="J6010" s="4333"/>
      <c r="K6010" s="4334" t="s">
        <v>13</v>
      </c>
      <c r="L6010" s="4335"/>
      <c r="M6010" s="4335"/>
      <c r="N6010" s="4335"/>
      <c r="O6010" s="4336"/>
    </row>
    <row r="6011" spans="1:15" s="72" customFormat="1" ht="21" customHeight="1">
      <c r="A6011" s="4325"/>
      <c r="B6011" s="4328"/>
      <c r="C6011" s="4330"/>
      <c r="D6011" s="4337" t="s">
        <v>14</v>
      </c>
      <c r="E6011" s="4338"/>
      <c r="F6011" s="4338"/>
      <c r="G6011" s="4338"/>
      <c r="H6011" s="4339"/>
      <c r="I6011" s="4340" t="s">
        <v>15</v>
      </c>
      <c r="J6011" s="4340"/>
      <c r="K6011" s="4340" t="s">
        <v>16</v>
      </c>
      <c r="L6011" s="4340" t="s">
        <v>17</v>
      </c>
      <c r="M6011" s="4340" t="s">
        <v>18</v>
      </c>
      <c r="N6011" s="4340"/>
      <c r="O6011" s="4342" t="s">
        <v>19</v>
      </c>
    </row>
    <row r="6012" spans="1:15" s="72" customFormat="1" ht="21" customHeight="1">
      <c r="A6012" s="4326"/>
      <c r="B6012" s="4354"/>
      <c r="C6012" s="4341"/>
      <c r="D6012" s="2163" t="s">
        <v>16</v>
      </c>
      <c r="E6012" s="4358" t="s">
        <v>20</v>
      </c>
      <c r="F6012" s="4359"/>
      <c r="G6012" s="4358" t="s">
        <v>21</v>
      </c>
      <c r="H6012" s="4359"/>
      <c r="I6012" s="4341"/>
      <c r="J6012" s="4341"/>
      <c r="K6012" s="4341"/>
      <c r="L6012" s="4341"/>
      <c r="M6012" s="4341"/>
      <c r="N6012" s="4341"/>
      <c r="O6012" s="4363"/>
    </row>
    <row r="6013" spans="1:15" s="72" customFormat="1" ht="21" customHeight="1">
      <c r="A6013" s="99">
        <v>1</v>
      </c>
      <c r="B6013" s="131">
        <v>44562</v>
      </c>
      <c r="C6013" s="2167" t="s">
        <v>23</v>
      </c>
      <c r="D6013" s="2164"/>
      <c r="E6013" s="2160"/>
      <c r="F6013" s="2161"/>
      <c r="G6013" s="2160"/>
      <c r="H6013" s="2161"/>
      <c r="I6013" s="100"/>
      <c r="J6013" s="100"/>
      <c r="K6013" s="100"/>
      <c r="L6013" s="100"/>
      <c r="M6013" s="100"/>
      <c r="N6013" s="100"/>
      <c r="O6013" s="128">
        <v>7</v>
      </c>
    </row>
    <row r="6014" spans="1:15" s="72" customFormat="1" ht="21" customHeight="1" outlineLevel="1">
      <c r="A6014" s="1920"/>
      <c r="B6014" s="131"/>
      <c r="C6014" s="2167"/>
      <c r="D6014" s="2152"/>
      <c r="E6014" s="4348"/>
      <c r="F6014" s="4349"/>
      <c r="G6014" s="4364"/>
      <c r="H6014" s="4365"/>
      <c r="I6014" s="2167"/>
      <c r="J6014" s="2167"/>
      <c r="K6014" s="2167"/>
      <c r="L6014" s="2167"/>
      <c r="M6014" s="2167"/>
      <c r="N6014" s="2167"/>
      <c r="O6014" s="79"/>
    </row>
    <row r="6015" spans="1:15" s="72" customFormat="1" ht="21" customHeight="1" outlineLevel="1">
      <c r="A6015" s="1920"/>
      <c r="B6015" s="131"/>
      <c r="C6015" s="2167"/>
      <c r="D6015" s="2152"/>
      <c r="E6015" s="2156"/>
      <c r="F6015" s="2157"/>
      <c r="G6015" s="2158"/>
      <c r="H6015" s="2159"/>
      <c r="I6015" s="2167"/>
      <c r="J6015" s="2167"/>
      <c r="K6015" s="2167"/>
      <c r="L6015" s="2167"/>
      <c r="M6015" s="2167"/>
      <c r="N6015" s="2167"/>
      <c r="O6015" s="79"/>
    </row>
    <row r="6016" spans="1:15" s="123" customFormat="1" ht="21" customHeight="1">
      <c r="A6016" s="1920"/>
      <c r="B6016" s="131"/>
      <c r="C6016" s="2167"/>
      <c r="D6016" s="798">
        <f>SUM(D6014:D6015)</f>
        <v>0</v>
      </c>
      <c r="E6016" s="4348"/>
      <c r="F6016" s="4349"/>
      <c r="G6016" s="4364"/>
      <c r="H6016" s="4365"/>
      <c r="I6016" s="2167"/>
      <c r="J6016" s="2167"/>
      <c r="K6016" s="430">
        <f>SUM(K6014:K6015)</f>
        <v>0</v>
      </c>
      <c r="L6016" s="2167"/>
      <c r="M6016" s="2167"/>
      <c r="N6016" s="2167"/>
      <c r="O6016" s="79"/>
    </row>
    <row r="6017" spans="1:15" s="72" customFormat="1" ht="21" customHeight="1">
      <c r="A6017" s="54"/>
      <c r="B6017" s="132"/>
      <c r="C6017" s="2162"/>
      <c r="D6017" s="2162"/>
      <c r="E6017" s="2162"/>
      <c r="F6017" s="2162"/>
      <c r="G6017" s="54"/>
      <c r="H6017" s="54"/>
      <c r="I6017" s="2162"/>
      <c r="J6017" s="2162"/>
      <c r="K6017" s="2162"/>
      <c r="L6017" s="2162"/>
      <c r="M6017" s="2162"/>
      <c r="N6017" s="2162"/>
      <c r="O6017" s="82"/>
    </row>
    <row r="6018" spans="1:15" s="72" customFormat="1" ht="21" customHeight="1" thickBot="1">
      <c r="A6018" s="77" t="s">
        <v>2</v>
      </c>
      <c r="B6018" s="66"/>
      <c r="C6018" s="67" t="s">
        <v>3</v>
      </c>
      <c r="D6018" s="4323" t="s">
        <v>1223</v>
      </c>
      <c r="E6018" s="4323"/>
      <c r="F6018" s="4323"/>
      <c r="G6018" s="4323"/>
      <c r="H6018" s="4323"/>
      <c r="I6018" s="4323"/>
      <c r="J6018" s="4323"/>
      <c r="K6018" s="4323"/>
      <c r="L6018" s="4323"/>
      <c r="M6018" s="4323"/>
      <c r="N6018" s="4323"/>
      <c r="O6018" s="4323"/>
    </row>
    <row r="6019" spans="1:15" s="72" customFormat="1" ht="21" customHeight="1">
      <c r="A6019" s="4324" t="s">
        <v>10</v>
      </c>
      <c r="B6019" s="4362" t="s">
        <v>11</v>
      </c>
      <c r="C6019" s="4329" t="s">
        <v>23</v>
      </c>
      <c r="D6019" s="4331" t="s">
        <v>12</v>
      </c>
      <c r="E6019" s="4332"/>
      <c r="F6019" s="4332"/>
      <c r="G6019" s="4332"/>
      <c r="H6019" s="4332"/>
      <c r="I6019" s="4332"/>
      <c r="J6019" s="4333"/>
      <c r="K6019" s="4334" t="s">
        <v>13</v>
      </c>
      <c r="L6019" s="4335"/>
      <c r="M6019" s="4335"/>
      <c r="N6019" s="4335"/>
      <c r="O6019" s="4336"/>
    </row>
    <row r="6020" spans="1:15" s="72" customFormat="1" ht="21" customHeight="1">
      <c r="A6020" s="4325"/>
      <c r="B6020" s="4328"/>
      <c r="C6020" s="4330"/>
      <c r="D6020" s="4337" t="s">
        <v>14</v>
      </c>
      <c r="E6020" s="4338"/>
      <c r="F6020" s="4338"/>
      <c r="G6020" s="4338"/>
      <c r="H6020" s="4339"/>
      <c r="I6020" s="4340" t="s">
        <v>15</v>
      </c>
      <c r="J6020" s="4340"/>
      <c r="K6020" s="4340" t="s">
        <v>16</v>
      </c>
      <c r="L6020" s="4340" t="s">
        <v>17</v>
      </c>
      <c r="M6020" s="4340" t="s">
        <v>18</v>
      </c>
      <c r="N6020" s="4340"/>
      <c r="O6020" s="4342" t="s">
        <v>19</v>
      </c>
    </row>
    <row r="6021" spans="1:15" s="72" customFormat="1" ht="21" customHeight="1">
      <c r="A6021" s="4326"/>
      <c r="B6021" s="4354"/>
      <c r="C6021" s="4341"/>
      <c r="D6021" s="2163" t="s">
        <v>16</v>
      </c>
      <c r="E6021" s="4358" t="s">
        <v>20</v>
      </c>
      <c r="F6021" s="4359"/>
      <c r="G6021" s="4358" t="s">
        <v>21</v>
      </c>
      <c r="H6021" s="4359"/>
      <c r="I6021" s="4341"/>
      <c r="J6021" s="4341"/>
      <c r="K6021" s="4341"/>
      <c r="L6021" s="4341"/>
      <c r="M6021" s="4341"/>
      <c r="N6021" s="4341"/>
      <c r="O6021" s="4363"/>
    </row>
    <row r="6022" spans="1:15" s="72" customFormat="1" ht="21" customHeight="1">
      <c r="A6022" s="99">
        <v>1</v>
      </c>
      <c r="B6022" s="131">
        <v>44562</v>
      </c>
      <c r="C6022" s="2167" t="s">
        <v>23</v>
      </c>
      <c r="D6022" s="2164"/>
      <c r="E6022" s="2160"/>
      <c r="F6022" s="2161"/>
      <c r="G6022" s="2160"/>
      <c r="H6022" s="2161"/>
      <c r="I6022" s="100"/>
      <c r="J6022" s="100"/>
      <c r="K6022" s="100"/>
      <c r="L6022" s="100"/>
      <c r="M6022" s="100"/>
      <c r="N6022" s="100"/>
      <c r="O6022" s="128">
        <v>2</v>
      </c>
    </row>
    <row r="6023" spans="1:15" s="72" customFormat="1" ht="21" customHeight="1" outlineLevel="1">
      <c r="A6023" s="1920"/>
      <c r="B6023" s="131"/>
      <c r="C6023" s="2167"/>
      <c r="D6023" s="2152"/>
      <c r="E6023" s="4348"/>
      <c r="F6023" s="4349"/>
      <c r="G6023" s="4364"/>
      <c r="H6023" s="4365"/>
      <c r="I6023" s="2167"/>
      <c r="J6023" s="2167"/>
      <c r="K6023" s="2167"/>
      <c r="L6023" s="2167"/>
      <c r="M6023" s="2167"/>
      <c r="N6023" s="2167"/>
      <c r="O6023" s="79"/>
    </row>
    <row r="6024" spans="1:15" s="72" customFormat="1" ht="21" customHeight="1" outlineLevel="1">
      <c r="A6024" s="1920"/>
      <c r="B6024" s="131"/>
      <c r="C6024" s="2167"/>
      <c r="D6024" s="2152"/>
      <c r="E6024" s="2156"/>
      <c r="F6024" s="2157"/>
      <c r="G6024" s="2158"/>
      <c r="H6024" s="2159"/>
      <c r="I6024" s="2167"/>
      <c r="J6024" s="2167"/>
      <c r="K6024" s="2167"/>
      <c r="L6024" s="2167"/>
      <c r="M6024" s="2167"/>
      <c r="N6024" s="2167"/>
      <c r="O6024" s="79"/>
    </row>
    <row r="6025" spans="1:15" s="123" customFormat="1" ht="21" customHeight="1">
      <c r="A6025" s="1920"/>
      <c r="B6025" s="131"/>
      <c r="C6025" s="2167"/>
      <c r="D6025" s="798">
        <f>SUM(D6023:D6024)</f>
        <v>0</v>
      </c>
      <c r="E6025" s="4348"/>
      <c r="F6025" s="4349"/>
      <c r="G6025" s="4364"/>
      <c r="H6025" s="4365"/>
      <c r="I6025" s="2167"/>
      <c r="J6025" s="2167"/>
      <c r="K6025" s="430">
        <f>SUM(K6023:K6024)</f>
        <v>0</v>
      </c>
      <c r="L6025" s="2167"/>
      <c r="M6025" s="2167"/>
      <c r="N6025" s="2167"/>
      <c r="O6025" s="79"/>
    </row>
    <row r="6026" spans="1:15" s="72" customFormat="1" ht="21" customHeight="1">
      <c r="A6026" s="54"/>
      <c r="B6026" s="132"/>
      <c r="C6026" s="2162"/>
      <c r="D6026" s="238"/>
      <c r="E6026" s="238"/>
      <c r="F6026" s="238"/>
      <c r="G6026" s="2166"/>
      <c r="H6026" s="2166"/>
      <c r="I6026" s="2162"/>
      <c r="J6026" s="2162"/>
      <c r="K6026" s="2162"/>
      <c r="L6026" s="2162"/>
      <c r="M6026" s="2162"/>
      <c r="N6026" s="2162"/>
      <c r="O6026" s="194"/>
    </row>
    <row r="6027" spans="1:15" s="72" customFormat="1" ht="21" customHeight="1" thickBot="1">
      <c r="A6027" s="77" t="s">
        <v>2</v>
      </c>
      <c r="B6027" s="66"/>
      <c r="C6027" s="67" t="s">
        <v>3</v>
      </c>
      <c r="D6027" s="4323" t="s">
        <v>1222</v>
      </c>
      <c r="E6027" s="4323"/>
      <c r="F6027" s="4323"/>
      <c r="G6027" s="4323"/>
      <c r="H6027" s="4323"/>
      <c r="I6027" s="4323"/>
      <c r="J6027" s="4323"/>
      <c r="K6027" s="4323"/>
      <c r="L6027" s="4323"/>
      <c r="M6027" s="4323"/>
      <c r="N6027" s="4323"/>
      <c r="O6027" s="4323"/>
    </row>
    <row r="6028" spans="1:15" s="72" customFormat="1" ht="21" customHeight="1">
      <c r="A6028" s="4324" t="s">
        <v>10</v>
      </c>
      <c r="B6028" s="4362" t="s">
        <v>11</v>
      </c>
      <c r="C6028" s="4329" t="s">
        <v>23</v>
      </c>
      <c r="D6028" s="4331" t="s">
        <v>12</v>
      </c>
      <c r="E6028" s="4332"/>
      <c r="F6028" s="4332"/>
      <c r="G6028" s="4332"/>
      <c r="H6028" s="4332"/>
      <c r="I6028" s="4332"/>
      <c r="J6028" s="4333"/>
      <c r="K6028" s="4334" t="s">
        <v>13</v>
      </c>
      <c r="L6028" s="4335"/>
      <c r="M6028" s="4335"/>
      <c r="N6028" s="4335"/>
      <c r="O6028" s="4336"/>
    </row>
    <row r="6029" spans="1:15" s="72" customFormat="1" ht="21" customHeight="1">
      <c r="A6029" s="4325"/>
      <c r="B6029" s="4328"/>
      <c r="C6029" s="4330"/>
      <c r="D6029" s="4337" t="s">
        <v>14</v>
      </c>
      <c r="E6029" s="4338"/>
      <c r="F6029" s="4338"/>
      <c r="G6029" s="4338"/>
      <c r="H6029" s="4339"/>
      <c r="I6029" s="4340" t="s">
        <v>15</v>
      </c>
      <c r="J6029" s="4340"/>
      <c r="K6029" s="4340" t="s">
        <v>16</v>
      </c>
      <c r="L6029" s="4340" t="s">
        <v>17</v>
      </c>
      <c r="M6029" s="4340" t="s">
        <v>18</v>
      </c>
      <c r="N6029" s="4340"/>
      <c r="O6029" s="4342" t="s">
        <v>19</v>
      </c>
    </row>
    <row r="6030" spans="1:15" s="72" customFormat="1" ht="21" customHeight="1">
      <c r="A6030" s="4326"/>
      <c r="B6030" s="4354"/>
      <c r="C6030" s="4341"/>
      <c r="D6030" s="2163" t="s">
        <v>16</v>
      </c>
      <c r="E6030" s="4358" t="s">
        <v>20</v>
      </c>
      <c r="F6030" s="4359"/>
      <c r="G6030" s="4358" t="s">
        <v>21</v>
      </c>
      <c r="H6030" s="4359"/>
      <c r="I6030" s="4341"/>
      <c r="J6030" s="4341"/>
      <c r="K6030" s="4341"/>
      <c r="L6030" s="4341"/>
      <c r="M6030" s="4341"/>
      <c r="N6030" s="4341"/>
      <c r="O6030" s="4363"/>
    </row>
    <row r="6031" spans="1:15" s="72" customFormat="1" ht="21" customHeight="1">
      <c r="A6031" s="99">
        <v>1</v>
      </c>
      <c r="B6031" s="131">
        <v>44562</v>
      </c>
      <c r="C6031" s="2167" t="s">
        <v>23</v>
      </c>
      <c r="D6031" s="2164"/>
      <c r="E6031" s="2160"/>
      <c r="F6031" s="2161"/>
      <c r="G6031" s="2160"/>
      <c r="H6031" s="2161"/>
      <c r="I6031" s="100"/>
      <c r="J6031" s="100"/>
      <c r="K6031" s="100"/>
      <c r="L6031" s="100"/>
      <c r="M6031" s="100"/>
      <c r="N6031" s="100"/>
      <c r="O6031" s="128">
        <v>0</v>
      </c>
    </row>
    <row r="6032" spans="1:15" s="72" customFormat="1" ht="21" customHeight="1" outlineLevel="1">
      <c r="A6032" s="1920"/>
      <c r="B6032" s="131"/>
      <c r="C6032" s="2167"/>
      <c r="D6032" s="2152"/>
      <c r="E6032" s="4348"/>
      <c r="F6032" s="4349"/>
      <c r="G6032" s="4364"/>
      <c r="H6032" s="4365"/>
      <c r="I6032" s="2167"/>
      <c r="J6032" s="2167"/>
      <c r="K6032" s="2167"/>
      <c r="L6032" s="2167"/>
      <c r="M6032" s="2167"/>
      <c r="N6032" s="2167"/>
      <c r="O6032" s="79"/>
    </row>
    <row r="6033" spans="1:15" s="72" customFormat="1" ht="21" customHeight="1" outlineLevel="1">
      <c r="A6033" s="1920"/>
      <c r="B6033" s="131"/>
      <c r="C6033" s="2167"/>
      <c r="D6033" s="2152"/>
      <c r="E6033" s="2156"/>
      <c r="F6033" s="2157"/>
      <c r="G6033" s="2158"/>
      <c r="H6033" s="2159"/>
      <c r="I6033" s="2167"/>
      <c r="J6033" s="2167"/>
      <c r="K6033" s="2167"/>
      <c r="L6033" s="2167"/>
      <c r="M6033" s="2167"/>
      <c r="N6033" s="2167"/>
      <c r="O6033" s="79"/>
    </row>
    <row r="6034" spans="1:15" s="123" customFormat="1" ht="21" customHeight="1">
      <c r="A6034" s="1920"/>
      <c r="B6034" s="131"/>
      <c r="C6034" s="2167"/>
      <c r="D6034" s="798">
        <f>SUM(D6032:D6033)</f>
        <v>0</v>
      </c>
      <c r="E6034" s="4348"/>
      <c r="F6034" s="4349"/>
      <c r="G6034" s="4364"/>
      <c r="H6034" s="4365"/>
      <c r="I6034" s="2167"/>
      <c r="J6034" s="2167"/>
      <c r="K6034" s="430">
        <f>SUM(K6032:K6033)</f>
        <v>0</v>
      </c>
      <c r="L6034" s="2167"/>
      <c r="M6034" s="2167"/>
      <c r="N6034" s="2167"/>
      <c r="O6034" s="79"/>
    </row>
    <row r="6035" spans="1:15" s="72" customFormat="1" ht="21" customHeight="1">
      <c r="A6035" s="54"/>
      <c r="B6035" s="132"/>
      <c r="C6035" s="2162"/>
      <c r="D6035" s="2162"/>
      <c r="E6035" s="2162"/>
      <c r="F6035" s="2162"/>
      <c r="G6035" s="54"/>
      <c r="H6035" s="54"/>
      <c r="I6035" s="2162"/>
      <c r="J6035" s="2162"/>
      <c r="K6035" s="2162"/>
      <c r="L6035" s="2162"/>
      <c r="M6035" s="2162"/>
      <c r="N6035" s="2162"/>
      <c r="O6035" s="82"/>
    </row>
    <row r="6036" spans="1:15" s="72" customFormat="1" ht="21" customHeight="1" thickBot="1">
      <c r="A6036" s="77" t="s">
        <v>2</v>
      </c>
      <c r="B6036" s="66"/>
      <c r="C6036" s="67" t="s">
        <v>3</v>
      </c>
      <c r="D6036" s="4323" t="s">
        <v>2208</v>
      </c>
      <c r="E6036" s="4323"/>
      <c r="F6036" s="4323"/>
      <c r="G6036" s="4323"/>
      <c r="H6036" s="4323"/>
      <c r="I6036" s="4323"/>
      <c r="J6036" s="4323"/>
      <c r="K6036" s="4323"/>
      <c r="L6036" s="4323"/>
      <c r="M6036" s="4323"/>
      <c r="N6036" s="4323"/>
      <c r="O6036" s="4323"/>
    </row>
    <row r="6037" spans="1:15" s="72" customFormat="1" ht="21" customHeight="1">
      <c r="A6037" s="4324" t="s">
        <v>10</v>
      </c>
      <c r="B6037" s="4362" t="s">
        <v>11</v>
      </c>
      <c r="C6037" s="4329" t="s">
        <v>23</v>
      </c>
      <c r="D6037" s="4331" t="s">
        <v>12</v>
      </c>
      <c r="E6037" s="4332"/>
      <c r="F6037" s="4332"/>
      <c r="G6037" s="4332"/>
      <c r="H6037" s="4332"/>
      <c r="I6037" s="4332"/>
      <c r="J6037" s="4333"/>
      <c r="K6037" s="4334" t="s">
        <v>13</v>
      </c>
      <c r="L6037" s="4335"/>
      <c r="M6037" s="4335"/>
      <c r="N6037" s="4335"/>
      <c r="O6037" s="4336"/>
    </row>
    <row r="6038" spans="1:15" s="72" customFormat="1" ht="21" customHeight="1">
      <c r="A6038" s="4325"/>
      <c r="B6038" s="4328"/>
      <c r="C6038" s="4330"/>
      <c r="D6038" s="4337" t="s">
        <v>14</v>
      </c>
      <c r="E6038" s="4338"/>
      <c r="F6038" s="4338"/>
      <c r="G6038" s="4338"/>
      <c r="H6038" s="4339"/>
      <c r="I6038" s="4340" t="s">
        <v>15</v>
      </c>
      <c r="J6038" s="4340"/>
      <c r="K6038" s="4340" t="s">
        <v>16</v>
      </c>
      <c r="L6038" s="4340" t="s">
        <v>17</v>
      </c>
      <c r="M6038" s="4340" t="s">
        <v>18</v>
      </c>
      <c r="N6038" s="4340"/>
      <c r="O6038" s="4342" t="s">
        <v>19</v>
      </c>
    </row>
    <row r="6039" spans="1:15" s="72" customFormat="1" ht="21" customHeight="1">
      <c r="A6039" s="4326"/>
      <c r="B6039" s="4354"/>
      <c r="C6039" s="4341"/>
      <c r="D6039" s="2163" t="s">
        <v>16</v>
      </c>
      <c r="E6039" s="4358" t="s">
        <v>20</v>
      </c>
      <c r="F6039" s="4359"/>
      <c r="G6039" s="4358" t="s">
        <v>21</v>
      </c>
      <c r="H6039" s="4359"/>
      <c r="I6039" s="4341"/>
      <c r="J6039" s="4341"/>
      <c r="K6039" s="4341"/>
      <c r="L6039" s="4341"/>
      <c r="M6039" s="4341"/>
      <c r="N6039" s="4341"/>
      <c r="O6039" s="4363"/>
    </row>
    <row r="6040" spans="1:15" s="72" customFormat="1" ht="21" customHeight="1">
      <c r="A6040" s="99">
        <v>1</v>
      </c>
      <c r="B6040" s="131">
        <v>44652</v>
      </c>
      <c r="C6040" s="2167" t="s">
        <v>44</v>
      </c>
      <c r="D6040" s="2164"/>
      <c r="E6040" s="2160"/>
      <c r="F6040" s="2161"/>
      <c r="G6040" s="2160"/>
      <c r="H6040" s="2161"/>
      <c r="I6040" s="100"/>
      <c r="J6040" s="100"/>
      <c r="K6040" s="100"/>
      <c r="L6040" s="100"/>
      <c r="M6040" s="100"/>
      <c r="N6040" s="100"/>
      <c r="O6040" s="128">
        <v>0</v>
      </c>
    </row>
    <row r="6041" spans="1:15" s="72" customFormat="1" ht="21" customHeight="1" outlineLevel="1">
      <c r="A6041" s="2827"/>
      <c r="B6041" s="131"/>
      <c r="C6041" s="2830"/>
      <c r="D6041" s="2823"/>
      <c r="E6041" s="2814"/>
      <c r="F6041" s="2815"/>
      <c r="G6041" s="2818"/>
      <c r="H6041" s="2819"/>
      <c r="I6041" s="2830"/>
      <c r="J6041" s="2830"/>
      <c r="K6041" s="2830"/>
      <c r="L6041" s="2830"/>
      <c r="M6041" s="2830"/>
      <c r="N6041" s="2830"/>
      <c r="O6041" s="79"/>
    </row>
    <row r="6042" spans="1:15" s="72" customFormat="1" ht="21" customHeight="1" outlineLevel="1">
      <c r="A6042" s="3646"/>
      <c r="B6042" s="131"/>
      <c r="C6042" s="3648"/>
      <c r="D6042" s="3641"/>
      <c r="E6042" s="3637"/>
      <c r="F6042" s="3638"/>
      <c r="G6042" s="3639"/>
      <c r="H6042" s="3640"/>
      <c r="I6042" s="3648"/>
      <c r="J6042" s="3648"/>
      <c r="K6042" s="3648"/>
      <c r="L6042" s="3648"/>
      <c r="M6042" s="3648"/>
      <c r="N6042" s="3648"/>
      <c r="O6042" s="79"/>
    </row>
    <row r="6043" spans="1:15" s="123" customFormat="1" ht="21" customHeight="1">
      <c r="A6043" s="1920"/>
      <c r="B6043" s="131"/>
      <c r="C6043" s="2167"/>
      <c r="D6043" s="798">
        <f>SUM(D6040:D6041)</f>
        <v>0</v>
      </c>
      <c r="E6043" s="4348"/>
      <c r="F6043" s="4349"/>
      <c r="G6043" s="4364"/>
      <c r="H6043" s="4365"/>
      <c r="I6043" s="2167"/>
      <c r="J6043" s="2167"/>
      <c r="K6043" s="430">
        <f>SUM(K6040:K6041)</f>
        <v>0</v>
      </c>
      <c r="L6043" s="2167"/>
      <c r="M6043" s="2167"/>
      <c r="N6043" s="2167"/>
      <c r="O6043" s="79"/>
    </row>
    <row r="6044" spans="1:15" s="72" customFormat="1" ht="21" customHeight="1">
      <c r="A6044" s="54"/>
      <c r="B6044" s="132"/>
      <c r="C6044" s="2162"/>
      <c r="D6044" s="2162"/>
      <c r="E6044" s="2162"/>
      <c r="F6044" s="2162"/>
      <c r="G6044" s="54"/>
      <c r="H6044" s="54"/>
      <c r="I6044" s="2162"/>
      <c r="J6044" s="2162"/>
      <c r="K6044" s="2162"/>
      <c r="L6044" s="2162"/>
      <c r="M6044" s="2162"/>
      <c r="N6044" s="2162"/>
      <c r="O6044" s="82"/>
    </row>
    <row r="6045" spans="1:15" s="72" customFormat="1" ht="21" customHeight="1" thickBot="1">
      <c r="A6045" s="77" t="s">
        <v>2</v>
      </c>
      <c r="B6045" s="66"/>
      <c r="C6045" s="67" t="s">
        <v>3</v>
      </c>
      <c r="D6045" s="4323" t="s">
        <v>1228</v>
      </c>
      <c r="E6045" s="4323"/>
      <c r="F6045" s="4323"/>
      <c r="G6045" s="4323"/>
      <c r="H6045" s="4323"/>
      <c r="I6045" s="4323"/>
      <c r="J6045" s="4323"/>
      <c r="K6045" s="4323"/>
      <c r="L6045" s="4323"/>
      <c r="M6045" s="4323"/>
      <c r="N6045" s="4323"/>
      <c r="O6045" s="4323"/>
    </row>
    <row r="6046" spans="1:15" s="72" customFormat="1" ht="21" customHeight="1">
      <c r="A6046" s="4324" t="s">
        <v>10</v>
      </c>
      <c r="B6046" s="4362" t="s">
        <v>11</v>
      </c>
      <c r="C6046" s="4329" t="s">
        <v>23</v>
      </c>
      <c r="D6046" s="4331" t="s">
        <v>12</v>
      </c>
      <c r="E6046" s="4332"/>
      <c r="F6046" s="4332"/>
      <c r="G6046" s="4332"/>
      <c r="H6046" s="4332"/>
      <c r="I6046" s="4332"/>
      <c r="J6046" s="4333"/>
      <c r="K6046" s="4334" t="s">
        <v>13</v>
      </c>
      <c r="L6046" s="4335"/>
      <c r="M6046" s="4335"/>
      <c r="N6046" s="4335"/>
      <c r="O6046" s="4336"/>
    </row>
    <row r="6047" spans="1:15" s="72" customFormat="1" ht="21" customHeight="1">
      <c r="A6047" s="4325"/>
      <c r="B6047" s="4328"/>
      <c r="C6047" s="4330"/>
      <c r="D6047" s="4337" t="s">
        <v>14</v>
      </c>
      <c r="E6047" s="4338"/>
      <c r="F6047" s="4338"/>
      <c r="G6047" s="4338"/>
      <c r="H6047" s="4339"/>
      <c r="I6047" s="4340" t="s">
        <v>15</v>
      </c>
      <c r="J6047" s="4340"/>
      <c r="K6047" s="4340" t="s">
        <v>16</v>
      </c>
      <c r="L6047" s="4340" t="s">
        <v>17</v>
      </c>
      <c r="M6047" s="4340" t="s">
        <v>18</v>
      </c>
      <c r="N6047" s="4340"/>
      <c r="O6047" s="4342" t="s">
        <v>19</v>
      </c>
    </row>
    <row r="6048" spans="1:15" s="72" customFormat="1" ht="21" customHeight="1">
      <c r="A6048" s="4326"/>
      <c r="B6048" s="4354"/>
      <c r="C6048" s="4341"/>
      <c r="D6048" s="2163" t="s">
        <v>16</v>
      </c>
      <c r="E6048" s="4358" t="s">
        <v>20</v>
      </c>
      <c r="F6048" s="4359"/>
      <c r="G6048" s="4358" t="s">
        <v>21</v>
      </c>
      <c r="H6048" s="4359"/>
      <c r="I6048" s="4341"/>
      <c r="J6048" s="4341"/>
      <c r="K6048" s="4341"/>
      <c r="L6048" s="4341"/>
      <c r="M6048" s="4341"/>
      <c r="N6048" s="4341"/>
      <c r="O6048" s="4363"/>
    </row>
    <row r="6049" spans="1:15" s="72" customFormat="1" ht="21" customHeight="1">
      <c r="A6049" s="99">
        <v>1</v>
      </c>
      <c r="B6049" s="131">
        <v>44652</v>
      </c>
      <c r="C6049" s="2167" t="s">
        <v>23</v>
      </c>
      <c r="D6049" s="2164"/>
      <c r="E6049" s="2160"/>
      <c r="F6049" s="2161"/>
      <c r="G6049" s="2160"/>
      <c r="H6049" s="2161"/>
      <c r="I6049" s="100"/>
      <c r="J6049" s="100"/>
      <c r="K6049" s="100"/>
      <c r="L6049" s="100"/>
      <c r="M6049" s="100"/>
      <c r="N6049" s="100"/>
      <c r="O6049" s="128">
        <v>0</v>
      </c>
    </row>
    <row r="6050" spans="1:15" s="72" customFormat="1" ht="21" customHeight="1" outlineLevel="1">
      <c r="A6050" s="1920"/>
      <c r="B6050" s="131"/>
      <c r="C6050" s="2167"/>
      <c r="D6050" s="2152"/>
      <c r="E6050" s="2156"/>
      <c r="F6050" s="2157"/>
      <c r="G6050" s="2158"/>
      <c r="H6050" s="2159"/>
      <c r="I6050" s="2167"/>
      <c r="J6050" s="2167"/>
      <c r="K6050" s="2167"/>
      <c r="L6050" s="2167"/>
      <c r="M6050" s="2167"/>
      <c r="N6050" s="2167"/>
      <c r="O6050" s="79"/>
    </row>
    <row r="6051" spans="1:15" s="123" customFormat="1" ht="21" customHeight="1">
      <c r="A6051" s="1920"/>
      <c r="B6051" s="131"/>
      <c r="C6051" s="2167"/>
      <c r="D6051" s="798">
        <f>SUM(D6050:D6050)</f>
        <v>0</v>
      </c>
      <c r="E6051" s="4348"/>
      <c r="F6051" s="4349"/>
      <c r="G6051" s="4364"/>
      <c r="H6051" s="4365"/>
      <c r="I6051" s="2167"/>
      <c r="J6051" s="2167"/>
      <c r="K6051" s="430">
        <f>SUM(K6050:K6050)</f>
        <v>0</v>
      </c>
      <c r="L6051" s="2167"/>
      <c r="M6051" s="2167"/>
      <c r="N6051" s="2167"/>
      <c r="O6051" s="79"/>
    </row>
    <row r="6052" spans="1:15" s="72" customFormat="1" ht="21" customHeight="1">
      <c r="A6052" s="54"/>
      <c r="B6052" s="132"/>
      <c r="C6052" s="2162"/>
      <c r="D6052" s="238"/>
      <c r="E6052" s="238"/>
      <c r="F6052" s="238"/>
      <c r="G6052" s="2166"/>
      <c r="H6052" s="2166"/>
      <c r="I6052" s="2162"/>
      <c r="J6052" s="2162"/>
      <c r="K6052" s="2162"/>
      <c r="L6052" s="2162"/>
      <c r="M6052" s="2162"/>
      <c r="N6052" s="2162"/>
      <c r="O6052" s="194"/>
    </row>
    <row r="6053" spans="1:15" s="72" customFormat="1" ht="21" customHeight="1" thickBot="1">
      <c r="A6053" s="77" t="s">
        <v>2</v>
      </c>
      <c r="B6053" s="66"/>
      <c r="C6053" s="67" t="s">
        <v>3</v>
      </c>
      <c r="D6053" s="4323" t="s">
        <v>1230</v>
      </c>
      <c r="E6053" s="4323"/>
      <c r="F6053" s="4323"/>
      <c r="G6053" s="4323"/>
      <c r="H6053" s="4323"/>
      <c r="I6053" s="4323"/>
      <c r="J6053" s="4323"/>
      <c r="K6053" s="4323"/>
      <c r="L6053" s="4323"/>
      <c r="M6053" s="4323"/>
      <c r="N6053" s="4323"/>
      <c r="O6053" s="4323"/>
    </row>
    <row r="6054" spans="1:15" s="72" customFormat="1" ht="21" customHeight="1">
      <c r="A6054" s="4324" t="s">
        <v>10</v>
      </c>
      <c r="B6054" s="4362" t="s">
        <v>11</v>
      </c>
      <c r="C6054" s="4329" t="s">
        <v>23</v>
      </c>
      <c r="D6054" s="4331" t="s">
        <v>12</v>
      </c>
      <c r="E6054" s="4332"/>
      <c r="F6054" s="4332"/>
      <c r="G6054" s="4332"/>
      <c r="H6054" s="4332"/>
      <c r="I6054" s="4332"/>
      <c r="J6054" s="4333"/>
      <c r="K6054" s="4334" t="s">
        <v>13</v>
      </c>
      <c r="L6054" s="4335"/>
      <c r="M6054" s="4335"/>
      <c r="N6054" s="4335"/>
      <c r="O6054" s="4336"/>
    </row>
    <row r="6055" spans="1:15" s="72" customFormat="1" ht="21" customHeight="1">
      <c r="A6055" s="4325"/>
      <c r="B6055" s="4328"/>
      <c r="C6055" s="4330"/>
      <c r="D6055" s="4337" t="s">
        <v>14</v>
      </c>
      <c r="E6055" s="4338"/>
      <c r="F6055" s="4338"/>
      <c r="G6055" s="4338"/>
      <c r="H6055" s="4339"/>
      <c r="I6055" s="4340" t="s">
        <v>15</v>
      </c>
      <c r="J6055" s="4340"/>
      <c r="K6055" s="4340" t="s">
        <v>16</v>
      </c>
      <c r="L6055" s="4340" t="s">
        <v>17</v>
      </c>
      <c r="M6055" s="4340" t="s">
        <v>18</v>
      </c>
      <c r="N6055" s="4340"/>
      <c r="O6055" s="4342" t="s">
        <v>19</v>
      </c>
    </row>
    <row r="6056" spans="1:15" s="72" customFormat="1" ht="21" customHeight="1">
      <c r="A6056" s="4326"/>
      <c r="B6056" s="4354"/>
      <c r="C6056" s="4341"/>
      <c r="D6056" s="2163" t="s">
        <v>16</v>
      </c>
      <c r="E6056" s="4358" t="s">
        <v>20</v>
      </c>
      <c r="F6056" s="4359"/>
      <c r="G6056" s="4358" t="s">
        <v>21</v>
      </c>
      <c r="H6056" s="4359"/>
      <c r="I6056" s="4341"/>
      <c r="J6056" s="4341"/>
      <c r="K6056" s="4341"/>
      <c r="L6056" s="4341"/>
      <c r="M6056" s="4341"/>
      <c r="N6056" s="4341"/>
      <c r="O6056" s="4363"/>
    </row>
    <row r="6057" spans="1:15" s="72" customFormat="1" ht="21" customHeight="1">
      <c r="A6057" s="99">
        <v>1</v>
      </c>
      <c r="B6057" s="131">
        <v>44652</v>
      </c>
      <c r="C6057" s="2167" t="s">
        <v>23</v>
      </c>
      <c r="D6057" s="2164"/>
      <c r="E6057" s="2160"/>
      <c r="F6057" s="2161"/>
      <c r="G6057" s="2160"/>
      <c r="H6057" s="2161"/>
      <c r="I6057" s="100"/>
      <c r="J6057" s="100"/>
      <c r="K6057" s="100"/>
      <c r="L6057" s="100"/>
      <c r="M6057" s="100"/>
      <c r="N6057" s="100"/>
      <c r="O6057" s="128">
        <v>0</v>
      </c>
    </row>
    <row r="6058" spans="1:15" s="72" customFormat="1" ht="21" customHeight="1" outlineLevel="1">
      <c r="A6058" s="1920"/>
      <c r="B6058" s="131"/>
      <c r="C6058" s="2167"/>
      <c r="D6058" s="2152"/>
      <c r="E6058" s="4348"/>
      <c r="F6058" s="4349"/>
      <c r="G6058" s="4364"/>
      <c r="H6058" s="4365"/>
      <c r="I6058" s="2167"/>
      <c r="J6058" s="2167"/>
      <c r="K6058" s="2167"/>
      <c r="L6058" s="2167"/>
      <c r="M6058" s="2167"/>
      <c r="N6058" s="2167"/>
      <c r="O6058" s="79"/>
    </row>
    <row r="6059" spans="1:15" s="72" customFormat="1" ht="21" customHeight="1" outlineLevel="1">
      <c r="A6059" s="1920"/>
      <c r="B6059" s="131"/>
      <c r="C6059" s="2167"/>
      <c r="D6059" s="2152"/>
      <c r="E6059" s="2156"/>
      <c r="F6059" s="2157"/>
      <c r="G6059" s="2158"/>
      <c r="H6059" s="2159"/>
      <c r="I6059" s="2167"/>
      <c r="J6059" s="2167"/>
      <c r="K6059" s="2167"/>
      <c r="L6059" s="2167"/>
      <c r="M6059" s="2167"/>
      <c r="N6059" s="2167"/>
      <c r="O6059" s="79"/>
    </row>
    <row r="6060" spans="1:15" s="123" customFormat="1" ht="21" customHeight="1">
      <c r="A6060" s="1920"/>
      <c r="B6060" s="131"/>
      <c r="C6060" s="2167"/>
      <c r="D6060" s="798">
        <f>SUM(D6058:D6059)</f>
        <v>0</v>
      </c>
      <c r="E6060" s="4348"/>
      <c r="F6060" s="4349"/>
      <c r="G6060" s="4364"/>
      <c r="H6060" s="4365"/>
      <c r="I6060" s="2167"/>
      <c r="J6060" s="2167"/>
      <c r="K6060" s="430">
        <f>SUM(K6058:K6059)</f>
        <v>0</v>
      </c>
      <c r="L6060" s="2167"/>
      <c r="M6060" s="2167"/>
      <c r="N6060" s="2167"/>
      <c r="O6060" s="79"/>
    </row>
    <row r="6061" spans="1:15" s="72" customFormat="1" ht="21" customHeight="1">
      <c r="A6061" s="54"/>
      <c r="B6061" s="132"/>
      <c r="C6061" s="2162"/>
      <c r="D6061" s="2162"/>
      <c r="E6061" s="2162"/>
      <c r="F6061" s="2162"/>
      <c r="G6061" s="54"/>
      <c r="H6061" s="54"/>
      <c r="I6061" s="2162"/>
      <c r="J6061" s="2162"/>
      <c r="K6061" s="2162"/>
      <c r="L6061" s="2162"/>
      <c r="M6061" s="2162"/>
      <c r="N6061" s="2162"/>
      <c r="O6061" s="82"/>
    </row>
    <row r="6062" spans="1:15" s="72" customFormat="1" ht="21" customHeight="1" thickBot="1">
      <c r="A6062" s="77" t="s">
        <v>2</v>
      </c>
      <c r="B6062" s="66"/>
      <c r="C6062" s="67" t="s">
        <v>3</v>
      </c>
      <c r="D6062" s="4323" t="s">
        <v>1234</v>
      </c>
      <c r="E6062" s="4323"/>
      <c r="F6062" s="4323"/>
      <c r="G6062" s="4323"/>
      <c r="H6062" s="4323"/>
      <c r="I6062" s="4323"/>
      <c r="J6062" s="4323"/>
      <c r="K6062" s="4323"/>
      <c r="L6062" s="4323"/>
      <c r="M6062" s="4323"/>
      <c r="N6062" s="4323"/>
      <c r="O6062" s="4323"/>
    </row>
    <row r="6063" spans="1:15" s="72" customFormat="1" ht="21" customHeight="1">
      <c r="A6063" s="4324" t="s">
        <v>10</v>
      </c>
      <c r="B6063" s="4362" t="s">
        <v>11</v>
      </c>
      <c r="C6063" s="4329" t="s">
        <v>23</v>
      </c>
      <c r="D6063" s="4331" t="s">
        <v>12</v>
      </c>
      <c r="E6063" s="4332"/>
      <c r="F6063" s="4332"/>
      <c r="G6063" s="4332"/>
      <c r="H6063" s="4332"/>
      <c r="I6063" s="4332"/>
      <c r="J6063" s="4333"/>
      <c r="K6063" s="4334" t="s">
        <v>13</v>
      </c>
      <c r="L6063" s="4335"/>
      <c r="M6063" s="4335"/>
      <c r="N6063" s="4335"/>
      <c r="O6063" s="4336"/>
    </row>
    <row r="6064" spans="1:15" s="72" customFormat="1" ht="21" customHeight="1">
      <c r="A6064" s="4325"/>
      <c r="B6064" s="4328"/>
      <c r="C6064" s="4330"/>
      <c r="D6064" s="4337" t="s">
        <v>14</v>
      </c>
      <c r="E6064" s="4338"/>
      <c r="F6064" s="4338"/>
      <c r="G6064" s="4338"/>
      <c r="H6064" s="4339"/>
      <c r="I6064" s="4340" t="s">
        <v>15</v>
      </c>
      <c r="J6064" s="4340"/>
      <c r="K6064" s="4340" t="s">
        <v>16</v>
      </c>
      <c r="L6064" s="4340" t="s">
        <v>17</v>
      </c>
      <c r="M6064" s="4340" t="s">
        <v>18</v>
      </c>
      <c r="N6064" s="4340"/>
      <c r="O6064" s="4342" t="s">
        <v>19</v>
      </c>
    </row>
    <row r="6065" spans="1:15" s="72" customFormat="1" ht="21" customHeight="1">
      <c r="A6065" s="4326"/>
      <c r="B6065" s="4354"/>
      <c r="C6065" s="4341"/>
      <c r="D6065" s="2163" t="s">
        <v>16</v>
      </c>
      <c r="E6065" s="4358" t="s">
        <v>20</v>
      </c>
      <c r="F6065" s="4359"/>
      <c r="G6065" s="4358" t="s">
        <v>21</v>
      </c>
      <c r="H6065" s="4359"/>
      <c r="I6065" s="4341"/>
      <c r="J6065" s="4341"/>
      <c r="K6065" s="4341"/>
      <c r="L6065" s="4341"/>
      <c r="M6065" s="4341"/>
      <c r="N6065" s="4341"/>
      <c r="O6065" s="4363"/>
    </row>
    <row r="6066" spans="1:15" s="72" customFormat="1" ht="21" customHeight="1">
      <c r="A6066" s="99">
        <v>1</v>
      </c>
      <c r="B6066" s="131">
        <v>44593</v>
      </c>
      <c r="C6066" s="2167" t="s">
        <v>23</v>
      </c>
      <c r="D6066" s="2164"/>
      <c r="E6066" s="2160"/>
      <c r="F6066" s="2161"/>
      <c r="G6066" s="2160"/>
      <c r="H6066" s="2161"/>
      <c r="I6066" s="100"/>
      <c r="J6066" s="100"/>
      <c r="K6066" s="100"/>
      <c r="L6066" s="100"/>
      <c r="M6066" s="100"/>
      <c r="N6066" s="100"/>
      <c r="O6066" s="128">
        <v>0</v>
      </c>
    </row>
    <row r="6067" spans="1:15" s="72" customFormat="1" ht="21" customHeight="1" outlineLevel="1">
      <c r="A6067" s="1920"/>
      <c r="B6067" s="131"/>
      <c r="C6067" s="2167"/>
      <c r="D6067" s="2152"/>
      <c r="E6067" s="2156"/>
      <c r="F6067" s="2157"/>
      <c r="G6067" s="2158"/>
      <c r="H6067" s="2159"/>
      <c r="I6067" s="2167"/>
      <c r="J6067" s="2167"/>
      <c r="K6067" s="2167"/>
      <c r="L6067" s="2167"/>
      <c r="M6067" s="2167"/>
      <c r="N6067" s="2167"/>
      <c r="O6067" s="79"/>
    </row>
    <row r="6068" spans="1:15" s="72" customFormat="1" ht="21" customHeight="1" outlineLevel="1">
      <c r="A6068" s="2886"/>
      <c r="B6068" s="131"/>
      <c r="C6068" s="2887"/>
      <c r="D6068" s="2874"/>
      <c r="E6068" s="2876"/>
      <c r="F6068" s="2877"/>
      <c r="G6068" s="2878"/>
      <c r="H6068" s="2879"/>
      <c r="I6068" s="2887"/>
      <c r="J6068" s="2887"/>
      <c r="K6068" s="2887"/>
      <c r="L6068" s="2887"/>
      <c r="M6068" s="2887"/>
      <c r="N6068" s="2887"/>
      <c r="O6068" s="79"/>
    </row>
    <row r="6069" spans="1:15" s="123" customFormat="1" ht="21" customHeight="1">
      <c r="A6069" s="1920"/>
      <c r="B6069" s="131"/>
      <c r="C6069" s="2167"/>
      <c r="D6069" s="798">
        <f>SUM(D6067:D6067)</f>
        <v>0</v>
      </c>
      <c r="E6069" s="4348"/>
      <c r="F6069" s="4349"/>
      <c r="G6069" s="4364"/>
      <c r="H6069" s="4365"/>
      <c r="I6069" s="2167"/>
      <c r="J6069" s="2167"/>
      <c r="K6069" s="430">
        <f>SUM(K6067:K6068)</f>
        <v>0</v>
      </c>
      <c r="L6069" s="2167"/>
      <c r="M6069" s="2167"/>
      <c r="N6069" s="2167"/>
      <c r="O6069" s="79"/>
    </row>
    <row r="6070" spans="1:15" s="72" customFormat="1" ht="21" customHeight="1">
      <c r="A6070" s="54"/>
      <c r="B6070" s="132"/>
      <c r="C6070" s="2162"/>
      <c r="D6070" s="2162"/>
      <c r="E6070" s="2162"/>
      <c r="F6070" s="2162"/>
      <c r="G6070" s="54"/>
      <c r="H6070" s="54"/>
      <c r="I6070" s="2162"/>
      <c r="J6070" s="2162"/>
      <c r="K6070" s="2162"/>
      <c r="L6070" s="2162"/>
      <c r="M6070" s="2162"/>
      <c r="N6070" s="2162"/>
      <c r="O6070" s="82"/>
    </row>
    <row r="6071" spans="1:15" s="72" customFormat="1" ht="21" customHeight="1" thickBot="1">
      <c r="A6071" s="77" t="s">
        <v>2</v>
      </c>
      <c r="B6071" s="66"/>
      <c r="C6071" s="67" t="s">
        <v>3</v>
      </c>
      <c r="D6071" s="4323" t="s">
        <v>1233</v>
      </c>
      <c r="E6071" s="4323"/>
      <c r="F6071" s="4323"/>
      <c r="G6071" s="4323"/>
      <c r="H6071" s="4323"/>
      <c r="I6071" s="4323"/>
      <c r="J6071" s="4323"/>
      <c r="K6071" s="4323"/>
      <c r="L6071" s="4323"/>
      <c r="M6071" s="4323"/>
      <c r="N6071" s="4323"/>
      <c r="O6071" s="4323"/>
    </row>
    <row r="6072" spans="1:15" s="72" customFormat="1" ht="21" customHeight="1">
      <c r="A6072" s="4324" t="s">
        <v>10</v>
      </c>
      <c r="B6072" s="4362" t="s">
        <v>11</v>
      </c>
      <c r="C6072" s="4329" t="s">
        <v>23</v>
      </c>
      <c r="D6072" s="4331" t="s">
        <v>12</v>
      </c>
      <c r="E6072" s="4332"/>
      <c r="F6072" s="4332"/>
      <c r="G6072" s="4332"/>
      <c r="H6072" s="4332"/>
      <c r="I6072" s="4332"/>
      <c r="J6072" s="4333"/>
      <c r="K6072" s="4334" t="s">
        <v>13</v>
      </c>
      <c r="L6072" s="4335"/>
      <c r="M6072" s="4335"/>
      <c r="N6072" s="4335"/>
      <c r="O6072" s="4336"/>
    </row>
    <row r="6073" spans="1:15" s="72" customFormat="1" ht="21" customHeight="1">
      <c r="A6073" s="4325"/>
      <c r="B6073" s="4328"/>
      <c r="C6073" s="4330"/>
      <c r="D6073" s="4337" t="s">
        <v>14</v>
      </c>
      <c r="E6073" s="4338"/>
      <c r="F6073" s="4338"/>
      <c r="G6073" s="4338"/>
      <c r="H6073" s="4339"/>
      <c r="I6073" s="4340" t="s">
        <v>15</v>
      </c>
      <c r="J6073" s="4340"/>
      <c r="K6073" s="4340" t="s">
        <v>16</v>
      </c>
      <c r="L6073" s="4340" t="s">
        <v>17</v>
      </c>
      <c r="M6073" s="4340" t="s">
        <v>18</v>
      </c>
      <c r="N6073" s="4340"/>
      <c r="O6073" s="4342" t="s">
        <v>19</v>
      </c>
    </row>
    <row r="6074" spans="1:15" s="72" customFormat="1" ht="21" customHeight="1">
      <c r="A6074" s="4326"/>
      <c r="B6074" s="4354"/>
      <c r="C6074" s="4341"/>
      <c r="D6074" s="2163" t="s">
        <v>16</v>
      </c>
      <c r="E6074" s="4358" t="s">
        <v>20</v>
      </c>
      <c r="F6074" s="4359"/>
      <c r="G6074" s="4358" t="s">
        <v>21</v>
      </c>
      <c r="H6074" s="4359"/>
      <c r="I6074" s="4341"/>
      <c r="J6074" s="4341"/>
      <c r="K6074" s="4341"/>
      <c r="L6074" s="4341"/>
      <c r="M6074" s="4341"/>
      <c r="N6074" s="4341"/>
      <c r="O6074" s="4363"/>
    </row>
    <row r="6075" spans="1:15" s="72" customFormat="1" ht="21" customHeight="1">
      <c r="A6075" s="99">
        <v>1</v>
      </c>
      <c r="B6075" s="131">
        <v>44562</v>
      </c>
      <c r="C6075" s="2167" t="s">
        <v>23</v>
      </c>
      <c r="D6075" s="2164"/>
      <c r="E6075" s="2160"/>
      <c r="F6075" s="2161"/>
      <c r="G6075" s="4350"/>
      <c r="H6075" s="4351"/>
      <c r="I6075" s="100"/>
      <c r="J6075" s="100"/>
      <c r="K6075" s="100"/>
      <c r="L6075" s="100"/>
      <c r="M6075" s="100"/>
      <c r="N6075" s="100"/>
      <c r="O6075" s="128">
        <v>3</v>
      </c>
    </row>
    <row r="6076" spans="1:15" s="72" customFormat="1" ht="21" customHeight="1" outlineLevel="1">
      <c r="A6076" s="1920"/>
      <c r="B6076" s="131"/>
      <c r="C6076" s="2167"/>
      <c r="D6076" s="2152"/>
      <c r="E6076" s="4348"/>
      <c r="F6076" s="4349"/>
      <c r="G6076" s="4364"/>
      <c r="H6076" s="4365"/>
      <c r="I6076" s="2167"/>
      <c r="J6076" s="2167"/>
      <c r="K6076" s="2167"/>
      <c r="L6076" s="2167"/>
      <c r="M6076" s="2167"/>
      <c r="N6076" s="2167"/>
      <c r="O6076" s="79"/>
    </row>
    <row r="6077" spans="1:15" s="123" customFormat="1" ht="21" customHeight="1">
      <c r="A6077" s="1920"/>
      <c r="B6077" s="131"/>
      <c r="C6077" s="2167"/>
      <c r="D6077" s="798">
        <f>SUM(D6076:D6076)</f>
        <v>0</v>
      </c>
      <c r="E6077" s="4348"/>
      <c r="F6077" s="4349"/>
      <c r="G6077" s="4364"/>
      <c r="H6077" s="4365"/>
      <c r="I6077" s="2167"/>
      <c r="J6077" s="2167"/>
      <c r="K6077" s="430">
        <f>SUM(K6076:K6076)</f>
        <v>0</v>
      </c>
      <c r="L6077" s="2167"/>
      <c r="M6077" s="2167"/>
      <c r="N6077" s="2167"/>
      <c r="O6077" s="79"/>
    </row>
    <row r="6078" spans="1:15" s="72" customFormat="1" ht="21" customHeight="1">
      <c r="A6078" s="54"/>
      <c r="B6078" s="132"/>
      <c r="C6078" s="2162"/>
      <c r="D6078" s="2162"/>
      <c r="E6078" s="2162"/>
      <c r="F6078" s="2162"/>
      <c r="G6078" s="54"/>
      <c r="H6078" s="54"/>
      <c r="I6078" s="2162"/>
      <c r="J6078" s="2162"/>
      <c r="K6078" s="2162"/>
      <c r="L6078" s="2162"/>
      <c r="M6078" s="2162"/>
      <c r="N6078" s="2162"/>
      <c r="O6078" s="82"/>
    </row>
    <row r="6079" spans="1:15" s="72" customFormat="1" ht="21" customHeight="1" thickBot="1">
      <c r="A6079" s="77" t="s">
        <v>2</v>
      </c>
      <c r="B6079" s="66"/>
      <c r="C6079" s="67" t="s">
        <v>3</v>
      </c>
      <c r="D6079" s="4323" t="s">
        <v>1237</v>
      </c>
      <c r="E6079" s="4323"/>
      <c r="F6079" s="4323"/>
      <c r="G6079" s="4323"/>
      <c r="H6079" s="4323"/>
      <c r="I6079" s="4323"/>
      <c r="J6079" s="4323"/>
      <c r="K6079" s="4323"/>
      <c r="L6079" s="4323"/>
      <c r="M6079" s="4323"/>
      <c r="N6079" s="4323"/>
      <c r="O6079" s="4323"/>
    </row>
    <row r="6080" spans="1:15" s="72" customFormat="1" ht="21" customHeight="1">
      <c r="A6080" s="4324" t="s">
        <v>10</v>
      </c>
      <c r="B6080" s="4362" t="s">
        <v>11</v>
      </c>
      <c r="C6080" s="4329" t="s">
        <v>23</v>
      </c>
      <c r="D6080" s="4331" t="s">
        <v>12</v>
      </c>
      <c r="E6080" s="4332"/>
      <c r="F6080" s="4332"/>
      <c r="G6080" s="4332"/>
      <c r="H6080" s="4332"/>
      <c r="I6080" s="4332"/>
      <c r="J6080" s="4333"/>
      <c r="K6080" s="4334" t="s">
        <v>13</v>
      </c>
      <c r="L6080" s="4335"/>
      <c r="M6080" s="4335"/>
      <c r="N6080" s="4335"/>
      <c r="O6080" s="4336"/>
    </row>
    <row r="6081" spans="1:15" s="72" customFormat="1" ht="21" customHeight="1">
      <c r="A6081" s="4325"/>
      <c r="B6081" s="4328"/>
      <c r="C6081" s="4330"/>
      <c r="D6081" s="4337" t="s">
        <v>14</v>
      </c>
      <c r="E6081" s="4338"/>
      <c r="F6081" s="4338"/>
      <c r="G6081" s="4338"/>
      <c r="H6081" s="4339"/>
      <c r="I6081" s="4340" t="s">
        <v>15</v>
      </c>
      <c r="J6081" s="4340"/>
      <c r="K6081" s="4340" t="s">
        <v>16</v>
      </c>
      <c r="L6081" s="4340" t="s">
        <v>17</v>
      </c>
      <c r="M6081" s="4340" t="s">
        <v>18</v>
      </c>
      <c r="N6081" s="4340"/>
      <c r="O6081" s="4342" t="s">
        <v>19</v>
      </c>
    </row>
    <row r="6082" spans="1:15" s="72" customFormat="1" ht="21" customHeight="1">
      <c r="A6082" s="4326"/>
      <c r="B6082" s="4354"/>
      <c r="C6082" s="4341"/>
      <c r="D6082" s="2163" t="s">
        <v>16</v>
      </c>
      <c r="E6082" s="4358" t="s">
        <v>20</v>
      </c>
      <c r="F6082" s="4359"/>
      <c r="G6082" s="4358" t="s">
        <v>21</v>
      </c>
      <c r="H6082" s="4359"/>
      <c r="I6082" s="4341"/>
      <c r="J6082" s="4341"/>
      <c r="K6082" s="4341"/>
      <c r="L6082" s="4341"/>
      <c r="M6082" s="4341"/>
      <c r="N6082" s="4341"/>
      <c r="O6082" s="4363"/>
    </row>
    <row r="6083" spans="1:15" s="72" customFormat="1" ht="21" customHeight="1">
      <c r="A6083" s="99">
        <v>1</v>
      </c>
      <c r="B6083" s="131">
        <v>44652</v>
      </c>
      <c r="C6083" s="2167" t="s">
        <v>23</v>
      </c>
      <c r="D6083" s="2164"/>
      <c r="E6083" s="2160"/>
      <c r="F6083" s="2161"/>
      <c r="G6083" s="4350"/>
      <c r="H6083" s="4351"/>
      <c r="I6083" s="100"/>
      <c r="J6083" s="100"/>
      <c r="K6083" s="100"/>
      <c r="L6083" s="100"/>
      <c r="M6083" s="100"/>
      <c r="N6083" s="100"/>
      <c r="O6083" s="128">
        <v>31</v>
      </c>
    </row>
    <row r="6084" spans="1:15" s="72" customFormat="1" ht="21" customHeight="1" outlineLevel="1">
      <c r="A6084" s="1920"/>
      <c r="B6084" s="131"/>
      <c r="C6084" s="2167"/>
      <c r="D6084" s="2152"/>
      <c r="E6084" s="4348"/>
      <c r="F6084" s="4349"/>
      <c r="G6084" s="4364"/>
      <c r="H6084" s="4365"/>
      <c r="I6084" s="2167"/>
      <c r="J6084" s="2167"/>
      <c r="K6084" s="2167"/>
      <c r="L6084" s="2167"/>
      <c r="M6084" s="2167"/>
      <c r="N6084" s="2167"/>
      <c r="O6084" s="79"/>
    </row>
    <row r="6085" spans="1:15" s="72" customFormat="1" ht="21" customHeight="1" outlineLevel="1">
      <c r="A6085" s="1920"/>
      <c r="B6085" s="131"/>
      <c r="C6085" s="2167"/>
      <c r="D6085" s="2152"/>
      <c r="E6085" s="4348"/>
      <c r="F6085" s="4349"/>
      <c r="G6085" s="2158"/>
      <c r="H6085" s="2159"/>
      <c r="I6085" s="2167"/>
      <c r="J6085" s="2167"/>
      <c r="K6085" s="2167"/>
      <c r="L6085" s="2167"/>
      <c r="M6085" s="2167"/>
      <c r="N6085" s="2167"/>
      <c r="O6085" s="79"/>
    </row>
    <row r="6086" spans="1:15" s="123" customFormat="1" ht="21" customHeight="1">
      <c r="A6086" s="1920"/>
      <c r="B6086" s="131"/>
      <c r="C6086" s="2167"/>
      <c r="D6086" s="798">
        <f>SUM(D6084:D6085)</f>
        <v>0</v>
      </c>
      <c r="E6086" s="4348"/>
      <c r="F6086" s="4349"/>
      <c r="G6086" s="4364"/>
      <c r="H6086" s="4365"/>
      <c r="I6086" s="2167"/>
      <c r="J6086" s="2167"/>
      <c r="K6086" s="430">
        <f>SUM(K6084:K6085)</f>
        <v>0</v>
      </c>
      <c r="L6086" s="2167"/>
      <c r="M6086" s="2167"/>
      <c r="N6086" s="2167"/>
      <c r="O6086" s="79"/>
    </row>
    <row r="6087" spans="1:15" s="72" customFormat="1" ht="21" customHeight="1">
      <c r="A6087" s="54"/>
      <c r="B6087" s="132"/>
      <c r="C6087" s="2162"/>
      <c r="D6087" s="2162"/>
      <c r="E6087" s="2162"/>
      <c r="F6087" s="2162"/>
      <c r="G6087" s="54"/>
      <c r="H6087" s="54"/>
      <c r="I6087" s="2162"/>
      <c r="J6087" s="2162"/>
      <c r="K6087" s="2162"/>
      <c r="L6087" s="2162"/>
      <c r="M6087" s="2162"/>
      <c r="N6087" s="2162"/>
      <c r="O6087" s="82"/>
    </row>
    <row r="6088" spans="1:15" s="72" customFormat="1" ht="21" customHeight="1" thickBot="1">
      <c r="A6088" s="77" t="s">
        <v>2</v>
      </c>
      <c r="B6088" s="66"/>
      <c r="C6088" s="67" t="s">
        <v>3</v>
      </c>
      <c r="D6088" s="4323" t="s">
        <v>2210</v>
      </c>
      <c r="E6088" s="4323"/>
      <c r="F6088" s="4323"/>
      <c r="G6088" s="4323"/>
      <c r="H6088" s="4323"/>
      <c r="I6088" s="4323"/>
      <c r="J6088" s="4323"/>
      <c r="K6088" s="4323"/>
      <c r="L6088" s="4323"/>
      <c r="M6088" s="4323"/>
      <c r="N6088" s="4323"/>
      <c r="O6088" s="4323"/>
    </row>
    <row r="6089" spans="1:15" s="72" customFormat="1" ht="21" customHeight="1">
      <c r="A6089" s="4324" t="s">
        <v>10</v>
      </c>
      <c r="B6089" s="4362" t="s">
        <v>11</v>
      </c>
      <c r="C6089" s="4329" t="s">
        <v>23</v>
      </c>
      <c r="D6089" s="4331" t="s">
        <v>12</v>
      </c>
      <c r="E6089" s="4332"/>
      <c r="F6089" s="4332"/>
      <c r="G6089" s="4332"/>
      <c r="H6089" s="4332"/>
      <c r="I6089" s="4332"/>
      <c r="J6089" s="4333"/>
      <c r="K6089" s="4334" t="s">
        <v>13</v>
      </c>
      <c r="L6089" s="4335"/>
      <c r="M6089" s="4335"/>
      <c r="N6089" s="4335"/>
      <c r="O6089" s="4336"/>
    </row>
    <row r="6090" spans="1:15" s="72" customFormat="1" ht="21" customHeight="1">
      <c r="A6090" s="4325"/>
      <c r="B6090" s="4328"/>
      <c r="C6090" s="4330"/>
      <c r="D6090" s="4337" t="s">
        <v>14</v>
      </c>
      <c r="E6090" s="4338"/>
      <c r="F6090" s="4338"/>
      <c r="G6090" s="4338"/>
      <c r="H6090" s="4339"/>
      <c r="I6090" s="4340" t="s">
        <v>15</v>
      </c>
      <c r="J6090" s="4340"/>
      <c r="K6090" s="4340" t="s">
        <v>16</v>
      </c>
      <c r="L6090" s="4340" t="s">
        <v>17</v>
      </c>
      <c r="M6090" s="4340" t="s">
        <v>18</v>
      </c>
      <c r="N6090" s="4340"/>
      <c r="O6090" s="4342" t="s">
        <v>19</v>
      </c>
    </row>
    <row r="6091" spans="1:15" s="72" customFormat="1" ht="21" customHeight="1">
      <c r="A6091" s="4326"/>
      <c r="B6091" s="4354"/>
      <c r="C6091" s="4341"/>
      <c r="D6091" s="2193" t="s">
        <v>16</v>
      </c>
      <c r="E6091" s="4358" t="s">
        <v>20</v>
      </c>
      <c r="F6091" s="4359"/>
      <c r="G6091" s="4358" t="s">
        <v>21</v>
      </c>
      <c r="H6091" s="4359"/>
      <c r="I6091" s="4341"/>
      <c r="J6091" s="4341"/>
      <c r="K6091" s="4341"/>
      <c r="L6091" s="4341"/>
      <c r="M6091" s="4341"/>
      <c r="N6091" s="4341"/>
      <c r="O6091" s="4363"/>
    </row>
    <row r="6092" spans="1:15" s="72" customFormat="1" ht="21" customHeight="1">
      <c r="A6092" s="99">
        <v>1</v>
      </c>
      <c r="B6092" s="131">
        <v>44652</v>
      </c>
      <c r="C6092" s="2198" t="s">
        <v>23</v>
      </c>
      <c r="D6092" s="2195"/>
      <c r="E6092" s="4350"/>
      <c r="F6092" s="4351"/>
      <c r="G6092" s="4350"/>
      <c r="H6092" s="4351"/>
      <c r="I6092" s="100"/>
      <c r="J6092" s="100"/>
      <c r="K6092" s="100"/>
      <c r="L6092" s="100"/>
      <c r="M6092" s="100"/>
      <c r="N6092" s="100"/>
      <c r="O6092" s="128">
        <v>0</v>
      </c>
    </row>
    <row r="6093" spans="1:15" s="72" customFormat="1" ht="21" customHeight="1" outlineLevel="1">
      <c r="A6093" s="1920"/>
      <c r="B6093" s="131"/>
      <c r="C6093" s="2198"/>
      <c r="D6093" s="2188"/>
      <c r="E6093" s="4348"/>
      <c r="F6093" s="4349"/>
      <c r="G6093" s="4364"/>
      <c r="H6093" s="4365"/>
      <c r="I6093" s="2198"/>
      <c r="J6093" s="2198"/>
      <c r="K6093" s="2198"/>
      <c r="L6093" s="2198"/>
      <c r="M6093" s="2198"/>
      <c r="N6093" s="2198"/>
      <c r="O6093" s="79"/>
    </row>
    <row r="6094" spans="1:15" s="72" customFormat="1" ht="21" customHeight="1" outlineLevel="1">
      <c r="A6094" s="1920"/>
      <c r="B6094" s="131"/>
      <c r="C6094" s="2198"/>
      <c r="D6094" s="2188"/>
      <c r="E6094" s="4348"/>
      <c r="F6094" s="4349"/>
      <c r="G6094" s="4364"/>
      <c r="H6094" s="4365"/>
      <c r="I6094" s="2198"/>
      <c r="J6094" s="2198"/>
      <c r="K6094" s="2198"/>
      <c r="L6094" s="2198"/>
      <c r="M6094" s="2198"/>
      <c r="N6094" s="2198"/>
      <c r="O6094" s="79"/>
    </row>
    <row r="6095" spans="1:15" s="123" customFormat="1" ht="21" customHeight="1">
      <c r="A6095" s="1920"/>
      <c r="B6095" s="131"/>
      <c r="C6095" s="2198"/>
      <c r="D6095" s="798">
        <f>SUM(D6093:D6094)</f>
        <v>0</v>
      </c>
      <c r="E6095" s="4348"/>
      <c r="F6095" s="4349"/>
      <c r="G6095" s="4364"/>
      <c r="H6095" s="4365"/>
      <c r="I6095" s="2198"/>
      <c r="J6095" s="2198"/>
      <c r="K6095" s="430">
        <f>SUM(K6093:K6094)</f>
        <v>0</v>
      </c>
      <c r="L6095" s="2198"/>
      <c r="M6095" s="2198"/>
      <c r="N6095" s="2198"/>
      <c r="O6095" s="79"/>
    </row>
    <row r="6096" spans="1:15" s="72" customFormat="1" ht="21" customHeight="1">
      <c r="A6096" s="54"/>
      <c r="B6096" s="132"/>
      <c r="C6096" s="2197"/>
      <c r="D6096" s="2197"/>
      <c r="E6096" s="2197"/>
      <c r="F6096" s="2197"/>
      <c r="G6096" s="4367"/>
      <c r="H6096" s="4367"/>
      <c r="I6096" s="2197"/>
      <c r="J6096" s="2197"/>
      <c r="K6096" s="2197"/>
      <c r="L6096" s="2197"/>
      <c r="M6096" s="2197"/>
      <c r="N6096" s="2197"/>
      <c r="O6096" s="82"/>
    </row>
    <row r="6097" spans="1:15" s="72" customFormat="1" ht="21" customHeight="1" thickBot="1">
      <c r="A6097" s="77" t="s">
        <v>2</v>
      </c>
      <c r="B6097" s="66"/>
      <c r="C6097" s="67" t="s">
        <v>3</v>
      </c>
      <c r="D6097" s="4323" t="s">
        <v>1303</v>
      </c>
      <c r="E6097" s="4323"/>
      <c r="F6097" s="4323"/>
      <c r="G6097" s="4323"/>
      <c r="H6097" s="4323"/>
      <c r="I6097" s="4323"/>
      <c r="J6097" s="4323"/>
      <c r="K6097" s="4323"/>
      <c r="L6097" s="4323"/>
      <c r="M6097" s="4323"/>
      <c r="N6097" s="4323"/>
      <c r="O6097" s="4323"/>
    </row>
    <row r="6098" spans="1:15" s="72" customFormat="1" ht="21" customHeight="1">
      <c r="A6098" s="4324" t="s">
        <v>10</v>
      </c>
      <c r="B6098" s="4362" t="s">
        <v>11</v>
      </c>
      <c r="C6098" s="4329" t="s">
        <v>23</v>
      </c>
      <c r="D6098" s="4331" t="s">
        <v>12</v>
      </c>
      <c r="E6098" s="4332"/>
      <c r="F6098" s="4332"/>
      <c r="G6098" s="4332"/>
      <c r="H6098" s="4332"/>
      <c r="I6098" s="4332"/>
      <c r="J6098" s="4333"/>
      <c r="K6098" s="4334" t="s">
        <v>13</v>
      </c>
      <c r="L6098" s="4335"/>
      <c r="M6098" s="4335"/>
      <c r="N6098" s="4335"/>
      <c r="O6098" s="4336"/>
    </row>
    <row r="6099" spans="1:15" s="72" customFormat="1" ht="21" customHeight="1">
      <c r="A6099" s="4325"/>
      <c r="B6099" s="4328"/>
      <c r="C6099" s="4330"/>
      <c r="D6099" s="4337" t="s">
        <v>14</v>
      </c>
      <c r="E6099" s="4338"/>
      <c r="F6099" s="4338"/>
      <c r="G6099" s="4338"/>
      <c r="H6099" s="4339"/>
      <c r="I6099" s="4340" t="s">
        <v>15</v>
      </c>
      <c r="J6099" s="4340"/>
      <c r="K6099" s="4340" t="s">
        <v>16</v>
      </c>
      <c r="L6099" s="4340" t="s">
        <v>17</v>
      </c>
      <c r="M6099" s="4340" t="s">
        <v>18</v>
      </c>
      <c r="N6099" s="4340"/>
      <c r="O6099" s="4342" t="s">
        <v>19</v>
      </c>
    </row>
    <row r="6100" spans="1:15" s="72" customFormat="1" ht="21" customHeight="1">
      <c r="A6100" s="4326"/>
      <c r="B6100" s="4354"/>
      <c r="C6100" s="4341"/>
      <c r="D6100" s="2204" t="s">
        <v>16</v>
      </c>
      <c r="E6100" s="4358" t="s">
        <v>20</v>
      </c>
      <c r="F6100" s="4359"/>
      <c r="G6100" s="4358" t="s">
        <v>21</v>
      </c>
      <c r="H6100" s="4359"/>
      <c r="I6100" s="4341"/>
      <c r="J6100" s="4341"/>
      <c r="K6100" s="4341"/>
      <c r="L6100" s="4341"/>
      <c r="M6100" s="4341"/>
      <c r="N6100" s="4341"/>
      <c r="O6100" s="4363"/>
    </row>
    <row r="6101" spans="1:15" s="72" customFormat="1" ht="21" customHeight="1">
      <c r="A6101" s="99">
        <v>1</v>
      </c>
      <c r="B6101" s="131">
        <v>44652</v>
      </c>
      <c r="C6101" s="2207" t="s">
        <v>23</v>
      </c>
      <c r="D6101" s="2205"/>
      <c r="E6101" s="2201"/>
      <c r="F6101" s="2202"/>
      <c r="G6101" s="2201"/>
      <c r="H6101" s="2202"/>
      <c r="I6101" s="100"/>
      <c r="J6101" s="100"/>
      <c r="K6101" s="100"/>
      <c r="L6101" s="100"/>
      <c r="M6101" s="100"/>
      <c r="N6101" s="100"/>
      <c r="O6101" s="128">
        <v>0</v>
      </c>
    </row>
    <row r="6102" spans="1:15" s="123" customFormat="1" ht="21" customHeight="1">
      <c r="A6102" s="1920"/>
      <c r="B6102" s="131"/>
      <c r="C6102" s="2207"/>
      <c r="D6102" s="798">
        <f>SUM(D6101:D6101)</f>
        <v>0</v>
      </c>
      <c r="E6102" s="4348"/>
      <c r="F6102" s="4349"/>
      <c r="G6102" s="4364"/>
      <c r="H6102" s="4365"/>
      <c r="I6102" s="2207"/>
      <c r="J6102" s="2207"/>
      <c r="K6102" s="430">
        <f>SUM(K6101:K6101)</f>
        <v>0</v>
      </c>
      <c r="L6102" s="2207"/>
      <c r="M6102" s="2207"/>
      <c r="N6102" s="2207"/>
      <c r="O6102" s="79"/>
    </row>
    <row r="6103" spans="1:15" s="72" customFormat="1" ht="21" customHeight="1">
      <c r="A6103" s="54"/>
      <c r="B6103" s="132"/>
      <c r="C6103" s="2203"/>
      <c r="D6103" s="2203"/>
      <c r="E6103" s="2203"/>
      <c r="F6103" s="2203"/>
      <c r="G6103" s="54"/>
      <c r="H6103" s="54"/>
      <c r="I6103" s="2203"/>
      <c r="J6103" s="2203"/>
      <c r="K6103" s="2203"/>
      <c r="L6103" s="2203"/>
      <c r="M6103" s="2203"/>
      <c r="N6103" s="2203"/>
      <c r="O6103" s="82"/>
    </row>
    <row r="6104" spans="1:15" s="72" customFormat="1" ht="21" customHeight="1" thickBot="1">
      <c r="A6104" s="77" t="s">
        <v>2</v>
      </c>
      <c r="B6104" s="66"/>
      <c r="C6104" s="67" t="s">
        <v>3</v>
      </c>
      <c r="D6104" s="4323" t="s">
        <v>1306</v>
      </c>
      <c r="E6104" s="4323"/>
      <c r="F6104" s="4323"/>
      <c r="G6104" s="4323"/>
      <c r="H6104" s="4323"/>
      <c r="I6104" s="4323"/>
      <c r="J6104" s="4323"/>
      <c r="K6104" s="4323"/>
      <c r="L6104" s="4323"/>
      <c r="M6104" s="4323"/>
      <c r="N6104" s="4323"/>
      <c r="O6104" s="4323"/>
    </row>
    <row r="6105" spans="1:15" s="72" customFormat="1" ht="21" customHeight="1">
      <c r="A6105" s="4324" t="s">
        <v>10</v>
      </c>
      <c r="B6105" s="4362" t="s">
        <v>11</v>
      </c>
      <c r="C6105" s="4329" t="s">
        <v>23</v>
      </c>
      <c r="D6105" s="4331" t="s">
        <v>12</v>
      </c>
      <c r="E6105" s="4332"/>
      <c r="F6105" s="4332"/>
      <c r="G6105" s="4332"/>
      <c r="H6105" s="4332"/>
      <c r="I6105" s="4332"/>
      <c r="J6105" s="4333"/>
      <c r="K6105" s="4334" t="s">
        <v>13</v>
      </c>
      <c r="L6105" s="4335"/>
      <c r="M6105" s="4335"/>
      <c r="N6105" s="4335"/>
      <c r="O6105" s="4336"/>
    </row>
    <row r="6106" spans="1:15" s="72" customFormat="1" ht="21" customHeight="1">
      <c r="A6106" s="4325"/>
      <c r="B6106" s="4328"/>
      <c r="C6106" s="4330"/>
      <c r="D6106" s="4337" t="s">
        <v>14</v>
      </c>
      <c r="E6106" s="4338"/>
      <c r="F6106" s="4338"/>
      <c r="G6106" s="4338"/>
      <c r="H6106" s="4339"/>
      <c r="I6106" s="4340" t="s">
        <v>15</v>
      </c>
      <c r="J6106" s="4340"/>
      <c r="K6106" s="4340" t="s">
        <v>16</v>
      </c>
      <c r="L6106" s="4340" t="s">
        <v>17</v>
      </c>
      <c r="M6106" s="4340" t="s">
        <v>18</v>
      </c>
      <c r="N6106" s="4340"/>
      <c r="O6106" s="4342" t="s">
        <v>19</v>
      </c>
    </row>
    <row r="6107" spans="1:15" s="72" customFormat="1" ht="21" customHeight="1">
      <c r="A6107" s="4326"/>
      <c r="B6107" s="4354"/>
      <c r="C6107" s="4341"/>
      <c r="D6107" s="2204" t="s">
        <v>16</v>
      </c>
      <c r="E6107" s="4358" t="s">
        <v>20</v>
      </c>
      <c r="F6107" s="4359"/>
      <c r="G6107" s="4358" t="s">
        <v>21</v>
      </c>
      <c r="H6107" s="4359"/>
      <c r="I6107" s="4341"/>
      <c r="J6107" s="4341"/>
      <c r="K6107" s="4341"/>
      <c r="L6107" s="4341"/>
      <c r="M6107" s="4341"/>
      <c r="N6107" s="4341"/>
      <c r="O6107" s="4363"/>
    </row>
    <row r="6108" spans="1:15" s="72" customFormat="1" ht="21" customHeight="1">
      <c r="A6108" s="99">
        <v>1</v>
      </c>
      <c r="B6108" s="131">
        <v>44593</v>
      </c>
      <c r="C6108" s="2207" t="s">
        <v>23</v>
      </c>
      <c r="D6108" s="2205"/>
      <c r="E6108" s="4350"/>
      <c r="F6108" s="4351"/>
      <c r="G6108" s="4350"/>
      <c r="H6108" s="4351"/>
      <c r="I6108" s="100"/>
      <c r="J6108" s="100"/>
      <c r="K6108" s="100"/>
      <c r="L6108" s="100"/>
      <c r="M6108" s="100"/>
      <c r="N6108" s="100"/>
      <c r="O6108" s="128">
        <v>29</v>
      </c>
    </row>
    <row r="6109" spans="1:15" s="72" customFormat="1" ht="21" customHeight="1" outlineLevel="1">
      <c r="A6109" s="1920"/>
      <c r="B6109" s="131"/>
      <c r="C6109" s="2207"/>
      <c r="D6109" s="2200"/>
      <c r="E6109" s="4348"/>
      <c r="F6109" s="4349"/>
      <c r="G6109" s="4364"/>
      <c r="H6109" s="4365"/>
      <c r="I6109" s="2207"/>
      <c r="J6109" s="2207"/>
      <c r="K6109" s="2207"/>
      <c r="L6109" s="2207"/>
      <c r="M6109" s="2207"/>
      <c r="N6109" s="2207"/>
      <c r="O6109" s="79"/>
    </row>
    <row r="6110" spans="1:15" s="72" customFormat="1" ht="21" customHeight="1" outlineLevel="1">
      <c r="A6110" s="1920"/>
      <c r="B6110" s="131"/>
      <c r="C6110" s="2207"/>
      <c r="D6110" s="2200"/>
      <c r="E6110" s="4348"/>
      <c r="F6110" s="4349"/>
      <c r="G6110" s="4364"/>
      <c r="H6110" s="4365"/>
      <c r="I6110" s="2207"/>
      <c r="J6110" s="2207"/>
      <c r="K6110" s="2207"/>
      <c r="L6110" s="2207"/>
      <c r="M6110" s="2207"/>
      <c r="N6110" s="2207"/>
      <c r="O6110" s="79"/>
    </row>
    <row r="6111" spans="1:15" s="123" customFormat="1" ht="21" customHeight="1">
      <c r="A6111" s="1920"/>
      <c r="B6111" s="131"/>
      <c r="C6111" s="2207"/>
      <c r="D6111" s="798">
        <f>SUM(D6109:D6110)</f>
        <v>0</v>
      </c>
      <c r="E6111" s="4348"/>
      <c r="F6111" s="4349"/>
      <c r="G6111" s="4364"/>
      <c r="H6111" s="4365"/>
      <c r="I6111" s="2207"/>
      <c r="J6111" s="2207"/>
      <c r="K6111" s="430">
        <f>SUM(K6109:K6110)</f>
        <v>0</v>
      </c>
      <c r="L6111" s="2207"/>
      <c r="M6111" s="2207"/>
      <c r="N6111" s="2207"/>
      <c r="O6111" s="79"/>
    </row>
    <row r="6112" spans="1:15" s="72" customFormat="1" ht="21" customHeight="1">
      <c r="A6112" s="54"/>
      <c r="B6112" s="132"/>
      <c r="C6112" s="2203"/>
      <c r="D6112" s="2203"/>
      <c r="E6112" s="2203"/>
      <c r="F6112" s="2203"/>
      <c r="G6112" s="54"/>
      <c r="H6112" s="54"/>
      <c r="I6112" s="2203"/>
      <c r="J6112" s="2203"/>
      <c r="K6112" s="2203"/>
      <c r="L6112" s="2203"/>
      <c r="M6112" s="2203"/>
      <c r="N6112" s="2203"/>
      <c r="O6112" s="82"/>
    </row>
    <row r="6113" spans="1:15" s="72" customFormat="1" ht="21" customHeight="1" thickBot="1">
      <c r="A6113" s="77" t="s">
        <v>2</v>
      </c>
      <c r="B6113" s="66"/>
      <c r="C6113" s="67" t="s">
        <v>3</v>
      </c>
      <c r="D6113" s="4323" t="s">
        <v>1304</v>
      </c>
      <c r="E6113" s="4323"/>
      <c r="F6113" s="4323"/>
      <c r="G6113" s="4323"/>
      <c r="H6113" s="4323"/>
      <c r="I6113" s="4323"/>
      <c r="J6113" s="4323"/>
      <c r="K6113" s="4323"/>
      <c r="L6113" s="4323"/>
      <c r="M6113" s="4323"/>
      <c r="N6113" s="4323"/>
      <c r="O6113" s="4323"/>
    </row>
    <row r="6114" spans="1:15" s="72" customFormat="1" ht="21" customHeight="1">
      <c r="A6114" s="4324" t="s">
        <v>10</v>
      </c>
      <c r="B6114" s="4362" t="s">
        <v>11</v>
      </c>
      <c r="C6114" s="4329" t="s">
        <v>23</v>
      </c>
      <c r="D6114" s="4331" t="s">
        <v>12</v>
      </c>
      <c r="E6114" s="4332"/>
      <c r="F6114" s="4332"/>
      <c r="G6114" s="4332"/>
      <c r="H6114" s="4332"/>
      <c r="I6114" s="4332"/>
      <c r="J6114" s="4333"/>
      <c r="K6114" s="4334" t="s">
        <v>13</v>
      </c>
      <c r="L6114" s="4335"/>
      <c r="M6114" s="4335"/>
      <c r="N6114" s="4335"/>
      <c r="O6114" s="4336"/>
    </row>
    <row r="6115" spans="1:15" s="72" customFormat="1" ht="21" customHeight="1">
      <c r="A6115" s="4325"/>
      <c r="B6115" s="4328"/>
      <c r="C6115" s="4330"/>
      <c r="D6115" s="4337" t="s">
        <v>14</v>
      </c>
      <c r="E6115" s="4338"/>
      <c r="F6115" s="4338"/>
      <c r="G6115" s="4338"/>
      <c r="H6115" s="4339"/>
      <c r="I6115" s="4340" t="s">
        <v>15</v>
      </c>
      <c r="J6115" s="4340"/>
      <c r="K6115" s="4340" t="s">
        <v>16</v>
      </c>
      <c r="L6115" s="4340" t="s">
        <v>17</v>
      </c>
      <c r="M6115" s="4340" t="s">
        <v>18</v>
      </c>
      <c r="N6115" s="4340"/>
      <c r="O6115" s="4342" t="s">
        <v>19</v>
      </c>
    </row>
    <row r="6116" spans="1:15" s="72" customFormat="1" ht="21" customHeight="1">
      <c r="A6116" s="4326"/>
      <c r="B6116" s="4354"/>
      <c r="C6116" s="4341"/>
      <c r="D6116" s="2213" t="s">
        <v>16</v>
      </c>
      <c r="E6116" s="4358" t="s">
        <v>20</v>
      </c>
      <c r="F6116" s="4359"/>
      <c r="G6116" s="4358" t="s">
        <v>21</v>
      </c>
      <c r="H6116" s="4359"/>
      <c r="I6116" s="4341"/>
      <c r="J6116" s="4341"/>
      <c r="K6116" s="4341"/>
      <c r="L6116" s="4341"/>
      <c r="M6116" s="4341"/>
      <c r="N6116" s="4341"/>
      <c r="O6116" s="4363"/>
    </row>
    <row r="6117" spans="1:15" s="72" customFormat="1" ht="21" customHeight="1">
      <c r="A6117" s="99">
        <v>1</v>
      </c>
      <c r="B6117" s="131">
        <v>44652</v>
      </c>
      <c r="C6117" s="2216" t="s">
        <v>23</v>
      </c>
      <c r="D6117" s="2214"/>
      <c r="E6117" s="2210"/>
      <c r="F6117" s="2211"/>
      <c r="G6117" s="2210"/>
      <c r="H6117" s="2211"/>
      <c r="I6117" s="100"/>
      <c r="J6117" s="100"/>
      <c r="K6117" s="100"/>
      <c r="L6117" s="100"/>
      <c r="M6117" s="100"/>
      <c r="N6117" s="100"/>
      <c r="O6117" s="128">
        <v>3</v>
      </c>
    </row>
    <row r="6118" spans="1:15" s="72" customFormat="1" ht="21" customHeight="1">
      <c r="A6118" s="3415"/>
      <c r="B6118" s="131"/>
      <c r="C6118" s="3422"/>
      <c r="D6118" s="3417"/>
      <c r="E6118" s="3407"/>
      <c r="F6118" s="3408"/>
      <c r="G6118" s="3407"/>
      <c r="H6118" s="3408"/>
      <c r="I6118" s="3422"/>
      <c r="J6118" s="3422"/>
      <c r="K6118" s="3422"/>
      <c r="L6118" s="3422"/>
      <c r="M6118" s="3422"/>
      <c r="N6118" s="3422"/>
      <c r="O6118" s="128"/>
    </row>
    <row r="6119" spans="1:15" s="72" customFormat="1" ht="21" customHeight="1">
      <c r="A6119" s="3733"/>
      <c r="B6119" s="131"/>
      <c r="C6119" s="3734"/>
      <c r="D6119" s="3732"/>
      <c r="E6119" s="3730"/>
      <c r="F6119" s="3731"/>
      <c r="G6119" s="3730"/>
      <c r="H6119" s="3731"/>
      <c r="I6119" s="3734"/>
      <c r="J6119" s="3734"/>
      <c r="K6119" s="3734"/>
      <c r="L6119" s="3734"/>
      <c r="M6119" s="3734"/>
      <c r="N6119" s="3734"/>
      <c r="O6119" s="128"/>
    </row>
    <row r="6120" spans="1:15" s="123" customFormat="1" ht="21" customHeight="1">
      <c r="A6120" s="1920"/>
      <c r="B6120" s="131"/>
      <c r="C6120" s="2216"/>
      <c r="D6120" s="798">
        <f>SUM(D6117:D6117)</f>
        <v>0</v>
      </c>
      <c r="E6120" s="4348"/>
      <c r="F6120" s="4349"/>
      <c r="G6120" s="4364"/>
      <c r="H6120" s="4365"/>
      <c r="I6120" s="2216"/>
      <c r="J6120" s="2216"/>
      <c r="K6120" s="430">
        <f>SUM(K6117:K6119)</f>
        <v>0</v>
      </c>
      <c r="L6120" s="2216"/>
      <c r="M6120" s="2216"/>
      <c r="N6120" s="2216"/>
      <c r="O6120" s="79"/>
    </row>
    <row r="6121" spans="1:15" s="72" customFormat="1" ht="21" customHeight="1">
      <c r="A6121" s="54"/>
      <c r="B6121" s="132"/>
      <c r="C6121" s="2212"/>
      <c r="D6121" s="238"/>
      <c r="E6121" s="238"/>
      <c r="F6121" s="238"/>
      <c r="G6121" s="2215"/>
      <c r="H6121" s="2215"/>
      <c r="I6121" s="2212"/>
      <c r="J6121" s="2212"/>
      <c r="K6121" s="2212"/>
      <c r="L6121" s="2212"/>
      <c r="M6121" s="2212"/>
      <c r="N6121" s="2212"/>
      <c r="O6121" s="194"/>
    </row>
    <row r="6122" spans="1:15" s="72" customFormat="1" ht="21" customHeight="1" thickBot="1">
      <c r="A6122" s="77" t="s">
        <v>2</v>
      </c>
      <c r="B6122" s="66"/>
      <c r="C6122" s="67" t="s">
        <v>3</v>
      </c>
      <c r="D6122" s="4323" t="s">
        <v>2177</v>
      </c>
      <c r="E6122" s="4323"/>
      <c r="F6122" s="4323"/>
      <c r="G6122" s="4323"/>
      <c r="H6122" s="4323"/>
      <c r="I6122" s="4323"/>
      <c r="J6122" s="4323"/>
      <c r="K6122" s="4323"/>
      <c r="L6122" s="4323"/>
      <c r="M6122" s="4323"/>
      <c r="N6122" s="4323"/>
      <c r="O6122" s="4323"/>
    </row>
    <row r="6123" spans="1:15" s="72" customFormat="1" ht="21" customHeight="1">
      <c r="A6123" s="4324" t="s">
        <v>10</v>
      </c>
      <c r="B6123" s="4362" t="s">
        <v>11</v>
      </c>
      <c r="C6123" s="4329" t="s">
        <v>23</v>
      </c>
      <c r="D6123" s="4331" t="s">
        <v>12</v>
      </c>
      <c r="E6123" s="4332"/>
      <c r="F6123" s="4332"/>
      <c r="G6123" s="4332"/>
      <c r="H6123" s="4332"/>
      <c r="I6123" s="4332"/>
      <c r="J6123" s="4333"/>
      <c r="K6123" s="4334" t="s">
        <v>13</v>
      </c>
      <c r="L6123" s="4335"/>
      <c r="M6123" s="4335"/>
      <c r="N6123" s="4335"/>
      <c r="O6123" s="4336"/>
    </row>
    <row r="6124" spans="1:15" s="72" customFormat="1" ht="21" customHeight="1">
      <c r="A6124" s="4325"/>
      <c r="B6124" s="4328"/>
      <c r="C6124" s="4330"/>
      <c r="D6124" s="4337" t="s">
        <v>14</v>
      </c>
      <c r="E6124" s="4338"/>
      <c r="F6124" s="4338"/>
      <c r="G6124" s="4338"/>
      <c r="H6124" s="4339"/>
      <c r="I6124" s="4340" t="s">
        <v>15</v>
      </c>
      <c r="J6124" s="4340"/>
      <c r="K6124" s="4340" t="s">
        <v>16</v>
      </c>
      <c r="L6124" s="4340" t="s">
        <v>17</v>
      </c>
      <c r="M6124" s="4340" t="s">
        <v>18</v>
      </c>
      <c r="N6124" s="4340"/>
      <c r="O6124" s="4342" t="s">
        <v>19</v>
      </c>
    </row>
    <row r="6125" spans="1:15" s="72" customFormat="1" ht="21" customHeight="1">
      <c r="A6125" s="4326"/>
      <c r="B6125" s="4354"/>
      <c r="C6125" s="4341"/>
      <c r="D6125" s="2213" t="s">
        <v>16</v>
      </c>
      <c r="E6125" s="4358" t="s">
        <v>20</v>
      </c>
      <c r="F6125" s="4359"/>
      <c r="G6125" s="4358" t="s">
        <v>21</v>
      </c>
      <c r="H6125" s="4359"/>
      <c r="I6125" s="4341"/>
      <c r="J6125" s="4341"/>
      <c r="K6125" s="4341"/>
      <c r="L6125" s="4341"/>
      <c r="M6125" s="4341"/>
      <c r="N6125" s="4341"/>
      <c r="O6125" s="4363"/>
    </row>
    <row r="6126" spans="1:15" s="72" customFormat="1" ht="21" customHeight="1">
      <c r="A6126" s="99">
        <v>1</v>
      </c>
      <c r="B6126" s="131">
        <v>44682</v>
      </c>
      <c r="C6126" s="2216" t="s">
        <v>23</v>
      </c>
      <c r="D6126" s="2214"/>
      <c r="E6126" s="2210"/>
      <c r="F6126" s="2211"/>
      <c r="G6126" s="2210"/>
      <c r="H6126" s="2211"/>
      <c r="I6126" s="100"/>
      <c r="J6126" s="100"/>
      <c r="K6126" s="100"/>
      <c r="L6126" s="100"/>
      <c r="M6126" s="100"/>
      <c r="N6126" s="100"/>
      <c r="O6126" s="128">
        <v>0</v>
      </c>
    </row>
    <row r="6127" spans="1:15" s="72" customFormat="1" ht="21" customHeight="1">
      <c r="A6127" s="99"/>
      <c r="B6127" s="131"/>
      <c r="C6127" s="3068"/>
      <c r="D6127" s="3142"/>
      <c r="E6127" s="3135"/>
      <c r="F6127" s="3136"/>
      <c r="G6127" s="3135"/>
      <c r="H6127" s="3136"/>
      <c r="I6127" s="3144"/>
      <c r="J6127" s="3144"/>
      <c r="K6127" s="3144"/>
      <c r="L6127" s="3068"/>
      <c r="M6127" s="3068"/>
      <c r="N6127" s="3144"/>
      <c r="O6127" s="128"/>
    </row>
    <row r="6128" spans="1:15" s="72" customFormat="1" ht="21" customHeight="1">
      <c r="A6128" s="99"/>
      <c r="B6128" s="131"/>
      <c r="C6128" s="3068"/>
      <c r="D6128" s="3184"/>
      <c r="E6128" s="3178"/>
      <c r="F6128" s="3179"/>
      <c r="G6128" s="3178"/>
      <c r="H6128" s="3179"/>
      <c r="I6128" s="3186"/>
      <c r="J6128" s="3186"/>
      <c r="K6128" s="3186"/>
      <c r="L6128" s="3068"/>
      <c r="M6128" s="3068"/>
      <c r="N6128" s="3186"/>
      <c r="O6128" s="128"/>
    </row>
    <row r="6129" spans="1:15" s="123" customFormat="1" ht="21" customHeight="1">
      <c r="A6129" s="1920"/>
      <c r="B6129" s="131"/>
      <c r="C6129" s="2216"/>
      <c r="D6129" s="798">
        <f>SUM(D6126:D6126)</f>
        <v>0</v>
      </c>
      <c r="E6129" s="4348"/>
      <c r="F6129" s="4349"/>
      <c r="G6129" s="4364"/>
      <c r="H6129" s="4365"/>
      <c r="I6129" s="2216"/>
      <c r="J6129" s="2216"/>
      <c r="K6129" s="430">
        <f>SUM(K6126:K6128)</f>
        <v>0</v>
      </c>
      <c r="L6129" s="2216"/>
      <c r="M6129" s="2216"/>
      <c r="N6129" s="2216"/>
      <c r="O6129" s="79"/>
    </row>
    <row r="6130" spans="1:15" s="72" customFormat="1" ht="21" customHeight="1">
      <c r="A6130" s="54"/>
      <c r="B6130" s="132"/>
      <c r="C6130" s="2212"/>
      <c r="D6130" s="238"/>
      <c r="E6130" s="238"/>
      <c r="F6130" s="238"/>
      <c r="G6130" s="2215"/>
      <c r="H6130" s="2215"/>
      <c r="I6130" s="2212"/>
      <c r="J6130" s="2212"/>
      <c r="K6130" s="2212"/>
      <c r="L6130" s="2212"/>
      <c r="M6130" s="2212"/>
      <c r="N6130" s="2212"/>
      <c r="O6130" s="194"/>
    </row>
    <row r="6131" spans="1:15" s="72" customFormat="1" ht="21" customHeight="1" thickBot="1">
      <c r="A6131" s="77" t="s">
        <v>2</v>
      </c>
      <c r="B6131" s="66"/>
      <c r="C6131" s="67" t="s">
        <v>3</v>
      </c>
      <c r="D6131" s="4323" t="s">
        <v>1310</v>
      </c>
      <c r="E6131" s="4323"/>
      <c r="F6131" s="4323"/>
      <c r="G6131" s="4323"/>
      <c r="H6131" s="4323"/>
      <c r="I6131" s="4323"/>
      <c r="J6131" s="4323"/>
      <c r="K6131" s="4323"/>
      <c r="L6131" s="4323"/>
      <c r="M6131" s="4323"/>
      <c r="N6131" s="4323"/>
      <c r="O6131" s="4323"/>
    </row>
    <row r="6132" spans="1:15" s="72" customFormat="1" ht="21" customHeight="1">
      <c r="A6132" s="4324" t="s">
        <v>10</v>
      </c>
      <c r="B6132" s="4362" t="s">
        <v>11</v>
      </c>
      <c r="C6132" s="4329" t="s">
        <v>23</v>
      </c>
      <c r="D6132" s="4331" t="s">
        <v>12</v>
      </c>
      <c r="E6132" s="4332"/>
      <c r="F6132" s="4332"/>
      <c r="G6132" s="4332"/>
      <c r="H6132" s="4332"/>
      <c r="I6132" s="4332"/>
      <c r="J6132" s="4333"/>
      <c r="K6132" s="4334" t="s">
        <v>13</v>
      </c>
      <c r="L6132" s="4335"/>
      <c r="M6132" s="4335"/>
      <c r="N6132" s="4335"/>
      <c r="O6132" s="4336"/>
    </row>
    <row r="6133" spans="1:15" s="72" customFormat="1" ht="21" customHeight="1">
      <c r="A6133" s="4325"/>
      <c r="B6133" s="4328"/>
      <c r="C6133" s="4330"/>
      <c r="D6133" s="4337" t="s">
        <v>14</v>
      </c>
      <c r="E6133" s="4338"/>
      <c r="F6133" s="4338"/>
      <c r="G6133" s="4338"/>
      <c r="H6133" s="4339"/>
      <c r="I6133" s="4340" t="s">
        <v>15</v>
      </c>
      <c r="J6133" s="4340"/>
      <c r="K6133" s="4340" t="s">
        <v>16</v>
      </c>
      <c r="L6133" s="4340" t="s">
        <v>17</v>
      </c>
      <c r="M6133" s="4340" t="s">
        <v>18</v>
      </c>
      <c r="N6133" s="4340"/>
      <c r="O6133" s="4342" t="s">
        <v>19</v>
      </c>
    </row>
    <row r="6134" spans="1:15" s="72" customFormat="1" ht="21" customHeight="1">
      <c r="A6134" s="4326"/>
      <c r="B6134" s="4354"/>
      <c r="C6134" s="4341"/>
      <c r="D6134" s="2213" t="s">
        <v>16</v>
      </c>
      <c r="E6134" s="4358" t="s">
        <v>20</v>
      </c>
      <c r="F6134" s="4359"/>
      <c r="G6134" s="4358" t="s">
        <v>21</v>
      </c>
      <c r="H6134" s="4359"/>
      <c r="I6134" s="4341"/>
      <c r="J6134" s="4341"/>
      <c r="K6134" s="4341"/>
      <c r="L6134" s="4341"/>
      <c r="M6134" s="4341"/>
      <c r="N6134" s="4341"/>
      <c r="O6134" s="4363"/>
    </row>
    <row r="6135" spans="1:15" s="72" customFormat="1" ht="21" customHeight="1">
      <c r="A6135" s="99">
        <v>1</v>
      </c>
      <c r="B6135" s="131">
        <v>44652</v>
      </c>
      <c r="C6135" s="2216" t="s">
        <v>23</v>
      </c>
      <c r="D6135" s="2214"/>
      <c r="E6135" s="2210"/>
      <c r="F6135" s="2211"/>
      <c r="G6135" s="2210"/>
      <c r="H6135" s="2211"/>
      <c r="I6135" s="100"/>
      <c r="J6135" s="100"/>
      <c r="K6135" s="100"/>
      <c r="L6135" s="100"/>
      <c r="M6135" s="100"/>
      <c r="N6135" s="100"/>
      <c r="O6135" s="128">
        <v>0</v>
      </c>
    </row>
    <row r="6136" spans="1:15" s="72" customFormat="1" ht="21" customHeight="1">
      <c r="A6136" s="3374"/>
      <c r="B6136" s="131"/>
      <c r="C6136" s="3375"/>
      <c r="D6136" s="3368"/>
      <c r="E6136" s="4348"/>
      <c r="F6136" s="4349"/>
      <c r="G6136" s="4348"/>
      <c r="H6136" s="4349"/>
      <c r="I6136" s="3375"/>
      <c r="J6136" s="3375"/>
      <c r="K6136" s="3375"/>
      <c r="L6136" s="3375"/>
      <c r="M6136" s="3375"/>
      <c r="N6136" s="3375"/>
      <c r="O6136" s="128"/>
    </row>
    <row r="6137" spans="1:15" s="72" customFormat="1" ht="21" customHeight="1">
      <c r="A6137" s="3403"/>
      <c r="B6137" s="131"/>
      <c r="C6137" s="3404"/>
      <c r="D6137" s="3398"/>
      <c r="E6137" s="3392"/>
      <c r="F6137" s="3393"/>
      <c r="G6137" s="3392"/>
      <c r="H6137" s="3393"/>
      <c r="I6137" s="3404"/>
      <c r="J6137" s="3404"/>
      <c r="K6137" s="3404"/>
      <c r="L6137" s="3404"/>
      <c r="M6137" s="3404"/>
      <c r="N6137" s="3404"/>
      <c r="O6137" s="128"/>
    </row>
    <row r="6138" spans="1:15" s="72" customFormat="1" ht="21" customHeight="1">
      <c r="A6138" s="3415"/>
      <c r="B6138" s="131"/>
      <c r="C6138" s="3422"/>
      <c r="D6138" s="3417"/>
      <c r="E6138" s="3407"/>
      <c r="F6138" s="3408"/>
      <c r="G6138" s="3407"/>
      <c r="H6138" s="3408"/>
      <c r="I6138" s="3422"/>
      <c r="J6138" s="3422"/>
      <c r="K6138" s="3422"/>
      <c r="L6138" s="3422"/>
      <c r="M6138" s="3422"/>
      <c r="N6138" s="3422"/>
      <c r="O6138" s="128"/>
    </row>
    <row r="6139" spans="1:15" s="123" customFormat="1" ht="21" customHeight="1">
      <c r="A6139" s="1920"/>
      <c r="B6139" s="131"/>
      <c r="C6139" s="2216"/>
      <c r="D6139" s="798">
        <f>SUM(D6135:D6136)</f>
        <v>0</v>
      </c>
      <c r="E6139" s="4348"/>
      <c r="F6139" s="4349"/>
      <c r="G6139" s="4364"/>
      <c r="H6139" s="4365"/>
      <c r="I6139" s="2216"/>
      <c r="J6139" s="2216"/>
      <c r="K6139" s="430">
        <f>SUM(K6135:K6138)</f>
        <v>0</v>
      </c>
      <c r="L6139" s="2216"/>
      <c r="M6139" s="2216"/>
      <c r="N6139" s="2216"/>
      <c r="O6139" s="79"/>
    </row>
    <row r="6140" spans="1:15" s="72" customFormat="1" ht="21" customHeight="1">
      <c r="A6140" s="54"/>
      <c r="B6140" s="132"/>
      <c r="C6140" s="2232"/>
      <c r="D6140" s="238"/>
      <c r="E6140" s="238"/>
      <c r="F6140" s="238"/>
      <c r="G6140" s="2229"/>
      <c r="H6140" s="2229"/>
      <c r="I6140" s="2232"/>
      <c r="J6140" s="2232"/>
      <c r="K6140" s="2232"/>
      <c r="L6140" s="2232"/>
      <c r="M6140" s="2232"/>
      <c r="N6140" s="2232"/>
      <c r="O6140" s="194"/>
    </row>
    <row r="6141" spans="1:15" s="72" customFormat="1" ht="21" customHeight="1" thickBot="1">
      <c r="A6141" s="77" t="s">
        <v>2</v>
      </c>
      <c r="B6141" s="66"/>
      <c r="C6141" s="67" t="s">
        <v>3</v>
      </c>
      <c r="D6141" s="4323" t="s">
        <v>1980</v>
      </c>
      <c r="E6141" s="4323"/>
      <c r="F6141" s="4323"/>
      <c r="G6141" s="4323"/>
      <c r="H6141" s="4323"/>
      <c r="I6141" s="4323"/>
      <c r="J6141" s="4323"/>
      <c r="K6141" s="4323"/>
      <c r="L6141" s="4323"/>
      <c r="M6141" s="4323"/>
      <c r="N6141" s="4323"/>
      <c r="O6141" s="4323"/>
    </row>
    <row r="6142" spans="1:15" s="72" customFormat="1" ht="21" customHeight="1">
      <c r="A6142" s="4324" t="s">
        <v>10</v>
      </c>
      <c r="B6142" s="4362" t="s">
        <v>11</v>
      </c>
      <c r="C6142" s="4329" t="s">
        <v>23</v>
      </c>
      <c r="D6142" s="4331" t="s">
        <v>12</v>
      </c>
      <c r="E6142" s="4332"/>
      <c r="F6142" s="4332"/>
      <c r="G6142" s="4332"/>
      <c r="H6142" s="4332"/>
      <c r="I6142" s="4332"/>
      <c r="J6142" s="4333"/>
      <c r="K6142" s="4334" t="s">
        <v>13</v>
      </c>
      <c r="L6142" s="4335"/>
      <c r="M6142" s="4335"/>
      <c r="N6142" s="4335"/>
      <c r="O6142" s="4336"/>
    </row>
    <row r="6143" spans="1:15" s="72" customFormat="1" ht="21" customHeight="1">
      <c r="A6143" s="4325"/>
      <c r="B6143" s="4328"/>
      <c r="C6143" s="4330"/>
      <c r="D6143" s="4337" t="s">
        <v>14</v>
      </c>
      <c r="E6143" s="4338"/>
      <c r="F6143" s="4338"/>
      <c r="G6143" s="4338"/>
      <c r="H6143" s="4339"/>
      <c r="I6143" s="4340" t="s">
        <v>15</v>
      </c>
      <c r="J6143" s="4340"/>
      <c r="K6143" s="4340" t="s">
        <v>16</v>
      </c>
      <c r="L6143" s="4340" t="s">
        <v>17</v>
      </c>
      <c r="M6143" s="4340" t="s">
        <v>18</v>
      </c>
      <c r="N6143" s="4340"/>
      <c r="O6143" s="4342" t="s">
        <v>19</v>
      </c>
    </row>
    <row r="6144" spans="1:15" s="72" customFormat="1" ht="21" customHeight="1">
      <c r="A6144" s="4326"/>
      <c r="B6144" s="4354"/>
      <c r="C6144" s="4341"/>
      <c r="D6144" s="2227" t="s">
        <v>16</v>
      </c>
      <c r="E6144" s="4358" t="s">
        <v>20</v>
      </c>
      <c r="F6144" s="4359"/>
      <c r="G6144" s="4358" t="s">
        <v>21</v>
      </c>
      <c r="H6144" s="4359"/>
      <c r="I6144" s="4341"/>
      <c r="J6144" s="4341"/>
      <c r="K6144" s="4341"/>
      <c r="L6144" s="4341"/>
      <c r="M6144" s="4341"/>
      <c r="N6144" s="4341"/>
      <c r="O6144" s="4363"/>
    </row>
    <row r="6145" spans="1:15" s="72" customFormat="1" ht="21" customHeight="1">
      <c r="A6145" s="99">
        <v>1</v>
      </c>
      <c r="B6145" s="131">
        <v>44682</v>
      </c>
      <c r="C6145" s="2233" t="s">
        <v>23</v>
      </c>
      <c r="D6145" s="2230"/>
      <c r="E6145" s="2225"/>
      <c r="F6145" s="2226"/>
      <c r="G6145" s="2225"/>
      <c r="H6145" s="2226"/>
      <c r="I6145" s="100"/>
      <c r="J6145" s="100"/>
      <c r="K6145" s="100"/>
      <c r="L6145" s="100"/>
      <c r="M6145" s="100"/>
      <c r="N6145" s="100"/>
      <c r="O6145" s="128">
        <v>0</v>
      </c>
    </row>
    <row r="6146" spans="1:15" s="72" customFormat="1" ht="21" customHeight="1" outlineLevel="1">
      <c r="A6146" s="1920"/>
      <c r="B6146" s="131"/>
      <c r="C6146" s="2233"/>
      <c r="D6146" s="2224"/>
      <c r="E6146" s="2217"/>
      <c r="F6146" s="2218"/>
      <c r="G6146" s="2219"/>
      <c r="H6146" s="2220"/>
      <c r="I6146" s="2233"/>
      <c r="J6146" s="2233"/>
      <c r="K6146" s="2233"/>
      <c r="L6146" s="2233"/>
      <c r="M6146" s="2233"/>
      <c r="N6146" s="2233"/>
      <c r="O6146" s="79"/>
    </row>
    <row r="6147" spans="1:15" s="72" customFormat="1" ht="21" customHeight="1" outlineLevel="1">
      <c r="A6147" s="3185"/>
      <c r="B6147" s="131"/>
      <c r="C6147" s="3068"/>
      <c r="D6147" s="3180"/>
      <c r="E6147" s="3174"/>
      <c r="F6147" s="3175"/>
      <c r="G6147" s="3176"/>
      <c r="H6147" s="3177"/>
      <c r="I6147" s="3068"/>
      <c r="J6147" s="3068"/>
      <c r="K6147" s="3068"/>
      <c r="L6147" s="3068"/>
      <c r="M6147" s="3068"/>
      <c r="N6147" s="3068"/>
      <c r="O6147" s="79"/>
    </row>
    <row r="6148" spans="1:15" s="123" customFormat="1" ht="21" customHeight="1">
      <c r="A6148" s="1920"/>
      <c r="B6148" s="131"/>
      <c r="C6148" s="2233"/>
      <c r="D6148" s="798">
        <f>SUM(D6146:D6146)</f>
        <v>0</v>
      </c>
      <c r="E6148" s="4348"/>
      <c r="F6148" s="4349"/>
      <c r="G6148" s="4364"/>
      <c r="H6148" s="4365"/>
      <c r="I6148" s="2233"/>
      <c r="J6148" s="2233"/>
      <c r="K6148" s="430">
        <f>SUM(K6145:K6147)</f>
        <v>0</v>
      </c>
      <c r="L6148" s="2233"/>
      <c r="M6148" s="2233"/>
      <c r="N6148" s="2233"/>
      <c r="O6148" s="79"/>
    </row>
    <row r="6149" spans="1:15" s="72" customFormat="1" ht="21" customHeight="1">
      <c r="A6149" s="54"/>
      <c r="B6149" s="132"/>
      <c r="C6149" s="2212"/>
      <c r="D6149" s="2212"/>
      <c r="E6149" s="2212"/>
      <c r="F6149" s="2212"/>
      <c r="G6149" s="54"/>
      <c r="H6149" s="54"/>
      <c r="I6149" s="2212"/>
      <c r="J6149" s="2212"/>
      <c r="K6149" s="2212"/>
      <c r="L6149" s="2212"/>
      <c r="M6149" s="2212"/>
      <c r="N6149" s="2212"/>
      <c r="O6149" s="82"/>
    </row>
    <row r="6150" spans="1:15" s="72" customFormat="1" ht="21" customHeight="1" thickBot="1">
      <c r="A6150" s="77" t="s">
        <v>2</v>
      </c>
      <c r="B6150" s="66"/>
      <c r="C6150" s="67" t="s">
        <v>3</v>
      </c>
      <c r="D6150" s="4323" t="s">
        <v>1317</v>
      </c>
      <c r="E6150" s="4323"/>
      <c r="F6150" s="4323"/>
      <c r="G6150" s="4323"/>
      <c r="H6150" s="4323"/>
      <c r="I6150" s="4323"/>
      <c r="J6150" s="4323"/>
      <c r="K6150" s="4323"/>
      <c r="L6150" s="4323"/>
      <c r="M6150" s="4323"/>
      <c r="N6150" s="4323"/>
      <c r="O6150" s="4323"/>
    </row>
    <row r="6151" spans="1:15" s="72" customFormat="1" ht="21" customHeight="1">
      <c r="A6151" s="4324" t="s">
        <v>10</v>
      </c>
      <c r="B6151" s="4362" t="s">
        <v>11</v>
      </c>
      <c r="C6151" s="4329" t="s">
        <v>23</v>
      </c>
      <c r="D6151" s="4331" t="s">
        <v>12</v>
      </c>
      <c r="E6151" s="4332"/>
      <c r="F6151" s="4332"/>
      <c r="G6151" s="4332"/>
      <c r="H6151" s="4332"/>
      <c r="I6151" s="4332"/>
      <c r="J6151" s="4333"/>
      <c r="K6151" s="4334" t="s">
        <v>13</v>
      </c>
      <c r="L6151" s="4335"/>
      <c r="M6151" s="4335"/>
      <c r="N6151" s="4335"/>
      <c r="O6151" s="4336"/>
    </row>
    <row r="6152" spans="1:15" s="72" customFormat="1" ht="21" customHeight="1">
      <c r="A6152" s="4325"/>
      <c r="B6152" s="4328"/>
      <c r="C6152" s="4330"/>
      <c r="D6152" s="4337" t="s">
        <v>14</v>
      </c>
      <c r="E6152" s="4338"/>
      <c r="F6152" s="4338"/>
      <c r="G6152" s="4338"/>
      <c r="H6152" s="4339"/>
      <c r="I6152" s="4340" t="s">
        <v>15</v>
      </c>
      <c r="J6152" s="4340"/>
      <c r="K6152" s="4340" t="s">
        <v>16</v>
      </c>
      <c r="L6152" s="4340" t="s">
        <v>17</v>
      </c>
      <c r="M6152" s="4340" t="s">
        <v>18</v>
      </c>
      <c r="N6152" s="4340"/>
      <c r="O6152" s="4342" t="s">
        <v>19</v>
      </c>
    </row>
    <row r="6153" spans="1:15" s="72" customFormat="1" ht="21" customHeight="1">
      <c r="A6153" s="4326"/>
      <c r="B6153" s="4354"/>
      <c r="C6153" s="4341"/>
      <c r="D6153" s="2227" t="s">
        <v>16</v>
      </c>
      <c r="E6153" s="4358" t="s">
        <v>20</v>
      </c>
      <c r="F6153" s="4359"/>
      <c r="G6153" s="4358" t="s">
        <v>21</v>
      </c>
      <c r="H6153" s="4359"/>
      <c r="I6153" s="4341"/>
      <c r="J6153" s="4341"/>
      <c r="K6153" s="4341"/>
      <c r="L6153" s="4341"/>
      <c r="M6153" s="4341"/>
      <c r="N6153" s="4341"/>
      <c r="O6153" s="4363"/>
    </row>
    <row r="6154" spans="1:15" s="72" customFormat="1" ht="21" customHeight="1">
      <c r="A6154" s="99">
        <v>1</v>
      </c>
      <c r="B6154" s="131">
        <v>44682</v>
      </c>
      <c r="C6154" s="2233" t="s">
        <v>23</v>
      </c>
      <c r="D6154" s="2230"/>
      <c r="E6154" s="2225"/>
      <c r="F6154" s="2226"/>
      <c r="G6154" s="4350"/>
      <c r="H6154" s="4351"/>
      <c r="I6154" s="100"/>
      <c r="J6154" s="100"/>
      <c r="K6154" s="100"/>
      <c r="L6154" s="100"/>
      <c r="M6154" s="100"/>
      <c r="N6154" s="100"/>
      <c r="O6154" s="128">
        <v>0</v>
      </c>
    </row>
    <row r="6155" spans="1:15" s="72" customFormat="1" ht="21" customHeight="1" outlineLevel="1">
      <c r="A6155" s="1920"/>
      <c r="B6155" s="131"/>
      <c r="C6155" s="2233"/>
      <c r="D6155" s="2224"/>
      <c r="E6155" s="4348"/>
      <c r="F6155" s="4349"/>
      <c r="G6155" s="4364"/>
      <c r="H6155" s="4365"/>
      <c r="I6155" s="2233"/>
      <c r="J6155" s="2233"/>
      <c r="K6155" s="2233"/>
      <c r="L6155" s="2233"/>
      <c r="M6155" s="2233"/>
      <c r="N6155" s="2233"/>
      <c r="O6155" s="79"/>
    </row>
    <row r="6156" spans="1:15" s="72" customFormat="1" ht="21" customHeight="1" outlineLevel="1">
      <c r="A6156" s="2797"/>
      <c r="B6156" s="131"/>
      <c r="C6156" s="2234"/>
      <c r="D6156" s="2793"/>
      <c r="E6156" s="2789"/>
      <c r="F6156" s="2790"/>
      <c r="G6156" s="2791"/>
      <c r="H6156" s="2792"/>
      <c r="I6156" s="2234"/>
      <c r="J6156" s="2234"/>
      <c r="K6156" s="2234"/>
      <c r="L6156" s="2234"/>
      <c r="M6156" s="2234"/>
      <c r="N6156" s="2234"/>
      <c r="O6156" s="79"/>
    </row>
    <row r="6157" spans="1:15" s="123" customFormat="1" ht="21" customHeight="1">
      <c r="A6157" s="1920"/>
      <c r="B6157" s="131"/>
      <c r="C6157" s="2233"/>
      <c r="D6157" s="798">
        <f>SUM(D6155:D6155)</f>
        <v>0</v>
      </c>
      <c r="E6157" s="4348"/>
      <c r="F6157" s="4349"/>
      <c r="G6157" s="4364"/>
      <c r="H6157" s="4365"/>
      <c r="I6157" s="2233"/>
      <c r="J6157" s="2233"/>
      <c r="K6157" s="430">
        <f>SUM(K6155:K6156)</f>
        <v>0</v>
      </c>
      <c r="L6157" s="2233"/>
      <c r="M6157" s="2233"/>
      <c r="N6157" s="2233"/>
      <c r="O6157" s="79"/>
    </row>
    <row r="6158" spans="1:15" s="72" customFormat="1" ht="21" customHeight="1">
      <c r="A6158" s="54"/>
      <c r="B6158" s="132"/>
      <c r="C6158" s="2232"/>
      <c r="D6158" s="2232"/>
      <c r="E6158" s="2232"/>
      <c r="F6158" s="2232"/>
      <c r="G6158" s="4367"/>
      <c r="H6158" s="4367"/>
      <c r="I6158" s="2232"/>
      <c r="J6158" s="2232"/>
      <c r="K6158" s="2232"/>
      <c r="L6158" s="2232"/>
      <c r="M6158" s="2232"/>
      <c r="N6158" s="2232"/>
      <c r="O6158" s="82"/>
    </row>
    <row r="6159" spans="1:15" s="72" customFormat="1" ht="21" customHeight="1" thickBot="1">
      <c r="A6159" s="77" t="s">
        <v>2</v>
      </c>
      <c r="B6159" s="66"/>
      <c r="C6159" s="67" t="s">
        <v>3</v>
      </c>
      <c r="D6159" s="4323" t="s">
        <v>1421</v>
      </c>
      <c r="E6159" s="4323"/>
      <c r="F6159" s="4323"/>
      <c r="G6159" s="4323"/>
      <c r="H6159" s="4323"/>
      <c r="I6159" s="4323"/>
      <c r="J6159" s="4323"/>
      <c r="K6159" s="4323"/>
      <c r="L6159" s="4323"/>
      <c r="M6159" s="4323"/>
      <c r="N6159" s="4323"/>
      <c r="O6159" s="4323"/>
    </row>
    <row r="6160" spans="1:15" s="72" customFormat="1" ht="21" customHeight="1">
      <c r="A6160" s="4324" t="s">
        <v>10</v>
      </c>
      <c r="B6160" s="4362" t="s">
        <v>11</v>
      </c>
      <c r="C6160" s="4329" t="s">
        <v>23</v>
      </c>
      <c r="D6160" s="4331"/>
      <c r="E6160" s="4332"/>
      <c r="F6160" s="4332"/>
      <c r="G6160" s="4332"/>
      <c r="H6160" s="4332"/>
      <c r="I6160" s="4332"/>
      <c r="J6160" s="4333"/>
      <c r="K6160" s="4334" t="s">
        <v>13</v>
      </c>
      <c r="L6160" s="4335"/>
      <c r="M6160" s="4335"/>
      <c r="N6160" s="4335"/>
      <c r="O6160" s="4336"/>
    </row>
    <row r="6161" spans="1:15" s="72" customFormat="1" ht="21" customHeight="1">
      <c r="A6161" s="4325"/>
      <c r="B6161" s="4328"/>
      <c r="C6161" s="4330"/>
      <c r="D6161" s="4337" t="s">
        <v>14</v>
      </c>
      <c r="E6161" s="4338"/>
      <c r="F6161" s="4338"/>
      <c r="G6161" s="4338"/>
      <c r="H6161" s="4339"/>
      <c r="I6161" s="4340" t="s">
        <v>15</v>
      </c>
      <c r="J6161" s="4340"/>
      <c r="K6161" s="4340" t="s">
        <v>16</v>
      </c>
      <c r="L6161" s="4340" t="s">
        <v>17</v>
      </c>
      <c r="M6161" s="4340" t="s">
        <v>18</v>
      </c>
      <c r="N6161" s="4340"/>
      <c r="O6161" s="4342" t="s">
        <v>19</v>
      </c>
    </row>
    <row r="6162" spans="1:15" s="72" customFormat="1" ht="21" customHeight="1">
      <c r="A6162" s="4326"/>
      <c r="B6162" s="4354"/>
      <c r="C6162" s="4341"/>
      <c r="D6162" s="2227" t="s">
        <v>16</v>
      </c>
      <c r="E6162" s="4358" t="s">
        <v>20</v>
      </c>
      <c r="F6162" s="4359"/>
      <c r="G6162" s="4358" t="s">
        <v>21</v>
      </c>
      <c r="H6162" s="4359"/>
      <c r="I6162" s="4341"/>
      <c r="J6162" s="4341"/>
      <c r="K6162" s="4341"/>
      <c r="L6162" s="4341"/>
      <c r="M6162" s="4341"/>
      <c r="N6162" s="4341"/>
      <c r="O6162" s="4363"/>
    </row>
    <row r="6163" spans="1:15" s="72" customFormat="1" ht="21" customHeight="1">
      <c r="A6163" s="99">
        <v>1</v>
      </c>
      <c r="B6163" s="131">
        <v>44562</v>
      </c>
      <c r="C6163" s="2233" t="s">
        <v>23</v>
      </c>
      <c r="D6163" s="2230"/>
      <c r="E6163" s="2225"/>
      <c r="F6163" s="2226"/>
      <c r="G6163" s="2225"/>
      <c r="H6163" s="2226"/>
      <c r="I6163" s="100"/>
      <c r="J6163" s="100"/>
      <c r="K6163" s="100"/>
      <c r="L6163" s="100"/>
      <c r="M6163" s="100"/>
      <c r="N6163" s="100"/>
      <c r="O6163" s="128">
        <v>0</v>
      </c>
    </row>
    <row r="6164" spans="1:15" s="72" customFormat="1" ht="21" customHeight="1" outlineLevel="1">
      <c r="A6164" s="1920">
        <v>2</v>
      </c>
      <c r="B6164" s="131">
        <v>44533</v>
      </c>
      <c r="C6164" s="2233" t="s">
        <v>23</v>
      </c>
      <c r="D6164" s="2224">
        <v>15</v>
      </c>
      <c r="E6164" s="4348" t="s">
        <v>1678</v>
      </c>
      <c r="F6164" s="4349"/>
      <c r="G6164" s="4364" t="s">
        <v>1679</v>
      </c>
      <c r="H6164" s="4365"/>
      <c r="I6164" s="2233" t="s">
        <v>1446</v>
      </c>
      <c r="J6164" s="2233"/>
      <c r="K6164" s="2233"/>
      <c r="L6164" s="2233"/>
      <c r="M6164" s="2233"/>
      <c r="N6164" s="2233"/>
      <c r="O6164" s="79">
        <v>15</v>
      </c>
    </row>
    <row r="6165" spans="1:15" s="72" customFormat="1" ht="21" customHeight="1" outlineLevel="1">
      <c r="A6165" s="1920">
        <v>3</v>
      </c>
      <c r="B6165" s="131">
        <v>44534</v>
      </c>
      <c r="C6165" s="2233" t="s">
        <v>23</v>
      </c>
      <c r="D6165" s="2224"/>
      <c r="E6165" s="2217"/>
      <c r="F6165" s="2218"/>
      <c r="G6165" s="2219"/>
      <c r="H6165" s="2220"/>
      <c r="I6165" s="2233"/>
      <c r="J6165" s="2233"/>
      <c r="K6165" s="2233">
        <v>3</v>
      </c>
      <c r="L6165" s="2233" t="s">
        <v>1687</v>
      </c>
      <c r="M6165" s="2233" t="s">
        <v>1378</v>
      </c>
      <c r="N6165" s="2233"/>
      <c r="O6165" s="79">
        <f>+O6164-K6165</f>
        <v>12</v>
      </c>
    </row>
    <row r="6166" spans="1:15" s="72" customFormat="1" ht="21" customHeight="1" outlineLevel="1">
      <c r="A6166" s="2707">
        <v>4</v>
      </c>
      <c r="B6166" s="131">
        <v>44536</v>
      </c>
      <c r="C6166" s="2234" t="s">
        <v>23</v>
      </c>
      <c r="D6166" s="2702"/>
      <c r="E6166" s="2696"/>
      <c r="F6166" s="2697"/>
      <c r="G6166" s="2698"/>
      <c r="H6166" s="2699"/>
      <c r="I6166" s="2234"/>
      <c r="J6166" s="2234"/>
      <c r="K6166" s="2234">
        <v>7</v>
      </c>
      <c r="L6166" s="2234" t="s">
        <v>1688</v>
      </c>
      <c r="M6166" s="2234" t="s">
        <v>1378</v>
      </c>
      <c r="N6166" s="2234"/>
      <c r="O6166" s="79">
        <f>+O6165-K6166</f>
        <v>5</v>
      </c>
    </row>
    <row r="6167" spans="1:15" s="72" customFormat="1" ht="21" customHeight="1" outlineLevel="1">
      <c r="A6167" s="2761">
        <v>5</v>
      </c>
      <c r="B6167" s="131">
        <v>44572</v>
      </c>
      <c r="C6167" s="2234" t="s">
        <v>23</v>
      </c>
      <c r="D6167" s="2757"/>
      <c r="E6167" s="2752"/>
      <c r="F6167" s="2753"/>
      <c r="G6167" s="2754"/>
      <c r="H6167" s="2755"/>
      <c r="I6167" s="2234"/>
      <c r="J6167" s="2234"/>
      <c r="K6167" s="2234">
        <v>5</v>
      </c>
      <c r="L6167" s="2234" t="s">
        <v>1733</v>
      </c>
      <c r="M6167" s="2234" t="s">
        <v>1378</v>
      </c>
      <c r="N6167" s="2234"/>
      <c r="O6167" s="79">
        <f>+O6166-K6167</f>
        <v>0</v>
      </c>
    </row>
    <row r="6168" spans="1:15" s="123" customFormat="1" ht="21" customHeight="1">
      <c r="A6168" s="1920"/>
      <c r="B6168" s="131"/>
      <c r="C6168" s="2233"/>
      <c r="D6168" s="798">
        <f>SUM(D6164:D6165)</f>
        <v>15</v>
      </c>
      <c r="E6168" s="4348"/>
      <c r="F6168" s="4349"/>
      <c r="G6168" s="4364"/>
      <c r="H6168" s="4365"/>
      <c r="I6168" s="2233"/>
      <c r="J6168" s="2233"/>
      <c r="K6168" s="430">
        <f>SUM(K6164:K6167)</f>
        <v>15</v>
      </c>
      <c r="L6168" s="2233"/>
      <c r="M6168" s="2233"/>
      <c r="N6168" s="2233"/>
      <c r="O6168" s="79"/>
    </row>
    <row r="6169" spans="1:15" s="72" customFormat="1" ht="21" customHeight="1">
      <c r="A6169" s="54"/>
      <c r="B6169" s="132"/>
      <c r="C6169" s="2232"/>
      <c r="D6169" s="2232"/>
      <c r="E6169" s="2232"/>
      <c r="F6169" s="2232"/>
      <c r="G6169" s="54"/>
      <c r="H6169" s="54"/>
      <c r="I6169" s="2232"/>
      <c r="J6169" s="2232"/>
      <c r="K6169" s="2232"/>
      <c r="L6169" s="2232"/>
      <c r="M6169" s="2232"/>
      <c r="N6169" s="2232"/>
      <c r="O6169" s="82"/>
    </row>
    <row r="6170" spans="1:15" s="72" customFormat="1" ht="21" customHeight="1" thickBot="1">
      <c r="A6170" s="77" t="s">
        <v>2</v>
      </c>
      <c r="B6170" s="66"/>
      <c r="C6170" s="67" t="s">
        <v>3</v>
      </c>
      <c r="D6170" s="4323" t="s">
        <v>1326</v>
      </c>
      <c r="E6170" s="4323"/>
      <c r="F6170" s="4323"/>
      <c r="G6170" s="4323"/>
      <c r="H6170" s="4323"/>
      <c r="I6170" s="4323"/>
      <c r="J6170" s="4323"/>
      <c r="K6170" s="4323"/>
      <c r="L6170" s="4323"/>
      <c r="M6170" s="4323"/>
      <c r="N6170" s="4323"/>
      <c r="O6170" s="4323"/>
    </row>
    <row r="6171" spans="1:15" s="72" customFormat="1" ht="21" customHeight="1">
      <c r="A6171" s="4324" t="s">
        <v>10</v>
      </c>
      <c r="B6171" s="4362" t="s">
        <v>11</v>
      </c>
      <c r="C6171" s="4329" t="s">
        <v>23</v>
      </c>
      <c r="D6171" s="4331" t="s">
        <v>12</v>
      </c>
      <c r="E6171" s="4332"/>
      <c r="F6171" s="4332"/>
      <c r="G6171" s="4332"/>
      <c r="H6171" s="4332"/>
      <c r="I6171" s="4332"/>
      <c r="J6171" s="4333"/>
      <c r="K6171" s="4334" t="s">
        <v>13</v>
      </c>
      <c r="L6171" s="4335"/>
      <c r="M6171" s="4335"/>
      <c r="N6171" s="4335"/>
      <c r="O6171" s="4336"/>
    </row>
    <row r="6172" spans="1:15" s="72" customFormat="1" ht="21" customHeight="1">
      <c r="A6172" s="4325"/>
      <c r="B6172" s="4328"/>
      <c r="C6172" s="4330"/>
      <c r="D6172" s="4337" t="s">
        <v>14</v>
      </c>
      <c r="E6172" s="4338"/>
      <c r="F6172" s="4338"/>
      <c r="G6172" s="4338"/>
      <c r="H6172" s="4339"/>
      <c r="I6172" s="4340" t="s">
        <v>15</v>
      </c>
      <c r="J6172" s="4340"/>
      <c r="K6172" s="4340" t="s">
        <v>16</v>
      </c>
      <c r="L6172" s="4340" t="s">
        <v>17</v>
      </c>
      <c r="M6172" s="4340" t="s">
        <v>18</v>
      </c>
      <c r="N6172" s="4340"/>
      <c r="O6172" s="4342" t="s">
        <v>19</v>
      </c>
    </row>
    <row r="6173" spans="1:15" s="72" customFormat="1" ht="21" customHeight="1">
      <c r="A6173" s="4326"/>
      <c r="B6173" s="4354"/>
      <c r="C6173" s="4341"/>
      <c r="D6173" s="2227" t="s">
        <v>16</v>
      </c>
      <c r="E6173" s="4358" t="s">
        <v>20</v>
      </c>
      <c r="F6173" s="4359"/>
      <c r="G6173" s="4358" t="s">
        <v>21</v>
      </c>
      <c r="H6173" s="4359"/>
      <c r="I6173" s="4341"/>
      <c r="J6173" s="4341"/>
      <c r="K6173" s="4341"/>
      <c r="L6173" s="4341"/>
      <c r="M6173" s="4341"/>
      <c r="N6173" s="4341"/>
      <c r="O6173" s="4363"/>
    </row>
    <row r="6174" spans="1:15" s="72" customFormat="1" ht="21" customHeight="1">
      <c r="A6174" s="99">
        <v>1</v>
      </c>
      <c r="B6174" s="131">
        <v>44682</v>
      </c>
      <c r="C6174" s="2233" t="s">
        <v>23</v>
      </c>
      <c r="D6174" s="2230"/>
      <c r="E6174" s="2225"/>
      <c r="F6174" s="2226"/>
      <c r="G6174" s="2225"/>
      <c r="H6174" s="2226"/>
      <c r="I6174" s="100"/>
      <c r="J6174" s="100"/>
      <c r="K6174" s="100"/>
      <c r="L6174" s="100"/>
      <c r="M6174" s="100"/>
      <c r="N6174" s="100"/>
      <c r="O6174" s="128">
        <v>4</v>
      </c>
    </row>
    <row r="6175" spans="1:15" s="72" customFormat="1" ht="21" customHeight="1" outlineLevel="1">
      <c r="A6175" s="1920"/>
      <c r="B6175" s="131"/>
      <c r="C6175" s="2233"/>
      <c r="D6175" s="2224"/>
      <c r="E6175" s="4348"/>
      <c r="F6175" s="4349"/>
      <c r="G6175" s="4364"/>
      <c r="H6175" s="4365"/>
      <c r="I6175" s="2233"/>
      <c r="J6175" s="2233"/>
      <c r="K6175" s="2233"/>
      <c r="L6175" s="2233"/>
      <c r="M6175" s="2233"/>
      <c r="N6175" s="2233"/>
      <c r="O6175" s="79"/>
    </row>
    <row r="6176" spans="1:15" s="72" customFormat="1" ht="21" customHeight="1" outlineLevel="1">
      <c r="A6176" s="1920"/>
      <c r="B6176" s="131"/>
      <c r="C6176" s="2233"/>
      <c r="D6176" s="2224"/>
      <c r="E6176" s="2217"/>
      <c r="F6176" s="2218"/>
      <c r="G6176" s="2219"/>
      <c r="H6176" s="2220"/>
      <c r="I6176" s="2233"/>
      <c r="J6176" s="2233"/>
      <c r="K6176" s="2233"/>
      <c r="L6176" s="2233"/>
      <c r="M6176" s="2233"/>
      <c r="N6176" s="2233"/>
      <c r="O6176" s="79"/>
    </row>
    <row r="6177" spans="1:15" s="123" customFormat="1" ht="21" customHeight="1">
      <c r="A6177" s="1920"/>
      <c r="B6177" s="131"/>
      <c r="C6177" s="2233"/>
      <c r="D6177" s="798">
        <f>SUM(D6175:D6176)</f>
        <v>0</v>
      </c>
      <c r="E6177" s="4348"/>
      <c r="F6177" s="4349"/>
      <c r="G6177" s="4364"/>
      <c r="H6177" s="4365"/>
      <c r="I6177" s="2233"/>
      <c r="J6177" s="2233"/>
      <c r="K6177" s="430">
        <f>SUM(K6175:K6176)</f>
        <v>0</v>
      </c>
      <c r="L6177" s="2233"/>
      <c r="M6177" s="2233"/>
      <c r="N6177" s="2233"/>
      <c r="O6177" s="79"/>
    </row>
    <row r="6178" spans="1:15" s="72" customFormat="1" ht="21" customHeight="1">
      <c r="A6178" s="54"/>
      <c r="B6178" s="132"/>
      <c r="C6178" s="2232"/>
      <c r="D6178" s="238"/>
      <c r="E6178" s="238"/>
      <c r="F6178" s="238"/>
      <c r="G6178" s="2229"/>
      <c r="H6178" s="2229"/>
      <c r="I6178" s="2232"/>
      <c r="J6178" s="2232"/>
      <c r="K6178" s="2232"/>
      <c r="L6178" s="2232"/>
      <c r="M6178" s="2232"/>
      <c r="N6178" s="2232"/>
      <c r="O6178" s="194"/>
    </row>
    <row r="6179" spans="1:15" s="72" customFormat="1" ht="21" customHeight="1" thickBot="1">
      <c r="A6179" s="77" t="s">
        <v>2</v>
      </c>
      <c r="B6179" s="66"/>
      <c r="C6179" s="67" t="s">
        <v>3</v>
      </c>
      <c r="D6179" s="4323" t="s">
        <v>1328</v>
      </c>
      <c r="E6179" s="4323"/>
      <c r="F6179" s="4323"/>
      <c r="G6179" s="4323"/>
      <c r="H6179" s="4323"/>
      <c r="I6179" s="4323"/>
      <c r="J6179" s="4323"/>
      <c r="K6179" s="4323"/>
      <c r="L6179" s="4323"/>
      <c r="M6179" s="4323"/>
      <c r="N6179" s="4323"/>
      <c r="O6179" s="4323"/>
    </row>
    <row r="6180" spans="1:15" s="72" customFormat="1" ht="21" customHeight="1">
      <c r="A6180" s="4324" t="s">
        <v>10</v>
      </c>
      <c r="B6180" s="4362" t="s">
        <v>11</v>
      </c>
      <c r="C6180" s="4329" t="s">
        <v>23</v>
      </c>
      <c r="D6180" s="4331" t="s">
        <v>12</v>
      </c>
      <c r="E6180" s="4332"/>
      <c r="F6180" s="4332"/>
      <c r="G6180" s="4332"/>
      <c r="H6180" s="4332"/>
      <c r="I6180" s="4332"/>
      <c r="J6180" s="4333"/>
      <c r="K6180" s="4334" t="s">
        <v>13</v>
      </c>
      <c r="L6180" s="4335"/>
      <c r="M6180" s="4335"/>
      <c r="N6180" s="4335"/>
      <c r="O6180" s="4336"/>
    </row>
    <row r="6181" spans="1:15" s="72" customFormat="1" ht="21" customHeight="1">
      <c r="A6181" s="4325"/>
      <c r="B6181" s="4328"/>
      <c r="C6181" s="4330"/>
      <c r="D6181" s="4337" t="s">
        <v>14</v>
      </c>
      <c r="E6181" s="4338"/>
      <c r="F6181" s="4338"/>
      <c r="G6181" s="4338"/>
      <c r="H6181" s="4339"/>
      <c r="I6181" s="4340" t="s">
        <v>15</v>
      </c>
      <c r="J6181" s="4340"/>
      <c r="K6181" s="4340" t="s">
        <v>16</v>
      </c>
      <c r="L6181" s="4340" t="s">
        <v>17</v>
      </c>
      <c r="M6181" s="4340" t="s">
        <v>18</v>
      </c>
      <c r="N6181" s="4340"/>
      <c r="O6181" s="4342" t="s">
        <v>19</v>
      </c>
    </row>
    <row r="6182" spans="1:15" s="72" customFormat="1" ht="21" customHeight="1">
      <c r="A6182" s="4326"/>
      <c r="B6182" s="4354"/>
      <c r="C6182" s="4341"/>
      <c r="D6182" s="2227" t="s">
        <v>16</v>
      </c>
      <c r="E6182" s="4358" t="s">
        <v>20</v>
      </c>
      <c r="F6182" s="4359"/>
      <c r="G6182" s="4358" t="s">
        <v>21</v>
      </c>
      <c r="H6182" s="4359"/>
      <c r="I6182" s="4341"/>
      <c r="J6182" s="4341"/>
      <c r="K6182" s="4341"/>
      <c r="L6182" s="4341"/>
      <c r="M6182" s="4341"/>
      <c r="N6182" s="4341"/>
      <c r="O6182" s="4363"/>
    </row>
    <row r="6183" spans="1:15" s="72" customFormat="1" ht="21" customHeight="1">
      <c r="A6183" s="99">
        <v>1</v>
      </c>
      <c r="B6183" s="131">
        <v>44652</v>
      </c>
      <c r="C6183" s="2233" t="s">
        <v>23</v>
      </c>
      <c r="D6183" s="2230"/>
      <c r="E6183" s="2225"/>
      <c r="F6183" s="2226"/>
      <c r="G6183" s="2225"/>
      <c r="H6183" s="2226"/>
      <c r="I6183" s="100"/>
      <c r="J6183" s="100"/>
      <c r="K6183" s="100"/>
      <c r="L6183" s="100"/>
      <c r="M6183" s="100"/>
      <c r="N6183" s="100"/>
      <c r="O6183" s="128">
        <v>6</v>
      </c>
    </row>
    <row r="6184" spans="1:15" s="72" customFormat="1" ht="21" customHeight="1">
      <c r="A6184" s="3499"/>
      <c r="B6184" s="131"/>
      <c r="C6184" s="3504"/>
      <c r="D6184" s="3501"/>
      <c r="E6184" s="3493"/>
      <c r="F6184" s="3494"/>
      <c r="G6184" s="3493"/>
      <c r="H6184" s="3494"/>
      <c r="I6184" s="3504"/>
      <c r="J6184" s="3504"/>
      <c r="K6184" s="3504"/>
      <c r="L6184" s="3504"/>
      <c r="M6184" s="3504"/>
      <c r="N6184" s="3504"/>
      <c r="O6184" s="128"/>
    </row>
    <row r="6185" spans="1:15" s="72" customFormat="1" ht="21" customHeight="1">
      <c r="A6185" s="3607"/>
      <c r="B6185" s="131"/>
      <c r="C6185" s="3608"/>
      <c r="D6185" s="3602"/>
      <c r="E6185" s="3598"/>
      <c r="F6185" s="3599"/>
      <c r="G6185" s="3598"/>
      <c r="H6185" s="3599"/>
      <c r="I6185" s="3608"/>
      <c r="J6185" s="3608"/>
      <c r="K6185" s="3608"/>
      <c r="L6185" s="3608"/>
      <c r="M6185" s="3608"/>
      <c r="N6185" s="3608"/>
      <c r="O6185" s="128"/>
    </row>
    <row r="6186" spans="1:15" s="123" customFormat="1" ht="21" customHeight="1">
      <c r="A6186" s="1920"/>
      <c r="B6186" s="131"/>
      <c r="C6186" s="2233"/>
      <c r="D6186" s="798">
        <f>SUM(D6183:D6183)</f>
        <v>0</v>
      </c>
      <c r="E6186" s="4348"/>
      <c r="F6186" s="4349"/>
      <c r="G6186" s="4364"/>
      <c r="H6186" s="4365"/>
      <c r="I6186" s="2233"/>
      <c r="J6186" s="2233"/>
      <c r="K6186" s="430">
        <f>SUM(K6183:K6185)</f>
        <v>0</v>
      </c>
      <c r="L6186" s="2233"/>
      <c r="M6186" s="2233"/>
      <c r="N6186" s="2233"/>
      <c r="O6186" s="79"/>
    </row>
    <row r="6187" spans="1:15" s="72" customFormat="1" ht="21" customHeight="1">
      <c r="A6187" s="54"/>
      <c r="B6187" s="132"/>
      <c r="C6187" s="2232"/>
      <c r="D6187" s="238"/>
      <c r="E6187" s="238"/>
      <c r="F6187" s="238"/>
      <c r="G6187" s="2229"/>
      <c r="H6187" s="2229"/>
      <c r="I6187" s="2232"/>
      <c r="J6187" s="2232"/>
      <c r="K6187" s="2232"/>
      <c r="L6187" s="2232"/>
      <c r="M6187" s="2232"/>
      <c r="N6187" s="2232"/>
      <c r="O6187" s="194"/>
    </row>
    <row r="6188" spans="1:15" s="72" customFormat="1" ht="21" customHeight="1" thickBot="1">
      <c r="A6188" s="77" t="s">
        <v>2</v>
      </c>
      <c r="B6188" s="66"/>
      <c r="C6188" s="67" t="s">
        <v>3</v>
      </c>
      <c r="D6188" s="4323" t="s">
        <v>1392</v>
      </c>
      <c r="E6188" s="4323"/>
      <c r="F6188" s="4323"/>
      <c r="G6188" s="4323"/>
      <c r="H6188" s="4323"/>
      <c r="I6188" s="4323"/>
      <c r="J6188" s="4323"/>
      <c r="K6188" s="4323"/>
      <c r="L6188" s="4323"/>
      <c r="M6188" s="4323"/>
      <c r="N6188" s="4323"/>
      <c r="O6188" s="4323"/>
    </row>
    <row r="6189" spans="1:15" s="72" customFormat="1" ht="21" customHeight="1">
      <c r="A6189" s="4324" t="s">
        <v>10</v>
      </c>
      <c r="B6189" s="4362" t="s">
        <v>11</v>
      </c>
      <c r="C6189" s="4329" t="s">
        <v>23</v>
      </c>
      <c r="D6189" s="4331" t="s">
        <v>12</v>
      </c>
      <c r="E6189" s="4332"/>
      <c r="F6189" s="4332"/>
      <c r="G6189" s="4332"/>
      <c r="H6189" s="4332"/>
      <c r="I6189" s="4332"/>
      <c r="J6189" s="4333"/>
      <c r="K6189" s="4334" t="s">
        <v>13</v>
      </c>
      <c r="L6189" s="4335"/>
      <c r="M6189" s="4335"/>
      <c r="N6189" s="4335"/>
      <c r="O6189" s="4336"/>
    </row>
    <row r="6190" spans="1:15" s="72" customFormat="1" ht="21" customHeight="1">
      <c r="A6190" s="4325"/>
      <c r="B6190" s="4328"/>
      <c r="C6190" s="4330"/>
      <c r="D6190" s="4337" t="s">
        <v>14</v>
      </c>
      <c r="E6190" s="4338"/>
      <c r="F6190" s="4338"/>
      <c r="G6190" s="4338"/>
      <c r="H6190" s="4339"/>
      <c r="I6190" s="4340" t="s">
        <v>15</v>
      </c>
      <c r="J6190" s="4340"/>
      <c r="K6190" s="4340" t="s">
        <v>16</v>
      </c>
      <c r="L6190" s="4340" t="s">
        <v>17</v>
      </c>
      <c r="M6190" s="4340" t="s">
        <v>18</v>
      </c>
      <c r="N6190" s="4340"/>
      <c r="O6190" s="4342" t="s">
        <v>19</v>
      </c>
    </row>
    <row r="6191" spans="1:15" s="72" customFormat="1" ht="21" customHeight="1">
      <c r="A6191" s="4326"/>
      <c r="B6191" s="4354"/>
      <c r="C6191" s="4341"/>
      <c r="D6191" s="2227" t="s">
        <v>16</v>
      </c>
      <c r="E6191" s="4358" t="s">
        <v>20</v>
      </c>
      <c r="F6191" s="4359"/>
      <c r="G6191" s="4358" t="s">
        <v>21</v>
      </c>
      <c r="H6191" s="4359"/>
      <c r="I6191" s="4341"/>
      <c r="J6191" s="4341"/>
      <c r="K6191" s="4341"/>
      <c r="L6191" s="4341"/>
      <c r="M6191" s="4341"/>
      <c r="N6191" s="4341"/>
      <c r="O6191" s="4363"/>
    </row>
    <row r="6192" spans="1:15" s="72" customFormat="1" ht="21" customHeight="1">
      <c r="A6192" s="99">
        <v>1</v>
      </c>
      <c r="B6192" s="131">
        <v>44682</v>
      </c>
      <c r="C6192" s="2233" t="s">
        <v>23</v>
      </c>
      <c r="D6192" s="2230"/>
      <c r="E6192" s="2225"/>
      <c r="F6192" s="2226"/>
      <c r="G6192" s="2225"/>
      <c r="H6192" s="2226"/>
      <c r="I6192" s="100"/>
      <c r="J6192" s="100"/>
      <c r="K6192" s="100"/>
      <c r="L6192" s="100"/>
      <c r="M6192" s="100"/>
      <c r="N6192" s="100"/>
      <c r="O6192" s="128">
        <v>4</v>
      </c>
    </row>
    <row r="6193" spans="1:15" s="123" customFormat="1" ht="21" customHeight="1">
      <c r="A6193" s="1920"/>
      <c r="B6193" s="131"/>
      <c r="C6193" s="2233"/>
      <c r="D6193" s="798">
        <f>SUM(D6192:D6192)</f>
        <v>0</v>
      </c>
      <c r="E6193" s="4348"/>
      <c r="F6193" s="4349"/>
      <c r="G6193" s="4364"/>
      <c r="H6193" s="4365"/>
      <c r="I6193" s="2233"/>
      <c r="J6193" s="2233"/>
      <c r="K6193" s="430">
        <f>SUM(K6192:K6192)</f>
        <v>0</v>
      </c>
      <c r="L6193" s="2233"/>
      <c r="M6193" s="2233"/>
      <c r="N6193" s="2233"/>
      <c r="O6193" s="79"/>
    </row>
    <row r="6194" spans="1:15" s="72" customFormat="1" ht="21" customHeight="1">
      <c r="A6194" s="54"/>
      <c r="B6194" s="132"/>
      <c r="C6194" s="2232"/>
      <c r="D6194" s="2232"/>
      <c r="E6194" s="2232"/>
      <c r="F6194" s="2232"/>
      <c r="G6194" s="54"/>
      <c r="H6194" s="54"/>
      <c r="I6194" s="2232"/>
      <c r="J6194" s="2232"/>
      <c r="K6194" s="2232"/>
      <c r="L6194" s="2232"/>
      <c r="M6194" s="2232"/>
      <c r="N6194" s="2232"/>
      <c r="O6194" s="82"/>
    </row>
    <row r="6195" spans="1:15" s="72" customFormat="1" ht="21" customHeight="1" thickBot="1">
      <c r="A6195" s="77" t="s">
        <v>2</v>
      </c>
      <c r="B6195" s="66"/>
      <c r="C6195" s="67" t="s">
        <v>3</v>
      </c>
      <c r="D6195" s="4323" t="s">
        <v>1407</v>
      </c>
      <c r="E6195" s="4323"/>
      <c r="F6195" s="4323"/>
      <c r="G6195" s="4323"/>
      <c r="H6195" s="4323"/>
      <c r="I6195" s="4323"/>
      <c r="J6195" s="4323"/>
      <c r="K6195" s="4323"/>
      <c r="L6195" s="4323"/>
      <c r="M6195" s="4323"/>
      <c r="N6195" s="4323"/>
      <c r="O6195" s="4323"/>
    </row>
    <row r="6196" spans="1:15" s="72" customFormat="1" ht="21" customHeight="1">
      <c r="A6196" s="4324" t="s">
        <v>10</v>
      </c>
      <c r="B6196" s="4362" t="s">
        <v>11</v>
      </c>
      <c r="C6196" s="4329" t="s">
        <v>23</v>
      </c>
      <c r="D6196" s="4331" t="s">
        <v>12</v>
      </c>
      <c r="E6196" s="4332"/>
      <c r="F6196" s="4332"/>
      <c r="G6196" s="4332"/>
      <c r="H6196" s="4332"/>
      <c r="I6196" s="4332"/>
      <c r="J6196" s="4333"/>
      <c r="K6196" s="4334" t="s">
        <v>13</v>
      </c>
      <c r="L6196" s="4335"/>
      <c r="M6196" s="4335"/>
      <c r="N6196" s="4335"/>
      <c r="O6196" s="4336"/>
    </row>
    <row r="6197" spans="1:15" s="72" customFormat="1" ht="21" customHeight="1">
      <c r="A6197" s="4325"/>
      <c r="B6197" s="4328"/>
      <c r="C6197" s="4330"/>
      <c r="D6197" s="4337" t="s">
        <v>14</v>
      </c>
      <c r="E6197" s="4338"/>
      <c r="F6197" s="4338"/>
      <c r="G6197" s="4338"/>
      <c r="H6197" s="4339"/>
      <c r="I6197" s="4340" t="s">
        <v>15</v>
      </c>
      <c r="J6197" s="4340"/>
      <c r="K6197" s="4340" t="s">
        <v>16</v>
      </c>
      <c r="L6197" s="4340" t="s">
        <v>17</v>
      </c>
      <c r="M6197" s="4340" t="s">
        <v>18</v>
      </c>
      <c r="N6197" s="4340"/>
      <c r="O6197" s="4342" t="s">
        <v>19</v>
      </c>
    </row>
    <row r="6198" spans="1:15" s="72" customFormat="1" ht="21" customHeight="1">
      <c r="A6198" s="4326"/>
      <c r="B6198" s="4354"/>
      <c r="C6198" s="4341"/>
      <c r="D6198" s="2227" t="s">
        <v>16</v>
      </c>
      <c r="E6198" s="4358" t="s">
        <v>20</v>
      </c>
      <c r="F6198" s="4359"/>
      <c r="G6198" s="4358" t="s">
        <v>21</v>
      </c>
      <c r="H6198" s="4359"/>
      <c r="I6198" s="4341"/>
      <c r="J6198" s="4341"/>
      <c r="K6198" s="4341"/>
      <c r="L6198" s="4341"/>
      <c r="M6198" s="4341"/>
      <c r="N6198" s="4341"/>
      <c r="O6198" s="4363"/>
    </row>
    <row r="6199" spans="1:15" s="72" customFormat="1" ht="21" customHeight="1">
      <c r="A6199" s="99">
        <v>1</v>
      </c>
      <c r="B6199" s="131">
        <v>44682</v>
      </c>
      <c r="C6199" s="2233" t="s">
        <v>23</v>
      </c>
      <c r="D6199" s="2230"/>
      <c r="E6199" s="4350"/>
      <c r="F6199" s="4351"/>
      <c r="G6199" s="4350"/>
      <c r="H6199" s="4351"/>
      <c r="I6199" s="100"/>
      <c r="J6199" s="100"/>
      <c r="K6199" s="100"/>
      <c r="L6199" s="100"/>
      <c r="M6199" s="100"/>
      <c r="N6199" s="100"/>
      <c r="O6199" s="128">
        <v>8</v>
      </c>
    </row>
    <row r="6200" spans="1:15" s="72" customFormat="1" ht="21" customHeight="1" outlineLevel="1">
      <c r="A6200" s="3197"/>
      <c r="B6200" s="131"/>
      <c r="C6200" s="3068"/>
      <c r="D6200" s="3193"/>
      <c r="E6200" s="3191"/>
      <c r="F6200" s="3192"/>
      <c r="G6200" s="3189"/>
      <c r="H6200" s="3190"/>
      <c r="I6200" s="3068"/>
      <c r="J6200" s="3068"/>
      <c r="K6200" s="3068"/>
      <c r="L6200" s="4182"/>
      <c r="M6200" s="4182"/>
      <c r="N6200" s="3068"/>
      <c r="O6200" s="79"/>
    </row>
    <row r="6201" spans="1:15" s="123" customFormat="1" ht="21" customHeight="1">
      <c r="A6201" s="1920"/>
      <c r="B6201" s="131"/>
      <c r="C6201" s="2233"/>
      <c r="D6201" s="798">
        <f>SUM(D6199:D6200)</f>
        <v>0</v>
      </c>
      <c r="E6201" s="4348"/>
      <c r="F6201" s="4349"/>
      <c r="G6201" s="4364"/>
      <c r="H6201" s="4365"/>
      <c r="I6201" s="2233"/>
      <c r="J6201" s="2233"/>
      <c r="K6201" s="430">
        <f>SUM(K6200:K6200)</f>
        <v>0</v>
      </c>
      <c r="L6201" s="2233"/>
      <c r="M6201" s="2233"/>
      <c r="N6201" s="2233"/>
      <c r="O6201" s="79"/>
    </row>
    <row r="6202" spans="1:15" s="72" customFormat="1" ht="21" customHeight="1">
      <c r="A6202" s="54"/>
      <c r="B6202" s="132"/>
      <c r="C6202" s="2232"/>
      <c r="D6202" s="2232"/>
      <c r="E6202" s="2232"/>
      <c r="F6202" s="2232"/>
      <c r="G6202" s="54"/>
      <c r="H6202" s="54"/>
      <c r="I6202" s="2232"/>
      <c r="J6202" s="2232"/>
      <c r="K6202" s="2232"/>
      <c r="L6202" s="2232"/>
      <c r="M6202" s="2232"/>
      <c r="N6202" s="2232"/>
      <c r="O6202" s="82"/>
    </row>
    <row r="6203" spans="1:15" s="72" customFormat="1" ht="21" customHeight="1" thickBot="1">
      <c r="A6203" s="77" t="s">
        <v>2</v>
      </c>
      <c r="B6203" s="66"/>
      <c r="C6203" s="67" t="s">
        <v>3</v>
      </c>
      <c r="D6203" s="4323" t="s">
        <v>1409</v>
      </c>
      <c r="E6203" s="4323"/>
      <c r="F6203" s="4323"/>
      <c r="G6203" s="4323"/>
      <c r="H6203" s="4323"/>
      <c r="I6203" s="4323"/>
      <c r="J6203" s="4323"/>
      <c r="K6203" s="4323"/>
      <c r="L6203" s="4323"/>
      <c r="M6203" s="4323"/>
      <c r="N6203" s="4323"/>
      <c r="O6203" s="4323"/>
    </row>
    <row r="6204" spans="1:15" s="72" customFormat="1" ht="21" customHeight="1">
      <c r="A6204" s="4324" t="s">
        <v>10</v>
      </c>
      <c r="B6204" s="4362" t="s">
        <v>11</v>
      </c>
      <c r="C6204" s="4329" t="s">
        <v>23</v>
      </c>
      <c r="D6204" s="4331" t="s">
        <v>12</v>
      </c>
      <c r="E6204" s="4332"/>
      <c r="F6204" s="4332"/>
      <c r="G6204" s="4332"/>
      <c r="H6204" s="4332"/>
      <c r="I6204" s="4332"/>
      <c r="J6204" s="4333"/>
      <c r="K6204" s="4334" t="s">
        <v>13</v>
      </c>
      <c r="L6204" s="4335"/>
      <c r="M6204" s="4335"/>
      <c r="N6204" s="4335"/>
      <c r="O6204" s="4336"/>
    </row>
    <row r="6205" spans="1:15" s="72" customFormat="1" ht="21" customHeight="1">
      <c r="A6205" s="4325"/>
      <c r="B6205" s="4328"/>
      <c r="C6205" s="4330"/>
      <c r="D6205" s="4337" t="s">
        <v>14</v>
      </c>
      <c r="E6205" s="4338"/>
      <c r="F6205" s="4338"/>
      <c r="G6205" s="4338"/>
      <c r="H6205" s="4339"/>
      <c r="I6205" s="4340" t="s">
        <v>15</v>
      </c>
      <c r="J6205" s="4340"/>
      <c r="K6205" s="4340" t="s">
        <v>16</v>
      </c>
      <c r="L6205" s="4340" t="s">
        <v>17</v>
      </c>
      <c r="M6205" s="4340" t="s">
        <v>18</v>
      </c>
      <c r="N6205" s="4340"/>
      <c r="O6205" s="4342" t="s">
        <v>19</v>
      </c>
    </row>
    <row r="6206" spans="1:15" s="72" customFormat="1" ht="21" customHeight="1">
      <c r="A6206" s="4326"/>
      <c r="B6206" s="4354"/>
      <c r="C6206" s="4341"/>
      <c r="D6206" s="2321" t="s">
        <v>16</v>
      </c>
      <c r="E6206" s="4358" t="s">
        <v>20</v>
      </c>
      <c r="F6206" s="4359"/>
      <c r="G6206" s="4358" t="s">
        <v>21</v>
      </c>
      <c r="H6206" s="4359"/>
      <c r="I6206" s="4341"/>
      <c r="J6206" s="4341"/>
      <c r="K6206" s="4341"/>
      <c r="L6206" s="4341"/>
      <c r="M6206" s="4341"/>
      <c r="N6206" s="4341"/>
      <c r="O6206" s="4363"/>
    </row>
    <row r="6207" spans="1:15" s="72" customFormat="1" ht="21" customHeight="1">
      <c r="A6207" s="99">
        <v>1</v>
      </c>
      <c r="B6207" s="131">
        <v>44682</v>
      </c>
      <c r="C6207" s="2234" t="s">
        <v>23</v>
      </c>
      <c r="D6207" s="2322"/>
      <c r="E6207" s="2318"/>
      <c r="F6207" s="2319"/>
      <c r="G6207" s="4350"/>
      <c r="H6207" s="4351"/>
      <c r="I6207" s="100"/>
      <c r="J6207" s="100"/>
      <c r="K6207" s="100"/>
      <c r="L6207" s="100"/>
      <c r="M6207" s="100"/>
      <c r="N6207" s="100"/>
      <c r="O6207" s="128">
        <v>0</v>
      </c>
    </row>
    <row r="6208" spans="1:15" s="72" customFormat="1" ht="21" customHeight="1">
      <c r="A6208" s="3185"/>
      <c r="B6208" s="131"/>
      <c r="C6208" s="3068"/>
      <c r="D6208" s="3180"/>
      <c r="E6208" s="3174"/>
      <c r="F6208" s="3175"/>
      <c r="G6208" s="3174"/>
      <c r="H6208" s="3175"/>
      <c r="I6208" s="3068"/>
      <c r="J6208" s="3068"/>
      <c r="K6208" s="3068"/>
      <c r="L6208" s="3068"/>
      <c r="M6208" s="3068"/>
      <c r="N6208" s="3068"/>
      <c r="O6208" s="128"/>
    </row>
    <row r="6209" spans="1:15" s="123" customFormat="1" ht="21" customHeight="1">
      <c r="A6209" s="1920"/>
      <c r="B6209" s="131"/>
      <c r="C6209" s="2234"/>
      <c r="D6209" s="798">
        <f>SUM(D6207:D6207)</f>
        <v>0</v>
      </c>
      <c r="E6209" s="4348"/>
      <c r="F6209" s="4349"/>
      <c r="G6209" s="4364"/>
      <c r="H6209" s="4365"/>
      <c r="I6209" s="2234"/>
      <c r="J6209" s="2234"/>
      <c r="K6209" s="430">
        <f>SUM(K6207:K6208)</f>
        <v>0</v>
      </c>
      <c r="L6209" s="2234"/>
      <c r="M6209" s="2234"/>
      <c r="N6209" s="2234"/>
      <c r="O6209" s="79"/>
    </row>
    <row r="6210" spans="1:15" s="72" customFormat="1" ht="21" customHeight="1">
      <c r="A6210" s="54"/>
      <c r="B6210" s="132"/>
      <c r="C6210" s="2323"/>
      <c r="D6210" s="2323"/>
      <c r="E6210" s="2323"/>
      <c r="F6210" s="2323"/>
      <c r="G6210" s="54"/>
      <c r="H6210" s="54"/>
      <c r="I6210" s="2323"/>
      <c r="J6210" s="2323"/>
      <c r="K6210" s="2323"/>
      <c r="L6210" s="2323"/>
      <c r="M6210" s="2323"/>
      <c r="N6210" s="2323"/>
      <c r="O6210" s="82"/>
    </row>
    <row r="6211" spans="1:15" s="72" customFormat="1" ht="21" customHeight="1" thickBot="1">
      <c r="A6211" s="77" t="s">
        <v>2</v>
      </c>
      <c r="B6211" s="66"/>
      <c r="C6211" s="67" t="s">
        <v>3</v>
      </c>
      <c r="D6211" s="4323" t="s">
        <v>1408</v>
      </c>
      <c r="E6211" s="4323"/>
      <c r="F6211" s="4323"/>
      <c r="G6211" s="4323"/>
      <c r="H6211" s="4323"/>
      <c r="I6211" s="4323"/>
      <c r="J6211" s="4323"/>
      <c r="K6211" s="4323"/>
      <c r="L6211" s="4323"/>
      <c r="M6211" s="4323"/>
      <c r="N6211" s="4323"/>
      <c r="O6211" s="4323"/>
    </row>
    <row r="6212" spans="1:15" s="72" customFormat="1" ht="21" customHeight="1">
      <c r="A6212" s="4324" t="s">
        <v>10</v>
      </c>
      <c r="B6212" s="4362" t="s">
        <v>11</v>
      </c>
      <c r="C6212" s="4329" t="s">
        <v>23</v>
      </c>
      <c r="D6212" s="4331" t="s">
        <v>12</v>
      </c>
      <c r="E6212" s="4332"/>
      <c r="F6212" s="4332"/>
      <c r="G6212" s="4332"/>
      <c r="H6212" s="4332"/>
      <c r="I6212" s="4332"/>
      <c r="J6212" s="4333"/>
      <c r="K6212" s="4334" t="s">
        <v>13</v>
      </c>
      <c r="L6212" s="4335"/>
      <c r="M6212" s="4335"/>
      <c r="N6212" s="4335"/>
      <c r="O6212" s="4336"/>
    </row>
    <row r="6213" spans="1:15" s="72" customFormat="1" ht="21" customHeight="1">
      <c r="A6213" s="4325"/>
      <c r="B6213" s="4328"/>
      <c r="C6213" s="4330"/>
      <c r="D6213" s="4337" t="s">
        <v>14</v>
      </c>
      <c r="E6213" s="4338"/>
      <c r="F6213" s="4338"/>
      <c r="G6213" s="4338"/>
      <c r="H6213" s="4339"/>
      <c r="I6213" s="4340" t="s">
        <v>15</v>
      </c>
      <c r="J6213" s="4340"/>
      <c r="K6213" s="4340" t="s">
        <v>16</v>
      </c>
      <c r="L6213" s="4340" t="s">
        <v>17</v>
      </c>
      <c r="M6213" s="4340" t="s">
        <v>18</v>
      </c>
      <c r="N6213" s="4340"/>
      <c r="O6213" s="4342" t="s">
        <v>19</v>
      </c>
    </row>
    <row r="6214" spans="1:15" s="72" customFormat="1" ht="21" customHeight="1">
      <c r="A6214" s="4326"/>
      <c r="B6214" s="4354"/>
      <c r="C6214" s="4341"/>
      <c r="D6214" s="2321" t="s">
        <v>16</v>
      </c>
      <c r="E6214" s="4358" t="s">
        <v>20</v>
      </c>
      <c r="F6214" s="4359"/>
      <c r="G6214" s="4358" t="s">
        <v>21</v>
      </c>
      <c r="H6214" s="4359"/>
      <c r="I6214" s="4341"/>
      <c r="J6214" s="4341"/>
      <c r="K6214" s="4341"/>
      <c r="L6214" s="4341"/>
      <c r="M6214" s="4341"/>
      <c r="N6214" s="4341"/>
      <c r="O6214" s="4363"/>
    </row>
    <row r="6215" spans="1:15" s="72" customFormat="1" ht="21" customHeight="1">
      <c r="A6215" s="99">
        <v>1</v>
      </c>
      <c r="B6215" s="131">
        <v>44682</v>
      </c>
      <c r="C6215" s="2234" t="s">
        <v>23</v>
      </c>
      <c r="D6215" s="2322"/>
      <c r="E6215" s="2318"/>
      <c r="F6215" s="2319"/>
      <c r="G6215" s="4350"/>
      <c r="H6215" s="4351"/>
      <c r="I6215" s="100"/>
      <c r="J6215" s="100"/>
      <c r="K6215" s="100"/>
      <c r="L6215" s="100"/>
      <c r="M6215" s="100"/>
      <c r="N6215" s="100"/>
      <c r="O6215" s="128">
        <v>22</v>
      </c>
    </row>
    <row r="6216" spans="1:15" s="72" customFormat="1" ht="21" customHeight="1" outlineLevel="1">
      <c r="A6216" s="1920"/>
      <c r="B6216" s="131"/>
      <c r="C6216" s="2234"/>
      <c r="D6216" s="2320"/>
      <c r="E6216" s="2316"/>
      <c r="F6216" s="2317"/>
      <c r="G6216" s="2314"/>
      <c r="H6216" s="2315"/>
      <c r="I6216" s="2234"/>
      <c r="J6216" s="2234"/>
      <c r="K6216" s="2234"/>
      <c r="L6216" s="2234"/>
      <c r="M6216" s="2234"/>
      <c r="N6216" s="2234"/>
      <c r="O6216" s="79"/>
    </row>
    <row r="6217" spans="1:15" s="123" customFormat="1" ht="21" customHeight="1">
      <c r="A6217" s="1920"/>
      <c r="B6217" s="131"/>
      <c r="C6217" s="2234"/>
      <c r="D6217" s="798"/>
      <c r="E6217" s="4348"/>
      <c r="F6217" s="4349"/>
      <c r="G6217" s="4364"/>
      <c r="H6217" s="4365"/>
      <c r="I6217" s="2234"/>
      <c r="J6217" s="2234"/>
      <c r="K6217" s="430">
        <f>SUM(K6216:K6216)</f>
        <v>0</v>
      </c>
      <c r="L6217" s="2234"/>
      <c r="M6217" s="2234"/>
      <c r="N6217" s="2234"/>
      <c r="O6217" s="79"/>
    </row>
    <row r="6218" spans="1:15" s="72" customFormat="1" ht="21" customHeight="1">
      <c r="A6218" s="54"/>
      <c r="B6218" s="132"/>
      <c r="C6218" s="2624"/>
      <c r="D6218" s="238"/>
      <c r="E6218" s="238"/>
      <c r="F6218" s="238"/>
      <c r="G6218" s="2622"/>
      <c r="H6218" s="2622"/>
      <c r="I6218" s="2624"/>
      <c r="J6218" s="2624"/>
      <c r="K6218" s="2624"/>
      <c r="L6218" s="2624"/>
      <c r="M6218" s="2624"/>
      <c r="N6218" s="2624"/>
      <c r="O6218" s="194"/>
    </row>
    <row r="6219" spans="1:15" s="72" customFormat="1" ht="21" customHeight="1" thickBot="1">
      <c r="A6219" s="77" t="s">
        <v>2</v>
      </c>
      <c r="B6219" s="66"/>
      <c r="C6219" s="67" t="s">
        <v>3</v>
      </c>
      <c r="D6219" s="4323" t="s">
        <v>1629</v>
      </c>
      <c r="E6219" s="4323"/>
      <c r="F6219" s="4323"/>
      <c r="G6219" s="4323"/>
      <c r="H6219" s="4323"/>
      <c r="I6219" s="4323"/>
      <c r="J6219" s="4323"/>
      <c r="K6219" s="4323"/>
      <c r="L6219" s="4323"/>
      <c r="M6219" s="4323"/>
      <c r="N6219" s="4323"/>
      <c r="O6219" s="4323"/>
    </row>
    <row r="6220" spans="1:15" s="72" customFormat="1" ht="21" customHeight="1">
      <c r="A6220" s="4324" t="s">
        <v>10</v>
      </c>
      <c r="B6220" s="4362" t="s">
        <v>11</v>
      </c>
      <c r="C6220" s="4329" t="s">
        <v>23</v>
      </c>
      <c r="D6220" s="4331" t="s">
        <v>12</v>
      </c>
      <c r="E6220" s="4332"/>
      <c r="F6220" s="4332"/>
      <c r="G6220" s="4332"/>
      <c r="H6220" s="4332"/>
      <c r="I6220" s="4332"/>
      <c r="J6220" s="4333"/>
      <c r="K6220" s="4334" t="s">
        <v>13</v>
      </c>
      <c r="L6220" s="4335"/>
      <c r="M6220" s="4335"/>
      <c r="N6220" s="4335"/>
      <c r="O6220" s="4336"/>
    </row>
    <row r="6221" spans="1:15" s="72" customFormat="1" ht="21" customHeight="1">
      <c r="A6221" s="4325"/>
      <c r="B6221" s="4328"/>
      <c r="C6221" s="4330"/>
      <c r="D6221" s="4337" t="s">
        <v>14</v>
      </c>
      <c r="E6221" s="4338"/>
      <c r="F6221" s="4338"/>
      <c r="G6221" s="4338"/>
      <c r="H6221" s="4339"/>
      <c r="I6221" s="4340" t="s">
        <v>15</v>
      </c>
      <c r="J6221" s="4340"/>
      <c r="K6221" s="4340" t="s">
        <v>16</v>
      </c>
      <c r="L6221" s="4340" t="s">
        <v>17</v>
      </c>
      <c r="M6221" s="4340" t="s">
        <v>18</v>
      </c>
      <c r="N6221" s="4340"/>
      <c r="O6221" s="4342" t="s">
        <v>19</v>
      </c>
    </row>
    <row r="6222" spans="1:15" s="72" customFormat="1" ht="21" customHeight="1">
      <c r="A6222" s="4326"/>
      <c r="B6222" s="4354"/>
      <c r="C6222" s="4341"/>
      <c r="D6222" s="2618" t="s">
        <v>16</v>
      </c>
      <c r="E6222" s="4358" t="s">
        <v>20</v>
      </c>
      <c r="F6222" s="4359"/>
      <c r="G6222" s="4358" t="s">
        <v>21</v>
      </c>
      <c r="H6222" s="4359"/>
      <c r="I6222" s="4341"/>
      <c r="J6222" s="4341"/>
      <c r="K6222" s="4341"/>
      <c r="L6222" s="4341"/>
      <c r="M6222" s="4341"/>
      <c r="N6222" s="4341"/>
      <c r="O6222" s="4363"/>
    </row>
    <row r="6223" spans="1:15" s="72" customFormat="1" ht="21" customHeight="1">
      <c r="A6223" s="99">
        <v>1</v>
      </c>
      <c r="B6223" s="131">
        <v>44682</v>
      </c>
      <c r="C6223" s="2234" t="s">
        <v>23</v>
      </c>
      <c r="D6223" s="2620"/>
      <c r="E6223" s="2612"/>
      <c r="F6223" s="2613"/>
      <c r="G6223" s="4350"/>
      <c r="H6223" s="4351"/>
      <c r="I6223" s="100"/>
      <c r="J6223" s="100"/>
      <c r="K6223" s="100"/>
      <c r="L6223" s="100"/>
      <c r="M6223" s="100"/>
      <c r="N6223" s="100"/>
      <c r="O6223" s="128">
        <v>2</v>
      </c>
    </row>
    <row r="6224" spans="1:15" s="123" customFormat="1" ht="21" customHeight="1">
      <c r="A6224" s="1920"/>
      <c r="B6224" s="131"/>
      <c r="C6224" s="2234"/>
      <c r="D6224" s="798">
        <f>SUM(D6223:D6223)</f>
        <v>0</v>
      </c>
      <c r="E6224" s="4348"/>
      <c r="F6224" s="4349"/>
      <c r="G6224" s="4364"/>
      <c r="H6224" s="4365"/>
      <c r="I6224" s="2234"/>
      <c r="J6224" s="2234"/>
      <c r="K6224" s="430">
        <f>SUM(K6223:K6223)</f>
        <v>0</v>
      </c>
      <c r="L6224" s="2234"/>
      <c r="M6224" s="2234"/>
      <c r="N6224" s="2234"/>
      <c r="O6224" s="79"/>
    </row>
    <row r="6225" spans="1:15" s="72" customFormat="1" ht="21" customHeight="1">
      <c r="A6225" s="54"/>
      <c r="B6225" s="132"/>
      <c r="C6225" s="2624"/>
      <c r="D6225" s="2624"/>
      <c r="E6225" s="2624"/>
      <c r="F6225" s="2624"/>
      <c r="G6225" s="54"/>
      <c r="H6225" s="54"/>
      <c r="I6225" s="2624"/>
      <c r="J6225" s="2624"/>
      <c r="K6225" s="2624"/>
      <c r="L6225" s="2624"/>
      <c r="M6225" s="2624"/>
      <c r="N6225" s="2624"/>
      <c r="O6225" s="82"/>
    </row>
    <row r="6226" spans="1:15" s="72" customFormat="1" ht="21" customHeight="1" thickBot="1">
      <c r="A6226" s="77" t="s">
        <v>2</v>
      </c>
      <c r="B6226" s="66"/>
      <c r="C6226" s="67" t="s">
        <v>3</v>
      </c>
      <c r="D6226" s="4323" t="s">
        <v>1630</v>
      </c>
      <c r="E6226" s="4323"/>
      <c r="F6226" s="4323"/>
      <c r="G6226" s="4323"/>
      <c r="H6226" s="4323"/>
      <c r="I6226" s="4323"/>
      <c r="J6226" s="4323"/>
      <c r="K6226" s="4323"/>
      <c r="L6226" s="4323"/>
      <c r="M6226" s="4323"/>
      <c r="N6226" s="4323"/>
      <c r="O6226" s="4323"/>
    </row>
    <row r="6227" spans="1:15" s="72" customFormat="1" ht="21" customHeight="1">
      <c r="A6227" s="4324" t="s">
        <v>10</v>
      </c>
      <c r="B6227" s="4362" t="s">
        <v>11</v>
      </c>
      <c r="C6227" s="4329" t="s">
        <v>23</v>
      </c>
      <c r="D6227" s="4331" t="s">
        <v>12</v>
      </c>
      <c r="E6227" s="4332"/>
      <c r="F6227" s="4332"/>
      <c r="G6227" s="4332"/>
      <c r="H6227" s="4332"/>
      <c r="I6227" s="4332"/>
      <c r="J6227" s="4333"/>
      <c r="K6227" s="4334" t="s">
        <v>13</v>
      </c>
      <c r="L6227" s="4335"/>
      <c r="M6227" s="4335"/>
      <c r="N6227" s="4335"/>
      <c r="O6227" s="4336"/>
    </row>
    <row r="6228" spans="1:15" s="72" customFormat="1" ht="21" customHeight="1">
      <c r="A6228" s="4325"/>
      <c r="B6228" s="4328"/>
      <c r="C6228" s="4330"/>
      <c r="D6228" s="4337" t="s">
        <v>14</v>
      </c>
      <c r="E6228" s="4338"/>
      <c r="F6228" s="4338"/>
      <c r="G6228" s="4338"/>
      <c r="H6228" s="4339"/>
      <c r="I6228" s="4340" t="s">
        <v>15</v>
      </c>
      <c r="J6228" s="4340"/>
      <c r="K6228" s="4340" t="s">
        <v>16</v>
      </c>
      <c r="L6228" s="4340" t="s">
        <v>17</v>
      </c>
      <c r="M6228" s="4340" t="s">
        <v>18</v>
      </c>
      <c r="N6228" s="4340"/>
      <c r="O6228" s="4342" t="s">
        <v>19</v>
      </c>
    </row>
    <row r="6229" spans="1:15" s="72" customFormat="1" ht="21" customHeight="1">
      <c r="A6229" s="4326"/>
      <c r="B6229" s="4354"/>
      <c r="C6229" s="4341"/>
      <c r="D6229" s="2618" t="s">
        <v>16</v>
      </c>
      <c r="E6229" s="4358" t="s">
        <v>20</v>
      </c>
      <c r="F6229" s="4359"/>
      <c r="G6229" s="4358" t="s">
        <v>21</v>
      </c>
      <c r="H6229" s="4359"/>
      <c r="I6229" s="4341"/>
      <c r="J6229" s="4341"/>
      <c r="K6229" s="4341"/>
      <c r="L6229" s="4341"/>
      <c r="M6229" s="4341"/>
      <c r="N6229" s="4341"/>
      <c r="O6229" s="4363"/>
    </row>
    <row r="6230" spans="1:15" s="72" customFormat="1" ht="21" customHeight="1">
      <c r="A6230" s="99">
        <v>1</v>
      </c>
      <c r="B6230" s="131">
        <v>44682</v>
      </c>
      <c r="C6230" s="2234" t="s">
        <v>23</v>
      </c>
      <c r="D6230" s="2620"/>
      <c r="E6230" s="2612"/>
      <c r="F6230" s="2613"/>
      <c r="G6230" s="4350"/>
      <c r="H6230" s="4351"/>
      <c r="I6230" s="100"/>
      <c r="J6230" s="100"/>
      <c r="K6230" s="100"/>
      <c r="L6230" s="100"/>
      <c r="M6230" s="100"/>
      <c r="N6230" s="100"/>
      <c r="O6230" s="128">
        <v>2</v>
      </c>
    </row>
    <row r="6231" spans="1:15" s="123" customFormat="1" ht="21" customHeight="1">
      <c r="A6231" s="1920"/>
      <c r="B6231" s="131"/>
      <c r="C6231" s="2234"/>
      <c r="D6231" s="798">
        <f>SUM(D6230:D6230)</f>
        <v>0</v>
      </c>
      <c r="E6231" s="4348"/>
      <c r="F6231" s="4349"/>
      <c r="G6231" s="4364"/>
      <c r="H6231" s="4365"/>
      <c r="I6231" s="2234"/>
      <c r="J6231" s="2234"/>
      <c r="K6231" s="430">
        <f>SUM(K6230:K6230)</f>
        <v>0</v>
      </c>
      <c r="L6231" s="2234"/>
      <c r="M6231" s="2234"/>
      <c r="N6231" s="2234"/>
      <c r="O6231" s="79"/>
    </row>
    <row r="6232" spans="1:15" s="72" customFormat="1" ht="21" customHeight="1">
      <c r="A6232" s="54"/>
      <c r="B6232" s="132"/>
      <c r="C6232" s="2624"/>
      <c r="D6232" s="2624"/>
      <c r="E6232" s="2624"/>
      <c r="F6232" s="2624"/>
      <c r="G6232" s="54"/>
      <c r="H6232" s="54"/>
      <c r="I6232" s="2624"/>
      <c r="J6232" s="2624"/>
      <c r="K6232" s="2624"/>
      <c r="L6232" s="2624"/>
      <c r="M6232" s="2624"/>
      <c r="N6232" s="2624"/>
      <c r="O6232" s="82"/>
    </row>
    <row r="6233" spans="1:15" s="72" customFormat="1" ht="21" customHeight="1" thickBot="1">
      <c r="A6233" s="77" t="s">
        <v>2</v>
      </c>
      <c r="B6233" s="66"/>
      <c r="C6233" s="67" t="s">
        <v>3</v>
      </c>
      <c r="D6233" s="4323" t="s">
        <v>1631</v>
      </c>
      <c r="E6233" s="4323"/>
      <c r="F6233" s="4323"/>
      <c r="G6233" s="4323"/>
      <c r="H6233" s="4323"/>
      <c r="I6233" s="4323"/>
      <c r="J6233" s="4323"/>
      <c r="K6233" s="4323"/>
      <c r="L6233" s="4323"/>
      <c r="M6233" s="4323"/>
      <c r="N6233" s="4323"/>
      <c r="O6233" s="4323"/>
    </row>
    <row r="6234" spans="1:15" s="72" customFormat="1" ht="21" customHeight="1">
      <c r="A6234" s="4324" t="s">
        <v>10</v>
      </c>
      <c r="B6234" s="4362" t="s">
        <v>11</v>
      </c>
      <c r="C6234" s="4329" t="s">
        <v>23</v>
      </c>
      <c r="D6234" s="4331" t="s">
        <v>12</v>
      </c>
      <c r="E6234" s="4332"/>
      <c r="F6234" s="4332"/>
      <c r="G6234" s="4332"/>
      <c r="H6234" s="4332"/>
      <c r="I6234" s="4332"/>
      <c r="J6234" s="4333"/>
      <c r="K6234" s="4334" t="s">
        <v>13</v>
      </c>
      <c r="L6234" s="4335"/>
      <c r="M6234" s="4335"/>
      <c r="N6234" s="4335"/>
      <c r="O6234" s="4336"/>
    </row>
    <row r="6235" spans="1:15" s="72" customFormat="1" ht="21" customHeight="1">
      <c r="A6235" s="4325"/>
      <c r="B6235" s="4328"/>
      <c r="C6235" s="4330"/>
      <c r="D6235" s="4337" t="s">
        <v>14</v>
      </c>
      <c r="E6235" s="4338"/>
      <c r="F6235" s="4338"/>
      <c r="G6235" s="4338"/>
      <c r="H6235" s="4339"/>
      <c r="I6235" s="4340" t="s">
        <v>15</v>
      </c>
      <c r="J6235" s="4340"/>
      <c r="K6235" s="4340" t="s">
        <v>16</v>
      </c>
      <c r="L6235" s="4340" t="s">
        <v>17</v>
      </c>
      <c r="M6235" s="4340" t="s">
        <v>18</v>
      </c>
      <c r="N6235" s="4340"/>
      <c r="O6235" s="4342" t="s">
        <v>19</v>
      </c>
    </row>
    <row r="6236" spans="1:15" s="72" customFormat="1" ht="21" customHeight="1">
      <c r="A6236" s="4326"/>
      <c r="B6236" s="4354"/>
      <c r="C6236" s="4341"/>
      <c r="D6236" s="2618" t="s">
        <v>16</v>
      </c>
      <c r="E6236" s="4358" t="s">
        <v>20</v>
      </c>
      <c r="F6236" s="4359"/>
      <c r="G6236" s="4358" t="s">
        <v>21</v>
      </c>
      <c r="H6236" s="4359"/>
      <c r="I6236" s="4341"/>
      <c r="J6236" s="4341"/>
      <c r="K6236" s="4341"/>
      <c r="L6236" s="4341"/>
      <c r="M6236" s="4341"/>
      <c r="N6236" s="4341"/>
      <c r="O6236" s="4363"/>
    </row>
    <row r="6237" spans="1:15" s="72" customFormat="1" ht="21" customHeight="1">
      <c r="A6237" s="99">
        <v>1</v>
      </c>
      <c r="B6237" s="131">
        <v>44682</v>
      </c>
      <c r="C6237" s="2234" t="s">
        <v>23</v>
      </c>
      <c r="D6237" s="2620"/>
      <c r="E6237" s="2612"/>
      <c r="F6237" s="2613"/>
      <c r="G6237" s="4350"/>
      <c r="H6237" s="4351"/>
      <c r="I6237" s="100"/>
      <c r="J6237" s="100"/>
      <c r="K6237" s="100"/>
      <c r="L6237" s="100"/>
      <c r="M6237" s="100"/>
      <c r="N6237" s="100"/>
      <c r="O6237" s="128">
        <v>0</v>
      </c>
    </row>
    <row r="6238" spans="1:15" s="72" customFormat="1" ht="21" customHeight="1">
      <c r="A6238" s="3197"/>
      <c r="B6238" s="131"/>
      <c r="C6238" s="3068"/>
      <c r="D6238" s="3193"/>
      <c r="E6238" s="3191"/>
      <c r="F6238" s="3192"/>
      <c r="G6238" s="3191"/>
      <c r="H6238" s="3192"/>
      <c r="I6238" s="3068"/>
      <c r="J6238" s="3068"/>
      <c r="K6238" s="3068"/>
      <c r="L6238" s="3068"/>
      <c r="M6238" s="3068"/>
      <c r="N6238" s="3068"/>
      <c r="O6238" s="128"/>
    </row>
    <row r="6239" spans="1:15" s="123" customFormat="1" ht="21" customHeight="1">
      <c r="A6239" s="1920"/>
      <c r="B6239" s="131"/>
      <c r="C6239" s="2234"/>
      <c r="D6239" s="798">
        <f>SUM(D6237:D6237)</f>
        <v>0</v>
      </c>
      <c r="E6239" s="4348"/>
      <c r="F6239" s="4349"/>
      <c r="G6239" s="4364"/>
      <c r="H6239" s="4365"/>
      <c r="I6239" s="2234"/>
      <c r="J6239" s="2234"/>
      <c r="K6239" s="430">
        <f>SUM(K6237:K6237)</f>
        <v>0</v>
      </c>
      <c r="L6239" s="2234"/>
      <c r="M6239" s="2234"/>
      <c r="N6239" s="2234"/>
      <c r="O6239" s="79"/>
    </row>
    <row r="6240" spans="1:15" s="72" customFormat="1" ht="21" customHeight="1">
      <c r="A6240" s="54"/>
      <c r="B6240" s="132"/>
      <c r="C6240" s="2624"/>
      <c r="D6240" s="2624"/>
      <c r="E6240" s="2624"/>
      <c r="F6240" s="2624"/>
      <c r="G6240" s="54"/>
      <c r="H6240" s="54"/>
      <c r="I6240" s="2624"/>
      <c r="J6240" s="2624"/>
      <c r="K6240" s="2624"/>
      <c r="L6240" s="2624"/>
      <c r="M6240" s="2624"/>
      <c r="N6240" s="2624"/>
      <c r="O6240" s="82"/>
    </row>
    <row r="6241" spans="1:15" s="72" customFormat="1" ht="21" customHeight="1" thickBot="1">
      <c r="A6241" s="77" t="s">
        <v>2</v>
      </c>
      <c r="B6241" s="66"/>
      <c r="C6241" s="67" t="s">
        <v>3</v>
      </c>
      <c r="D6241" s="4323" t="s">
        <v>1632</v>
      </c>
      <c r="E6241" s="4323"/>
      <c r="F6241" s="4323"/>
      <c r="G6241" s="4323"/>
      <c r="H6241" s="4323"/>
      <c r="I6241" s="4323"/>
      <c r="J6241" s="4323"/>
      <c r="K6241" s="4323"/>
      <c r="L6241" s="4323"/>
      <c r="M6241" s="4323"/>
      <c r="N6241" s="4323"/>
      <c r="O6241" s="4323"/>
    </row>
    <row r="6242" spans="1:15" s="72" customFormat="1" ht="21" customHeight="1">
      <c r="A6242" s="4324" t="s">
        <v>10</v>
      </c>
      <c r="B6242" s="4362" t="s">
        <v>11</v>
      </c>
      <c r="C6242" s="4329" t="s">
        <v>23</v>
      </c>
      <c r="D6242" s="4331" t="s">
        <v>12</v>
      </c>
      <c r="E6242" s="4332"/>
      <c r="F6242" s="4332"/>
      <c r="G6242" s="4332"/>
      <c r="H6242" s="4332"/>
      <c r="I6242" s="4332"/>
      <c r="J6242" s="4333"/>
      <c r="K6242" s="4334" t="s">
        <v>13</v>
      </c>
      <c r="L6242" s="4335"/>
      <c r="M6242" s="4335"/>
      <c r="N6242" s="4335"/>
      <c r="O6242" s="4336"/>
    </row>
    <row r="6243" spans="1:15" s="72" customFormat="1" ht="21" customHeight="1">
      <c r="A6243" s="4325"/>
      <c r="B6243" s="4328"/>
      <c r="C6243" s="4330"/>
      <c r="D6243" s="4337" t="s">
        <v>14</v>
      </c>
      <c r="E6243" s="4338"/>
      <c r="F6243" s="4338"/>
      <c r="G6243" s="4338"/>
      <c r="H6243" s="4339"/>
      <c r="I6243" s="4340" t="s">
        <v>15</v>
      </c>
      <c r="J6243" s="4340"/>
      <c r="K6243" s="4340" t="s">
        <v>16</v>
      </c>
      <c r="L6243" s="4340" t="s">
        <v>17</v>
      </c>
      <c r="M6243" s="4340" t="s">
        <v>18</v>
      </c>
      <c r="N6243" s="4340"/>
      <c r="O6243" s="4342" t="s">
        <v>19</v>
      </c>
    </row>
    <row r="6244" spans="1:15" s="72" customFormat="1" ht="21" customHeight="1">
      <c r="A6244" s="4326"/>
      <c r="B6244" s="4354"/>
      <c r="C6244" s="4341"/>
      <c r="D6244" s="2618" t="s">
        <v>16</v>
      </c>
      <c r="E6244" s="4358" t="s">
        <v>20</v>
      </c>
      <c r="F6244" s="4359"/>
      <c r="G6244" s="4358" t="s">
        <v>21</v>
      </c>
      <c r="H6244" s="4359"/>
      <c r="I6244" s="4341"/>
      <c r="J6244" s="4341"/>
      <c r="K6244" s="4341"/>
      <c r="L6244" s="4341"/>
      <c r="M6244" s="4341"/>
      <c r="N6244" s="4341"/>
      <c r="O6244" s="4363"/>
    </row>
    <row r="6245" spans="1:15" s="72" customFormat="1" ht="21" customHeight="1">
      <c r="A6245" s="99">
        <v>1</v>
      </c>
      <c r="B6245" s="131">
        <v>44682</v>
      </c>
      <c r="C6245" s="2234" t="s">
        <v>23</v>
      </c>
      <c r="D6245" s="2620"/>
      <c r="E6245" s="2612"/>
      <c r="F6245" s="2613"/>
      <c r="G6245" s="4350"/>
      <c r="H6245" s="4351"/>
      <c r="I6245" s="100"/>
      <c r="J6245" s="100"/>
      <c r="K6245" s="100"/>
      <c r="L6245" s="100"/>
      <c r="M6245" s="100"/>
      <c r="N6245" s="100"/>
      <c r="O6245" s="128">
        <v>2</v>
      </c>
    </row>
    <row r="6246" spans="1:15" s="123" customFormat="1" ht="21" customHeight="1">
      <c r="A6246" s="1920"/>
      <c r="B6246" s="131"/>
      <c r="C6246" s="2234"/>
      <c r="D6246" s="798">
        <f>SUM(D6245:D6245)</f>
        <v>0</v>
      </c>
      <c r="E6246" s="4348"/>
      <c r="F6246" s="4349"/>
      <c r="G6246" s="4364"/>
      <c r="H6246" s="4365"/>
      <c r="I6246" s="2234"/>
      <c r="J6246" s="2234"/>
      <c r="K6246" s="430">
        <f>SUM(K6245:K6245)</f>
        <v>0</v>
      </c>
      <c r="L6246" s="2234"/>
      <c r="M6246" s="2234"/>
      <c r="N6246" s="2234"/>
      <c r="O6246" s="79"/>
    </row>
    <row r="6247" spans="1:15" s="72" customFormat="1" ht="21" customHeight="1">
      <c r="A6247" s="54"/>
      <c r="B6247" s="132"/>
      <c r="C6247" s="2624"/>
      <c r="D6247" s="2624"/>
      <c r="E6247" s="2624"/>
      <c r="F6247" s="2624"/>
      <c r="G6247" s="54"/>
      <c r="H6247" s="54"/>
      <c r="I6247" s="2624"/>
      <c r="J6247" s="2624"/>
      <c r="K6247" s="2624"/>
      <c r="L6247" s="2624"/>
      <c r="M6247" s="2624"/>
      <c r="N6247" s="2624"/>
      <c r="O6247" s="82"/>
    </row>
    <row r="6248" spans="1:15" s="72" customFormat="1" ht="21" customHeight="1" thickBot="1">
      <c r="A6248" s="77" t="s">
        <v>2</v>
      </c>
      <c r="B6248" s="66"/>
      <c r="C6248" s="67" t="s">
        <v>3</v>
      </c>
      <c r="D6248" s="4323" t="s">
        <v>1633</v>
      </c>
      <c r="E6248" s="4323"/>
      <c r="F6248" s="4323"/>
      <c r="G6248" s="4323"/>
      <c r="H6248" s="4323"/>
      <c r="I6248" s="4323"/>
      <c r="J6248" s="4323"/>
      <c r="K6248" s="4323"/>
      <c r="L6248" s="4323"/>
      <c r="M6248" s="4323"/>
      <c r="N6248" s="4323"/>
      <c r="O6248" s="4323"/>
    </row>
    <row r="6249" spans="1:15" s="72" customFormat="1" ht="21" customHeight="1">
      <c r="A6249" s="4324" t="s">
        <v>10</v>
      </c>
      <c r="B6249" s="4362" t="s">
        <v>11</v>
      </c>
      <c r="C6249" s="4329" t="s">
        <v>23</v>
      </c>
      <c r="D6249" s="4331" t="s">
        <v>12</v>
      </c>
      <c r="E6249" s="4332"/>
      <c r="F6249" s="4332"/>
      <c r="G6249" s="4332"/>
      <c r="H6249" s="4332"/>
      <c r="I6249" s="4332"/>
      <c r="J6249" s="4333"/>
      <c r="K6249" s="4334" t="s">
        <v>13</v>
      </c>
      <c r="L6249" s="4335"/>
      <c r="M6249" s="4335"/>
      <c r="N6249" s="4335"/>
      <c r="O6249" s="4336"/>
    </row>
    <row r="6250" spans="1:15" s="72" customFormat="1" ht="21" customHeight="1">
      <c r="A6250" s="4325"/>
      <c r="B6250" s="4328"/>
      <c r="C6250" s="4330"/>
      <c r="D6250" s="4337" t="s">
        <v>14</v>
      </c>
      <c r="E6250" s="4338"/>
      <c r="F6250" s="4338"/>
      <c r="G6250" s="4338"/>
      <c r="H6250" s="4339"/>
      <c r="I6250" s="4340" t="s">
        <v>15</v>
      </c>
      <c r="J6250" s="4340"/>
      <c r="K6250" s="4340" t="s">
        <v>16</v>
      </c>
      <c r="L6250" s="4340" t="s">
        <v>17</v>
      </c>
      <c r="M6250" s="4340" t="s">
        <v>18</v>
      </c>
      <c r="N6250" s="4340"/>
      <c r="O6250" s="4342" t="s">
        <v>19</v>
      </c>
    </row>
    <row r="6251" spans="1:15" s="72" customFormat="1" ht="21" customHeight="1">
      <c r="A6251" s="4326"/>
      <c r="B6251" s="4354"/>
      <c r="C6251" s="4341"/>
      <c r="D6251" s="2618" t="s">
        <v>16</v>
      </c>
      <c r="E6251" s="4358" t="s">
        <v>20</v>
      </c>
      <c r="F6251" s="4359"/>
      <c r="G6251" s="4358" t="s">
        <v>21</v>
      </c>
      <c r="H6251" s="4359"/>
      <c r="I6251" s="4341"/>
      <c r="J6251" s="4341"/>
      <c r="K6251" s="4341"/>
      <c r="L6251" s="4341"/>
      <c r="M6251" s="4341"/>
      <c r="N6251" s="4341"/>
      <c r="O6251" s="4363"/>
    </row>
    <row r="6252" spans="1:15" s="72" customFormat="1" ht="21" customHeight="1">
      <c r="A6252" s="99">
        <v>1</v>
      </c>
      <c r="B6252" s="131">
        <v>44682</v>
      </c>
      <c r="C6252" s="2234" t="s">
        <v>23</v>
      </c>
      <c r="D6252" s="2620"/>
      <c r="E6252" s="2612"/>
      <c r="F6252" s="2613"/>
      <c r="G6252" s="4350"/>
      <c r="H6252" s="4351"/>
      <c r="I6252" s="100"/>
      <c r="J6252" s="100"/>
      <c r="K6252" s="100"/>
      <c r="L6252" s="100"/>
      <c r="M6252" s="100"/>
      <c r="N6252" s="100"/>
      <c r="O6252" s="128">
        <v>9</v>
      </c>
    </row>
    <row r="6253" spans="1:15" s="72" customFormat="1" ht="21" customHeight="1">
      <c r="A6253" s="99"/>
      <c r="B6253" s="131"/>
      <c r="C6253" s="4112"/>
      <c r="D6253" s="4110"/>
      <c r="E6253" s="4107"/>
      <c r="F6253" s="4108"/>
      <c r="G6253" s="4107"/>
      <c r="H6253" s="4108"/>
      <c r="I6253" s="4109"/>
      <c r="J6253" s="4109"/>
      <c r="K6253" s="4109"/>
      <c r="L6253" s="4112"/>
      <c r="M6253" s="4112"/>
      <c r="N6253" s="4109"/>
      <c r="O6253" s="128"/>
    </row>
    <row r="6254" spans="1:15" s="123" customFormat="1" ht="21" customHeight="1">
      <c r="A6254" s="1920"/>
      <c r="B6254" s="131"/>
      <c r="C6254" s="2234"/>
      <c r="D6254" s="798">
        <f>SUM(D6252:D6252)</f>
        <v>0</v>
      </c>
      <c r="E6254" s="4348"/>
      <c r="F6254" s="4349"/>
      <c r="G6254" s="4364"/>
      <c r="H6254" s="4365"/>
      <c r="I6254" s="2234"/>
      <c r="J6254" s="2234"/>
      <c r="K6254" s="430">
        <f>SUM(K6252:K6253)</f>
        <v>0</v>
      </c>
      <c r="L6254" s="2234"/>
      <c r="M6254" s="2234"/>
      <c r="N6254" s="2234"/>
      <c r="O6254" s="79"/>
    </row>
    <row r="6255" spans="1:15" s="72" customFormat="1" ht="21" customHeight="1">
      <c r="A6255" s="54"/>
      <c r="B6255" s="132"/>
      <c r="C6255" s="2624"/>
      <c r="D6255" s="2624"/>
      <c r="E6255" s="2624"/>
      <c r="F6255" s="2624"/>
      <c r="G6255" s="54"/>
      <c r="H6255" s="54"/>
      <c r="I6255" s="2624"/>
      <c r="J6255" s="2624"/>
      <c r="K6255" s="2624"/>
      <c r="L6255" s="2624"/>
      <c r="M6255" s="2624"/>
      <c r="N6255" s="2624"/>
      <c r="O6255" s="82"/>
    </row>
    <row r="6256" spans="1:15" s="72" customFormat="1" ht="21" customHeight="1" thickBot="1">
      <c r="A6256" s="77" t="s">
        <v>2</v>
      </c>
      <c r="B6256" s="66"/>
      <c r="C6256" s="67" t="s">
        <v>3</v>
      </c>
      <c r="D6256" s="4323" t="s">
        <v>1634</v>
      </c>
      <c r="E6256" s="4323"/>
      <c r="F6256" s="4323"/>
      <c r="G6256" s="4323"/>
      <c r="H6256" s="4323"/>
      <c r="I6256" s="4323"/>
      <c r="J6256" s="4323"/>
      <c r="K6256" s="4323"/>
      <c r="L6256" s="4323"/>
      <c r="M6256" s="4323"/>
      <c r="N6256" s="4323"/>
      <c r="O6256" s="4323"/>
    </row>
    <row r="6257" spans="1:15" s="72" customFormat="1" ht="21" customHeight="1">
      <c r="A6257" s="4324" t="s">
        <v>10</v>
      </c>
      <c r="B6257" s="4362" t="s">
        <v>11</v>
      </c>
      <c r="C6257" s="4329" t="s">
        <v>23</v>
      </c>
      <c r="D6257" s="4331" t="s">
        <v>12</v>
      </c>
      <c r="E6257" s="4332"/>
      <c r="F6257" s="4332"/>
      <c r="G6257" s="4332"/>
      <c r="H6257" s="4332"/>
      <c r="I6257" s="4332"/>
      <c r="J6257" s="4333"/>
      <c r="K6257" s="4334" t="s">
        <v>13</v>
      </c>
      <c r="L6257" s="4335"/>
      <c r="M6257" s="4335"/>
      <c r="N6257" s="4335"/>
      <c r="O6257" s="4336"/>
    </row>
    <row r="6258" spans="1:15" s="72" customFormat="1" ht="21" customHeight="1">
      <c r="A6258" s="4325"/>
      <c r="B6258" s="4328"/>
      <c r="C6258" s="4330"/>
      <c r="D6258" s="4337" t="s">
        <v>14</v>
      </c>
      <c r="E6258" s="4338"/>
      <c r="F6258" s="4338"/>
      <c r="G6258" s="4338"/>
      <c r="H6258" s="4339"/>
      <c r="I6258" s="4340" t="s">
        <v>15</v>
      </c>
      <c r="J6258" s="4340"/>
      <c r="K6258" s="4340" t="s">
        <v>16</v>
      </c>
      <c r="L6258" s="4340" t="s">
        <v>17</v>
      </c>
      <c r="M6258" s="4340" t="s">
        <v>18</v>
      </c>
      <c r="N6258" s="4340"/>
      <c r="O6258" s="4342" t="s">
        <v>19</v>
      </c>
    </row>
    <row r="6259" spans="1:15" s="72" customFormat="1" ht="21" customHeight="1">
      <c r="A6259" s="4326"/>
      <c r="B6259" s="4354"/>
      <c r="C6259" s="4341"/>
      <c r="D6259" s="2618" t="s">
        <v>16</v>
      </c>
      <c r="E6259" s="4358" t="s">
        <v>20</v>
      </c>
      <c r="F6259" s="4359"/>
      <c r="G6259" s="4358" t="s">
        <v>21</v>
      </c>
      <c r="H6259" s="4359"/>
      <c r="I6259" s="4341"/>
      <c r="J6259" s="4341"/>
      <c r="K6259" s="4341"/>
      <c r="L6259" s="4341"/>
      <c r="M6259" s="4341"/>
      <c r="N6259" s="4341"/>
      <c r="O6259" s="4363"/>
    </row>
    <row r="6260" spans="1:15" s="72" customFormat="1" ht="21" customHeight="1">
      <c r="A6260" s="99">
        <v>1</v>
      </c>
      <c r="B6260" s="131">
        <v>44652</v>
      </c>
      <c r="C6260" s="2234" t="s">
        <v>23</v>
      </c>
      <c r="D6260" s="2620"/>
      <c r="E6260" s="2612"/>
      <c r="F6260" s="2613"/>
      <c r="G6260" s="4350"/>
      <c r="H6260" s="4351"/>
      <c r="I6260" s="100"/>
      <c r="J6260" s="100"/>
      <c r="K6260" s="100"/>
      <c r="L6260" s="100"/>
      <c r="M6260" s="100"/>
      <c r="N6260" s="100"/>
      <c r="O6260" s="128">
        <v>5</v>
      </c>
    </row>
    <row r="6261" spans="1:15" s="72" customFormat="1" ht="21" customHeight="1">
      <c r="A6261" s="99"/>
      <c r="B6261" s="131"/>
      <c r="C6261" s="3673"/>
      <c r="D6261" s="3671"/>
      <c r="E6261" s="3668"/>
      <c r="F6261" s="3669"/>
      <c r="G6261" s="4350"/>
      <c r="H6261" s="4351"/>
      <c r="I6261" s="3672"/>
      <c r="J6261" s="3672"/>
      <c r="K6261" s="3672"/>
      <c r="L6261" s="3673"/>
      <c r="M6261" s="3673"/>
      <c r="N6261" s="3672"/>
      <c r="O6261" s="128"/>
    </row>
    <row r="6262" spans="1:15" s="123" customFormat="1" ht="21" customHeight="1">
      <c r="A6262" s="1920"/>
      <c r="B6262" s="131"/>
      <c r="C6262" s="2234"/>
      <c r="D6262" s="798">
        <f>SUM(D6260:D6260)</f>
        <v>0</v>
      </c>
      <c r="E6262" s="4348"/>
      <c r="F6262" s="4349"/>
      <c r="G6262" s="4364"/>
      <c r="H6262" s="4365"/>
      <c r="I6262" s="2234"/>
      <c r="J6262" s="2234"/>
      <c r="K6262" s="430">
        <f>SUM(K6260:K6261)</f>
        <v>0</v>
      </c>
      <c r="L6262" s="2234"/>
      <c r="M6262" s="2234"/>
      <c r="N6262" s="2234"/>
      <c r="O6262" s="79"/>
    </row>
    <row r="6263" spans="1:15" s="72" customFormat="1" ht="21" customHeight="1">
      <c r="A6263" s="54"/>
      <c r="B6263" s="132"/>
      <c r="C6263" s="2624"/>
      <c r="D6263" s="2624"/>
      <c r="E6263" s="2624"/>
      <c r="F6263" s="2624"/>
      <c r="G6263" s="54"/>
      <c r="H6263" s="54"/>
      <c r="I6263" s="2624"/>
      <c r="J6263" s="2624"/>
      <c r="K6263" s="2624"/>
      <c r="L6263" s="2624"/>
      <c r="M6263" s="2624"/>
      <c r="N6263" s="2624"/>
      <c r="O6263" s="82"/>
    </row>
    <row r="6264" spans="1:15" s="72" customFormat="1" ht="21" customHeight="1" thickBot="1">
      <c r="A6264" s="77" t="s">
        <v>2</v>
      </c>
      <c r="B6264" s="66"/>
      <c r="C6264" s="67" t="s">
        <v>3</v>
      </c>
      <c r="D6264" s="4323" t="s">
        <v>1689</v>
      </c>
      <c r="E6264" s="4323"/>
      <c r="F6264" s="4323"/>
      <c r="G6264" s="4323"/>
      <c r="H6264" s="4323"/>
      <c r="I6264" s="4323"/>
      <c r="J6264" s="4323"/>
      <c r="K6264" s="4323"/>
      <c r="L6264" s="4323"/>
      <c r="M6264" s="4323"/>
      <c r="N6264" s="4323"/>
      <c r="O6264" s="4323"/>
    </row>
    <row r="6265" spans="1:15" s="72" customFormat="1" ht="21" customHeight="1">
      <c r="A6265" s="4324" t="s">
        <v>10</v>
      </c>
      <c r="B6265" s="4362" t="s">
        <v>11</v>
      </c>
      <c r="C6265" s="4329" t="s">
        <v>23</v>
      </c>
      <c r="D6265" s="4331" t="s">
        <v>12</v>
      </c>
      <c r="E6265" s="4332"/>
      <c r="F6265" s="4332"/>
      <c r="G6265" s="4332"/>
      <c r="H6265" s="4332"/>
      <c r="I6265" s="4332"/>
      <c r="J6265" s="4333"/>
      <c r="K6265" s="4334" t="s">
        <v>13</v>
      </c>
      <c r="L6265" s="4335"/>
      <c r="M6265" s="4335"/>
      <c r="N6265" s="4335"/>
      <c r="O6265" s="4336"/>
    </row>
    <row r="6266" spans="1:15" s="72" customFormat="1" ht="21" customHeight="1">
      <c r="A6266" s="4325"/>
      <c r="B6266" s="4328"/>
      <c r="C6266" s="4330"/>
      <c r="D6266" s="4337" t="s">
        <v>14</v>
      </c>
      <c r="E6266" s="4338"/>
      <c r="F6266" s="4338"/>
      <c r="G6266" s="4338"/>
      <c r="H6266" s="4339"/>
      <c r="I6266" s="4340" t="s">
        <v>15</v>
      </c>
      <c r="J6266" s="4340"/>
      <c r="K6266" s="4340" t="s">
        <v>16</v>
      </c>
      <c r="L6266" s="4340" t="s">
        <v>17</v>
      </c>
      <c r="M6266" s="4340" t="s">
        <v>18</v>
      </c>
      <c r="N6266" s="4340"/>
      <c r="O6266" s="4342" t="s">
        <v>19</v>
      </c>
    </row>
    <row r="6267" spans="1:15" s="72" customFormat="1" ht="21" customHeight="1">
      <c r="A6267" s="4326"/>
      <c r="B6267" s="4354"/>
      <c r="C6267" s="4341"/>
      <c r="D6267" s="2618" t="s">
        <v>16</v>
      </c>
      <c r="E6267" s="4358" t="s">
        <v>20</v>
      </c>
      <c r="F6267" s="4359"/>
      <c r="G6267" s="4358" t="s">
        <v>21</v>
      </c>
      <c r="H6267" s="4359"/>
      <c r="I6267" s="4341"/>
      <c r="J6267" s="4341"/>
      <c r="K6267" s="4341"/>
      <c r="L6267" s="4341"/>
      <c r="M6267" s="4341"/>
      <c r="N6267" s="4341"/>
      <c r="O6267" s="4363"/>
    </row>
    <row r="6268" spans="1:15" s="72" customFormat="1" ht="21" customHeight="1">
      <c r="A6268" s="99">
        <v>1</v>
      </c>
      <c r="B6268" s="131">
        <v>44652</v>
      </c>
      <c r="C6268" s="2234" t="s">
        <v>23</v>
      </c>
      <c r="D6268" s="2620"/>
      <c r="E6268" s="2612"/>
      <c r="F6268" s="2613"/>
      <c r="G6268" s="4350"/>
      <c r="H6268" s="4351"/>
      <c r="I6268" s="2234" t="s">
        <v>57</v>
      </c>
      <c r="J6268" s="100"/>
      <c r="K6268" s="100"/>
      <c r="L6268" s="100"/>
      <c r="M6268" s="100"/>
      <c r="N6268" s="100"/>
      <c r="O6268" s="128">
        <v>0</v>
      </c>
    </row>
    <row r="6269" spans="1:15" s="123" customFormat="1" ht="21" customHeight="1">
      <c r="A6269" s="1920"/>
      <c r="B6269" s="131"/>
      <c r="C6269" s="2234"/>
      <c r="D6269" s="798">
        <f>SUM(D6268:D6268)</f>
        <v>0</v>
      </c>
      <c r="E6269" s="4348"/>
      <c r="F6269" s="4349"/>
      <c r="G6269" s="4364"/>
      <c r="H6269" s="4365"/>
      <c r="I6269" s="2234"/>
      <c r="J6269" s="2234"/>
      <c r="K6269" s="430">
        <f>SUM(K6268:K6268)</f>
        <v>0</v>
      </c>
      <c r="L6269" s="2234"/>
      <c r="M6269" s="2234"/>
      <c r="N6269" s="2234"/>
      <c r="O6269" s="79"/>
    </row>
    <row r="6270" spans="1:15" s="72" customFormat="1" ht="21" customHeight="1">
      <c r="A6270" s="54"/>
      <c r="B6270" s="132"/>
      <c r="C6270" s="2624"/>
      <c r="D6270" s="2624"/>
      <c r="E6270" s="2624"/>
      <c r="F6270" s="2624"/>
      <c r="G6270" s="54"/>
      <c r="H6270" s="54"/>
      <c r="I6270" s="2624"/>
      <c r="J6270" s="2624"/>
      <c r="K6270" s="2624"/>
      <c r="L6270" s="2624"/>
      <c r="M6270" s="2624"/>
      <c r="N6270" s="2624"/>
      <c r="O6270" s="82"/>
    </row>
    <row r="6271" spans="1:15" s="72" customFormat="1" ht="21" customHeight="1" thickBot="1">
      <c r="A6271" s="77" t="s">
        <v>2</v>
      </c>
      <c r="B6271" s="66"/>
      <c r="C6271" s="67" t="s">
        <v>3</v>
      </c>
      <c r="D6271" s="4323" t="s">
        <v>1628</v>
      </c>
      <c r="E6271" s="4323"/>
      <c r="F6271" s="4323"/>
      <c r="G6271" s="4323"/>
      <c r="H6271" s="4323"/>
      <c r="I6271" s="4323"/>
      <c r="J6271" s="4323"/>
      <c r="K6271" s="4323"/>
      <c r="L6271" s="4323"/>
      <c r="M6271" s="4323"/>
      <c r="N6271" s="4323"/>
      <c r="O6271" s="4323"/>
    </row>
    <row r="6272" spans="1:15" s="72" customFormat="1" ht="21" customHeight="1">
      <c r="A6272" s="4324" t="s">
        <v>10</v>
      </c>
      <c r="B6272" s="4362" t="s">
        <v>11</v>
      </c>
      <c r="C6272" s="4329" t="s">
        <v>23</v>
      </c>
      <c r="D6272" s="4331" t="s">
        <v>1627</v>
      </c>
      <c r="E6272" s="4332"/>
      <c r="F6272" s="4332"/>
      <c r="G6272" s="4332"/>
      <c r="H6272" s="4332"/>
      <c r="I6272" s="4332"/>
      <c r="J6272" s="4333"/>
      <c r="K6272" s="4334" t="s">
        <v>13</v>
      </c>
      <c r="L6272" s="4335"/>
      <c r="M6272" s="4335"/>
      <c r="N6272" s="4335"/>
      <c r="O6272" s="4336"/>
    </row>
    <row r="6273" spans="1:15" s="72" customFormat="1" ht="21" customHeight="1">
      <c r="A6273" s="4325"/>
      <c r="B6273" s="4328"/>
      <c r="C6273" s="4330"/>
      <c r="D6273" s="4337" t="s">
        <v>14</v>
      </c>
      <c r="E6273" s="4338"/>
      <c r="F6273" s="4338"/>
      <c r="G6273" s="4338"/>
      <c r="H6273" s="4339"/>
      <c r="I6273" s="4340" t="s">
        <v>15</v>
      </c>
      <c r="J6273" s="4340"/>
      <c r="K6273" s="4340" t="s">
        <v>16</v>
      </c>
      <c r="L6273" s="4340" t="s">
        <v>17</v>
      </c>
      <c r="M6273" s="4340" t="s">
        <v>18</v>
      </c>
      <c r="N6273" s="4340"/>
      <c r="O6273" s="4342" t="s">
        <v>19</v>
      </c>
    </row>
    <row r="6274" spans="1:15" s="72" customFormat="1" ht="21" customHeight="1">
      <c r="A6274" s="4326"/>
      <c r="B6274" s="4354"/>
      <c r="C6274" s="4341"/>
      <c r="D6274" s="2618" t="s">
        <v>16</v>
      </c>
      <c r="E6274" s="4358" t="s">
        <v>20</v>
      </c>
      <c r="F6274" s="4359"/>
      <c r="G6274" s="4358" t="s">
        <v>21</v>
      </c>
      <c r="H6274" s="4359"/>
      <c r="I6274" s="4341"/>
      <c r="J6274" s="4341"/>
      <c r="K6274" s="4341"/>
      <c r="L6274" s="4341"/>
      <c r="M6274" s="4341"/>
      <c r="N6274" s="4341"/>
      <c r="O6274" s="4363"/>
    </row>
    <row r="6275" spans="1:15" s="72" customFormat="1" ht="21" customHeight="1">
      <c r="A6275" s="99">
        <v>1</v>
      </c>
      <c r="B6275" s="131">
        <v>44562</v>
      </c>
      <c r="C6275" s="2234" t="s">
        <v>23</v>
      </c>
      <c r="D6275" s="2620"/>
      <c r="E6275" s="2612"/>
      <c r="F6275" s="2613"/>
      <c r="G6275" s="4350"/>
      <c r="H6275" s="4351"/>
      <c r="I6275" s="100"/>
      <c r="J6275" s="100"/>
      <c r="K6275" s="100"/>
      <c r="L6275" s="100"/>
      <c r="M6275" s="100"/>
      <c r="N6275" s="100"/>
      <c r="O6275" s="128">
        <v>10</v>
      </c>
    </row>
    <row r="6276" spans="1:15" s="123" customFormat="1" ht="21" customHeight="1">
      <c r="A6276" s="1920"/>
      <c r="B6276" s="131"/>
      <c r="C6276" s="2234"/>
      <c r="D6276" s="798">
        <f>SUM(D6275:D6275)</f>
        <v>0</v>
      </c>
      <c r="E6276" s="4348"/>
      <c r="F6276" s="4349"/>
      <c r="G6276" s="4364"/>
      <c r="H6276" s="4365"/>
      <c r="I6276" s="2234"/>
      <c r="J6276" s="2234"/>
      <c r="K6276" s="430">
        <f>SUM(K6275:K6275)</f>
        <v>0</v>
      </c>
      <c r="L6276" s="2234"/>
      <c r="M6276" s="2234"/>
      <c r="N6276" s="2234"/>
      <c r="O6276" s="79"/>
    </row>
    <row r="6277" spans="1:15" s="72" customFormat="1" ht="21" customHeight="1">
      <c r="A6277" s="54"/>
      <c r="B6277" s="132"/>
      <c r="C6277" s="2624"/>
      <c r="D6277" s="2624"/>
      <c r="E6277" s="2624"/>
      <c r="F6277" s="2624"/>
      <c r="G6277" s="54"/>
      <c r="H6277" s="54"/>
      <c r="I6277" s="2624"/>
      <c r="J6277" s="2624"/>
      <c r="K6277" s="2624"/>
      <c r="L6277" s="2624"/>
      <c r="M6277" s="2624"/>
      <c r="N6277" s="2624"/>
      <c r="O6277" s="82"/>
    </row>
    <row r="6278" spans="1:15" s="72" customFormat="1" ht="21" customHeight="1" thickBot="1">
      <c r="A6278" s="77" t="s">
        <v>2</v>
      </c>
      <c r="B6278" s="66"/>
      <c r="C6278" s="67" t="s">
        <v>3</v>
      </c>
      <c r="D6278" s="4323" t="s">
        <v>2184</v>
      </c>
      <c r="E6278" s="4323"/>
      <c r="F6278" s="4323"/>
      <c r="G6278" s="4323"/>
      <c r="H6278" s="4323"/>
      <c r="I6278" s="4323"/>
      <c r="J6278" s="4323"/>
      <c r="K6278" s="4323"/>
      <c r="L6278" s="4323"/>
      <c r="M6278" s="4323"/>
      <c r="N6278" s="4323"/>
      <c r="O6278" s="4323"/>
    </row>
    <row r="6279" spans="1:15" s="72" customFormat="1" ht="21" customHeight="1">
      <c r="A6279" s="4324" t="s">
        <v>10</v>
      </c>
      <c r="B6279" s="4362" t="s">
        <v>11</v>
      </c>
      <c r="C6279" s="4329" t="s">
        <v>23</v>
      </c>
      <c r="D6279" s="4331" t="s">
        <v>1627</v>
      </c>
      <c r="E6279" s="4332"/>
      <c r="F6279" s="4332"/>
      <c r="G6279" s="4332"/>
      <c r="H6279" s="4332"/>
      <c r="I6279" s="4332"/>
      <c r="J6279" s="4333"/>
      <c r="K6279" s="4334" t="s">
        <v>13</v>
      </c>
      <c r="L6279" s="4335"/>
      <c r="M6279" s="4335"/>
      <c r="N6279" s="4335"/>
      <c r="O6279" s="4336"/>
    </row>
    <row r="6280" spans="1:15" s="72" customFormat="1" ht="21" customHeight="1">
      <c r="A6280" s="4325"/>
      <c r="B6280" s="4328"/>
      <c r="C6280" s="4330"/>
      <c r="D6280" s="4337" t="s">
        <v>14</v>
      </c>
      <c r="E6280" s="4338"/>
      <c r="F6280" s="4338"/>
      <c r="G6280" s="4338"/>
      <c r="H6280" s="4339"/>
      <c r="I6280" s="4340" t="s">
        <v>15</v>
      </c>
      <c r="J6280" s="4340"/>
      <c r="K6280" s="4340" t="s">
        <v>16</v>
      </c>
      <c r="L6280" s="4340" t="s">
        <v>17</v>
      </c>
      <c r="M6280" s="4340" t="s">
        <v>18</v>
      </c>
      <c r="N6280" s="4340"/>
      <c r="O6280" s="4342" t="s">
        <v>19</v>
      </c>
    </row>
    <row r="6281" spans="1:15" s="72" customFormat="1" ht="21" customHeight="1">
      <c r="A6281" s="4326"/>
      <c r="B6281" s="4354"/>
      <c r="C6281" s="4341"/>
      <c r="D6281" s="2683" t="s">
        <v>16</v>
      </c>
      <c r="E6281" s="4358" t="s">
        <v>20</v>
      </c>
      <c r="F6281" s="4359"/>
      <c r="G6281" s="4358" t="s">
        <v>21</v>
      </c>
      <c r="H6281" s="4359"/>
      <c r="I6281" s="4341"/>
      <c r="J6281" s="4341"/>
      <c r="K6281" s="4341"/>
      <c r="L6281" s="4341"/>
      <c r="M6281" s="4341"/>
      <c r="N6281" s="4341"/>
      <c r="O6281" s="4363"/>
    </row>
    <row r="6282" spans="1:15" s="72" customFormat="1" ht="21" customHeight="1">
      <c r="A6282" s="3374">
        <v>2</v>
      </c>
      <c r="B6282" s="131">
        <v>44652</v>
      </c>
      <c r="C6282" s="3375" t="s">
        <v>23</v>
      </c>
      <c r="D6282" s="3368"/>
      <c r="E6282" s="4348"/>
      <c r="F6282" s="4349"/>
      <c r="G6282" s="4348"/>
      <c r="H6282" s="4349"/>
      <c r="I6282" s="3375"/>
      <c r="J6282" s="3375"/>
      <c r="K6282" s="3375"/>
      <c r="L6282" s="3375"/>
      <c r="M6282" s="3375"/>
      <c r="N6282" s="3375"/>
      <c r="O6282" s="128">
        <v>0</v>
      </c>
    </row>
    <row r="6283" spans="1:15" s="72" customFormat="1" ht="21" customHeight="1">
      <c r="A6283" s="3403"/>
      <c r="B6283" s="131"/>
      <c r="C6283" s="3404"/>
      <c r="D6283" s="3398"/>
      <c r="E6283" s="3392"/>
      <c r="F6283" s="3393"/>
      <c r="G6283" s="3392"/>
      <c r="H6283" s="3393"/>
      <c r="I6283" s="3404"/>
      <c r="J6283" s="3404"/>
      <c r="K6283" s="3404"/>
      <c r="L6283" s="3404"/>
      <c r="M6283" s="3404"/>
      <c r="N6283" s="3404"/>
      <c r="O6283" s="128"/>
    </row>
    <row r="6284" spans="1:15" s="72" customFormat="1" ht="21" customHeight="1">
      <c r="A6284" s="3484"/>
      <c r="B6284" s="131"/>
      <c r="C6284" s="3485"/>
      <c r="D6284" s="3480"/>
      <c r="E6284" s="3473"/>
      <c r="F6284" s="3474"/>
      <c r="G6284" s="3473"/>
      <c r="H6284" s="3474"/>
      <c r="I6284" s="3485"/>
      <c r="J6284" s="3485"/>
      <c r="K6284" s="3485"/>
      <c r="L6284" s="3485"/>
      <c r="M6284" s="3485"/>
      <c r="N6284" s="3485"/>
      <c r="O6284" s="128"/>
    </row>
    <row r="6285" spans="1:15" s="72" customFormat="1" ht="21" customHeight="1">
      <c r="A6285" s="3733"/>
      <c r="B6285" s="131"/>
      <c r="C6285" s="3734"/>
      <c r="D6285" s="3732"/>
      <c r="E6285" s="3730"/>
      <c r="F6285" s="3731"/>
      <c r="G6285" s="3730"/>
      <c r="H6285" s="3731"/>
      <c r="I6285" s="3734"/>
      <c r="J6285" s="3734"/>
      <c r="K6285" s="3734"/>
      <c r="L6285" s="3734"/>
      <c r="M6285" s="3734"/>
      <c r="N6285" s="3734"/>
      <c r="O6285" s="128"/>
    </row>
    <row r="6286" spans="1:15" s="123" customFormat="1" ht="21" customHeight="1">
      <c r="A6286" s="1920"/>
      <c r="B6286" s="131"/>
      <c r="C6286" s="2234"/>
      <c r="D6286" s="798">
        <f>SUM(D6282:D6282)</f>
        <v>0</v>
      </c>
      <c r="E6286" s="4348"/>
      <c r="F6286" s="4349"/>
      <c r="G6286" s="4364"/>
      <c r="H6286" s="4365"/>
      <c r="I6286" s="2234"/>
      <c r="J6286" s="2234"/>
      <c r="K6286" s="430">
        <f>SUM(K6282:K6285)</f>
        <v>0</v>
      </c>
      <c r="L6286" s="2234"/>
      <c r="M6286" s="2234"/>
      <c r="N6286" s="2234"/>
      <c r="O6286" s="79"/>
    </row>
    <row r="6287" spans="1:15" s="72" customFormat="1" ht="21" customHeight="1">
      <c r="A6287" s="54"/>
      <c r="B6287" s="132"/>
      <c r="C6287" s="2642"/>
      <c r="D6287" s="2642"/>
      <c r="E6287" s="2642"/>
      <c r="F6287" s="2642"/>
      <c r="G6287" s="54"/>
      <c r="H6287" s="54"/>
      <c r="I6287" s="2642"/>
      <c r="J6287" s="2642"/>
      <c r="K6287" s="2642"/>
      <c r="L6287" s="2642"/>
      <c r="M6287" s="2642"/>
      <c r="N6287" s="2642"/>
      <c r="O6287" s="82"/>
    </row>
    <row r="6288" spans="1:15" s="72" customFormat="1" ht="21" customHeight="1" thickBot="1">
      <c r="A6288" s="77" t="s">
        <v>2</v>
      </c>
      <c r="B6288" s="66"/>
      <c r="C6288" s="67" t="s">
        <v>3</v>
      </c>
      <c r="D6288" s="4323" t="s">
        <v>1792</v>
      </c>
      <c r="E6288" s="4323"/>
      <c r="F6288" s="4323"/>
      <c r="G6288" s="4323"/>
      <c r="H6288" s="4323"/>
      <c r="I6288" s="4323"/>
      <c r="J6288" s="4323"/>
      <c r="K6288" s="4323"/>
      <c r="L6288" s="4323"/>
      <c r="M6288" s="4323"/>
      <c r="N6288" s="4323"/>
      <c r="O6288" s="4323"/>
    </row>
    <row r="6289" spans="1:15" s="72" customFormat="1" ht="21" customHeight="1">
      <c r="A6289" s="4324" t="s">
        <v>10</v>
      </c>
      <c r="B6289" s="4362" t="s">
        <v>11</v>
      </c>
      <c r="C6289" s="4329" t="s">
        <v>23</v>
      </c>
      <c r="D6289" s="4331" t="s">
        <v>1627</v>
      </c>
      <c r="E6289" s="4332"/>
      <c r="F6289" s="4332"/>
      <c r="G6289" s="4332"/>
      <c r="H6289" s="4332"/>
      <c r="I6289" s="4332"/>
      <c r="J6289" s="4333"/>
      <c r="K6289" s="4334" t="s">
        <v>13</v>
      </c>
      <c r="L6289" s="4335"/>
      <c r="M6289" s="4335"/>
      <c r="N6289" s="4335"/>
      <c r="O6289" s="4336"/>
    </row>
    <row r="6290" spans="1:15" s="72" customFormat="1" ht="21" customHeight="1">
      <c r="A6290" s="4325"/>
      <c r="B6290" s="4328"/>
      <c r="C6290" s="4330"/>
      <c r="D6290" s="4337" t="s">
        <v>14</v>
      </c>
      <c r="E6290" s="4338"/>
      <c r="F6290" s="4338"/>
      <c r="G6290" s="4338"/>
      <c r="H6290" s="4339"/>
      <c r="I6290" s="4340" t="s">
        <v>15</v>
      </c>
      <c r="J6290" s="4340"/>
      <c r="K6290" s="4340" t="s">
        <v>16</v>
      </c>
      <c r="L6290" s="4340" t="s">
        <v>17</v>
      </c>
      <c r="M6290" s="4340" t="s">
        <v>18</v>
      </c>
      <c r="N6290" s="4340"/>
      <c r="O6290" s="4342" t="s">
        <v>19</v>
      </c>
    </row>
    <row r="6291" spans="1:15" s="72" customFormat="1" ht="21" customHeight="1">
      <c r="A6291" s="4326"/>
      <c r="B6291" s="4354"/>
      <c r="C6291" s="4341"/>
      <c r="D6291" s="2683" t="s">
        <v>16</v>
      </c>
      <c r="E6291" s="4358" t="s">
        <v>20</v>
      </c>
      <c r="F6291" s="4359"/>
      <c r="G6291" s="4358" t="s">
        <v>21</v>
      </c>
      <c r="H6291" s="4359"/>
      <c r="I6291" s="4341"/>
      <c r="J6291" s="4341"/>
      <c r="K6291" s="4341"/>
      <c r="L6291" s="4341"/>
      <c r="M6291" s="4341"/>
      <c r="N6291" s="4341"/>
      <c r="O6291" s="4363"/>
    </row>
    <row r="6292" spans="1:15" s="72" customFormat="1" ht="21" customHeight="1">
      <c r="A6292" s="99">
        <v>1</v>
      </c>
      <c r="B6292" s="131">
        <v>44652</v>
      </c>
      <c r="C6292" s="2234" t="s">
        <v>23</v>
      </c>
      <c r="D6292" s="2684"/>
      <c r="E6292" s="2681"/>
      <c r="F6292" s="2682"/>
      <c r="G6292" s="4350"/>
      <c r="H6292" s="4351"/>
      <c r="I6292" s="100"/>
      <c r="J6292" s="100"/>
      <c r="K6292" s="100"/>
      <c r="L6292" s="100"/>
      <c r="M6292" s="100"/>
      <c r="N6292" s="100"/>
      <c r="O6292" s="128">
        <v>0</v>
      </c>
    </row>
    <row r="6293" spans="1:15" s="72" customFormat="1" ht="21" customHeight="1" outlineLevel="1">
      <c r="A6293" s="99"/>
      <c r="B6293" s="131"/>
      <c r="C6293" s="2234"/>
      <c r="D6293" s="2677"/>
      <c r="E6293" s="4348"/>
      <c r="F6293" s="4349"/>
      <c r="G6293" s="4364"/>
      <c r="H6293" s="4365"/>
      <c r="I6293" s="2234"/>
      <c r="J6293" s="2234"/>
      <c r="K6293" s="2234"/>
      <c r="L6293" s="2234"/>
      <c r="M6293" s="2234"/>
      <c r="N6293" s="2234"/>
      <c r="O6293" s="79"/>
    </row>
    <row r="6294" spans="1:15" s="72" customFormat="1" ht="21" customHeight="1" outlineLevel="1">
      <c r="A6294" s="1920"/>
      <c r="B6294" s="131"/>
      <c r="C6294" s="2234"/>
      <c r="D6294" s="2677"/>
      <c r="E6294" s="2675"/>
      <c r="F6294" s="2676"/>
      <c r="G6294" s="2679"/>
      <c r="H6294" s="2680"/>
      <c r="I6294" s="2234"/>
      <c r="J6294" s="2234"/>
      <c r="K6294" s="2234"/>
      <c r="L6294" s="2234"/>
      <c r="M6294" s="2234"/>
      <c r="N6294" s="2234"/>
      <c r="O6294" s="79"/>
    </row>
    <row r="6295" spans="1:15" s="72" customFormat="1" ht="21" customHeight="1" outlineLevel="1">
      <c r="A6295" s="1920"/>
      <c r="B6295" s="131"/>
      <c r="C6295" s="2234"/>
      <c r="D6295" s="2677"/>
      <c r="E6295" s="2675"/>
      <c r="F6295" s="2676"/>
      <c r="G6295" s="2679"/>
      <c r="H6295" s="2680"/>
      <c r="I6295" s="2234"/>
      <c r="J6295" s="2234"/>
      <c r="K6295" s="2234"/>
      <c r="L6295" s="2234"/>
      <c r="M6295" s="2234"/>
      <c r="N6295" s="2234"/>
      <c r="O6295" s="79"/>
    </row>
    <row r="6296" spans="1:15" s="123" customFormat="1" ht="21" customHeight="1">
      <c r="A6296" s="1920"/>
      <c r="B6296" s="131"/>
      <c r="C6296" s="2234"/>
      <c r="D6296" s="798">
        <f>SUM(D6293:D6294)</f>
        <v>0</v>
      </c>
      <c r="E6296" s="4348"/>
      <c r="F6296" s="4349"/>
      <c r="G6296" s="4364"/>
      <c r="H6296" s="4365"/>
      <c r="I6296" s="2234"/>
      <c r="J6296" s="2234"/>
      <c r="K6296" s="430">
        <f>SUM(K6293:K6295)</f>
        <v>0</v>
      </c>
      <c r="L6296" s="2234"/>
      <c r="M6296" s="2234"/>
      <c r="N6296" s="2234"/>
      <c r="O6296" s="79"/>
    </row>
    <row r="6297" spans="1:15" s="72" customFormat="1" ht="21" customHeight="1">
      <c r="A6297" s="54"/>
      <c r="B6297" s="132"/>
      <c r="C6297" s="2642"/>
      <c r="D6297" s="2642"/>
      <c r="E6297" s="2642"/>
      <c r="F6297" s="2642"/>
      <c r="G6297" s="54"/>
      <c r="H6297" s="54"/>
      <c r="I6297" s="2642"/>
      <c r="J6297" s="2642"/>
      <c r="K6297" s="2642"/>
      <c r="L6297" s="2642"/>
      <c r="M6297" s="2642"/>
      <c r="N6297" s="2642"/>
      <c r="O6297" s="82"/>
    </row>
    <row r="6298" spans="1:15" s="72" customFormat="1" ht="21" customHeight="1" thickBot="1">
      <c r="A6298" s="77" t="s">
        <v>2</v>
      </c>
      <c r="B6298" s="66"/>
      <c r="C6298" s="67" t="s">
        <v>3</v>
      </c>
      <c r="D6298" s="4323" t="s">
        <v>1694</v>
      </c>
      <c r="E6298" s="4323"/>
      <c r="F6298" s="4323"/>
      <c r="G6298" s="4323"/>
      <c r="H6298" s="4323"/>
      <c r="I6298" s="4323"/>
      <c r="J6298" s="4323"/>
      <c r="K6298" s="4323"/>
      <c r="L6298" s="4323"/>
      <c r="M6298" s="4323"/>
      <c r="N6298" s="4323"/>
      <c r="O6298" s="4323"/>
    </row>
    <row r="6299" spans="1:15" s="72" customFormat="1" ht="21" customHeight="1">
      <c r="A6299" s="4432" t="s">
        <v>10</v>
      </c>
      <c r="B6299" s="4362" t="s">
        <v>11</v>
      </c>
      <c r="C6299" s="4329" t="s">
        <v>23</v>
      </c>
      <c r="D6299" s="4331" t="s">
        <v>1627</v>
      </c>
      <c r="E6299" s="4332"/>
      <c r="F6299" s="4332"/>
      <c r="G6299" s="4332"/>
      <c r="H6299" s="4332"/>
      <c r="I6299" s="4332"/>
      <c r="J6299" s="4333"/>
      <c r="K6299" s="4334" t="s">
        <v>13</v>
      </c>
      <c r="L6299" s="4335"/>
      <c r="M6299" s="4335"/>
      <c r="N6299" s="4335"/>
      <c r="O6299" s="4336"/>
    </row>
    <row r="6300" spans="1:15" s="72" customFormat="1" ht="21" customHeight="1">
      <c r="A6300" s="4433"/>
      <c r="B6300" s="4328"/>
      <c r="C6300" s="4330"/>
      <c r="D6300" s="4337" t="s">
        <v>14</v>
      </c>
      <c r="E6300" s="4338"/>
      <c r="F6300" s="4338"/>
      <c r="G6300" s="4338"/>
      <c r="H6300" s="4339"/>
      <c r="I6300" s="4340" t="s">
        <v>15</v>
      </c>
      <c r="J6300" s="4340"/>
      <c r="K6300" s="4340" t="s">
        <v>16</v>
      </c>
      <c r="L6300" s="4340" t="s">
        <v>17</v>
      </c>
      <c r="M6300" s="4340" t="s">
        <v>18</v>
      </c>
      <c r="N6300" s="4340"/>
      <c r="O6300" s="4342" t="s">
        <v>19</v>
      </c>
    </row>
    <row r="6301" spans="1:15" s="72" customFormat="1" ht="21" customHeight="1">
      <c r="A6301" s="4434"/>
      <c r="B6301" s="4354"/>
      <c r="C6301" s="4341"/>
      <c r="D6301" s="2690" t="s">
        <v>16</v>
      </c>
      <c r="E6301" s="4358" t="s">
        <v>20</v>
      </c>
      <c r="F6301" s="4359"/>
      <c r="G6301" s="4358" t="s">
        <v>21</v>
      </c>
      <c r="H6301" s="4359"/>
      <c r="I6301" s="4341"/>
      <c r="J6301" s="4341"/>
      <c r="K6301" s="4341"/>
      <c r="L6301" s="4341"/>
      <c r="M6301" s="4341"/>
      <c r="N6301" s="4341"/>
      <c r="O6301" s="4363"/>
    </row>
    <row r="6302" spans="1:15" s="72" customFormat="1" ht="21" customHeight="1">
      <c r="A6302" s="3272">
        <v>1</v>
      </c>
      <c r="B6302" s="131">
        <v>44682</v>
      </c>
      <c r="C6302" s="2234" t="s">
        <v>23</v>
      </c>
      <c r="D6302" s="2691"/>
      <c r="E6302" s="2687"/>
      <c r="F6302" s="2688"/>
      <c r="G6302" s="4350"/>
      <c r="H6302" s="4351"/>
      <c r="I6302" s="100"/>
      <c r="J6302" s="100"/>
      <c r="K6302" s="100"/>
      <c r="L6302" s="100"/>
      <c r="M6302" s="100"/>
      <c r="N6302" s="100"/>
      <c r="O6302" s="128">
        <v>22</v>
      </c>
    </row>
    <row r="6303" spans="1:15" s="72" customFormat="1" ht="21" customHeight="1">
      <c r="A6303" s="3733"/>
      <c r="B6303" s="131"/>
      <c r="C6303" s="3734"/>
      <c r="D6303" s="3732"/>
      <c r="E6303" s="3730"/>
      <c r="F6303" s="3731"/>
      <c r="G6303" s="3730"/>
      <c r="H6303" s="3731"/>
      <c r="I6303" s="3734"/>
      <c r="J6303" s="3734"/>
      <c r="K6303" s="3734"/>
      <c r="L6303" s="3734"/>
      <c r="M6303" s="3734"/>
      <c r="N6303" s="3734"/>
      <c r="O6303" s="128"/>
    </row>
    <row r="6304" spans="1:15" s="72" customFormat="1" ht="21" customHeight="1">
      <c r="A6304" s="3733"/>
      <c r="B6304" s="131"/>
      <c r="C6304" s="3734"/>
      <c r="D6304" s="3732"/>
      <c r="E6304" s="3730"/>
      <c r="F6304" s="3731"/>
      <c r="G6304" s="3730"/>
      <c r="H6304" s="3731"/>
      <c r="I6304" s="3734"/>
      <c r="J6304" s="3734"/>
      <c r="K6304" s="3734"/>
      <c r="L6304" s="3734"/>
      <c r="M6304" s="3734"/>
      <c r="N6304" s="3734"/>
      <c r="O6304" s="128"/>
    </row>
    <row r="6305" spans="1:15" s="72" customFormat="1" ht="21" customHeight="1">
      <c r="A6305" s="3810"/>
      <c r="B6305" s="131"/>
      <c r="C6305" s="3813"/>
      <c r="D6305" s="3804"/>
      <c r="E6305" s="3798"/>
      <c r="F6305" s="3799"/>
      <c r="G6305" s="3798"/>
      <c r="H6305" s="3799"/>
      <c r="I6305" s="3813"/>
      <c r="J6305" s="3813"/>
      <c r="K6305" s="3813"/>
      <c r="L6305" s="3813"/>
      <c r="M6305" s="3813"/>
      <c r="N6305" s="3813"/>
      <c r="O6305" s="128"/>
    </row>
    <row r="6306" spans="1:15" s="123" customFormat="1" ht="21" customHeight="1">
      <c r="A6306" s="2695"/>
      <c r="B6306" s="131"/>
      <c r="C6306" s="2234"/>
      <c r="D6306" s="798">
        <f>SUM(D6302:D6302)</f>
        <v>0</v>
      </c>
      <c r="E6306" s="4348"/>
      <c r="F6306" s="4349"/>
      <c r="G6306" s="4364"/>
      <c r="H6306" s="4365"/>
      <c r="I6306" s="2234"/>
      <c r="J6306" s="2234"/>
      <c r="K6306" s="430">
        <f>SUM(K6302:K6305)</f>
        <v>0</v>
      </c>
      <c r="L6306" s="2234"/>
      <c r="M6306" s="2234"/>
      <c r="N6306" s="2234"/>
      <c r="O6306" s="79"/>
    </row>
    <row r="6307" spans="1:15" s="72" customFormat="1" ht="21" customHeight="1">
      <c r="A6307" s="54"/>
      <c r="B6307" s="132"/>
      <c r="C6307" s="2642"/>
      <c r="D6307" s="2642"/>
      <c r="E6307" s="2642"/>
      <c r="F6307" s="2642"/>
      <c r="G6307" s="54"/>
      <c r="H6307" s="54"/>
      <c r="I6307" s="2642"/>
      <c r="J6307" s="2642"/>
      <c r="K6307" s="2642"/>
      <c r="L6307" s="2642"/>
      <c r="M6307" s="2642"/>
      <c r="N6307" s="2642"/>
      <c r="O6307" s="82"/>
    </row>
    <row r="6308" spans="1:15" s="72" customFormat="1" ht="21" customHeight="1" thickBot="1">
      <c r="A6308" s="77" t="s">
        <v>2</v>
      </c>
      <c r="B6308" s="66"/>
      <c r="C6308" s="67" t="s">
        <v>3</v>
      </c>
      <c r="D6308" s="4323" t="s">
        <v>1685</v>
      </c>
      <c r="E6308" s="4323"/>
      <c r="F6308" s="4323"/>
      <c r="G6308" s="4323"/>
      <c r="H6308" s="4323"/>
      <c r="I6308" s="4323"/>
      <c r="J6308" s="4323"/>
      <c r="K6308" s="4323"/>
      <c r="L6308" s="4323"/>
      <c r="M6308" s="4323"/>
      <c r="N6308" s="4323"/>
      <c r="O6308" s="4323"/>
    </row>
    <row r="6309" spans="1:15" s="72" customFormat="1" ht="21" customHeight="1">
      <c r="A6309" s="4324" t="s">
        <v>10</v>
      </c>
      <c r="B6309" s="4362" t="s">
        <v>11</v>
      </c>
      <c r="C6309" s="4329" t="s">
        <v>23</v>
      </c>
      <c r="D6309" s="4331" t="s">
        <v>1627</v>
      </c>
      <c r="E6309" s="4332"/>
      <c r="F6309" s="4332"/>
      <c r="G6309" s="4332"/>
      <c r="H6309" s="4332"/>
      <c r="I6309" s="4332"/>
      <c r="J6309" s="4333"/>
      <c r="K6309" s="4334" t="s">
        <v>13</v>
      </c>
      <c r="L6309" s="4335"/>
      <c r="M6309" s="4335"/>
      <c r="N6309" s="4335"/>
      <c r="O6309" s="4336"/>
    </row>
    <row r="6310" spans="1:15" s="72" customFormat="1" ht="21" customHeight="1">
      <c r="A6310" s="4325"/>
      <c r="B6310" s="4328"/>
      <c r="C6310" s="4330"/>
      <c r="D6310" s="4337" t="s">
        <v>14</v>
      </c>
      <c r="E6310" s="4338"/>
      <c r="F6310" s="4338"/>
      <c r="G6310" s="4338"/>
      <c r="H6310" s="4339"/>
      <c r="I6310" s="4340" t="s">
        <v>15</v>
      </c>
      <c r="J6310" s="4340"/>
      <c r="K6310" s="4340" t="s">
        <v>16</v>
      </c>
      <c r="L6310" s="4340" t="s">
        <v>17</v>
      </c>
      <c r="M6310" s="4340" t="s">
        <v>18</v>
      </c>
      <c r="N6310" s="4340"/>
      <c r="O6310" s="4342" t="s">
        <v>19</v>
      </c>
    </row>
    <row r="6311" spans="1:15" s="72" customFormat="1" ht="21" customHeight="1">
      <c r="A6311" s="4326"/>
      <c r="B6311" s="4354"/>
      <c r="C6311" s="4341"/>
      <c r="D6311" s="2690" t="s">
        <v>16</v>
      </c>
      <c r="E6311" s="4358" t="s">
        <v>20</v>
      </c>
      <c r="F6311" s="4359"/>
      <c r="G6311" s="4358" t="s">
        <v>21</v>
      </c>
      <c r="H6311" s="4359"/>
      <c r="I6311" s="4341"/>
      <c r="J6311" s="4341"/>
      <c r="K6311" s="4341"/>
      <c r="L6311" s="4341"/>
      <c r="M6311" s="4341"/>
      <c r="N6311" s="4341"/>
      <c r="O6311" s="4363"/>
    </row>
    <row r="6312" spans="1:15" s="72" customFormat="1" ht="21" customHeight="1">
      <c r="A6312" s="3272">
        <v>1</v>
      </c>
      <c r="B6312" s="131">
        <v>44682</v>
      </c>
      <c r="C6312" s="2234" t="s">
        <v>23</v>
      </c>
      <c r="D6312" s="2691"/>
      <c r="E6312" s="2687"/>
      <c r="F6312" s="2688"/>
      <c r="G6312" s="4350"/>
      <c r="H6312" s="4351"/>
      <c r="I6312" s="100"/>
      <c r="J6312" s="100"/>
      <c r="K6312" s="100"/>
      <c r="L6312" s="100"/>
      <c r="M6312" s="100"/>
      <c r="N6312" s="100"/>
      <c r="O6312" s="128">
        <v>19</v>
      </c>
    </row>
    <row r="6313" spans="1:15" s="72" customFormat="1" ht="21" customHeight="1" outlineLevel="1">
      <c r="A6313" s="3272"/>
      <c r="B6313" s="131"/>
      <c r="C6313" s="2234"/>
      <c r="D6313" s="2689"/>
      <c r="E6313" s="2685"/>
      <c r="F6313" s="2686"/>
      <c r="G6313" s="4364"/>
      <c r="H6313" s="4365"/>
      <c r="I6313" s="2234"/>
      <c r="J6313" s="2234"/>
      <c r="K6313" s="2234"/>
      <c r="L6313" s="2234"/>
      <c r="M6313" s="2234"/>
      <c r="N6313" s="2234"/>
      <c r="O6313" s="79"/>
    </row>
    <row r="6314" spans="1:15" s="72" customFormat="1" ht="21" customHeight="1" outlineLevel="1">
      <c r="A6314" s="2983"/>
      <c r="B6314" s="131"/>
      <c r="C6314" s="2984"/>
      <c r="D6314" s="2978"/>
      <c r="E6314" s="2979"/>
      <c r="F6314" s="2980"/>
      <c r="G6314" s="2981"/>
      <c r="H6314" s="2982"/>
      <c r="I6314" s="2984"/>
      <c r="J6314" s="2984"/>
      <c r="K6314" s="2984"/>
      <c r="L6314" s="2984"/>
      <c r="M6314" s="2984"/>
      <c r="N6314" s="2984"/>
      <c r="O6314" s="79"/>
    </row>
    <row r="6315" spans="1:15" s="123" customFormat="1" ht="21" customHeight="1">
      <c r="A6315" s="2695"/>
      <c r="B6315" s="131"/>
      <c r="C6315" s="2234"/>
      <c r="D6315" s="798">
        <f>SUM(D6313:D6313)</f>
        <v>0</v>
      </c>
      <c r="E6315" s="4348"/>
      <c r="F6315" s="4349"/>
      <c r="G6315" s="4364"/>
      <c r="H6315" s="4365"/>
      <c r="I6315" s="2234"/>
      <c r="J6315" s="2234"/>
      <c r="K6315" s="430">
        <f>SUM(K6313:K6314)</f>
        <v>0</v>
      </c>
      <c r="L6315" s="2234"/>
      <c r="M6315" s="2234"/>
      <c r="N6315" s="2234"/>
      <c r="O6315" s="79"/>
    </row>
    <row r="6316" spans="1:15" s="72" customFormat="1" ht="21" customHeight="1">
      <c r="A6316" s="54"/>
      <c r="B6316" s="132"/>
      <c r="C6316" s="2642"/>
      <c r="D6316" s="238"/>
      <c r="E6316" s="4466"/>
      <c r="F6316" s="4466"/>
      <c r="G6316" s="4367"/>
      <c r="H6316" s="4367"/>
      <c r="I6316" s="2642"/>
      <c r="J6316" s="2642"/>
      <c r="K6316" s="2642"/>
      <c r="L6316" s="2642"/>
      <c r="M6316" s="2642"/>
      <c r="N6316" s="2642"/>
      <c r="O6316" s="194"/>
    </row>
    <row r="6317" spans="1:15" s="72" customFormat="1" ht="21" customHeight="1" thickBot="1">
      <c r="A6317" s="77" t="s">
        <v>2</v>
      </c>
      <c r="B6317" s="66"/>
      <c r="C6317" s="67" t="s">
        <v>3</v>
      </c>
      <c r="D6317" s="4323" t="s">
        <v>2338</v>
      </c>
      <c r="E6317" s="4323"/>
      <c r="F6317" s="4323"/>
      <c r="G6317" s="4323"/>
      <c r="H6317" s="4323"/>
      <c r="I6317" s="4323"/>
      <c r="J6317" s="4323"/>
      <c r="K6317" s="4323"/>
      <c r="L6317" s="4323"/>
      <c r="M6317" s="4323"/>
      <c r="N6317" s="4323"/>
      <c r="O6317" s="4323"/>
    </row>
    <row r="6318" spans="1:15" s="72" customFormat="1" ht="21" customHeight="1">
      <c r="A6318" s="4324" t="s">
        <v>10</v>
      </c>
      <c r="B6318" s="4362" t="s">
        <v>11</v>
      </c>
      <c r="C6318" s="4329" t="s">
        <v>23</v>
      </c>
      <c r="D6318" s="4331" t="s">
        <v>1627</v>
      </c>
      <c r="E6318" s="4332"/>
      <c r="F6318" s="4332"/>
      <c r="G6318" s="4332"/>
      <c r="H6318" s="4332"/>
      <c r="I6318" s="4332"/>
      <c r="J6318" s="4333"/>
      <c r="K6318" s="4334" t="s">
        <v>13</v>
      </c>
      <c r="L6318" s="4335"/>
      <c r="M6318" s="4335"/>
      <c r="N6318" s="4335"/>
      <c r="O6318" s="4336"/>
    </row>
    <row r="6319" spans="1:15" s="72" customFormat="1" ht="21" customHeight="1">
      <c r="A6319" s="4325"/>
      <c r="B6319" s="4328"/>
      <c r="C6319" s="4330"/>
      <c r="D6319" s="4337" t="s">
        <v>14</v>
      </c>
      <c r="E6319" s="4338"/>
      <c r="F6319" s="4338"/>
      <c r="G6319" s="4338"/>
      <c r="H6319" s="4339"/>
      <c r="I6319" s="4340" t="s">
        <v>15</v>
      </c>
      <c r="J6319" s="4340"/>
      <c r="K6319" s="4340" t="s">
        <v>16</v>
      </c>
      <c r="L6319" s="4340" t="s">
        <v>17</v>
      </c>
      <c r="M6319" s="4340" t="s">
        <v>18</v>
      </c>
      <c r="N6319" s="4340"/>
      <c r="O6319" s="4342" t="s">
        <v>19</v>
      </c>
    </row>
    <row r="6320" spans="1:15" s="72" customFormat="1" ht="21" customHeight="1">
      <c r="A6320" s="4326"/>
      <c r="B6320" s="4354"/>
      <c r="C6320" s="4341"/>
      <c r="D6320" s="2783" t="s">
        <v>16</v>
      </c>
      <c r="E6320" s="4358" t="s">
        <v>20</v>
      </c>
      <c r="F6320" s="4359"/>
      <c r="G6320" s="4358" t="s">
        <v>21</v>
      </c>
      <c r="H6320" s="4359"/>
      <c r="I6320" s="4341"/>
      <c r="J6320" s="4341"/>
      <c r="K6320" s="4341"/>
      <c r="L6320" s="4341"/>
      <c r="M6320" s="4341"/>
      <c r="N6320" s="4341"/>
      <c r="O6320" s="4363"/>
    </row>
    <row r="6321" spans="1:15" s="72" customFormat="1" ht="21" customHeight="1">
      <c r="A6321" s="3272">
        <v>1</v>
      </c>
      <c r="B6321" s="131">
        <v>44682</v>
      </c>
      <c r="C6321" s="2234" t="s">
        <v>23</v>
      </c>
      <c r="D6321" s="2781"/>
      <c r="E6321" s="4348"/>
      <c r="F6321" s="4349"/>
      <c r="G6321" s="4348"/>
      <c r="H6321" s="4349"/>
      <c r="I6321" s="2234"/>
      <c r="J6321" s="100"/>
      <c r="K6321" s="100"/>
      <c r="L6321" s="100"/>
      <c r="M6321" s="100"/>
      <c r="N6321" s="100"/>
      <c r="O6321" s="128">
        <v>33</v>
      </c>
    </row>
    <row r="6322" spans="1:15" s="72" customFormat="1" ht="21" customHeight="1">
      <c r="A6322" s="3415"/>
      <c r="B6322" s="131"/>
      <c r="C6322" s="3422"/>
      <c r="D6322" s="3417"/>
      <c r="E6322" s="3407"/>
      <c r="F6322" s="3408"/>
      <c r="G6322" s="3407"/>
      <c r="H6322" s="3408"/>
      <c r="I6322" s="3422"/>
      <c r="J6322" s="3421"/>
      <c r="K6322" s="3422"/>
      <c r="L6322" s="3673"/>
      <c r="M6322" s="3422"/>
      <c r="N6322" s="3421"/>
      <c r="O6322" s="128"/>
    </row>
    <row r="6323" spans="1:15" s="72" customFormat="1" ht="21" customHeight="1">
      <c r="A6323" s="3439"/>
      <c r="B6323" s="131"/>
      <c r="C6323" s="3445"/>
      <c r="D6323" s="3442"/>
      <c r="E6323" s="3437"/>
      <c r="F6323" s="3438"/>
      <c r="G6323" s="3437"/>
      <c r="H6323" s="3438"/>
      <c r="I6323" s="3445"/>
      <c r="J6323" s="3444"/>
      <c r="K6323" s="3445"/>
      <c r="L6323" s="3445"/>
      <c r="M6323" s="3445"/>
      <c r="N6323" s="3444"/>
      <c r="O6323" s="128"/>
    </row>
    <row r="6324" spans="1:15" s="123" customFormat="1" ht="21" customHeight="1">
      <c r="A6324" s="3272"/>
      <c r="B6324" s="131"/>
      <c r="C6324" s="2234"/>
      <c r="D6324" s="798">
        <f>SUM(D6321:D6322)</f>
        <v>0</v>
      </c>
      <c r="E6324" s="4348"/>
      <c r="F6324" s="4349"/>
      <c r="G6324" s="4364"/>
      <c r="H6324" s="4365"/>
      <c r="I6324" s="2234"/>
      <c r="J6324" s="2234"/>
      <c r="K6324" s="430">
        <f>SUM(K6321:K6322)</f>
        <v>0</v>
      </c>
      <c r="L6324" s="2234"/>
      <c r="M6324" s="2234"/>
      <c r="N6324" s="2234"/>
      <c r="O6324" s="79"/>
    </row>
    <row r="6325" spans="1:15" s="72" customFormat="1" ht="21" customHeight="1">
      <c r="A6325" s="54"/>
      <c r="B6325" s="132"/>
      <c r="C6325" s="2642"/>
      <c r="D6325" s="238"/>
      <c r="E6325" s="238"/>
      <c r="F6325" s="238"/>
      <c r="G6325" s="2785"/>
      <c r="H6325" s="2785"/>
      <c r="I6325" s="2642"/>
      <c r="J6325" s="2642"/>
      <c r="K6325" s="2642"/>
      <c r="L6325" s="2642"/>
      <c r="M6325" s="2642"/>
      <c r="N6325" s="2642"/>
      <c r="O6325" s="194"/>
    </row>
    <row r="6326" spans="1:15" s="15" customFormat="1" ht="21" customHeight="1" thickBot="1">
      <c r="A6326" s="77" t="s">
        <v>205</v>
      </c>
      <c r="B6326" s="66"/>
      <c r="C6326" s="67" t="s">
        <v>3</v>
      </c>
      <c r="D6326" s="4323" t="s">
        <v>1312</v>
      </c>
      <c r="E6326" s="4323"/>
      <c r="F6326" s="4323"/>
      <c r="G6326" s="4323"/>
      <c r="H6326" s="4323"/>
      <c r="I6326" s="4323"/>
      <c r="J6326" s="4323"/>
      <c r="K6326" s="4323"/>
      <c r="L6326" s="4323"/>
      <c r="M6326" s="4323"/>
      <c r="N6326" s="4323"/>
      <c r="O6326" s="4323"/>
    </row>
    <row r="6327" spans="1:15" s="15" customFormat="1" ht="21" customHeight="1">
      <c r="A6327" s="4324" t="s">
        <v>10</v>
      </c>
      <c r="B6327" s="4362" t="s">
        <v>11</v>
      </c>
      <c r="C6327" s="4329" t="s">
        <v>23</v>
      </c>
      <c r="D6327" s="4331" t="s">
        <v>12</v>
      </c>
      <c r="E6327" s="4332"/>
      <c r="F6327" s="4332"/>
      <c r="G6327" s="4332"/>
      <c r="H6327" s="4332"/>
      <c r="I6327" s="4332"/>
      <c r="J6327" s="4333"/>
      <c r="K6327" s="4334" t="s">
        <v>13</v>
      </c>
      <c r="L6327" s="4335"/>
      <c r="M6327" s="4335"/>
      <c r="N6327" s="4335"/>
      <c r="O6327" s="4336"/>
    </row>
    <row r="6328" spans="1:15" s="15" customFormat="1" ht="21" customHeight="1">
      <c r="A6328" s="4325"/>
      <c r="B6328" s="4328"/>
      <c r="C6328" s="4330"/>
      <c r="D6328" s="4337" t="s">
        <v>14</v>
      </c>
      <c r="E6328" s="4338"/>
      <c r="F6328" s="4338"/>
      <c r="G6328" s="4338"/>
      <c r="H6328" s="4339"/>
      <c r="I6328" s="4340" t="s">
        <v>15</v>
      </c>
      <c r="J6328" s="4340"/>
      <c r="K6328" s="4340" t="s">
        <v>16</v>
      </c>
      <c r="L6328" s="4340" t="s">
        <v>17</v>
      </c>
      <c r="M6328" s="4340" t="s">
        <v>18</v>
      </c>
      <c r="N6328" s="4340"/>
      <c r="O6328" s="4342" t="s">
        <v>19</v>
      </c>
    </row>
    <row r="6329" spans="1:15" s="15" customFormat="1" ht="21" customHeight="1">
      <c r="A6329" s="4326"/>
      <c r="B6329" s="4354"/>
      <c r="C6329" s="4341"/>
      <c r="D6329" s="778" t="s">
        <v>16</v>
      </c>
      <c r="E6329" s="4358" t="s">
        <v>20</v>
      </c>
      <c r="F6329" s="4359"/>
      <c r="G6329" s="4358" t="s">
        <v>21</v>
      </c>
      <c r="H6329" s="4359"/>
      <c r="I6329" s="4341"/>
      <c r="J6329" s="4341"/>
      <c r="K6329" s="4341"/>
      <c r="L6329" s="4341"/>
      <c r="M6329" s="4341"/>
      <c r="N6329" s="4341"/>
      <c r="O6329" s="4363"/>
    </row>
    <row r="6330" spans="1:15" s="3069" customFormat="1" ht="21" customHeight="1" outlineLevel="1">
      <c r="A6330" s="3067">
        <v>1</v>
      </c>
      <c r="B6330" s="124">
        <v>44682</v>
      </c>
      <c r="C6330" s="3068" t="s">
        <v>23</v>
      </c>
      <c r="D6330" s="3064"/>
      <c r="E6330" s="4348"/>
      <c r="F6330" s="4349"/>
      <c r="G6330" s="4364"/>
      <c r="H6330" s="4365"/>
      <c r="I6330" s="3068" t="s">
        <v>1441</v>
      </c>
      <c r="J6330" s="3066"/>
      <c r="K6330" s="3065"/>
      <c r="L6330" s="3065"/>
      <c r="M6330" s="3066"/>
      <c r="N6330" s="3066"/>
      <c r="O6330" s="79">
        <v>0</v>
      </c>
    </row>
    <row r="6331" spans="1:15" s="26" customFormat="1" ht="21" customHeight="1" outlineLevel="1">
      <c r="A6331" s="3646"/>
      <c r="B6331" s="124"/>
      <c r="C6331" s="3648"/>
      <c r="D6331" s="3648"/>
      <c r="E6331" s="507"/>
      <c r="F6331" s="595"/>
      <c r="G6331" s="3645"/>
      <c r="H6331" s="3646"/>
      <c r="I6331" s="3648"/>
      <c r="J6331" s="3647"/>
      <c r="K6331" s="3647"/>
      <c r="L6331" s="3647"/>
      <c r="M6331" s="3647"/>
      <c r="N6331" s="3647"/>
      <c r="O6331" s="127"/>
    </row>
    <row r="6332" spans="1:15" s="15" customFormat="1" ht="21" customHeight="1">
      <c r="A6332" s="780"/>
      <c r="B6332" s="124"/>
      <c r="C6332" s="90"/>
      <c r="D6332" s="2692"/>
      <c r="E6332" s="2693"/>
      <c r="F6332" s="2694"/>
      <c r="G6332" s="4435"/>
      <c r="H6332" s="4436"/>
      <c r="I6332" s="90"/>
      <c r="J6332" s="100"/>
      <c r="K6332" s="588">
        <f>SUM(K6330:K6330)</f>
        <v>0</v>
      </c>
      <c r="L6332" s="90"/>
      <c r="M6332" s="90"/>
      <c r="N6332" s="100"/>
      <c r="O6332" s="127"/>
    </row>
    <row r="6333" spans="1:15" s="72" customFormat="1" ht="21" customHeight="1">
      <c r="A6333" s="52"/>
      <c r="B6333" s="132"/>
      <c r="C6333" s="52"/>
      <c r="D6333" s="208"/>
      <c r="E6333" s="56"/>
      <c r="F6333" s="56"/>
      <c r="G6333" s="4367"/>
      <c r="H6333" s="4367"/>
      <c r="I6333" s="57"/>
      <c r="J6333" s="55"/>
      <c r="K6333" s="109"/>
      <c r="L6333" s="59"/>
      <c r="M6333" s="55"/>
      <c r="N6333" s="55"/>
      <c r="O6333" s="56"/>
    </row>
    <row r="6334" spans="1:15" s="72" customFormat="1" ht="21" customHeight="1" thickBot="1">
      <c r="A6334" s="77" t="s">
        <v>2</v>
      </c>
      <c r="B6334" s="66"/>
      <c r="C6334" s="67" t="s">
        <v>3</v>
      </c>
      <c r="D6334" s="4323" t="s">
        <v>1767</v>
      </c>
      <c r="E6334" s="4323"/>
      <c r="F6334" s="4323"/>
      <c r="G6334" s="4323"/>
      <c r="H6334" s="4323"/>
      <c r="I6334" s="4323"/>
      <c r="J6334" s="4323"/>
      <c r="K6334" s="4323"/>
      <c r="L6334" s="4323"/>
      <c r="M6334" s="4323"/>
      <c r="N6334" s="4323"/>
      <c r="O6334" s="4323"/>
    </row>
    <row r="6335" spans="1:15" s="72" customFormat="1" ht="21" customHeight="1">
      <c r="A6335" s="4324" t="s">
        <v>10</v>
      </c>
      <c r="B6335" s="4362" t="s">
        <v>11</v>
      </c>
      <c r="C6335" s="4329" t="s">
        <v>23</v>
      </c>
      <c r="D6335" s="4331" t="s">
        <v>1627</v>
      </c>
      <c r="E6335" s="4332"/>
      <c r="F6335" s="4332"/>
      <c r="G6335" s="4332"/>
      <c r="H6335" s="4332"/>
      <c r="I6335" s="4332"/>
      <c r="J6335" s="4333"/>
      <c r="K6335" s="4334" t="s">
        <v>13</v>
      </c>
      <c r="L6335" s="4335"/>
      <c r="M6335" s="4335"/>
      <c r="N6335" s="4335"/>
      <c r="O6335" s="4336"/>
    </row>
    <row r="6336" spans="1:15" s="72" customFormat="1" ht="21" customHeight="1">
      <c r="A6336" s="4325"/>
      <c r="B6336" s="4328"/>
      <c r="C6336" s="4330"/>
      <c r="D6336" s="4337" t="s">
        <v>14</v>
      </c>
      <c r="E6336" s="4338"/>
      <c r="F6336" s="4338"/>
      <c r="G6336" s="4338"/>
      <c r="H6336" s="4339"/>
      <c r="I6336" s="4340" t="s">
        <v>15</v>
      </c>
      <c r="J6336" s="4340"/>
      <c r="K6336" s="4340" t="s">
        <v>16</v>
      </c>
      <c r="L6336" s="4340" t="s">
        <v>17</v>
      </c>
      <c r="M6336" s="4340" t="s">
        <v>18</v>
      </c>
      <c r="N6336" s="4340"/>
      <c r="O6336" s="4342" t="s">
        <v>19</v>
      </c>
    </row>
    <row r="6337" spans="1:15" s="72" customFormat="1" ht="21" customHeight="1">
      <c r="A6337" s="4326"/>
      <c r="B6337" s="4354"/>
      <c r="C6337" s="4341"/>
      <c r="D6337" s="2690" t="s">
        <v>16</v>
      </c>
      <c r="E6337" s="4358" t="s">
        <v>20</v>
      </c>
      <c r="F6337" s="4359"/>
      <c r="G6337" s="4358" t="s">
        <v>21</v>
      </c>
      <c r="H6337" s="4359"/>
      <c r="I6337" s="4341"/>
      <c r="J6337" s="4341"/>
      <c r="K6337" s="4341"/>
      <c r="L6337" s="4341"/>
      <c r="M6337" s="4341"/>
      <c r="N6337" s="4341"/>
      <c r="O6337" s="4363"/>
    </row>
    <row r="6338" spans="1:15" s="72" customFormat="1" ht="21" customHeight="1">
      <c r="A6338" s="99">
        <v>1</v>
      </c>
      <c r="B6338" s="131">
        <v>44562</v>
      </c>
      <c r="C6338" s="2234" t="s">
        <v>23</v>
      </c>
      <c r="D6338" s="2689"/>
      <c r="E6338" s="4348"/>
      <c r="F6338" s="4349"/>
      <c r="G6338" s="4348"/>
      <c r="H6338" s="4349"/>
      <c r="I6338" s="2234"/>
      <c r="J6338" s="100"/>
      <c r="K6338" s="100"/>
      <c r="L6338" s="100"/>
      <c r="M6338" s="100"/>
      <c r="N6338" s="100"/>
      <c r="O6338" s="128">
        <v>0</v>
      </c>
    </row>
    <row r="6339" spans="1:15" s="72" customFormat="1" ht="21" customHeight="1" outlineLevel="1">
      <c r="A6339" s="2695"/>
      <c r="B6339" s="131"/>
      <c r="C6339" s="2234"/>
      <c r="D6339" s="2689"/>
      <c r="E6339" s="2776"/>
      <c r="F6339" s="2777"/>
      <c r="G6339" s="2779"/>
      <c r="H6339" s="2780"/>
      <c r="I6339" s="2234"/>
      <c r="J6339" s="2234"/>
      <c r="K6339" s="2234"/>
      <c r="L6339" s="2234"/>
      <c r="M6339" s="2234"/>
      <c r="N6339" s="2234"/>
      <c r="O6339" s="79"/>
    </row>
    <row r="6340" spans="1:15" s="123" customFormat="1" ht="21" customHeight="1">
      <c r="A6340" s="2695"/>
      <c r="B6340" s="131"/>
      <c r="C6340" s="2234"/>
      <c r="D6340" s="798">
        <f>SUM(D6338:D6339)</f>
        <v>0</v>
      </c>
      <c r="E6340" s="4348"/>
      <c r="F6340" s="4349"/>
      <c r="G6340" s="4364"/>
      <c r="H6340" s="4365"/>
      <c r="I6340" s="2234"/>
      <c r="J6340" s="2234"/>
      <c r="K6340" s="430">
        <f>SUM(K6338:K6339)</f>
        <v>0</v>
      </c>
      <c r="L6340" s="2234"/>
      <c r="M6340" s="2234"/>
      <c r="N6340" s="2234"/>
      <c r="O6340" s="79"/>
    </row>
    <row r="6341" spans="1:15" s="72" customFormat="1" ht="21" customHeight="1">
      <c r="A6341" s="54"/>
      <c r="B6341" s="132"/>
      <c r="C6341" s="2642"/>
      <c r="D6341" s="2642"/>
      <c r="E6341" s="2642"/>
      <c r="F6341" s="2642"/>
      <c r="G6341" s="54"/>
      <c r="H6341" s="54"/>
      <c r="I6341" s="2642"/>
      <c r="J6341" s="2642"/>
      <c r="K6341" s="2642"/>
      <c r="L6341" s="2642"/>
      <c r="M6341" s="2642"/>
      <c r="N6341" s="2642"/>
      <c r="O6341" s="82"/>
    </row>
    <row r="6342" spans="1:15" s="72" customFormat="1" ht="21" customHeight="1" thickBot="1">
      <c r="A6342" s="77" t="s">
        <v>2</v>
      </c>
      <c r="B6342" s="66"/>
      <c r="C6342" s="67" t="s">
        <v>3</v>
      </c>
      <c r="D6342" s="4323" t="s">
        <v>1768</v>
      </c>
      <c r="E6342" s="4323"/>
      <c r="F6342" s="4323"/>
      <c r="G6342" s="4323"/>
      <c r="H6342" s="4323"/>
      <c r="I6342" s="4323"/>
      <c r="J6342" s="4323"/>
      <c r="K6342" s="4323"/>
      <c r="L6342" s="4323"/>
      <c r="M6342" s="4323"/>
      <c r="N6342" s="4323"/>
      <c r="O6342" s="4323"/>
    </row>
    <row r="6343" spans="1:15" s="72" customFormat="1" ht="21" customHeight="1">
      <c r="A6343" s="4324" t="s">
        <v>10</v>
      </c>
      <c r="B6343" s="4362" t="s">
        <v>11</v>
      </c>
      <c r="C6343" s="4329" t="s">
        <v>23</v>
      </c>
      <c r="D6343" s="4331" t="s">
        <v>1627</v>
      </c>
      <c r="E6343" s="4332"/>
      <c r="F6343" s="4332"/>
      <c r="G6343" s="4332"/>
      <c r="H6343" s="4332"/>
      <c r="I6343" s="4332"/>
      <c r="J6343" s="4333"/>
      <c r="K6343" s="4334" t="s">
        <v>13</v>
      </c>
      <c r="L6343" s="4335"/>
      <c r="M6343" s="4335"/>
      <c r="N6343" s="4335"/>
      <c r="O6343" s="4336"/>
    </row>
    <row r="6344" spans="1:15" s="72" customFormat="1" ht="21" customHeight="1">
      <c r="A6344" s="4325"/>
      <c r="B6344" s="4328"/>
      <c r="C6344" s="4330"/>
      <c r="D6344" s="4337" t="s">
        <v>14</v>
      </c>
      <c r="E6344" s="4338"/>
      <c r="F6344" s="4338"/>
      <c r="G6344" s="4338"/>
      <c r="H6344" s="4339"/>
      <c r="I6344" s="4340" t="s">
        <v>15</v>
      </c>
      <c r="J6344" s="4340"/>
      <c r="K6344" s="4340" t="s">
        <v>16</v>
      </c>
      <c r="L6344" s="4340" t="s">
        <v>17</v>
      </c>
      <c r="M6344" s="4340" t="s">
        <v>18</v>
      </c>
      <c r="N6344" s="4340"/>
      <c r="O6344" s="4342" t="s">
        <v>19</v>
      </c>
    </row>
    <row r="6345" spans="1:15" s="72" customFormat="1" ht="21" customHeight="1">
      <c r="A6345" s="4326"/>
      <c r="B6345" s="4354"/>
      <c r="C6345" s="4341"/>
      <c r="D6345" s="2783" t="s">
        <v>16</v>
      </c>
      <c r="E6345" s="4358" t="s">
        <v>20</v>
      </c>
      <c r="F6345" s="4359"/>
      <c r="G6345" s="4358" t="s">
        <v>21</v>
      </c>
      <c r="H6345" s="4359"/>
      <c r="I6345" s="4341"/>
      <c r="J6345" s="4341"/>
      <c r="K6345" s="4341"/>
      <c r="L6345" s="4341"/>
      <c r="M6345" s="4341"/>
      <c r="N6345" s="4341"/>
      <c r="O6345" s="4363"/>
    </row>
    <row r="6346" spans="1:15" s="72" customFormat="1" ht="21" customHeight="1">
      <c r="A6346" s="99">
        <v>1</v>
      </c>
      <c r="B6346" s="131">
        <v>44652</v>
      </c>
      <c r="C6346" s="2234" t="s">
        <v>23</v>
      </c>
      <c r="D6346" s="2781"/>
      <c r="E6346" s="4348"/>
      <c r="F6346" s="4349"/>
      <c r="G6346" s="4348"/>
      <c r="H6346" s="4349"/>
      <c r="I6346" s="2234"/>
      <c r="J6346" s="100"/>
      <c r="K6346" s="100"/>
      <c r="L6346" s="100"/>
      <c r="M6346" s="100"/>
      <c r="N6346" s="100"/>
      <c r="O6346" s="128">
        <v>2</v>
      </c>
    </row>
    <row r="6347" spans="1:15" s="72" customFormat="1" ht="21" customHeight="1" outlineLevel="1">
      <c r="A6347" s="2786"/>
      <c r="B6347" s="131"/>
      <c r="C6347" s="2234"/>
      <c r="D6347" s="2781"/>
      <c r="E6347" s="2776"/>
      <c r="F6347" s="2777"/>
      <c r="G6347" s="2779"/>
      <c r="H6347" s="2780"/>
      <c r="I6347" s="2234"/>
      <c r="J6347" s="2234"/>
      <c r="K6347" s="2234"/>
      <c r="L6347" s="2234"/>
      <c r="M6347" s="2234"/>
      <c r="N6347" s="2234"/>
      <c r="O6347" s="79"/>
    </row>
    <row r="6348" spans="1:15" s="123" customFormat="1" ht="21" customHeight="1">
      <c r="A6348" s="2786"/>
      <c r="B6348" s="131"/>
      <c r="C6348" s="2234"/>
      <c r="D6348" s="798">
        <f>SUM(D6346:D6347)</f>
        <v>0</v>
      </c>
      <c r="E6348" s="4348"/>
      <c r="F6348" s="4349"/>
      <c r="G6348" s="4364"/>
      <c r="H6348" s="4365"/>
      <c r="I6348" s="2234"/>
      <c r="J6348" s="2234"/>
      <c r="K6348" s="430">
        <f>SUM(K6346:K6347)</f>
        <v>0</v>
      </c>
      <c r="L6348" s="2234"/>
      <c r="M6348" s="2234"/>
      <c r="N6348" s="2234"/>
      <c r="O6348" s="79"/>
    </row>
    <row r="6349" spans="1:15" s="72" customFormat="1" ht="21" customHeight="1">
      <c r="A6349" s="54"/>
      <c r="B6349" s="132"/>
      <c r="C6349" s="2642"/>
      <c r="D6349" s="2642"/>
      <c r="E6349" s="2642"/>
      <c r="F6349" s="2642"/>
      <c r="G6349" s="54"/>
      <c r="H6349" s="54"/>
      <c r="I6349" s="2642"/>
      <c r="J6349" s="2642"/>
      <c r="K6349" s="2642"/>
      <c r="L6349" s="2642"/>
      <c r="M6349" s="2642"/>
      <c r="N6349" s="2642"/>
      <c r="O6349" s="82"/>
    </row>
    <row r="6350" spans="1:15" s="72" customFormat="1" ht="21" customHeight="1" thickBot="1">
      <c r="A6350" s="77" t="s">
        <v>2</v>
      </c>
      <c r="B6350" s="66"/>
      <c r="C6350" s="67" t="s">
        <v>3</v>
      </c>
      <c r="D6350" s="4323" t="s">
        <v>1769</v>
      </c>
      <c r="E6350" s="4323"/>
      <c r="F6350" s="4323"/>
      <c r="G6350" s="4323"/>
      <c r="H6350" s="4323"/>
      <c r="I6350" s="4323"/>
      <c r="J6350" s="4323"/>
      <c r="K6350" s="4323"/>
      <c r="L6350" s="4323"/>
      <c r="M6350" s="4323"/>
      <c r="N6350" s="4323"/>
      <c r="O6350" s="4323"/>
    </row>
    <row r="6351" spans="1:15" s="72" customFormat="1" ht="21" customHeight="1">
      <c r="A6351" s="4324" t="s">
        <v>10</v>
      </c>
      <c r="B6351" s="4362" t="s">
        <v>11</v>
      </c>
      <c r="C6351" s="4329" t="s">
        <v>23</v>
      </c>
      <c r="D6351" s="4331" t="s">
        <v>1627</v>
      </c>
      <c r="E6351" s="4332"/>
      <c r="F6351" s="4332"/>
      <c r="G6351" s="4332"/>
      <c r="H6351" s="4332"/>
      <c r="I6351" s="4332"/>
      <c r="J6351" s="4333"/>
      <c r="K6351" s="4334" t="s">
        <v>13</v>
      </c>
      <c r="L6351" s="4335"/>
      <c r="M6351" s="4335"/>
      <c r="N6351" s="4335"/>
      <c r="O6351" s="4336"/>
    </row>
    <row r="6352" spans="1:15" s="72" customFormat="1" ht="21" customHeight="1">
      <c r="A6352" s="4325"/>
      <c r="B6352" s="4328"/>
      <c r="C6352" s="4330"/>
      <c r="D6352" s="4337" t="s">
        <v>14</v>
      </c>
      <c r="E6352" s="4338"/>
      <c r="F6352" s="4338"/>
      <c r="G6352" s="4338"/>
      <c r="H6352" s="4339"/>
      <c r="I6352" s="4340" t="s">
        <v>15</v>
      </c>
      <c r="J6352" s="4340"/>
      <c r="K6352" s="4340" t="s">
        <v>16</v>
      </c>
      <c r="L6352" s="4340" t="s">
        <v>17</v>
      </c>
      <c r="M6352" s="4340" t="s">
        <v>18</v>
      </c>
      <c r="N6352" s="4340"/>
      <c r="O6352" s="4342" t="s">
        <v>19</v>
      </c>
    </row>
    <row r="6353" spans="1:15" s="72" customFormat="1" ht="21" customHeight="1">
      <c r="A6353" s="4326"/>
      <c r="B6353" s="4354"/>
      <c r="C6353" s="4341"/>
      <c r="D6353" s="2783" t="s">
        <v>16</v>
      </c>
      <c r="E6353" s="4358" t="s">
        <v>20</v>
      </c>
      <c r="F6353" s="4359"/>
      <c r="G6353" s="4358" t="s">
        <v>21</v>
      </c>
      <c r="H6353" s="4359"/>
      <c r="I6353" s="4341"/>
      <c r="J6353" s="4341"/>
      <c r="K6353" s="4341"/>
      <c r="L6353" s="4341"/>
      <c r="M6353" s="4341"/>
      <c r="N6353" s="4341"/>
      <c r="O6353" s="4363"/>
    </row>
    <row r="6354" spans="1:15" s="72" customFormat="1" ht="21" customHeight="1">
      <c r="A6354" s="99">
        <v>1</v>
      </c>
      <c r="B6354" s="131">
        <v>44682</v>
      </c>
      <c r="C6354" s="2234" t="s">
        <v>23</v>
      </c>
      <c r="D6354" s="2781"/>
      <c r="E6354" s="4348"/>
      <c r="F6354" s="4349"/>
      <c r="G6354" s="4348"/>
      <c r="H6354" s="4349"/>
      <c r="I6354" s="2234"/>
      <c r="J6354" s="100"/>
      <c r="K6354" s="100"/>
      <c r="L6354" s="100"/>
      <c r="M6354" s="100"/>
      <c r="N6354" s="100"/>
      <c r="O6354" s="128">
        <v>3</v>
      </c>
    </row>
    <row r="6355" spans="1:15" s="72" customFormat="1" ht="21" customHeight="1" outlineLevel="1">
      <c r="A6355" s="2786">
        <v>2</v>
      </c>
      <c r="B6355" s="131">
        <v>44687</v>
      </c>
      <c r="C6355" s="2234" t="s">
        <v>23</v>
      </c>
      <c r="D6355" s="2781"/>
      <c r="E6355" s="2776"/>
      <c r="F6355" s="2777"/>
      <c r="G6355" s="2779"/>
      <c r="H6355" s="2780"/>
      <c r="I6355" s="2234"/>
      <c r="J6355" s="2234"/>
      <c r="K6355" s="2234">
        <v>1</v>
      </c>
      <c r="L6355" s="2234" t="s">
        <v>3003</v>
      </c>
      <c r="M6355" s="2234" t="s">
        <v>1378</v>
      </c>
      <c r="N6355" s="2234"/>
      <c r="O6355" s="79">
        <v>2</v>
      </c>
    </row>
    <row r="6356" spans="1:15" s="72" customFormat="1" ht="21" customHeight="1" outlineLevel="1">
      <c r="A6356" s="2786"/>
      <c r="B6356" s="131"/>
      <c r="C6356" s="2234"/>
      <c r="D6356" s="2781"/>
      <c r="E6356" s="2776"/>
      <c r="F6356" s="2777"/>
      <c r="G6356" s="2779"/>
      <c r="H6356" s="2780"/>
      <c r="I6356" s="2234"/>
      <c r="J6356" s="2234"/>
      <c r="K6356" s="2234"/>
      <c r="L6356" s="2234"/>
      <c r="M6356" s="2234"/>
      <c r="N6356" s="2234"/>
      <c r="O6356" s="79"/>
    </row>
    <row r="6357" spans="1:15" s="123" customFormat="1" ht="21" customHeight="1">
      <c r="A6357" s="2786"/>
      <c r="B6357" s="131"/>
      <c r="C6357" s="2234"/>
      <c r="D6357" s="798">
        <f>SUM(D6354:D6356)</f>
        <v>0</v>
      </c>
      <c r="E6357" s="4348"/>
      <c r="F6357" s="4349"/>
      <c r="G6357" s="4364"/>
      <c r="H6357" s="4365"/>
      <c r="I6357" s="2234"/>
      <c r="J6357" s="2234"/>
      <c r="K6357" s="430">
        <f>SUM(K6354:K6356)</f>
        <v>1</v>
      </c>
      <c r="L6357" s="2234"/>
      <c r="M6357" s="2234"/>
      <c r="N6357" s="2234"/>
      <c r="O6357" s="79"/>
    </row>
    <row r="6358" spans="1:15" s="72" customFormat="1" ht="21" customHeight="1">
      <c r="A6358" s="54"/>
      <c r="B6358" s="132"/>
      <c r="C6358" s="2642"/>
      <c r="D6358" s="2642"/>
      <c r="E6358" s="2642"/>
      <c r="F6358" s="2642"/>
      <c r="G6358" s="54"/>
      <c r="H6358" s="54"/>
      <c r="I6358" s="2642"/>
      <c r="J6358" s="2642"/>
      <c r="K6358" s="2642"/>
      <c r="L6358" s="2642"/>
      <c r="M6358" s="2642"/>
      <c r="N6358" s="2642"/>
      <c r="O6358" s="82"/>
    </row>
    <row r="6359" spans="1:15" s="72" customFormat="1" ht="21" customHeight="1" thickBot="1">
      <c r="A6359" s="77" t="s">
        <v>2</v>
      </c>
      <c r="B6359" s="66"/>
      <c r="C6359" s="67" t="s">
        <v>3</v>
      </c>
      <c r="D6359" s="4323" t="s">
        <v>1770</v>
      </c>
      <c r="E6359" s="4323"/>
      <c r="F6359" s="4323"/>
      <c r="G6359" s="4323"/>
      <c r="H6359" s="4323"/>
      <c r="I6359" s="4323"/>
      <c r="J6359" s="4323"/>
      <c r="K6359" s="4323"/>
      <c r="L6359" s="4323"/>
      <c r="M6359" s="4323"/>
      <c r="N6359" s="4323"/>
      <c r="O6359" s="4323"/>
    </row>
    <row r="6360" spans="1:15" s="72" customFormat="1" ht="21" customHeight="1">
      <c r="A6360" s="4324" t="s">
        <v>10</v>
      </c>
      <c r="B6360" s="4362" t="s">
        <v>11</v>
      </c>
      <c r="C6360" s="4329" t="s">
        <v>23</v>
      </c>
      <c r="D6360" s="4331" t="s">
        <v>1627</v>
      </c>
      <c r="E6360" s="4332"/>
      <c r="F6360" s="4332"/>
      <c r="G6360" s="4332"/>
      <c r="H6360" s="4332"/>
      <c r="I6360" s="4332"/>
      <c r="J6360" s="4333"/>
      <c r="K6360" s="4334" t="s">
        <v>13</v>
      </c>
      <c r="L6360" s="4335"/>
      <c r="M6360" s="4335"/>
      <c r="N6360" s="4335"/>
      <c r="O6360" s="4336"/>
    </row>
    <row r="6361" spans="1:15" s="72" customFormat="1" ht="21" customHeight="1">
      <c r="A6361" s="4325"/>
      <c r="B6361" s="4328"/>
      <c r="C6361" s="4330"/>
      <c r="D6361" s="4337" t="s">
        <v>14</v>
      </c>
      <c r="E6361" s="4338"/>
      <c r="F6361" s="4338"/>
      <c r="G6361" s="4338"/>
      <c r="H6361" s="4339"/>
      <c r="I6361" s="4340" t="s">
        <v>15</v>
      </c>
      <c r="J6361" s="4340"/>
      <c r="K6361" s="4340" t="s">
        <v>16</v>
      </c>
      <c r="L6361" s="4340" t="s">
        <v>17</v>
      </c>
      <c r="M6361" s="4340" t="s">
        <v>18</v>
      </c>
      <c r="N6361" s="4340"/>
      <c r="O6361" s="4342" t="s">
        <v>19</v>
      </c>
    </row>
    <row r="6362" spans="1:15" s="72" customFormat="1" ht="21" customHeight="1">
      <c r="A6362" s="4326"/>
      <c r="B6362" s="4354"/>
      <c r="C6362" s="4341"/>
      <c r="D6362" s="2783" t="s">
        <v>16</v>
      </c>
      <c r="E6362" s="4358" t="s">
        <v>20</v>
      </c>
      <c r="F6362" s="4359"/>
      <c r="G6362" s="4358" t="s">
        <v>21</v>
      </c>
      <c r="H6362" s="4359"/>
      <c r="I6362" s="4341"/>
      <c r="J6362" s="4341"/>
      <c r="K6362" s="4341"/>
      <c r="L6362" s="4341"/>
      <c r="M6362" s="4341"/>
      <c r="N6362" s="4341"/>
      <c r="O6362" s="4363"/>
    </row>
    <row r="6363" spans="1:15" s="72" customFormat="1" ht="21" customHeight="1">
      <c r="A6363" s="99">
        <v>1</v>
      </c>
      <c r="B6363" s="131">
        <v>44652</v>
      </c>
      <c r="C6363" s="2234" t="s">
        <v>23</v>
      </c>
      <c r="D6363" s="2781"/>
      <c r="E6363" s="4348" t="s">
        <v>352</v>
      </c>
      <c r="F6363" s="4349"/>
      <c r="G6363" s="4348"/>
      <c r="H6363" s="4349"/>
      <c r="I6363" s="2234"/>
      <c r="J6363" s="100"/>
      <c r="K6363" s="100"/>
      <c r="L6363" s="100"/>
      <c r="M6363" s="100"/>
      <c r="N6363" s="100"/>
      <c r="O6363" s="128">
        <v>30</v>
      </c>
    </row>
    <row r="6364" spans="1:15" s="72" customFormat="1" ht="21" customHeight="1" outlineLevel="1">
      <c r="A6364" s="2786"/>
      <c r="B6364" s="131"/>
      <c r="C6364" s="2234"/>
      <c r="D6364" s="2781"/>
      <c r="E6364" s="2776"/>
      <c r="F6364" s="2777"/>
      <c r="G6364" s="2779"/>
      <c r="H6364" s="2780"/>
      <c r="I6364" s="2234"/>
      <c r="J6364" s="2234"/>
      <c r="K6364" s="2234"/>
      <c r="L6364" s="2234"/>
      <c r="M6364" s="2234"/>
      <c r="N6364" s="2234"/>
      <c r="O6364" s="79"/>
    </row>
    <row r="6365" spans="1:15" s="123" customFormat="1" ht="21" customHeight="1">
      <c r="A6365" s="2786"/>
      <c r="B6365" s="131"/>
      <c r="C6365" s="2234"/>
      <c r="D6365" s="798">
        <f>SUM(D6363:D6364)</f>
        <v>0</v>
      </c>
      <c r="E6365" s="4348"/>
      <c r="F6365" s="4349"/>
      <c r="G6365" s="4364"/>
      <c r="H6365" s="4365"/>
      <c r="I6365" s="2234"/>
      <c r="J6365" s="2234"/>
      <c r="K6365" s="430">
        <f>SUM(K6363:K6364)</f>
        <v>0</v>
      </c>
      <c r="L6365" s="2234"/>
      <c r="M6365" s="2234"/>
      <c r="N6365" s="2234"/>
      <c r="O6365" s="79"/>
    </row>
    <row r="6366" spans="1:15" s="72" customFormat="1" ht="21" customHeight="1">
      <c r="A6366" s="54"/>
      <c r="B6366" s="132"/>
      <c r="C6366" s="2642"/>
      <c r="D6366" s="2642"/>
      <c r="E6366" s="2642"/>
      <c r="F6366" s="2642"/>
      <c r="G6366" s="54"/>
      <c r="H6366" s="54"/>
      <c r="I6366" s="2642"/>
      <c r="J6366" s="2642"/>
      <c r="K6366" s="2642"/>
      <c r="L6366" s="2642"/>
      <c r="M6366" s="2642"/>
      <c r="N6366" s="2642"/>
      <c r="O6366" s="82"/>
    </row>
    <row r="6367" spans="1:15" s="72" customFormat="1" ht="21" customHeight="1" thickBot="1">
      <c r="A6367" s="77" t="s">
        <v>2</v>
      </c>
      <c r="B6367" s="66"/>
      <c r="C6367" s="67" t="s">
        <v>3</v>
      </c>
      <c r="D6367" s="4323" t="s">
        <v>1771</v>
      </c>
      <c r="E6367" s="4323"/>
      <c r="F6367" s="4323"/>
      <c r="G6367" s="4323"/>
      <c r="H6367" s="4323"/>
      <c r="I6367" s="4323"/>
      <c r="J6367" s="4323"/>
      <c r="K6367" s="4323"/>
      <c r="L6367" s="4323"/>
      <c r="M6367" s="4323"/>
      <c r="N6367" s="4323"/>
      <c r="O6367" s="4323"/>
    </row>
    <row r="6368" spans="1:15" s="72" customFormat="1" ht="21" customHeight="1">
      <c r="A6368" s="4324" t="s">
        <v>10</v>
      </c>
      <c r="B6368" s="4362" t="s">
        <v>11</v>
      </c>
      <c r="C6368" s="4329" t="s">
        <v>23</v>
      </c>
      <c r="D6368" s="4331" t="s">
        <v>1627</v>
      </c>
      <c r="E6368" s="4332"/>
      <c r="F6368" s="4332"/>
      <c r="G6368" s="4332"/>
      <c r="H6368" s="4332"/>
      <c r="I6368" s="4332"/>
      <c r="J6368" s="4333"/>
      <c r="K6368" s="4334" t="s">
        <v>13</v>
      </c>
      <c r="L6368" s="4335"/>
      <c r="M6368" s="4335"/>
      <c r="N6368" s="4335"/>
      <c r="O6368" s="4336"/>
    </row>
    <row r="6369" spans="1:15" s="72" customFormat="1" ht="21" customHeight="1">
      <c r="A6369" s="4325"/>
      <c r="B6369" s="4328"/>
      <c r="C6369" s="4330"/>
      <c r="D6369" s="4337" t="s">
        <v>14</v>
      </c>
      <c r="E6369" s="4338"/>
      <c r="F6369" s="4338"/>
      <c r="G6369" s="4338"/>
      <c r="H6369" s="4339"/>
      <c r="I6369" s="4340" t="s">
        <v>15</v>
      </c>
      <c r="J6369" s="4340"/>
      <c r="K6369" s="4340" t="s">
        <v>16</v>
      </c>
      <c r="L6369" s="4340" t="s">
        <v>17</v>
      </c>
      <c r="M6369" s="4340" t="s">
        <v>18</v>
      </c>
      <c r="N6369" s="4340"/>
      <c r="O6369" s="4342" t="s">
        <v>19</v>
      </c>
    </row>
    <row r="6370" spans="1:15" s="72" customFormat="1" ht="21" customHeight="1">
      <c r="A6370" s="4326"/>
      <c r="B6370" s="4354"/>
      <c r="C6370" s="4341"/>
      <c r="D6370" s="2783" t="s">
        <v>16</v>
      </c>
      <c r="E6370" s="4358" t="s">
        <v>20</v>
      </c>
      <c r="F6370" s="4359"/>
      <c r="G6370" s="4358" t="s">
        <v>21</v>
      </c>
      <c r="H6370" s="4359"/>
      <c r="I6370" s="4341"/>
      <c r="J6370" s="4341"/>
      <c r="K6370" s="4341"/>
      <c r="L6370" s="4341"/>
      <c r="M6370" s="4341"/>
      <c r="N6370" s="4341"/>
      <c r="O6370" s="4363"/>
    </row>
    <row r="6371" spans="1:15" s="72" customFormat="1" ht="21" customHeight="1">
      <c r="A6371" s="99">
        <v>1</v>
      </c>
      <c r="B6371" s="131">
        <v>44652</v>
      </c>
      <c r="C6371" s="2234" t="s">
        <v>23</v>
      </c>
      <c r="D6371" s="2781"/>
      <c r="E6371" s="4348"/>
      <c r="F6371" s="4349"/>
      <c r="G6371" s="4348"/>
      <c r="H6371" s="4349"/>
      <c r="I6371" s="2234"/>
      <c r="J6371" s="100"/>
      <c r="K6371" s="100"/>
      <c r="L6371" s="100"/>
      <c r="M6371" s="100"/>
      <c r="N6371" s="100"/>
      <c r="O6371" s="128">
        <v>0</v>
      </c>
    </row>
    <row r="6372" spans="1:15" s="72" customFormat="1" ht="21" customHeight="1" outlineLevel="1">
      <c r="A6372" s="2786"/>
      <c r="B6372" s="131"/>
      <c r="C6372" s="2234"/>
      <c r="D6372" s="2781"/>
      <c r="E6372" s="2776"/>
      <c r="F6372" s="2777"/>
      <c r="G6372" s="2779"/>
      <c r="H6372" s="2780"/>
      <c r="I6372" s="2234"/>
      <c r="J6372" s="2234"/>
      <c r="K6372" s="2234"/>
      <c r="L6372" s="2234"/>
      <c r="M6372" s="2234"/>
      <c r="N6372" s="2234"/>
      <c r="O6372" s="79"/>
    </row>
    <row r="6373" spans="1:15" s="72" customFormat="1" ht="21" customHeight="1" outlineLevel="1">
      <c r="A6373" s="3595"/>
      <c r="B6373" s="131"/>
      <c r="C6373" s="3597"/>
      <c r="D6373" s="3591"/>
      <c r="E6373" s="3587"/>
      <c r="F6373" s="3588"/>
      <c r="G6373" s="3589"/>
      <c r="H6373" s="3590"/>
      <c r="I6373" s="3597"/>
      <c r="J6373" s="3597"/>
      <c r="K6373" s="3597"/>
      <c r="L6373" s="3597"/>
      <c r="M6373" s="3597"/>
      <c r="N6373" s="3597"/>
      <c r="O6373" s="79"/>
    </row>
    <row r="6374" spans="1:15" s="123" customFormat="1" ht="21" customHeight="1">
      <c r="A6374" s="2786"/>
      <c r="B6374" s="131"/>
      <c r="C6374" s="2234"/>
      <c r="D6374" s="798">
        <f>SUM(D6371:D6372)</f>
        <v>0</v>
      </c>
      <c r="E6374" s="4348"/>
      <c r="F6374" s="4349"/>
      <c r="G6374" s="4364"/>
      <c r="H6374" s="4365"/>
      <c r="I6374" s="2234"/>
      <c r="J6374" s="2234"/>
      <c r="K6374" s="430">
        <f>SUM(K6371:K6373)</f>
        <v>0</v>
      </c>
      <c r="L6374" s="2234"/>
      <c r="M6374" s="2234"/>
      <c r="N6374" s="2234"/>
      <c r="O6374" s="79"/>
    </row>
    <row r="6375" spans="1:15" s="72" customFormat="1" ht="21" customHeight="1">
      <c r="A6375" s="54"/>
      <c r="B6375" s="132"/>
      <c r="C6375" s="2642"/>
      <c r="D6375" s="2642"/>
      <c r="E6375" s="2642"/>
      <c r="F6375" s="2642"/>
      <c r="G6375" s="54"/>
      <c r="H6375" s="54"/>
      <c r="I6375" s="2642"/>
      <c r="J6375" s="2642"/>
      <c r="K6375" s="2642"/>
      <c r="L6375" s="2642"/>
      <c r="M6375" s="2642"/>
      <c r="N6375" s="2642"/>
      <c r="O6375" s="82"/>
    </row>
    <row r="6376" spans="1:15" s="72" customFormat="1" ht="21" customHeight="1" thickBot="1">
      <c r="A6376" s="77" t="s">
        <v>2</v>
      </c>
      <c r="B6376" s="66"/>
      <c r="C6376" s="67" t="s">
        <v>3</v>
      </c>
      <c r="D6376" s="4323" t="s">
        <v>1772</v>
      </c>
      <c r="E6376" s="4323"/>
      <c r="F6376" s="4323"/>
      <c r="G6376" s="4323"/>
      <c r="H6376" s="4323"/>
      <c r="I6376" s="4323"/>
      <c r="J6376" s="4323"/>
      <c r="K6376" s="4323"/>
      <c r="L6376" s="4323"/>
      <c r="M6376" s="4323"/>
      <c r="N6376" s="4323"/>
      <c r="O6376" s="4323"/>
    </row>
    <row r="6377" spans="1:15" s="72" customFormat="1" ht="21" customHeight="1">
      <c r="A6377" s="4324" t="s">
        <v>10</v>
      </c>
      <c r="B6377" s="4362" t="s">
        <v>11</v>
      </c>
      <c r="C6377" s="4329" t="s">
        <v>23</v>
      </c>
      <c r="D6377" s="4331" t="s">
        <v>1627</v>
      </c>
      <c r="E6377" s="4332"/>
      <c r="F6377" s="4332"/>
      <c r="G6377" s="4332"/>
      <c r="H6377" s="4332"/>
      <c r="I6377" s="4332"/>
      <c r="J6377" s="4333"/>
      <c r="K6377" s="4334" t="s">
        <v>13</v>
      </c>
      <c r="L6377" s="4335"/>
      <c r="M6377" s="4335"/>
      <c r="N6377" s="4335"/>
      <c r="O6377" s="4336"/>
    </row>
    <row r="6378" spans="1:15" s="72" customFormat="1" ht="21" customHeight="1">
      <c r="A6378" s="4325"/>
      <c r="B6378" s="4328"/>
      <c r="C6378" s="4330"/>
      <c r="D6378" s="4337" t="s">
        <v>14</v>
      </c>
      <c r="E6378" s="4338"/>
      <c r="F6378" s="4338"/>
      <c r="G6378" s="4338"/>
      <c r="H6378" s="4339"/>
      <c r="I6378" s="4340" t="s">
        <v>15</v>
      </c>
      <c r="J6378" s="4340"/>
      <c r="K6378" s="4340" t="s">
        <v>16</v>
      </c>
      <c r="L6378" s="4340" t="s">
        <v>17</v>
      </c>
      <c r="M6378" s="4340" t="s">
        <v>18</v>
      </c>
      <c r="N6378" s="4340"/>
      <c r="O6378" s="4342" t="s">
        <v>19</v>
      </c>
    </row>
    <row r="6379" spans="1:15" s="72" customFormat="1" ht="21" customHeight="1">
      <c r="A6379" s="4326"/>
      <c r="B6379" s="4354"/>
      <c r="C6379" s="4341"/>
      <c r="D6379" s="2783" t="s">
        <v>16</v>
      </c>
      <c r="E6379" s="4358" t="s">
        <v>20</v>
      </c>
      <c r="F6379" s="4359"/>
      <c r="G6379" s="4358" t="s">
        <v>21</v>
      </c>
      <c r="H6379" s="4359"/>
      <c r="I6379" s="4341"/>
      <c r="J6379" s="4341"/>
      <c r="K6379" s="4341"/>
      <c r="L6379" s="4341"/>
      <c r="M6379" s="4341"/>
      <c r="N6379" s="4341"/>
      <c r="O6379" s="4363"/>
    </row>
    <row r="6380" spans="1:15" s="72" customFormat="1" ht="21" customHeight="1">
      <c r="A6380" s="99">
        <v>1</v>
      </c>
      <c r="B6380" s="131">
        <v>44562</v>
      </c>
      <c r="C6380" s="2234" t="s">
        <v>23</v>
      </c>
      <c r="D6380" s="2781"/>
      <c r="E6380" s="4348"/>
      <c r="F6380" s="4349"/>
      <c r="G6380" s="4348"/>
      <c r="H6380" s="4349"/>
      <c r="I6380" s="2234"/>
      <c r="J6380" s="100"/>
      <c r="K6380" s="100"/>
      <c r="L6380" s="100"/>
      <c r="M6380" s="100"/>
      <c r="N6380" s="100"/>
      <c r="O6380" s="128">
        <v>0</v>
      </c>
    </row>
    <row r="6381" spans="1:15" s="72" customFormat="1" ht="21" customHeight="1" outlineLevel="1">
      <c r="A6381" s="2786"/>
      <c r="B6381" s="131"/>
      <c r="C6381" s="2234"/>
      <c r="D6381" s="2781"/>
      <c r="E6381" s="2776"/>
      <c r="F6381" s="2777"/>
      <c r="G6381" s="2779"/>
      <c r="H6381" s="2780"/>
      <c r="I6381" s="2234"/>
      <c r="J6381" s="2234"/>
      <c r="K6381" s="2234"/>
      <c r="L6381" s="2234"/>
      <c r="M6381" s="2234"/>
      <c r="N6381" s="2234"/>
      <c r="O6381" s="79"/>
    </row>
    <row r="6382" spans="1:15" s="123" customFormat="1" ht="21" customHeight="1">
      <c r="A6382" s="2786"/>
      <c r="B6382" s="131"/>
      <c r="C6382" s="2234"/>
      <c r="D6382" s="798">
        <f>SUM(D6380:D6381)</f>
        <v>0</v>
      </c>
      <c r="E6382" s="4348"/>
      <c r="F6382" s="4349"/>
      <c r="G6382" s="4364"/>
      <c r="H6382" s="4365"/>
      <c r="I6382" s="2234"/>
      <c r="J6382" s="2234"/>
      <c r="K6382" s="430">
        <f>SUM(K6380:K6381)</f>
        <v>0</v>
      </c>
      <c r="L6382" s="2234"/>
      <c r="M6382" s="2234"/>
      <c r="N6382" s="2234"/>
      <c r="O6382" s="79"/>
    </row>
    <row r="6383" spans="1:15" s="72" customFormat="1" ht="21" customHeight="1">
      <c r="A6383" s="54"/>
      <c r="B6383" s="132"/>
      <c r="C6383" s="2642"/>
      <c r="D6383" s="2642"/>
      <c r="E6383" s="2642"/>
      <c r="F6383" s="2642"/>
      <c r="G6383" s="54"/>
      <c r="H6383" s="54"/>
      <c r="I6383" s="2642"/>
      <c r="J6383" s="2642"/>
      <c r="K6383" s="2642"/>
      <c r="L6383" s="2642"/>
      <c r="M6383" s="2642"/>
      <c r="N6383" s="2642"/>
      <c r="O6383" s="82"/>
    </row>
    <row r="6384" spans="1:15" s="72" customFormat="1" ht="21" customHeight="1" thickBot="1">
      <c r="A6384" s="77" t="s">
        <v>2</v>
      </c>
      <c r="B6384" s="66"/>
      <c r="C6384" s="67" t="s">
        <v>3</v>
      </c>
      <c r="D6384" s="4323" t="s">
        <v>1773</v>
      </c>
      <c r="E6384" s="4323"/>
      <c r="F6384" s="4323"/>
      <c r="G6384" s="4323"/>
      <c r="H6384" s="4323"/>
      <c r="I6384" s="4323"/>
      <c r="J6384" s="4323"/>
      <c r="K6384" s="4323"/>
      <c r="L6384" s="4323"/>
      <c r="M6384" s="4323"/>
      <c r="N6384" s="4323"/>
      <c r="O6384" s="4323"/>
    </row>
    <row r="6385" spans="1:15" s="72" customFormat="1" ht="21" customHeight="1">
      <c r="A6385" s="4324" t="s">
        <v>10</v>
      </c>
      <c r="B6385" s="4362" t="s">
        <v>11</v>
      </c>
      <c r="C6385" s="4329" t="s">
        <v>23</v>
      </c>
      <c r="D6385" s="4331" t="s">
        <v>1627</v>
      </c>
      <c r="E6385" s="4332"/>
      <c r="F6385" s="4332"/>
      <c r="G6385" s="4332"/>
      <c r="H6385" s="4332"/>
      <c r="I6385" s="4332"/>
      <c r="J6385" s="4333"/>
      <c r="K6385" s="4334" t="s">
        <v>13</v>
      </c>
      <c r="L6385" s="4335"/>
      <c r="M6385" s="4335"/>
      <c r="N6385" s="4335"/>
      <c r="O6385" s="4336"/>
    </row>
    <row r="6386" spans="1:15" s="72" customFormat="1" ht="21" customHeight="1">
      <c r="A6386" s="4325"/>
      <c r="B6386" s="4328"/>
      <c r="C6386" s="4330"/>
      <c r="D6386" s="4337" t="s">
        <v>14</v>
      </c>
      <c r="E6386" s="4338"/>
      <c r="F6386" s="4338"/>
      <c r="G6386" s="4338"/>
      <c r="H6386" s="4339"/>
      <c r="I6386" s="4340" t="s">
        <v>15</v>
      </c>
      <c r="J6386" s="4340"/>
      <c r="K6386" s="4340" t="s">
        <v>16</v>
      </c>
      <c r="L6386" s="4340" t="s">
        <v>17</v>
      </c>
      <c r="M6386" s="4340" t="s">
        <v>18</v>
      </c>
      <c r="N6386" s="4340"/>
      <c r="O6386" s="4342" t="s">
        <v>19</v>
      </c>
    </row>
    <row r="6387" spans="1:15" s="72" customFormat="1" ht="21" customHeight="1">
      <c r="A6387" s="4326"/>
      <c r="B6387" s="4354"/>
      <c r="C6387" s="4341"/>
      <c r="D6387" s="2783" t="s">
        <v>16</v>
      </c>
      <c r="E6387" s="4358" t="s">
        <v>20</v>
      </c>
      <c r="F6387" s="4359"/>
      <c r="G6387" s="4358" t="s">
        <v>21</v>
      </c>
      <c r="H6387" s="4359"/>
      <c r="I6387" s="4341"/>
      <c r="J6387" s="4341"/>
      <c r="K6387" s="4341"/>
      <c r="L6387" s="4341"/>
      <c r="M6387" s="4341"/>
      <c r="N6387" s="4341"/>
      <c r="O6387" s="4363"/>
    </row>
    <row r="6388" spans="1:15" s="72" customFormat="1" ht="21" customHeight="1">
      <c r="A6388" s="99">
        <v>1</v>
      </c>
      <c r="B6388" s="131">
        <v>44682</v>
      </c>
      <c r="C6388" s="2234" t="s">
        <v>23</v>
      </c>
      <c r="D6388" s="2781"/>
      <c r="E6388" s="4348"/>
      <c r="F6388" s="4349"/>
      <c r="G6388" s="4348"/>
      <c r="H6388" s="4349"/>
      <c r="I6388" s="2234"/>
      <c r="J6388" s="100"/>
      <c r="K6388" s="100"/>
      <c r="L6388" s="100"/>
      <c r="M6388" s="100"/>
      <c r="N6388" s="100"/>
      <c r="O6388" s="128">
        <v>10</v>
      </c>
    </row>
    <row r="6389" spans="1:15" s="72" customFormat="1" ht="21" customHeight="1" outlineLevel="1">
      <c r="A6389" s="2786"/>
      <c r="B6389" s="131"/>
      <c r="C6389" s="2234"/>
      <c r="D6389" s="2781"/>
      <c r="E6389" s="2776"/>
      <c r="F6389" s="2777"/>
      <c r="G6389" s="2779"/>
      <c r="H6389" s="2780"/>
      <c r="I6389" s="2234"/>
      <c r="J6389" s="2234"/>
      <c r="K6389" s="2234"/>
      <c r="L6389" s="2234"/>
      <c r="M6389" s="2234"/>
      <c r="N6389" s="2234"/>
      <c r="O6389" s="79"/>
    </row>
    <row r="6390" spans="1:15" s="72" customFormat="1" ht="21" customHeight="1" outlineLevel="1">
      <c r="A6390" s="2786"/>
      <c r="B6390" s="131"/>
      <c r="C6390" s="2234"/>
      <c r="D6390" s="2781"/>
      <c r="E6390" s="2776"/>
      <c r="F6390" s="2777"/>
      <c r="G6390" s="2779"/>
      <c r="H6390" s="2780"/>
      <c r="I6390" s="2234"/>
      <c r="J6390" s="2234"/>
      <c r="K6390" s="2234"/>
      <c r="L6390" s="2234"/>
      <c r="M6390" s="2234"/>
      <c r="N6390" s="2234"/>
      <c r="O6390" s="79"/>
    </row>
    <row r="6391" spans="1:15" s="123" customFormat="1" ht="21" customHeight="1">
      <c r="A6391" s="2786"/>
      <c r="B6391" s="131"/>
      <c r="C6391" s="2234"/>
      <c r="D6391" s="798">
        <f>SUM(D6388:D6390)</f>
        <v>0</v>
      </c>
      <c r="E6391" s="4348"/>
      <c r="F6391" s="4349"/>
      <c r="G6391" s="4364"/>
      <c r="H6391" s="4365"/>
      <c r="I6391" s="2234"/>
      <c r="J6391" s="2234"/>
      <c r="K6391" s="430">
        <f>SUM(K6388:K6390)</f>
        <v>0</v>
      </c>
      <c r="L6391" s="2234"/>
      <c r="M6391" s="2234"/>
      <c r="N6391" s="2234"/>
      <c r="O6391" s="79"/>
    </row>
    <row r="6392" spans="1:15" s="72" customFormat="1" ht="21" customHeight="1">
      <c r="A6392" s="54"/>
      <c r="B6392" s="132"/>
      <c r="C6392" s="2642"/>
      <c r="D6392" s="2642"/>
      <c r="E6392" s="2642"/>
      <c r="F6392" s="2642"/>
      <c r="G6392" s="54"/>
      <c r="H6392" s="54"/>
      <c r="I6392" s="2642"/>
      <c r="J6392" s="2642"/>
      <c r="K6392" s="2642"/>
      <c r="L6392" s="2642"/>
      <c r="M6392" s="2642"/>
      <c r="N6392" s="2642"/>
      <c r="O6392" s="82"/>
    </row>
    <row r="6393" spans="1:15" s="72" customFormat="1" ht="21" customHeight="1" thickBot="1">
      <c r="A6393" s="77" t="s">
        <v>2</v>
      </c>
      <c r="B6393" s="66"/>
      <c r="C6393" s="67" t="s">
        <v>3</v>
      </c>
      <c r="D6393" s="4323" t="s">
        <v>1774</v>
      </c>
      <c r="E6393" s="4323"/>
      <c r="F6393" s="4323"/>
      <c r="G6393" s="4323"/>
      <c r="H6393" s="4323"/>
      <c r="I6393" s="4323"/>
      <c r="J6393" s="4323"/>
      <c r="K6393" s="4323"/>
      <c r="L6393" s="4323"/>
      <c r="M6393" s="4323"/>
      <c r="N6393" s="4323"/>
      <c r="O6393" s="4323"/>
    </row>
    <row r="6394" spans="1:15" s="72" customFormat="1" ht="21" customHeight="1">
      <c r="A6394" s="4324" t="s">
        <v>10</v>
      </c>
      <c r="B6394" s="4362" t="s">
        <v>11</v>
      </c>
      <c r="C6394" s="4329" t="s">
        <v>23</v>
      </c>
      <c r="D6394" s="4331" t="s">
        <v>1627</v>
      </c>
      <c r="E6394" s="4332"/>
      <c r="F6394" s="4332"/>
      <c r="G6394" s="4332"/>
      <c r="H6394" s="4332"/>
      <c r="I6394" s="4332"/>
      <c r="J6394" s="4333"/>
      <c r="K6394" s="4334" t="s">
        <v>13</v>
      </c>
      <c r="L6394" s="4335"/>
      <c r="M6394" s="4335"/>
      <c r="N6394" s="4335"/>
      <c r="O6394" s="4336"/>
    </row>
    <row r="6395" spans="1:15" s="72" customFormat="1" ht="21" customHeight="1">
      <c r="A6395" s="4325"/>
      <c r="B6395" s="4328"/>
      <c r="C6395" s="4330"/>
      <c r="D6395" s="4337" t="s">
        <v>14</v>
      </c>
      <c r="E6395" s="4338"/>
      <c r="F6395" s="4338"/>
      <c r="G6395" s="4338"/>
      <c r="H6395" s="4339"/>
      <c r="I6395" s="4340" t="s">
        <v>15</v>
      </c>
      <c r="J6395" s="4340"/>
      <c r="K6395" s="4340" t="s">
        <v>16</v>
      </c>
      <c r="L6395" s="4340" t="s">
        <v>17</v>
      </c>
      <c r="M6395" s="4340" t="s">
        <v>18</v>
      </c>
      <c r="N6395" s="4340"/>
      <c r="O6395" s="4342" t="s">
        <v>19</v>
      </c>
    </row>
    <row r="6396" spans="1:15" s="72" customFormat="1" ht="21" customHeight="1">
      <c r="A6396" s="4326"/>
      <c r="B6396" s="4354"/>
      <c r="C6396" s="4341"/>
      <c r="D6396" s="2783" t="s">
        <v>16</v>
      </c>
      <c r="E6396" s="4358" t="s">
        <v>20</v>
      </c>
      <c r="F6396" s="4359"/>
      <c r="G6396" s="4358" t="s">
        <v>21</v>
      </c>
      <c r="H6396" s="4359"/>
      <c r="I6396" s="4341"/>
      <c r="J6396" s="4341"/>
      <c r="K6396" s="4341"/>
      <c r="L6396" s="4341"/>
      <c r="M6396" s="4341"/>
      <c r="N6396" s="4341"/>
      <c r="O6396" s="4363"/>
    </row>
    <row r="6397" spans="1:15" s="72" customFormat="1" ht="21" customHeight="1">
      <c r="A6397" s="99">
        <v>1</v>
      </c>
      <c r="B6397" s="131">
        <v>44652</v>
      </c>
      <c r="C6397" s="2234" t="s">
        <v>23</v>
      </c>
      <c r="D6397" s="2781"/>
      <c r="E6397" s="4348"/>
      <c r="F6397" s="4349"/>
      <c r="G6397" s="4348"/>
      <c r="H6397" s="4349"/>
      <c r="I6397" s="2234"/>
      <c r="J6397" s="100"/>
      <c r="K6397" s="100"/>
      <c r="L6397" s="100"/>
      <c r="M6397" s="100"/>
      <c r="N6397" s="100"/>
      <c r="O6397" s="128">
        <v>0</v>
      </c>
    </row>
    <row r="6398" spans="1:15" s="72" customFormat="1" ht="21" customHeight="1" outlineLevel="1">
      <c r="A6398" s="2786"/>
      <c r="B6398" s="131"/>
      <c r="C6398" s="2234"/>
      <c r="D6398" s="2781"/>
      <c r="E6398" s="4348"/>
      <c r="F6398" s="4349"/>
      <c r="G6398" s="2779"/>
      <c r="H6398" s="2780"/>
      <c r="I6398" s="2234"/>
      <c r="J6398" s="2234"/>
      <c r="K6398" s="2234"/>
      <c r="L6398" s="2234"/>
      <c r="M6398" s="2234"/>
      <c r="N6398" s="2234"/>
      <c r="O6398" s="79"/>
    </row>
    <row r="6399" spans="1:15" s="72" customFormat="1" ht="21" customHeight="1" outlineLevel="1">
      <c r="A6399" s="2786"/>
      <c r="B6399" s="131"/>
      <c r="C6399" s="2234"/>
      <c r="D6399" s="2781"/>
      <c r="E6399" s="2776"/>
      <c r="F6399" s="2777"/>
      <c r="G6399" s="2779"/>
      <c r="H6399" s="2780"/>
      <c r="I6399" s="2234"/>
      <c r="J6399" s="2234"/>
      <c r="K6399" s="2234"/>
      <c r="L6399" s="2234"/>
      <c r="M6399" s="2234"/>
      <c r="N6399" s="2234"/>
      <c r="O6399" s="79"/>
    </row>
    <row r="6400" spans="1:15" s="123" customFormat="1" ht="21" customHeight="1">
      <c r="A6400" s="2786"/>
      <c r="B6400" s="131"/>
      <c r="C6400" s="2234"/>
      <c r="D6400" s="798">
        <f>SUM(D6397:D6399)</f>
        <v>0</v>
      </c>
      <c r="E6400" s="4348"/>
      <c r="F6400" s="4349"/>
      <c r="G6400" s="4364"/>
      <c r="H6400" s="4365"/>
      <c r="I6400" s="2234"/>
      <c r="J6400" s="2234"/>
      <c r="K6400" s="430">
        <f>SUM(K6397:K6399)</f>
        <v>0</v>
      </c>
      <c r="L6400" s="2234"/>
      <c r="M6400" s="2234"/>
      <c r="N6400" s="2234"/>
      <c r="O6400" s="79"/>
    </row>
    <row r="6401" spans="1:15" s="72" customFormat="1" ht="21" customHeight="1">
      <c r="A6401" s="54"/>
      <c r="B6401" s="132"/>
      <c r="C6401" s="2642"/>
      <c r="D6401" s="2642"/>
      <c r="E6401" s="2642"/>
      <c r="F6401" s="2642"/>
      <c r="G6401" s="54"/>
      <c r="H6401" s="54"/>
      <c r="I6401" s="2642"/>
      <c r="J6401" s="2642"/>
      <c r="K6401" s="2642"/>
      <c r="L6401" s="2642"/>
      <c r="M6401" s="2642"/>
      <c r="N6401" s="2642"/>
      <c r="O6401" s="82"/>
    </row>
    <row r="6402" spans="1:15" s="72" customFormat="1" ht="21" customHeight="1" thickBot="1">
      <c r="A6402" s="77" t="s">
        <v>2</v>
      </c>
      <c r="B6402" s="66"/>
      <c r="C6402" s="67" t="s">
        <v>3</v>
      </c>
      <c r="D6402" s="4323" t="s">
        <v>1775</v>
      </c>
      <c r="E6402" s="4323"/>
      <c r="F6402" s="4323"/>
      <c r="G6402" s="4323"/>
      <c r="H6402" s="4323"/>
      <c r="I6402" s="4323"/>
      <c r="J6402" s="4323"/>
      <c r="K6402" s="4323"/>
      <c r="L6402" s="4323"/>
      <c r="M6402" s="4323"/>
      <c r="N6402" s="4323"/>
      <c r="O6402" s="4323"/>
    </row>
    <row r="6403" spans="1:15" s="72" customFormat="1" ht="21" customHeight="1">
      <c r="A6403" s="4324" t="s">
        <v>10</v>
      </c>
      <c r="B6403" s="4362" t="s">
        <v>11</v>
      </c>
      <c r="C6403" s="4329" t="s">
        <v>23</v>
      </c>
      <c r="D6403" s="4331" t="s">
        <v>1627</v>
      </c>
      <c r="E6403" s="4332"/>
      <c r="F6403" s="4332"/>
      <c r="G6403" s="4332"/>
      <c r="H6403" s="4332"/>
      <c r="I6403" s="4332"/>
      <c r="J6403" s="4333"/>
      <c r="K6403" s="4334" t="s">
        <v>13</v>
      </c>
      <c r="L6403" s="4335"/>
      <c r="M6403" s="4335"/>
      <c r="N6403" s="4335"/>
      <c r="O6403" s="4336"/>
    </row>
    <row r="6404" spans="1:15" s="72" customFormat="1" ht="21" customHeight="1">
      <c r="A6404" s="4325"/>
      <c r="B6404" s="4328"/>
      <c r="C6404" s="4330"/>
      <c r="D6404" s="4337" t="s">
        <v>14</v>
      </c>
      <c r="E6404" s="4338"/>
      <c r="F6404" s="4338"/>
      <c r="G6404" s="4338"/>
      <c r="H6404" s="4339"/>
      <c r="I6404" s="4340" t="s">
        <v>15</v>
      </c>
      <c r="J6404" s="4340"/>
      <c r="K6404" s="4340" t="s">
        <v>16</v>
      </c>
      <c r="L6404" s="4340" t="s">
        <v>17</v>
      </c>
      <c r="M6404" s="4340" t="s">
        <v>18</v>
      </c>
      <c r="N6404" s="4340"/>
      <c r="O6404" s="4342" t="s">
        <v>19</v>
      </c>
    </row>
    <row r="6405" spans="1:15" s="72" customFormat="1" ht="21" customHeight="1">
      <c r="A6405" s="4326"/>
      <c r="B6405" s="4354"/>
      <c r="C6405" s="4341"/>
      <c r="D6405" s="2783" t="s">
        <v>16</v>
      </c>
      <c r="E6405" s="4358" t="s">
        <v>20</v>
      </c>
      <c r="F6405" s="4359"/>
      <c r="G6405" s="4358" t="s">
        <v>21</v>
      </c>
      <c r="H6405" s="4359"/>
      <c r="I6405" s="4341"/>
      <c r="J6405" s="4341"/>
      <c r="K6405" s="4341"/>
      <c r="L6405" s="4341"/>
      <c r="M6405" s="4341"/>
      <c r="N6405" s="4341"/>
      <c r="O6405" s="4363"/>
    </row>
    <row r="6406" spans="1:15" s="72" customFormat="1" ht="21" customHeight="1">
      <c r="A6406" s="99">
        <v>1</v>
      </c>
      <c r="B6406" s="131">
        <v>44652</v>
      </c>
      <c r="C6406" s="2234" t="s">
        <v>23</v>
      </c>
      <c r="D6406" s="2781"/>
      <c r="E6406" s="4348"/>
      <c r="F6406" s="4349"/>
      <c r="G6406" s="4348"/>
      <c r="H6406" s="4349"/>
      <c r="I6406" s="2234"/>
      <c r="J6406" s="100"/>
      <c r="K6406" s="100"/>
      <c r="L6406" s="100"/>
      <c r="M6406" s="100"/>
      <c r="N6406" s="100"/>
      <c r="O6406" s="128">
        <v>0</v>
      </c>
    </row>
    <row r="6407" spans="1:15" s="72" customFormat="1" ht="21" customHeight="1" outlineLevel="1">
      <c r="A6407" s="2786"/>
      <c r="B6407" s="131"/>
      <c r="C6407" s="2234"/>
      <c r="D6407" s="2781"/>
      <c r="E6407" s="2776"/>
      <c r="F6407" s="2777"/>
      <c r="G6407" s="2779"/>
      <c r="H6407" s="2780"/>
      <c r="I6407" s="2234"/>
      <c r="J6407" s="2234"/>
      <c r="K6407" s="2234"/>
      <c r="L6407" s="2234"/>
      <c r="M6407" s="2234"/>
      <c r="N6407" s="2234"/>
      <c r="O6407" s="79"/>
    </row>
    <row r="6408" spans="1:15" s="123" customFormat="1" ht="21" customHeight="1">
      <c r="A6408" s="2786"/>
      <c r="B6408" s="131"/>
      <c r="C6408" s="2234"/>
      <c r="D6408" s="798">
        <f>SUM(D6406:D6407)</f>
        <v>0</v>
      </c>
      <c r="E6408" s="4348"/>
      <c r="F6408" s="4349"/>
      <c r="G6408" s="4364"/>
      <c r="H6408" s="4365"/>
      <c r="I6408" s="2234"/>
      <c r="J6408" s="2234"/>
      <c r="K6408" s="430">
        <f>SUM(K6406:K6407)</f>
        <v>0</v>
      </c>
      <c r="L6408" s="2234"/>
      <c r="M6408" s="2234"/>
      <c r="N6408" s="2234"/>
      <c r="O6408" s="79"/>
    </row>
    <row r="6409" spans="1:15" s="72" customFormat="1" ht="21" customHeight="1">
      <c r="A6409" s="54"/>
      <c r="B6409" s="132"/>
      <c r="C6409" s="2642"/>
      <c r="D6409" s="2642"/>
      <c r="E6409" s="2642"/>
      <c r="F6409" s="2642"/>
      <c r="G6409" s="54"/>
      <c r="H6409" s="54"/>
      <c r="I6409" s="2642"/>
      <c r="J6409" s="2642"/>
      <c r="K6409" s="2642"/>
      <c r="L6409" s="2642"/>
      <c r="M6409" s="2642"/>
      <c r="N6409" s="2642"/>
      <c r="O6409" s="82"/>
    </row>
    <row r="6410" spans="1:15" s="72" customFormat="1" ht="21" customHeight="1" thickBot="1">
      <c r="A6410" s="77" t="s">
        <v>2</v>
      </c>
      <c r="B6410" s="66"/>
      <c r="C6410" s="67" t="s">
        <v>3</v>
      </c>
      <c r="D6410" s="4323" t="s">
        <v>1810</v>
      </c>
      <c r="E6410" s="4323"/>
      <c r="F6410" s="4323"/>
      <c r="G6410" s="4323"/>
      <c r="H6410" s="4323"/>
      <c r="I6410" s="4323"/>
      <c r="J6410" s="4323"/>
      <c r="K6410" s="4323"/>
      <c r="L6410" s="4323"/>
      <c r="M6410" s="4323"/>
      <c r="N6410" s="4323"/>
      <c r="O6410" s="4323"/>
    </row>
    <row r="6411" spans="1:15" s="72" customFormat="1" ht="21" customHeight="1">
      <c r="A6411" s="4324" t="s">
        <v>10</v>
      </c>
      <c r="B6411" s="4362" t="s">
        <v>11</v>
      </c>
      <c r="C6411" s="4329" t="s">
        <v>23</v>
      </c>
      <c r="D6411" s="4331" t="s">
        <v>1627</v>
      </c>
      <c r="E6411" s="4332"/>
      <c r="F6411" s="4332"/>
      <c r="G6411" s="4332"/>
      <c r="H6411" s="4332"/>
      <c r="I6411" s="4332"/>
      <c r="J6411" s="4333"/>
      <c r="K6411" s="4334" t="s">
        <v>13</v>
      </c>
      <c r="L6411" s="4335"/>
      <c r="M6411" s="4335"/>
      <c r="N6411" s="4335"/>
      <c r="O6411" s="4336"/>
    </row>
    <row r="6412" spans="1:15" s="72" customFormat="1" ht="21" customHeight="1">
      <c r="A6412" s="4325"/>
      <c r="B6412" s="4328"/>
      <c r="C6412" s="4330"/>
      <c r="D6412" s="4337" t="s">
        <v>14</v>
      </c>
      <c r="E6412" s="4338"/>
      <c r="F6412" s="4338"/>
      <c r="G6412" s="4338"/>
      <c r="H6412" s="4339"/>
      <c r="I6412" s="4340" t="s">
        <v>15</v>
      </c>
      <c r="J6412" s="4340"/>
      <c r="K6412" s="4340" t="s">
        <v>16</v>
      </c>
      <c r="L6412" s="4340" t="s">
        <v>17</v>
      </c>
      <c r="M6412" s="4340" t="s">
        <v>18</v>
      </c>
      <c r="N6412" s="4340"/>
      <c r="O6412" s="4342" t="s">
        <v>19</v>
      </c>
    </row>
    <row r="6413" spans="1:15" s="72" customFormat="1" ht="21" customHeight="1">
      <c r="A6413" s="4326"/>
      <c r="B6413" s="4354"/>
      <c r="C6413" s="4341"/>
      <c r="D6413" s="2890" t="s">
        <v>16</v>
      </c>
      <c r="E6413" s="4358" t="s">
        <v>20</v>
      </c>
      <c r="F6413" s="4359"/>
      <c r="G6413" s="4358" t="s">
        <v>21</v>
      </c>
      <c r="H6413" s="4359"/>
      <c r="I6413" s="4341"/>
      <c r="J6413" s="4341"/>
      <c r="K6413" s="4341"/>
      <c r="L6413" s="4341"/>
      <c r="M6413" s="4341"/>
      <c r="N6413" s="4341"/>
      <c r="O6413" s="4363"/>
    </row>
    <row r="6414" spans="1:15" s="72" customFormat="1" ht="21" customHeight="1">
      <c r="A6414" s="99">
        <v>1</v>
      </c>
      <c r="B6414" s="131">
        <v>44593</v>
      </c>
      <c r="C6414" s="2894" t="s">
        <v>23</v>
      </c>
      <c r="D6414" s="2891"/>
      <c r="E6414" s="4348"/>
      <c r="F6414" s="4349"/>
      <c r="G6414" s="4348"/>
      <c r="H6414" s="4349"/>
      <c r="I6414" s="2894"/>
      <c r="J6414" s="100"/>
      <c r="K6414" s="100"/>
      <c r="L6414" s="100"/>
      <c r="M6414" s="100"/>
      <c r="N6414" s="100"/>
      <c r="O6414" s="128">
        <v>0</v>
      </c>
    </row>
    <row r="6415" spans="1:15" s="72" customFormat="1" ht="21" customHeight="1" outlineLevel="1">
      <c r="A6415" s="2893"/>
      <c r="B6415" s="131"/>
      <c r="C6415" s="2894"/>
      <c r="D6415" s="2891"/>
      <c r="E6415" s="4348"/>
      <c r="F6415" s="4349"/>
      <c r="G6415" s="4364"/>
      <c r="H6415" s="4365"/>
      <c r="I6415" s="2894"/>
      <c r="J6415" s="2894"/>
      <c r="K6415" s="2894"/>
      <c r="L6415" s="2894"/>
      <c r="M6415" s="2894"/>
      <c r="N6415" s="2894"/>
      <c r="O6415" s="79"/>
    </row>
    <row r="6416" spans="1:15" s="72" customFormat="1" ht="21" customHeight="1" outlineLevel="1">
      <c r="A6416" s="2893"/>
      <c r="B6416" s="131"/>
      <c r="C6416" s="2894"/>
      <c r="D6416" s="2891"/>
      <c r="E6416" s="4348"/>
      <c r="F6416" s="4349"/>
      <c r="G6416" s="2888"/>
      <c r="H6416" s="2889"/>
      <c r="I6416" s="2894"/>
      <c r="J6416" s="2894"/>
      <c r="K6416" s="2894"/>
      <c r="L6416" s="2894"/>
      <c r="M6416" s="2894"/>
      <c r="N6416" s="2894"/>
      <c r="O6416" s="79"/>
    </row>
    <row r="6417" spans="1:15" s="123" customFormat="1" ht="21" customHeight="1">
      <c r="A6417" s="2893"/>
      <c r="B6417" s="131"/>
      <c r="C6417" s="2894"/>
      <c r="D6417" s="798">
        <f>SUM(D6414:D6416)</f>
        <v>0</v>
      </c>
      <c r="E6417" s="4348"/>
      <c r="F6417" s="4349"/>
      <c r="G6417" s="4364"/>
      <c r="H6417" s="4365"/>
      <c r="I6417" s="2894"/>
      <c r="J6417" s="2894"/>
      <c r="K6417" s="430">
        <f>SUM(K6414:K6416)</f>
        <v>0</v>
      </c>
      <c r="L6417" s="2894"/>
      <c r="M6417" s="2894"/>
      <c r="N6417" s="2894"/>
      <c r="O6417" s="79"/>
    </row>
    <row r="6418" spans="1:15" s="72" customFormat="1" ht="21" customHeight="1">
      <c r="A6418" s="54"/>
      <c r="B6418" s="132"/>
      <c r="C6418" s="2642"/>
      <c r="D6418" s="2642"/>
      <c r="E6418" s="2642"/>
      <c r="F6418" s="2642"/>
      <c r="G6418" s="54"/>
      <c r="H6418" s="54"/>
      <c r="I6418" s="2642"/>
      <c r="J6418" s="2642"/>
      <c r="K6418" s="2642"/>
      <c r="L6418" s="2642"/>
      <c r="M6418" s="2642"/>
      <c r="N6418" s="2642"/>
      <c r="O6418" s="82"/>
    </row>
    <row r="6419" spans="1:15" s="72" customFormat="1" ht="21" customHeight="1" thickBot="1">
      <c r="A6419" s="77" t="s">
        <v>2</v>
      </c>
      <c r="B6419" s="66"/>
      <c r="C6419" s="67" t="s">
        <v>3</v>
      </c>
      <c r="D6419" s="4323" t="s">
        <v>1811</v>
      </c>
      <c r="E6419" s="4323"/>
      <c r="F6419" s="4323"/>
      <c r="G6419" s="4323"/>
      <c r="H6419" s="4323"/>
      <c r="I6419" s="4323"/>
      <c r="J6419" s="4323"/>
      <c r="K6419" s="4323"/>
      <c r="L6419" s="4323"/>
      <c r="M6419" s="4323"/>
      <c r="N6419" s="4323"/>
      <c r="O6419" s="4323"/>
    </row>
    <row r="6420" spans="1:15" s="72" customFormat="1" ht="21" customHeight="1">
      <c r="A6420" s="4324" t="s">
        <v>10</v>
      </c>
      <c r="B6420" s="4362" t="s">
        <v>11</v>
      </c>
      <c r="C6420" s="4329" t="s">
        <v>23</v>
      </c>
      <c r="D6420" s="4331" t="s">
        <v>1627</v>
      </c>
      <c r="E6420" s="4332"/>
      <c r="F6420" s="4332"/>
      <c r="G6420" s="4332"/>
      <c r="H6420" s="4332"/>
      <c r="I6420" s="4332"/>
      <c r="J6420" s="4333"/>
      <c r="K6420" s="4334" t="s">
        <v>13</v>
      </c>
      <c r="L6420" s="4335"/>
      <c r="M6420" s="4335"/>
      <c r="N6420" s="4335"/>
      <c r="O6420" s="4336"/>
    </row>
    <row r="6421" spans="1:15" s="72" customFormat="1" ht="21" customHeight="1">
      <c r="A6421" s="4325"/>
      <c r="B6421" s="4328"/>
      <c r="C6421" s="4330"/>
      <c r="D6421" s="4337" t="s">
        <v>14</v>
      </c>
      <c r="E6421" s="4338"/>
      <c r="F6421" s="4338"/>
      <c r="G6421" s="4338"/>
      <c r="H6421" s="4339"/>
      <c r="I6421" s="4340" t="s">
        <v>15</v>
      </c>
      <c r="J6421" s="4340"/>
      <c r="K6421" s="4340" t="s">
        <v>16</v>
      </c>
      <c r="L6421" s="4340" t="s">
        <v>17</v>
      </c>
      <c r="M6421" s="4340" t="s">
        <v>18</v>
      </c>
      <c r="N6421" s="4340"/>
      <c r="O6421" s="4342" t="s">
        <v>19</v>
      </c>
    </row>
    <row r="6422" spans="1:15" s="72" customFormat="1" ht="21" customHeight="1">
      <c r="A6422" s="4326"/>
      <c r="B6422" s="4354"/>
      <c r="C6422" s="4341"/>
      <c r="D6422" s="2890" t="s">
        <v>16</v>
      </c>
      <c r="E6422" s="4358" t="s">
        <v>20</v>
      </c>
      <c r="F6422" s="4359"/>
      <c r="G6422" s="4358" t="s">
        <v>21</v>
      </c>
      <c r="H6422" s="4359"/>
      <c r="I6422" s="4341"/>
      <c r="J6422" s="4341"/>
      <c r="K6422" s="4341"/>
      <c r="L6422" s="4341"/>
      <c r="M6422" s="4341"/>
      <c r="N6422" s="4341"/>
      <c r="O6422" s="4363"/>
    </row>
    <row r="6423" spans="1:15" s="72" customFormat="1" ht="21" customHeight="1">
      <c r="A6423" s="99">
        <v>1</v>
      </c>
      <c r="B6423" s="131">
        <v>44593</v>
      </c>
      <c r="C6423" s="2894" t="s">
        <v>23</v>
      </c>
      <c r="D6423" s="2891"/>
      <c r="E6423" s="4348"/>
      <c r="F6423" s="4349"/>
      <c r="G6423" s="4348"/>
      <c r="H6423" s="4349"/>
      <c r="I6423" s="2894"/>
      <c r="J6423" s="100"/>
      <c r="K6423" s="100"/>
      <c r="L6423" s="100"/>
      <c r="M6423" s="100"/>
      <c r="N6423" s="100"/>
      <c r="O6423" s="128">
        <v>0</v>
      </c>
    </row>
    <row r="6424" spans="1:15" s="72" customFormat="1" ht="21" customHeight="1">
      <c r="A6424" s="99"/>
      <c r="B6424" s="131"/>
      <c r="C6424" s="2894"/>
      <c r="D6424" s="2892"/>
      <c r="E6424" s="4348"/>
      <c r="F6424" s="4349"/>
      <c r="G6424" s="4348"/>
      <c r="H6424" s="4349"/>
      <c r="I6424" s="2894"/>
      <c r="J6424" s="2894"/>
      <c r="K6424" s="2894"/>
      <c r="L6424" s="2894"/>
      <c r="M6424" s="2951"/>
      <c r="N6424" s="2894"/>
      <c r="O6424" s="128"/>
    </row>
    <row r="6425" spans="1:15" s="123" customFormat="1" ht="21" customHeight="1">
      <c r="A6425" s="2893"/>
      <c r="B6425" s="131"/>
      <c r="C6425" s="2894"/>
      <c r="D6425" s="798">
        <f>SUM(D6423:D6424)</f>
        <v>0</v>
      </c>
      <c r="E6425" s="4348"/>
      <c r="F6425" s="4349"/>
      <c r="G6425" s="4364"/>
      <c r="H6425" s="4365"/>
      <c r="I6425" s="2894"/>
      <c r="J6425" s="2894"/>
      <c r="K6425" s="430">
        <f>SUM(K6423:K6424)</f>
        <v>0</v>
      </c>
      <c r="L6425" s="2894"/>
      <c r="M6425" s="2894"/>
      <c r="N6425" s="2894"/>
      <c r="O6425" s="79"/>
    </row>
    <row r="6426" spans="1:15" s="72" customFormat="1" ht="21" customHeight="1">
      <c r="A6426" s="54"/>
      <c r="B6426" s="132"/>
      <c r="C6426" s="2642"/>
      <c r="D6426" s="2642"/>
      <c r="E6426" s="2642"/>
      <c r="F6426" s="2642"/>
      <c r="G6426" s="54"/>
      <c r="H6426" s="54"/>
      <c r="I6426" s="2642"/>
      <c r="J6426" s="2642"/>
      <c r="K6426" s="2642"/>
      <c r="L6426" s="2642"/>
      <c r="M6426" s="2642"/>
      <c r="N6426" s="2642"/>
      <c r="O6426" s="82"/>
    </row>
    <row r="6427" spans="1:15" s="72" customFormat="1" ht="21" customHeight="1" thickBot="1">
      <c r="A6427" s="77" t="s">
        <v>2</v>
      </c>
      <c r="B6427" s="66"/>
      <c r="C6427" s="67" t="s">
        <v>3</v>
      </c>
      <c r="D6427" s="4323" t="s">
        <v>1813</v>
      </c>
      <c r="E6427" s="4323"/>
      <c r="F6427" s="4323"/>
      <c r="G6427" s="4323"/>
      <c r="H6427" s="4323"/>
      <c r="I6427" s="4323"/>
      <c r="J6427" s="4323"/>
      <c r="K6427" s="4323"/>
      <c r="L6427" s="4323"/>
      <c r="M6427" s="4323"/>
      <c r="N6427" s="4323"/>
      <c r="O6427" s="4323"/>
    </row>
    <row r="6428" spans="1:15" s="72" customFormat="1" ht="21" customHeight="1">
      <c r="A6428" s="4324" t="s">
        <v>10</v>
      </c>
      <c r="B6428" s="4362" t="s">
        <v>11</v>
      </c>
      <c r="C6428" s="4329" t="s">
        <v>23</v>
      </c>
      <c r="D6428" s="4331" t="s">
        <v>1627</v>
      </c>
      <c r="E6428" s="4332"/>
      <c r="F6428" s="4332"/>
      <c r="G6428" s="4332"/>
      <c r="H6428" s="4332"/>
      <c r="I6428" s="4332"/>
      <c r="J6428" s="4333"/>
      <c r="K6428" s="4334" t="s">
        <v>13</v>
      </c>
      <c r="L6428" s="4335"/>
      <c r="M6428" s="4335"/>
      <c r="N6428" s="4335"/>
      <c r="O6428" s="4336"/>
    </row>
    <row r="6429" spans="1:15" s="72" customFormat="1" ht="21" customHeight="1">
      <c r="A6429" s="4325"/>
      <c r="B6429" s="4328"/>
      <c r="C6429" s="4330"/>
      <c r="D6429" s="4337" t="s">
        <v>14</v>
      </c>
      <c r="E6429" s="4338"/>
      <c r="F6429" s="4338"/>
      <c r="G6429" s="4338"/>
      <c r="H6429" s="4339"/>
      <c r="I6429" s="4340" t="s">
        <v>15</v>
      </c>
      <c r="J6429" s="4340"/>
      <c r="K6429" s="4340" t="s">
        <v>16</v>
      </c>
      <c r="L6429" s="4340" t="s">
        <v>17</v>
      </c>
      <c r="M6429" s="4340" t="s">
        <v>18</v>
      </c>
      <c r="N6429" s="4340"/>
      <c r="O6429" s="4342" t="s">
        <v>19</v>
      </c>
    </row>
    <row r="6430" spans="1:15" s="72" customFormat="1" ht="21" customHeight="1">
      <c r="A6430" s="4326"/>
      <c r="B6430" s="4354"/>
      <c r="C6430" s="4341"/>
      <c r="D6430" s="2890" t="s">
        <v>16</v>
      </c>
      <c r="E6430" s="4358" t="s">
        <v>20</v>
      </c>
      <c r="F6430" s="4359"/>
      <c r="G6430" s="4358" t="s">
        <v>21</v>
      </c>
      <c r="H6430" s="4359"/>
      <c r="I6430" s="4341"/>
      <c r="J6430" s="4341"/>
      <c r="K6430" s="4341"/>
      <c r="L6430" s="4341"/>
      <c r="M6430" s="4341"/>
      <c r="N6430" s="4341"/>
      <c r="O6430" s="4363"/>
    </row>
    <row r="6431" spans="1:15" s="72" customFormat="1" ht="21" customHeight="1">
      <c r="A6431" s="99">
        <v>1</v>
      </c>
      <c r="B6431" s="131">
        <v>44652</v>
      </c>
      <c r="C6431" s="2894" t="s">
        <v>23</v>
      </c>
      <c r="D6431" s="2891"/>
      <c r="E6431" s="4348"/>
      <c r="F6431" s="4349"/>
      <c r="G6431" s="4348"/>
      <c r="H6431" s="4349"/>
      <c r="I6431" s="2894"/>
      <c r="J6431" s="100"/>
      <c r="K6431" s="100"/>
      <c r="L6431" s="100"/>
      <c r="M6431" s="100"/>
      <c r="N6431" s="100"/>
      <c r="O6431" s="128">
        <v>3</v>
      </c>
    </row>
    <row r="6432" spans="1:15" s="72" customFormat="1" ht="21" customHeight="1">
      <c r="A6432" s="3853"/>
      <c r="B6432" s="131"/>
      <c r="C6432" s="3854"/>
      <c r="D6432" s="3850"/>
      <c r="E6432" s="4348"/>
      <c r="F6432" s="4349"/>
      <c r="G6432" s="4348"/>
      <c r="H6432" s="4349"/>
      <c r="I6432" s="3854"/>
      <c r="J6432" s="3854"/>
      <c r="K6432" s="3854"/>
      <c r="L6432" s="3854"/>
      <c r="M6432" s="3854"/>
      <c r="N6432" s="3854"/>
      <c r="O6432" s="128"/>
    </row>
    <row r="6433" spans="1:15" s="123" customFormat="1" ht="21" customHeight="1">
      <c r="A6433" s="2893"/>
      <c r="B6433" s="131"/>
      <c r="C6433" s="2894"/>
      <c r="D6433" s="798">
        <f>SUM(D6431:D6432)</f>
        <v>0</v>
      </c>
      <c r="E6433" s="4348"/>
      <c r="F6433" s="4349"/>
      <c r="G6433" s="4364"/>
      <c r="H6433" s="4365"/>
      <c r="I6433" s="2894"/>
      <c r="J6433" s="2894"/>
      <c r="K6433" s="430">
        <f>SUM(K6431:K6432)</f>
        <v>0</v>
      </c>
      <c r="L6433" s="2894"/>
      <c r="M6433" s="2894"/>
      <c r="N6433" s="2894"/>
      <c r="O6433" s="79"/>
    </row>
    <row r="6434" spans="1:15" s="72" customFormat="1" ht="21" customHeight="1">
      <c r="A6434" s="54"/>
      <c r="B6434" s="132"/>
      <c r="C6434" s="2642"/>
      <c r="D6434" s="2642"/>
      <c r="E6434" s="2642"/>
      <c r="F6434" s="2642"/>
      <c r="G6434" s="54"/>
      <c r="H6434" s="54"/>
      <c r="I6434" s="2642"/>
      <c r="J6434" s="2642"/>
      <c r="K6434" s="2642"/>
      <c r="L6434" s="2642"/>
      <c r="M6434" s="2642"/>
      <c r="N6434" s="2642"/>
      <c r="O6434" s="82"/>
    </row>
    <row r="6435" spans="1:15" s="72" customFormat="1" ht="21" customHeight="1" thickBot="1">
      <c r="A6435" s="77" t="s">
        <v>2</v>
      </c>
      <c r="B6435" s="66"/>
      <c r="C6435" s="67" t="s">
        <v>3</v>
      </c>
      <c r="D6435" s="4323" t="s">
        <v>1812</v>
      </c>
      <c r="E6435" s="4323"/>
      <c r="F6435" s="4323"/>
      <c r="G6435" s="4323"/>
      <c r="H6435" s="4323"/>
      <c r="I6435" s="4323"/>
      <c r="J6435" s="4323"/>
      <c r="K6435" s="4323"/>
      <c r="L6435" s="4323"/>
      <c r="M6435" s="4323"/>
      <c r="N6435" s="4323"/>
      <c r="O6435" s="4323"/>
    </row>
    <row r="6436" spans="1:15" s="72" customFormat="1" ht="21" customHeight="1">
      <c r="A6436" s="4324" t="s">
        <v>10</v>
      </c>
      <c r="B6436" s="4362" t="s">
        <v>11</v>
      </c>
      <c r="C6436" s="4329" t="s">
        <v>23</v>
      </c>
      <c r="D6436" s="4331" t="s">
        <v>1627</v>
      </c>
      <c r="E6436" s="4332"/>
      <c r="F6436" s="4332"/>
      <c r="G6436" s="4332"/>
      <c r="H6436" s="4332"/>
      <c r="I6436" s="4332"/>
      <c r="J6436" s="4333"/>
      <c r="K6436" s="4334" t="s">
        <v>13</v>
      </c>
      <c r="L6436" s="4335"/>
      <c r="M6436" s="4335"/>
      <c r="N6436" s="4335"/>
      <c r="O6436" s="4336"/>
    </row>
    <row r="6437" spans="1:15" s="72" customFormat="1" ht="21" customHeight="1">
      <c r="A6437" s="4325"/>
      <c r="B6437" s="4328"/>
      <c r="C6437" s="4330"/>
      <c r="D6437" s="4337" t="s">
        <v>14</v>
      </c>
      <c r="E6437" s="4338"/>
      <c r="F6437" s="4338"/>
      <c r="G6437" s="4338"/>
      <c r="H6437" s="4339"/>
      <c r="I6437" s="4340" t="s">
        <v>15</v>
      </c>
      <c r="J6437" s="4340"/>
      <c r="K6437" s="4340" t="s">
        <v>16</v>
      </c>
      <c r="L6437" s="4340" t="s">
        <v>17</v>
      </c>
      <c r="M6437" s="4340" t="s">
        <v>18</v>
      </c>
      <c r="N6437" s="4340"/>
      <c r="O6437" s="4342" t="s">
        <v>19</v>
      </c>
    </row>
    <row r="6438" spans="1:15" s="72" customFormat="1" ht="21" customHeight="1">
      <c r="A6438" s="4326"/>
      <c r="B6438" s="4354"/>
      <c r="C6438" s="4341"/>
      <c r="D6438" s="2890" t="s">
        <v>16</v>
      </c>
      <c r="E6438" s="4358" t="s">
        <v>20</v>
      </c>
      <c r="F6438" s="4359"/>
      <c r="G6438" s="4358" t="s">
        <v>21</v>
      </c>
      <c r="H6438" s="4359"/>
      <c r="I6438" s="4341"/>
      <c r="J6438" s="4341"/>
      <c r="K6438" s="4341"/>
      <c r="L6438" s="4341"/>
      <c r="M6438" s="4341"/>
      <c r="N6438" s="4341"/>
      <c r="O6438" s="4363"/>
    </row>
    <row r="6439" spans="1:15" s="72" customFormat="1" ht="21" customHeight="1">
      <c r="A6439" s="99">
        <v>1</v>
      </c>
      <c r="B6439" s="131">
        <v>44682</v>
      </c>
      <c r="C6439" s="2894" t="s">
        <v>23</v>
      </c>
      <c r="D6439" s="2891"/>
      <c r="E6439" s="4348"/>
      <c r="F6439" s="4349"/>
      <c r="G6439" s="4348"/>
      <c r="H6439" s="4349"/>
      <c r="I6439" s="2894"/>
      <c r="J6439" s="100"/>
      <c r="K6439" s="100"/>
      <c r="L6439" s="100"/>
      <c r="M6439" s="100"/>
      <c r="N6439" s="100"/>
      <c r="O6439" s="128">
        <v>7</v>
      </c>
    </row>
    <row r="6440" spans="1:15" s="72" customFormat="1" ht="21" customHeight="1" outlineLevel="1">
      <c r="A6440" s="4082"/>
      <c r="B6440" s="131"/>
      <c r="C6440" s="4083"/>
      <c r="D6440" s="4078"/>
      <c r="E6440" s="4348"/>
      <c r="F6440" s="4349"/>
      <c r="G6440" s="4364"/>
      <c r="H6440" s="4365"/>
      <c r="I6440" s="4083"/>
      <c r="J6440" s="4083"/>
      <c r="K6440" s="4083"/>
      <c r="L6440" s="4083"/>
      <c r="M6440" s="4083"/>
      <c r="N6440" s="4083"/>
      <c r="O6440" s="79"/>
    </row>
    <row r="6441" spans="1:15" s="72" customFormat="1" ht="21" customHeight="1" outlineLevel="1">
      <c r="A6441" s="4126"/>
      <c r="B6441" s="131"/>
      <c r="C6441" s="4128"/>
      <c r="D6441" s="4124"/>
      <c r="E6441" s="4348"/>
      <c r="F6441" s="4349"/>
      <c r="G6441" s="4364"/>
      <c r="H6441" s="4365"/>
      <c r="I6441" s="4128"/>
      <c r="J6441" s="4128"/>
      <c r="K6441" s="4128"/>
      <c r="L6441" s="4128"/>
      <c r="M6441" s="4128"/>
      <c r="N6441" s="4128"/>
      <c r="O6441" s="79"/>
    </row>
    <row r="6442" spans="1:15" s="123" customFormat="1" ht="21" customHeight="1">
      <c r="A6442" s="2893"/>
      <c r="B6442" s="131"/>
      <c r="C6442" s="2894"/>
      <c r="D6442" s="798">
        <f>SUM(D6439:D6439)</f>
        <v>0</v>
      </c>
      <c r="E6442" s="4348"/>
      <c r="F6442" s="4349"/>
      <c r="G6442" s="4364"/>
      <c r="H6442" s="4365"/>
      <c r="I6442" s="2894"/>
      <c r="J6442" s="2894"/>
      <c r="K6442" s="430">
        <f>SUM(K6439:K6441)</f>
        <v>0</v>
      </c>
      <c r="L6442" s="2894"/>
      <c r="M6442" s="2894"/>
      <c r="N6442" s="2894"/>
      <c r="O6442" s="79"/>
    </row>
    <row r="6443" spans="1:15" s="72" customFormat="1" ht="21" customHeight="1">
      <c r="A6443" s="54"/>
      <c r="B6443" s="132"/>
      <c r="C6443" s="2642"/>
      <c r="D6443" s="2642"/>
      <c r="E6443" s="2642"/>
      <c r="F6443" s="2642"/>
      <c r="G6443" s="54"/>
      <c r="H6443" s="54"/>
      <c r="I6443" s="2642"/>
      <c r="J6443" s="2642"/>
      <c r="K6443" s="2642"/>
      <c r="L6443" s="2642"/>
      <c r="M6443" s="2642"/>
      <c r="N6443" s="2642"/>
      <c r="O6443" s="82"/>
    </row>
    <row r="6444" spans="1:15" s="72" customFormat="1" ht="21" customHeight="1" thickBot="1">
      <c r="A6444" s="77" t="s">
        <v>2</v>
      </c>
      <c r="B6444" s="66"/>
      <c r="C6444" s="67" t="s">
        <v>3</v>
      </c>
      <c r="D6444" s="4323" t="s">
        <v>1814</v>
      </c>
      <c r="E6444" s="4323"/>
      <c r="F6444" s="4323"/>
      <c r="G6444" s="4323"/>
      <c r="H6444" s="4323"/>
      <c r="I6444" s="4323"/>
      <c r="J6444" s="4323"/>
      <c r="K6444" s="4323"/>
      <c r="L6444" s="4323"/>
      <c r="M6444" s="4323"/>
      <c r="N6444" s="4323"/>
      <c r="O6444" s="4323"/>
    </row>
    <row r="6445" spans="1:15" s="72" customFormat="1" ht="21" customHeight="1">
      <c r="A6445" s="4324" t="s">
        <v>10</v>
      </c>
      <c r="B6445" s="4362" t="s">
        <v>11</v>
      </c>
      <c r="C6445" s="4329" t="s">
        <v>23</v>
      </c>
      <c r="D6445" s="4331" t="s">
        <v>1627</v>
      </c>
      <c r="E6445" s="4332"/>
      <c r="F6445" s="4332"/>
      <c r="G6445" s="4332"/>
      <c r="H6445" s="4332"/>
      <c r="I6445" s="4332"/>
      <c r="J6445" s="4333"/>
      <c r="K6445" s="4334" t="s">
        <v>13</v>
      </c>
      <c r="L6445" s="4335"/>
      <c r="M6445" s="4335"/>
      <c r="N6445" s="4335"/>
      <c r="O6445" s="4336"/>
    </row>
    <row r="6446" spans="1:15" s="72" customFormat="1" ht="21" customHeight="1">
      <c r="A6446" s="4325"/>
      <c r="B6446" s="4328"/>
      <c r="C6446" s="4330"/>
      <c r="D6446" s="4337" t="s">
        <v>14</v>
      </c>
      <c r="E6446" s="4338"/>
      <c r="F6446" s="4338"/>
      <c r="G6446" s="4338"/>
      <c r="H6446" s="4339"/>
      <c r="I6446" s="4340" t="s">
        <v>15</v>
      </c>
      <c r="J6446" s="4340"/>
      <c r="K6446" s="4340" t="s">
        <v>16</v>
      </c>
      <c r="L6446" s="4340" t="s">
        <v>17</v>
      </c>
      <c r="M6446" s="4340" t="s">
        <v>18</v>
      </c>
      <c r="N6446" s="4340"/>
      <c r="O6446" s="4342" t="s">
        <v>19</v>
      </c>
    </row>
    <row r="6447" spans="1:15" s="72" customFormat="1" ht="21" customHeight="1">
      <c r="A6447" s="4326"/>
      <c r="B6447" s="4354"/>
      <c r="C6447" s="4341"/>
      <c r="D6447" s="2890" t="s">
        <v>16</v>
      </c>
      <c r="E6447" s="4358" t="s">
        <v>20</v>
      </c>
      <c r="F6447" s="4359"/>
      <c r="G6447" s="4358" t="s">
        <v>21</v>
      </c>
      <c r="H6447" s="4359"/>
      <c r="I6447" s="4341"/>
      <c r="J6447" s="4341"/>
      <c r="K6447" s="4341"/>
      <c r="L6447" s="4341"/>
      <c r="M6447" s="4341"/>
      <c r="N6447" s="4341"/>
      <c r="O6447" s="4363"/>
    </row>
    <row r="6448" spans="1:15" s="72" customFormat="1" ht="21" customHeight="1">
      <c r="A6448" s="99">
        <v>1</v>
      </c>
      <c r="B6448" s="131">
        <v>44682</v>
      </c>
      <c r="C6448" s="2894" t="s">
        <v>23</v>
      </c>
      <c r="D6448" s="2891"/>
      <c r="E6448" s="4348"/>
      <c r="F6448" s="4349"/>
      <c r="G6448" s="4348"/>
      <c r="H6448" s="4349"/>
      <c r="I6448" s="2894"/>
      <c r="J6448" s="100"/>
      <c r="K6448" s="100"/>
      <c r="L6448" s="100"/>
      <c r="M6448" s="100"/>
      <c r="N6448" s="100"/>
      <c r="O6448" s="128">
        <v>3</v>
      </c>
    </row>
    <row r="6449" spans="1:15" s="72" customFormat="1" ht="21" customHeight="1">
      <c r="A6449" s="3583">
        <v>2</v>
      </c>
      <c r="B6449" s="131">
        <v>44683</v>
      </c>
      <c r="C6449" s="3584" t="s">
        <v>23</v>
      </c>
      <c r="D6449" s="3579"/>
      <c r="E6449" s="3575"/>
      <c r="F6449" s="3576"/>
      <c r="G6449" s="3575"/>
      <c r="H6449" s="3576"/>
      <c r="I6449" s="3584"/>
      <c r="J6449" s="3584"/>
      <c r="K6449" s="3584">
        <v>1</v>
      </c>
      <c r="L6449" s="3584" t="s">
        <v>2518</v>
      </c>
      <c r="M6449" s="3584" t="s">
        <v>1861</v>
      </c>
      <c r="N6449" s="3584"/>
      <c r="O6449" s="128">
        <f t="shared" ref="O6449" si="24">+O6448-K6449</f>
        <v>2</v>
      </c>
    </row>
    <row r="6450" spans="1:15" s="72" customFormat="1" ht="21" customHeight="1">
      <c r="A6450" s="4038"/>
      <c r="B6450" s="131"/>
      <c r="C6450" s="4042"/>
      <c r="D6450" s="4029"/>
      <c r="E6450" s="4031"/>
      <c r="F6450" s="4032"/>
      <c r="G6450" s="4031"/>
      <c r="H6450" s="4032"/>
      <c r="I6450" s="4042"/>
      <c r="J6450" s="4042"/>
      <c r="K6450" s="4042"/>
      <c r="L6450" s="4042"/>
      <c r="M6450" s="4042"/>
      <c r="N6450" s="4042"/>
      <c r="O6450" s="128"/>
    </row>
    <row r="6451" spans="1:15" s="72" customFormat="1" ht="21" customHeight="1">
      <c r="A6451" s="4050"/>
      <c r="B6451" s="131"/>
      <c r="C6451" s="4052"/>
      <c r="D6451" s="4048"/>
      <c r="E6451" s="4043"/>
      <c r="F6451" s="4044"/>
      <c r="G6451" s="4043"/>
      <c r="H6451" s="4044"/>
      <c r="I6451" s="4052"/>
      <c r="J6451" s="4052"/>
      <c r="K6451" s="4052"/>
      <c r="L6451" s="4052"/>
      <c r="M6451" s="4052"/>
      <c r="N6451" s="4052"/>
      <c r="O6451" s="128"/>
    </row>
    <row r="6452" spans="1:15" s="72" customFormat="1" ht="21" customHeight="1">
      <c r="A6452" s="4147"/>
      <c r="B6452" s="131"/>
      <c r="C6452" s="4150"/>
      <c r="D6452" s="4143"/>
      <c r="E6452" s="4139"/>
      <c r="F6452" s="4140"/>
      <c r="G6452" s="4139"/>
      <c r="H6452" s="4140"/>
      <c r="I6452" s="4150"/>
      <c r="J6452" s="4150"/>
      <c r="K6452" s="4150"/>
      <c r="L6452" s="4150"/>
      <c r="M6452" s="4150"/>
      <c r="N6452" s="4150"/>
      <c r="O6452" s="128"/>
    </row>
    <row r="6453" spans="1:15" s="123" customFormat="1" ht="21" customHeight="1">
      <c r="A6453" s="2893"/>
      <c r="B6453" s="131"/>
      <c r="C6453" s="2894"/>
      <c r="D6453" s="798">
        <f>SUM(D6448:D6448)</f>
        <v>0</v>
      </c>
      <c r="E6453" s="4348"/>
      <c r="F6453" s="4349"/>
      <c r="G6453" s="4364"/>
      <c r="H6453" s="4365"/>
      <c r="I6453" s="2894"/>
      <c r="J6453" s="2894"/>
      <c r="K6453" s="430">
        <f>SUM(K6448:K6452)</f>
        <v>1</v>
      </c>
      <c r="L6453" s="2894"/>
      <c r="M6453" s="2894"/>
      <c r="N6453" s="2894"/>
      <c r="O6453" s="79"/>
    </row>
    <row r="6454" spans="1:15" s="72" customFormat="1" ht="21" customHeight="1">
      <c r="A6454" s="54"/>
      <c r="B6454" s="132"/>
      <c r="C6454" s="2642"/>
      <c r="D6454" s="2642"/>
      <c r="E6454" s="2642"/>
      <c r="F6454" s="2642"/>
      <c r="G6454" s="54"/>
      <c r="H6454" s="54"/>
      <c r="I6454" s="2642"/>
      <c r="J6454" s="2642"/>
      <c r="K6454" s="2642"/>
      <c r="L6454" s="2642"/>
      <c r="M6454" s="2642"/>
      <c r="N6454" s="2642"/>
      <c r="O6454" s="82"/>
    </row>
    <row r="6455" spans="1:15" s="72" customFormat="1" ht="21" customHeight="1" thickBot="1">
      <c r="A6455" s="77" t="s">
        <v>2</v>
      </c>
      <c r="B6455" s="66"/>
      <c r="C6455" s="67" t="s">
        <v>3</v>
      </c>
      <c r="D6455" s="4323" t="s">
        <v>1815</v>
      </c>
      <c r="E6455" s="4323"/>
      <c r="F6455" s="4323"/>
      <c r="G6455" s="4323"/>
      <c r="H6455" s="4323"/>
      <c r="I6455" s="4323"/>
      <c r="J6455" s="4323"/>
      <c r="K6455" s="4323"/>
      <c r="L6455" s="4323"/>
      <c r="M6455" s="4323"/>
      <c r="N6455" s="4323"/>
      <c r="O6455" s="4323"/>
    </row>
    <row r="6456" spans="1:15" s="72" customFormat="1" ht="21" customHeight="1">
      <c r="A6456" s="4324" t="s">
        <v>10</v>
      </c>
      <c r="B6456" s="4362" t="s">
        <v>11</v>
      </c>
      <c r="C6456" s="4329" t="s">
        <v>23</v>
      </c>
      <c r="D6456" s="4331" t="s">
        <v>1627</v>
      </c>
      <c r="E6456" s="4332"/>
      <c r="F6456" s="4332"/>
      <c r="G6456" s="4332"/>
      <c r="H6456" s="4332"/>
      <c r="I6456" s="4332"/>
      <c r="J6456" s="4333"/>
      <c r="K6456" s="4334" t="s">
        <v>13</v>
      </c>
      <c r="L6456" s="4335"/>
      <c r="M6456" s="4335"/>
      <c r="N6456" s="4335"/>
      <c r="O6456" s="4336"/>
    </row>
    <row r="6457" spans="1:15" s="72" customFormat="1" ht="21" customHeight="1">
      <c r="A6457" s="4325"/>
      <c r="B6457" s="4328"/>
      <c r="C6457" s="4330"/>
      <c r="D6457" s="4337" t="s">
        <v>14</v>
      </c>
      <c r="E6457" s="4338"/>
      <c r="F6457" s="4338"/>
      <c r="G6457" s="4338"/>
      <c r="H6457" s="4339"/>
      <c r="I6457" s="4340" t="s">
        <v>15</v>
      </c>
      <c r="J6457" s="4340"/>
      <c r="K6457" s="4340" t="s">
        <v>16</v>
      </c>
      <c r="L6457" s="4340" t="s">
        <v>17</v>
      </c>
      <c r="M6457" s="4340" t="s">
        <v>18</v>
      </c>
      <c r="N6457" s="4340"/>
      <c r="O6457" s="4342" t="s">
        <v>19</v>
      </c>
    </row>
    <row r="6458" spans="1:15" s="72" customFormat="1" ht="21" customHeight="1">
      <c r="A6458" s="4326"/>
      <c r="B6458" s="4354"/>
      <c r="C6458" s="4341"/>
      <c r="D6458" s="2890" t="s">
        <v>16</v>
      </c>
      <c r="E6458" s="4358" t="s">
        <v>20</v>
      </c>
      <c r="F6458" s="4359"/>
      <c r="G6458" s="4358" t="s">
        <v>21</v>
      </c>
      <c r="H6458" s="4359"/>
      <c r="I6458" s="4341"/>
      <c r="J6458" s="4341"/>
      <c r="K6458" s="4341"/>
      <c r="L6458" s="4341"/>
      <c r="M6458" s="4341"/>
      <c r="N6458" s="4341"/>
      <c r="O6458" s="4363"/>
    </row>
    <row r="6459" spans="1:15" s="72" customFormat="1" ht="27.75" customHeight="1">
      <c r="A6459" s="99">
        <v>1</v>
      </c>
      <c r="B6459" s="131">
        <v>44682</v>
      </c>
      <c r="C6459" s="2894" t="s">
        <v>23</v>
      </c>
      <c r="D6459" s="2891"/>
      <c r="E6459" s="4348"/>
      <c r="F6459" s="4349"/>
      <c r="G6459" s="4348"/>
      <c r="H6459" s="4349"/>
      <c r="I6459" s="2894"/>
      <c r="J6459" s="100"/>
      <c r="K6459" s="100"/>
      <c r="L6459" s="100"/>
      <c r="M6459" s="100"/>
      <c r="N6459" s="100"/>
      <c r="O6459" s="128">
        <v>0</v>
      </c>
    </row>
    <row r="6460" spans="1:15" s="72" customFormat="1" ht="21" customHeight="1" outlineLevel="1">
      <c r="A6460" s="2893"/>
      <c r="B6460" s="131"/>
      <c r="C6460" s="2894"/>
      <c r="D6460" s="2891"/>
      <c r="E6460" s="4348"/>
      <c r="F6460" s="4349"/>
      <c r="G6460" s="4364"/>
      <c r="H6460" s="4365"/>
      <c r="I6460" s="2894"/>
      <c r="J6460" s="2894"/>
      <c r="K6460" s="2894"/>
      <c r="L6460" s="2894"/>
      <c r="M6460" s="2894"/>
      <c r="N6460" s="2894"/>
      <c r="O6460" s="79"/>
    </row>
    <row r="6461" spans="1:15" s="72" customFormat="1" ht="21" customHeight="1" outlineLevel="1">
      <c r="A6461" s="3921"/>
      <c r="B6461" s="131"/>
      <c r="C6461" s="3929"/>
      <c r="D6461" s="3918"/>
      <c r="E6461" s="3913"/>
      <c r="F6461" s="3914"/>
      <c r="G6461" s="3916"/>
      <c r="H6461" s="3917"/>
      <c r="I6461" s="3929"/>
      <c r="J6461" s="3929"/>
      <c r="K6461" s="3929"/>
      <c r="L6461" s="3929"/>
      <c r="M6461" s="3929"/>
      <c r="N6461" s="3929"/>
      <c r="O6461" s="79"/>
    </row>
    <row r="6462" spans="1:15" s="72" customFormat="1" ht="21" customHeight="1" outlineLevel="1">
      <c r="A6462" s="3942"/>
      <c r="B6462" s="131"/>
      <c r="C6462" s="3944"/>
      <c r="D6462" s="3932"/>
      <c r="E6462" s="3934"/>
      <c r="F6462" s="3935"/>
      <c r="G6462" s="3939"/>
      <c r="H6462" s="3940"/>
      <c r="I6462" s="3944"/>
      <c r="J6462" s="3944"/>
      <c r="K6462" s="3944"/>
      <c r="L6462" s="3944"/>
      <c r="M6462" s="3944"/>
      <c r="N6462" s="3944"/>
      <c r="O6462" s="79"/>
    </row>
    <row r="6463" spans="1:15" s="123" customFormat="1" ht="21" customHeight="1">
      <c r="A6463" s="2893"/>
      <c r="B6463" s="131"/>
      <c r="C6463" s="2894"/>
      <c r="D6463" s="798">
        <f>SUM(D6459:D6460)</f>
        <v>0</v>
      </c>
      <c r="E6463" s="4348"/>
      <c r="F6463" s="4349"/>
      <c r="G6463" s="4364"/>
      <c r="H6463" s="4365"/>
      <c r="I6463" s="2894"/>
      <c r="J6463" s="2894"/>
      <c r="K6463" s="430">
        <f>SUM(K6459:K6462)</f>
        <v>0</v>
      </c>
      <c r="L6463" s="2894"/>
      <c r="M6463" s="2894"/>
      <c r="N6463" s="2894"/>
      <c r="O6463" s="79"/>
    </row>
    <row r="6464" spans="1:15" s="72" customFormat="1" ht="21" customHeight="1">
      <c r="A6464" s="54"/>
      <c r="B6464" s="132"/>
      <c r="C6464" s="2642"/>
      <c r="D6464" s="238"/>
      <c r="E6464" s="238"/>
      <c r="F6464" s="238"/>
      <c r="G6464" s="3289"/>
      <c r="H6464" s="3289"/>
      <c r="I6464" s="2642"/>
      <c r="J6464" s="2642"/>
      <c r="K6464" s="2642"/>
      <c r="L6464" s="2642"/>
      <c r="M6464" s="2642"/>
      <c r="N6464" s="2642"/>
      <c r="O6464" s="194"/>
    </row>
    <row r="6465" spans="1:15" s="72" customFormat="1" ht="21" customHeight="1" thickBot="1">
      <c r="A6465" s="77" t="s">
        <v>2</v>
      </c>
      <c r="B6465" s="66"/>
      <c r="C6465" s="67" t="s">
        <v>3</v>
      </c>
      <c r="D6465" s="4323" t="s">
        <v>2097</v>
      </c>
      <c r="E6465" s="4323"/>
      <c r="F6465" s="4323"/>
      <c r="G6465" s="4323"/>
      <c r="H6465" s="4323"/>
      <c r="I6465" s="4323"/>
      <c r="J6465" s="4323"/>
      <c r="K6465" s="4323"/>
      <c r="L6465" s="4323"/>
      <c r="M6465" s="4323"/>
      <c r="N6465" s="4323"/>
      <c r="O6465" s="4323"/>
    </row>
    <row r="6466" spans="1:15" s="72" customFormat="1" ht="21" customHeight="1">
      <c r="A6466" s="4324" t="s">
        <v>10</v>
      </c>
      <c r="B6466" s="4362" t="s">
        <v>11</v>
      </c>
      <c r="C6466" s="4329" t="s">
        <v>23</v>
      </c>
      <c r="D6466" s="4331" t="s">
        <v>1627</v>
      </c>
      <c r="E6466" s="4332"/>
      <c r="F6466" s="4332"/>
      <c r="G6466" s="4332"/>
      <c r="H6466" s="4332"/>
      <c r="I6466" s="4332"/>
      <c r="J6466" s="4333"/>
      <c r="K6466" s="4334" t="s">
        <v>13</v>
      </c>
      <c r="L6466" s="4335"/>
      <c r="M6466" s="4335"/>
      <c r="N6466" s="4335"/>
      <c r="O6466" s="4336"/>
    </row>
    <row r="6467" spans="1:15" s="72" customFormat="1" ht="21" customHeight="1">
      <c r="A6467" s="4325"/>
      <c r="B6467" s="4328"/>
      <c r="C6467" s="4330"/>
      <c r="D6467" s="4337" t="s">
        <v>14</v>
      </c>
      <c r="E6467" s="4338"/>
      <c r="F6467" s="4338"/>
      <c r="G6467" s="4338"/>
      <c r="H6467" s="4339"/>
      <c r="I6467" s="4340" t="s">
        <v>15</v>
      </c>
      <c r="J6467" s="4340"/>
      <c r="K6467" s="4340" t="s">
        <v>16</v>
      </c>
      <c r="L6467" s="4340" t="s">
        <v>17</v>
      </c>
      <c r="M6467" s="4340" t="s">
        <v>18</v>
      </c>
      <c r="N6467" s="4340"/>
      <c r="O6467" s="4342" t="s">
        <v>19</v>
      </c>
    </row>
    <row r="6468" spans="1:15" s="72" customFormat="1" ht="21" customHeight="1">
      <c r="A6468" s="4326"/>
      <c r="B6468" s="4354"/>
      <c r="C6468" s="4341"/>
      <c r="D6468" s="3283" t="s">
        <v>16</v>
      </c>
      <c r="E6468" s="4358" t="s">
        <v>20</v>
      </c>
      <c r="F6468" s="4359"/>
      <c r="G6468" s="4358" t="s">
        <v>21</v>
      </c>
      <c r="H6468" s="4359"/>
      <c r="I6468" s="4341"/>
      <c r="J6468" s="4341"/>
      <c r="K6468" s="4341"/>
      <c r="L6468" s="4341"/>
      <c r="M6468" s="4341"/>
      <c r="N6468" s="4341"/>
      <c r="O6468" s="4363"/>
    </row>
    <row r="6469" spans="1:15" s="72" customFormat="1" ht="27.75" customHeight="1">
      <c r="A6469" s="99">
        <v>1</v>
      </c>
      <c r="B6469" s="131">
        <v>44652</v>
      </c>
      <c r="C6469" s="3068" t="s">
        <v>23</v>
      </c>
      <c r="D6469" s="3286"/>
      <c r="E6469" s="4348"/>
      <c r="F6469" s="4349"/>
      <c r="G6469" s="4348"/>
      <c r="H6469" s="4349"/>
      <c r="I6469" s="3068"/>
      <c r="J6469" s="3287"/>
      <c r="K6469" s="3287"/>
      <c r="L6469" s="3287"/>
      <c r="M6469" s="3287"/>
      <c r="N6469" s="3287"/>
      <c r="O6469" s="128">
        <v>0</v>
      </c>
    </row>
    <row r="6470" spans="1:15" s="72" customFormat="1" ht="21" customHeight="1" outlineLevel="1">
      <c r="A6470" s="3290"/>
      <c r="B6470" s="131"/>
      <c r="C6470" s="3068"/>
      <c r="D6470" s="3286"/>
      <c r="E6470" s="4348"/>
      <c r="F6470" s="4349"/>
      <c r="G6470" s="4364"/>
      <c r="H6470" s="4365"/>
      <c r="I6470" s="3068"/>
      <c r="J6470" s="3068"/>
      <c r="K6470" s="3068"/>
      <c r="L6470" s="3068"/>
      <c r="M6470" s="3068"/>
      <c r="N6470" s="3068"/>
      <c r="O6470" s="79"/>
    </row>
    <row r="6471" spans="1:15" s="72" customFormat="1" ht="21" customHeight="1" outlineLevel="1">
      <c r="A6471" s="3290"/>
      <c r="B6471" s="131"/>
      <c r="C6471" s="3068"/>
      <c r="D6471" s="3286"/>
      <c r="E6471" s="3277"/>
      <c r="F6471" s="3278"/>
      <c r="G6471" s="3281"/>
      <c r="H6471" s="3282"/>
      <c r="I6471" s="3068"/>
      <c r="J6471" s="3068"/>
      <c r="K6471" s="3068"/>
      <c r="L6471" s="3068"/>
      <c r="M6471" s="3068"/>
      <c r="N6471" s="3068"/>
      <c r="O6471" s="79"/>
    </row>
    <row r="6472" spans="1:15" s="123" customFormat="1" ht="21" customHeight="1">
      <c r="A6472" s="3290"/>
      <c r="B6472" s="131"/>
      <c r="C6472" s="3068"/>
      <c r="D6472" s="798">
        <f>SUM(D6469:D6470)</f>
        <v>0</v>
      </c>
      <c r="E6472" s="4348"/>
      <c r="F6472" s="4349"/>
      <c r="G6472" s="4364"/>
      <c r="H6472" s="4365"/>
      <c r="I6472" s="3068"/>
      <c r="J6472" s="3068"/>
      <c r="K6472" s="430">
        <f>SUM(K6469:K6471)</f>
        <v>0</v>
      </c>
      <c r="L6472" s="3068"/>
      <c r="M6472" s="3068"/>
      <c r="N6472" s="3068"/>
      <c r="O6472" s="79"/>
    </row>
    <row r="6473" spans="1:15" s="72" customFormat="1" ht="21" customHeight="1">
      <c r="A6473" s="54"/>
      <c r="B6473" s="132"/>
      <c r="C6473" s="2642"/>
      <c r="D6473" s="238"/>
      <c r="E6473" s="238"/>
      <c r="F6473" s="238"/>
      <c r="G6473" s="3373"/>
      <c r="H6473" s="3373"/>
      <c r="I6473" s="2642"/>
      <c r="J6473" s="2642"/>
      <c r="K6473" s="2642"/>
      <c r="L6473" s="2642"/>
      <c r="M6473" s="2642"/>
      <c r="N6473" s="2642"/>
      <c r="O6473" s="194"/>
    </row>
    <row r="6474" spans="1:15" s="72" customFormat="1" ht="21" customHeight="1" thickBot="1">
      <c r="A6474" s="77" t="s">
        <v>2</v>
      </c>
      <c r="B6474" s="66"/>
      <c r="C6474" s="67" t="s">
        <v>3</v>
      </c>
      <c r="D6474" s="4323" t="s">
        <v>2179</v>
      </c>
      <c r="E6474" s="4323"/>
      <c r="F6474" s="4323"/>
      <c r="G6474" s="4323"/>
      <c r="H6474" s="4323"/>
      <c r="I6474" s="4323"/>
      <c r="J6474" s="4323"/>
      <c r="K6474" s="4323"/>
      <c r="L6474" s="4323"/>
      <c r="M6474" s="4323"/>
      <c r="N6474" s="4323"/>
      <c r="O6474" s="4323"/>
    </row>
    <row r="6475" spans="1:15" s="72" customFormat="1" ht="21" customHeight="1">
      <c r="A6475" s="4324" t="s">
        <v>10</v>
      </c>
      <c r="B6475" s="4362" t="s">
        <v>11</v>
      </c>
      <c r="C6475" s="4329" t="s">
        <v>23</v>
      </c>
      <c r="D6475" s="4331" t="s">
        <v>1627</v>
      </c>
      <c r="E6475" s="4332"/>
      <c r="F6475" s="4332"/>
      <c r="G6475" s="4332"/>
      <c r="H6475" s="4332"/>
      <c r="I6475" s="4332"/>
      <c r="J6475" s="4333"/>
      <c r="K6475" s="4334" t="s">
        <v>13</v>
      </c>
      <c r="L6475" s="4335"/>
      <c r="M6475" s="4335"/>
      <c r="N6475" s="4335"/>
      <c r="O6475" s="4336"/>
    </row>
    <row r="6476" spans="1:15" s="72" customFormat="1" ht="21" customHeight="1">
      <c r="A6476" s="4325"/>
      <c r="B6476" s="4328"/>
      <c r="C6476" s="4330"/>
      <c r="D6476" s="4337" t="s">
        <v>14</v>
      </c>
      <c r="E6476" s="4338"/>
      <c r="F6476" s="4338"/>
      <c r="G6476" s="4338"/>
      <c r="H6476" s="4339"/>
      <c r="I6476" s="4340" t="s">
        <v>15</v>
      </c>
      <c r="J6476" s="4340"/>
      <c r="K6476" s="4340" t="s">
        <v>16</v>
      </c>
      <c r="L6476" s="4340" t="s">
        <v>17</v>
      </c>
      <c r="M6476" s="4340" t="s">
        <v>18</v>
      </c>
      <c r="N6476" s="4340"/>
      <c r="O6476" s="4342" t="s">
        <v>19</v>
      </c>
    </row>
    <row r="6477" spans="1:15" s="72" customFormat="1" ht="21" customHeight="1">
      <c r="A6477" s="4326"/>
      <c r="B6477" s="4354"/>
      <c r="C6477" s="4341"/>
      <c r="D6477" s="3366" t="s">
        <v>16</v>
      </c>
      <c r="E6477" s="4358" t="s">
        <v>20</v>
      </c>
      <c r="F6477" s="4359"/>
      <c r="G6477" s="4358" t="s">
        <v>21</v>
      </c>
      <c r="H6477" s="4359"/>
      <c r="I6477" s="4341"/>
      <c r="J6477" s="4341"/>
      <c r="K6477" s="4341"/>
      <c r="L6477" s="4341"/>
      <c r="M6477" s="4341"/>
      <c r="N6477" s="4341"/>
      <c r="O6477" s="4363"/>
    </row>
    <row r="6478" spans="1:15" s="72" customFormat="1" ht="27.75" customHeight="1">
      <c r="A6478" s="99">
        <v>1</v>
      </c>
      <c r="B6478" s="131">
        <v>44682</v>
      </c>
      <c r="C6478" s="3375" t="s">
        <v>23</v>
      </c>
      <c r="D6478" s="3368"/>
      <c r="E6478" s="4348"/>
      <c r="F6478" s="4349"/>
      <c r="G6478" s="4348"/>
      <c r="H6478" s="4349"/>
      <c r="I6478" s="3375"/>
      <c r="J6478" s="3370"/>
      <c r="K6478" s="3370"/>
      <c r="L6478" s="3370"/>
      <c r="M6478" s="3370"/>
      <c r="N6478" s="3370"/>
      <c r="O6478" s="128">
        <v>7</v>
      </c>
    </row>
    <row r="6479" spans="1:15" s="72" customFormat="1" ht="21" customHeight="1" outlineLevel="1">
      <c r="A6479" s="3374"/>
      <c r="B6479" s="131"/>
      <c r="C6479" s="3375"/>
      <c r="D6479" s="3368"/>
      <c r="E6479" s="4348"/>
      <c r="F6479" s="4349"/>
      <c r="G6479" s="4364"/>
      <c r="H6479" s="4365"/>
      <c r="I6479" s="3375"/>
      <c r="J6479" s="3375"/>
      <c r="K6479" s="3375"/>
      <c r="L6479" s="3375"/>
      <c r="M6479" s="3375"/>
      <c r="N6479" s="3375"/>
      <c r="O6479" s="79"/>
    </row>
    <row r="6480" spans="1:15" s="72" customFormat="1" ht="21" customHeight="1" outlineLevel="1">
      <c r="A6480" s="3374"/>
      <c r="B6480" s="131"/>
      <c r="C6480" s="3375"/>
      <c r="D6480" s="3368"/>
      <c r="E6480" s="3360"/>
      <c r="F6480" s="3361"/>
      <c r="G6480" s="3362"/>
      <c r="H6480" s="3363"/>
      <c r="I6480" s="3375"/>
      <c r="J6480" s="3375"/>
      <c r="K6480" s="3375"/>
      <c r="L6480" s="3375"/>
      <c r="M6480" s="3375"/>
      <c r="N6480" s="3375"/>
      <c r="O6480" s="79"/>
    </row>
    <row r="6481" spans="1:15" s="123" customFormat="1" ht="21" customHeight="1">
      <c r="A6481" s="3374"/>
      <c r="B6481" s="131"/>
      <c r="C6481" s="3375"/>
      <c r="D6481" s="798">
        <f>SUM(D6478:D6479)</f>
        <v>0</v>
      </c>
      <c r="E6481" s="4348"/>
      <c r="F6481" s="4349"/>
      <c r="G6481" s="4364"/>
      <c r="H6481" s="4365"/>
      <c r="I6481" s="3375"/>
      <c r="J6481" s="3375"/>
      <c r="K6481" s="430">
        <f>SUM(K6478:K6480)</f>
        <v>0</v>
      </c>
      <c r="L6481" s="3375"/>
      <c r="M6481" s="3375"/>
      <c r="N6481" s="3375"/>
      <c r="O6481" s="79"/>
    </row>
    <row r="6482" spans="1:15" s="72" customFormat="1" ht="21" customHeight="1">
      <c r="A6482" s="54"/>
      <c r="B6482" s="132"/>
      <c r="C6482" s="2642"/>
      <c r="D6482" s="2642"/>
      <c r="E6482" s="2642"/>
      <c r="F6482" s="2642"/>
      <c r="G6482" s="54"/>
      <c r="H6482" s="54"/>
      <c r="I6482" s="2642"/>
      <c r="J6482" s="2642"/>
      <c r="K6482" s="2642"/>
      <c r="L6482" s="2642"/>
      <c r="M6482" s="2642"/>
      <c r="N6482" s="2642"/>
      <c r="O6482" s="82"/>
    </row>
    <row r="6483" spans="1:15" s="72" customFormat="1" ht="21" customHeight="1" thickBot="1">
      <c r="A6483" s="77" t="s">
        <v>2</v>
      </c>
      <c r="B6483" s="66"/>
      <c r="C6483" s="67" t="s">
        <v>3</v>
      </c>
      <c r="D6483" s="4323" t="s">
        <v>2355</v>
      </c>
      <c r="E6483" s="4323"/>
      <c r="F6483" s="4323"/>
      <c r="G6483" s="4323"/>
      <c r="H6483" s="4323"/>
      <c r="I6483" s="4323"/>
      <c r="J6483" s="4323"/>
      <c r="K6483" s="4323"/>
      <c r="L6483" s="4323"/>
      <c r="M6483" s="4323"/>
      <c r="N6483" s="4323"/>
      <c r="O6483" s="4323"/>
    </row>
    <row r="6484" spans="1:15" s="72" customFormat="1" ht="21" customHeight="1">
      <c r="A6484" s="4324" t="s">
        <v>10</v>
      </c>
      <c r="B6484" s="4362" t="s">
        <v>11</v>
      </c>
      <c r="C6484" s="4329" t="s">
        <v>23</v>
      </c>
      <c r="D6484" s="4331" t="s">
        <v>1627</v>
      </c>
      <c r="E6484" s="4332"/>
      <c r="F6484" s="4332"/>
      <c r="G6484" s="4332"/>
      <c r="H6484" s="4332"/>
      <c r="I6484" s="4332"/>
      <c r="J6484" s="4333"/>
      <c r="K6484" s="4334" t="s">
        <v>13</v>
      </c>
      <c r="L6484" s="4335"/>
      <c r="M6484" s="4335"/>
      <c r="N6484" s="4335"/>
      <c r="O6484" s="4336"/>
    </row>
    <row r="6485" spans="1:15" s="72" customFormat="1" ht="21" customHeight="1">
      <c r="A6485" s="4325"/>
      <c r="B6485" s="4328"/>
      <c r="C6485" s="4330"/>
      <c r="D6485" s="4337" t="s">
        <v>14</v>
      </c>
      <c r="E6485" s="4338"/>
      <c r="F6485" s="4338"/>
      <c r="G6485" s="4338"/>
      <c r="H6485" s="4339"/>
      <c r="I6485" s="4340" t="s">
        <v>15</v>
      </c>
      <c r="J6485" s="4340"/>
      <c r="K6485" s="4340" t="s">
        <v>16</v>
      </c>
      <c r="L6485" s="4340" t="s">
        <v>17</v>
      </c>
      <c r="M6485" s="4340" t="s">
        <v>18</v>
      </c>
      <c r="N6485" s="4340"/>
      <c r="O6485" s="4342" t="s">
        <v>19</v>
      </c>
    </row>
    <row r="6486" spans="1:15" s="72" customFormat="1" ht="21" customHeight="1">
      <c r="A6486" s="4326"/>
      <c r="B6486" s="4354"/>
      <c r="C6486" s="4341"/>
      <c r="D6486" s="3464" t="s">
        <v>16</v>
      </c>
      <c r="E6486" s="4358" t="s">
        <v>20</v>
      </c>
      <c r="F6486" s="4359"/>
      <c r="G6486" s="4358" t="s">
        <v>21</v>
      </c>
      <c r="H6486" s="4359"/>
      <c r="I6486" s="4341"/>
      <c r="J6486" s="4341"/>
      <c r="K6486" s="4341"/>
      <c r="L6486" s="4341"/>
      <c r="M6486" s="4341"/>
      <c r="N6486" s="4341"/>
      <c r="O6486" s="4363"/>
    </row>
    <row r="6487" spans="1:15" s="72" customFormat="1" ht="21" customHeight="1">
      <c r="A6487" s="99">
        <v>1</v>
      </c>
      <c r="B6487" s="29">
        <v>44652</v>
      </c>
      <c r="C6487" s="3472" t="s">
        <v>23</v>
      </c>
      <c r="D6487" s="3465"/>
      <c r="E6487" s="4348"/>
      <c r="F6487" s="4349"/>
      <c r="G6487" s="4348"/>
      <c r="H6487" s="4349"/>
      <c r="I6487" s="3584" t="s">
        <v>1446</v>
      </c>
      <c r="J6487" s="3471"/>
      <c r="K6487" s="3471"/>
      <c r="L6487" s="3471"/>
      <c r="M6487" s="3471"/>
      <c r="N6487" s="3471"/>
      <c r="O6487" s="128">
        <v>47</v>
      </c>
    </row>
    <row r="6488" spans="1:15" s="72" customFormat="1" ht="21" customHeight="1" outlineLevel="1">
      <c r="A6488" s="3764"/>
      <c r="B6488" s="29"/>
      <c r="C6488" s="3767"/>
      <c r="D6488" s="3758"/>
      <c r="E6488" s="3751"/>
      <c r="F6488" s="3752"/>
      <c r="G6488" s="3755"/>
      <c r="H6488" s="3756"/>
      <c r="I6488" s="3767"/>
      <c r="J6488" s="3767"/>
      <c r="K6488" s="3767"/>
      <c r="L6488" s="3767"/>
      <c r="M6488" s="3767"/>
      <c r="N6488" s="3767"/>
      <c r="O6488" s="79"/>
    </row>
    <row r="6489" spans="1:15" s="72" customFormat="1" ht="21" customHeight="1" outlineLevel="1">
      <c r="A6489" s="3783"/>
      <c r="B6489" s="29"/>
      <c r="C6489" s="3784"/>
      <c r="D6489" s="3776"/>
      <c r="E6489" s="3770"/>
      <c r="F6489" s="3771"/>
      <c r="G6489" s="3772"/>
      <c r="H6489" s="3773"/>
      <c r="I6489" s="3784"/>
      <c r="J6489" s="3784"/>
      <c r="K6489" s="3784"/>
      <c r="L6489" s="3784"/>
      <c r="M6489" s="3784"/>
      <c r="N6489" s="3784"/>
      <c r="O6489" s="79"/>
    </row>
    <row r="6490" spans="1:15" s="123" customFormat="1" ht="21" customHeight="1">
      <c r="A6490" s="3467"/>
      <c r="B6490" s="29"/>
      <c r="C6490" s="3472"/>
      <c r="D6490" s="798">
        <f>SUM(D6487:D6487)</f>
        <v>0</v>
      </c>
      <c r="E6490" s="4348"/>
      <c r="F6490" s="4349"/>
      <c r="G6490" s="4364"/>
      <c r="H6490" s="4365"/>
      <c r="I6490" s="3472"/>
      <c r="J6490" s="3472"/>
      <c r="K6490" s="430">
        <f>SUM(K6487:K6489)</f>
        <v>0</v>
      </c>
      <c r="L6490" s="3472"/>
      <c r="M6490" s="3472"/>
      <c r="N6490" s="3472"/>
      <c r="O6490" s="79"/>
    </row>
    <row r="6491" spans="1:15" s="72" customFormat="1" ht="21" customHeight="1">
      <c r="A6491" s="3488"/>
      <c r="B6491" s="3489"/>
      <c r="C6491" s="3487"/>
      <c r="D6491" s="3487"/>
      <c r="E6491" s="3487"/>
      <c r="F6491" s="3487"/>
      <c r="G6491" s="3488"/>
      <c r="H6491" s="3488"/>
      <c r="I6491" s="3487"/>
      <c r="J6491" s="3487"/>
      <c r="K6491" s="3487"/>
      <c r="L6491" s="3487"/>
      <c r="M6491" s="3487"/>
      <c r="N6491" s="3487"/>
      <c r="O6491" s="3486"/>
    </row>
    <row r="6492" spans="1:15" s="72" customFormat="1" ht="21" customHeight="1" thickBot="1">
      <c r="A6492" s="77" t="s">
        <v>2</v>
      </c>
      <c r="B6492" s="66"/>
      <c r="C6492" s="67" t="s">
        <v>3</v>
      </c>
      <c r="D6492" s="4323" t="s">
        <v>2359</v>
      </c>
      <c r="E6492" s="4323"/>
      <c r="F6492" s="4323"/>
      <c r="G6492" s="4323"/>
      <c r="H6492" s="4323"/>
      <c r="I6492" s="4323"/>
      <c r="J6492" s="4323"/>
      <c r="K6492" s="4323"/>
      <c r="L6492" s="4323"/>
      <c r="M6492" s="4323"/>
      <c r="N6492" s="4323"/>
      <c r="O6492" s="4323"/>
    </row>
    <row r="6493" spans="1:15" s="72" customFormat="1" ht="21" customHeight="1">
      <c r="A6493" s="4324" t="s">
        <v>10</v>
      </c>
      <c r="B6493" s="4362" t="s">
        <v>11</v>
      </c>
      <c r="C6493" s="4329" t="s">
        <v>23</v>
      </c>
      <c r="D6493" s="4331" t="s">
        <v>1627</v>
      </c>
      <c r="E6493" s="4332"/>
      <c r="F6493" s="4332"/>
      <c r="G6493" s="4332"/>
      <c r="H6493" s="4332"/>
      <c r="I6493" s="4332"/>
      <c r="J6493" s="4333"/>
      <c r="K6493" s="4334" t="s">
        <v>13</v>
      </c>
      <c r="L6493" s="4335"/>
      <c r="M6493" s="4335"/>
      <c r="N6493" s="4335"/>
      <c r="O6493" s="4336"/>
    </row>
    <row r="6494" spans="1:15" s="72" customFormat="1" ht="21" customHeight="1">
      <c r="A6494" s="4325"/>
      <c r="B6494" s="4328"/>
      <c r="C6494" s="4330"/>
      <c r="D6494" s="4337" t="s">
        <v>14</v>
      </c>
      <c r="E6494" s="4338"/>
      <c r="F6494" s="4338"/>
      <c r="G6494" s="4338"/>
      <c r="H6494" s="4339"/>
      <c r="I6494" s="4340" t="s">
        <v>15</v>
      </c>
      <c r="J6494" s="4340"/>
      <c r="K6494" s="4340" t="s">
        <v>16</v>
      </c>
      <c r="L6494" s="4340" t="s">
        <v>17</v>
      </c>
      <c r="M6494" s="4340" t="s">
        <v>18</v>
      </c>
      <c r="N6494" s="4340"/>
      <c r="O6494" s="4342" t="s">
        <v>19</v>
      </c>
    </row>
    <row r="6495" spans="1:15" s="72" customFormat="1" ht="21" customHeight="1">
      <c r="A6495" s="4326"/>
      <c r="B6495" s="4354"/>
      <c r="C6495" s="4341"/>
      <c r="D6495" s="3464" t="s">
        <v>16</v>
      </c>
      <c r="E6495" s="4358" t="s">
        <v>20</v>
      </c>
      <c r="F6495" s="4359"/>
      <c r="G6495" s="4358" t="s">
        <v>21</v>
      </c>
      <c r="H6495" s="4359"/>
      <c r="I6495" s="4341"/>
      <c r="J6495" s="4341"/>
      <c r="K6495" s="4341"/>
      <c r="L6495" s="4341"/>
      <c r="M6495" s="4341"/>
      <c r="N6495" s="4341"/>
      <c r="O6495" s="4363"/>
    </row>
    <row r="6496" spans="1:15" s="72" customFormat="1" ht="21" customHeight="1">
      <c r="A6496" s="99">
        <v>1</v>
      </c>
      <c r="B6496" s="29">
        <v>44682</v>
      </c>
      <c r="C6496" s="3472" t="s">
        <v>23</v>
      </c>
      <c r="D6496" s="3465"/>
      <c r="E6496" s="4348"/>
      <c r="F6496" s="4349"/>
      <c r="G6496" s="4348"/>
      <c r="H6496" s="4349"/>
      <c r="I6496" s="3472"/>
      <c r="J6496" s="3471"/>
      <c r="K6496" s="3471"/>
      <c r="L6496" s="3471"/>
      <c r="M6496" s="3471"/>
      <c r="N6496" s="3471"/>
      <c r="O6496" s="128">
        <v>20</v>
      </c>
    </row>
    <row r="6497" spans="1:15" s="72" customFormat="1" ht="21" customHeight="1" outlineLevel="1">
      <c r="A6497" s="3467"/>
      <c r="B6497" s="29"/>
      <c r="C6497" s="3472"/>
      <c r="D6497" s="3465"/>
      <c r="E6497" s="4348"/>
      <c r="F6497" s="4349"/>
      <c r="G6497" s="4364"/>
      <c r="H6497" s="4365"/>
      <c r="I6497" s="3472"/>
      <c r="J6497" s="3472"/>
      <c r="K6497" s="3472"/>
      <c r="L6497" s="3472"/>
      <c r="M6497" s="3472"/>
      <c r="N6497" s="3472"/>
      <c r="O6497" s="79"/>
    </row>
    <row r="6498" spans="1:15" s="72" customFormat="1" ht="21" customHeight="1" outlineLevel="1">
      <c r="A6498" s="3467"/>
      <c r="B6498" s="29"/>
      <c r="C6498" s="3472"/>
      <c r="D6498" s="3465"/>
      <c r="E6498" s="3458"/>
      <c r="F6498" s="3459"/>
      <c r="G6498" s="3460"/>
      <c r="H6498" s="3461"/>
      <c r="I6498" s="3472"/>
      <c r="J6498" s="3472"/>
      <c r="K6498" s="3472"/>
      <c r="L6498" s="3472"/>
      <c r="M6498" s="3472"/>
      <c r="N6498" s="3472"/>
      <c r="O6498" s="79"/>
    </row>
    <row r="6499" spans="1:15" s="123" customFormat="1" ht="21" customHeight="1">
      <c r="A6499" s="3467"/>
      <c r="B6499" s="29"/>
      <c r="C6499" s="3472"/>
      <c r="D6499" s="798">
        <f>SUM(D6496:D6497)</f>
        <v>0</v>
      </c>
      <c r="E6499" s="4348"/>
      <c r="F6499" s="4349"/>
      <c r="G6499" s="4364"/>
      <c r="H6499" s="4365"/>
      <c r="I6499" s="3472"/>
      <c r="J6499" s="3472"/>
      <c r="K6499" s="430">
        <f>SUM(K6496:K6498)</f>
        <v>0</v>
      </c>
      <c r="L6499" s="3472"/>
      <c r="M6499" s="3472"/>
      <c r="N6499" s="3472"/>
      <c r="O6499" s="79"/>
    </row>
    <row r="6500" spans="1:15" s="72" customFormat="1" ht="21" customHeight="1">
      <c r="A6500" s="54"/>
      <c r="B6500" s="53"/>
      <c r="C6500" s="2642"/>
      <c r="D6500" s="2642"/>
      <c r="E6500" s="2642"/>
      <c r="F6500" s="2642"/>
      <c r="G6500" s="54"/>
      <c r="H6500" s="54"/>
      <c r="I6500" s="2642"/>
      <c r="J6500" s="2642"/>
      <c r="K6500" s="2642"/>
      <c r="L6500" s="2642"/>
      <c r="M6500" s="2642"/>
      <c r="N6500" s="2642"/>
      <c r="O6500" s="82"/>
    </row>
    <row r="6501" spans="1:15" s="72" customFormat="1" ht="21" customHeight="1" thickBot="1">
      <c r="A6501" s="77" t="s">
        <v>2</v>
      </c>
      <c r="B6501" s="66"/>
      <c r="C6501" s="67" t="s">
        <v>3</v>
      </c>
      <c r="D6501" s="4323" t="s">
        <v>2363</v>
      </c>
      <c r="E6501" s="4323"/>
      <c r="F6501" s="4323"/>
      <c r="G6501" s="4323"/>
      <c r="H6501" s="4323"/>
      <c r="I6501" s="4323"/>
      <c r="J6501" s="4323"/>
      <c r="K6501" s="4323"/>
      <c r="L6501" s="4323"/>
      <c r="M6501" s="4323"/>
      <c r="N6501" s="4323"/>
      <c r="O6501" s="4323"/>
    </row>
    <row r="6502" spans="1:15" s="72" customFormat="1" ht="21" customHeight="1">
      <c r="A6502" s="4324" t="s">
        <v>10</v>
      </c>
      <c r="B6502" s="4362" t="s">
        <v>11</v>
      </c>
      <c r="C6502" s="4329" t="s">
        <v>23</v>
      </c>
      <c r="D6502" s="4331" t="s">
        <v>1627</v>
      </c>
      <c r="E6502" s="4332"/>
      <c r="F6502" s="4332"/>
      <c r="G6502" s="4332"/>
      <c r="H6502" s="4332"/>
      <c r="I6502" s="4332"/>
      <c r="J6502" s="4333"/>
      <c r="K6502" s="4334" t="s">
        <v>13</v>
      </c>
      <c r="L6502" s="4335"/>
      <c r="M6502" s="4335"/>
      <c r="N6502" s="4335"/>
      <c r="O6502" s="4336"/>
    </row>
    <row r="6503" spans="1:15" s="72" customFormat="1" ht="21" customHeight="1">
      <c r="A6503" s="4325"/>
      <c r="B6503" s="4328"/>
      <c r="C6503" s="4330"/>
      <c r="D6503" s="4337" t="s">
        <v>14</v>
      </c>
      <c r="E6503" s="4338"/>
      <c r="F6503" s="4338"/>
      <c r="G6503" s="4338"/>
      <c r="H6503" s="4339"/>
      <c r="I6503" s="4340" t="s">
        <v>15</v>
      </c>
      <c r="J6503" s="4340"/>
      <c r="K6503" s="4340" t="s">
        <v>16</v>
      </c>
      <c r="L6503" s="4340" t="s">
        <v>17</v>
      </c>
      <c r="M6503" s="4340" t="s">
        <v>18</v>
      </c>
      <c r="N6503" s="4340"/>
      <c r="O6503" s="4342" t="s">
        <v>19</v>
      </c>
    </row>
    <row r="6504" spans="1:15" s="72" customFormat="1" ht="21" customHeight="1">
      <c r="A6504" s="4326"/>
      <c r="B6504" s="4354"/>
      <c r="C6504" s="4341"/>
      <c r="D6504" s="3464" t="s">
        <v>16</v>
      </c>
      <c r="E6504" s="4358" t="s">
        <v>20</v>
      </c>
      <c r="F6504" s="4359"/>
      <c r="G6504" s="4358" t="s">
        <v>21</v>
      </c>
      <c r="H6504" s="4359"/>
      <c r="I6504" s="4341"/>
      <c r="J6504" s="4341"/>
      <c r="K6504" s="4341"/>
      <c r="L6504" s="4341"/>
      <c r="M6504" s="4341"/>
      <c r="N6504" s="4341"/>
      <c r="O6504" s="4363"/>
    </row>
    <row r="6505" spans="1:15" s="72" customFormat="1" ht="21" customHeight="1">
      <c r="A6505" s="99">
        <v>1</v>
      </c>
      <c r="B6505" s="29">
        <v>44682</v>
      </c>
      <c r="C6505" s="3472" t="s">
        <v>23</v>
      </c>
      <c r="D6505" s="3465"/>
      <c r="E6505" s="4348"/>
      <c r="F6505" s="4349"/>
      <c r="G6505" s="4348"/>
      <c r="H6505" s="4349"/>
      <c r="I6505" s="3472"/>
      <c r="J6505" s="3471"/>
      <c r="K6505" s="3471"/>
      <c r="L6505" s="3471"/>
      <c r="M6505" s="3471"/>
      <c r="N6505" s="3471"/>
      <c r="O6505" s="128">
        <v>0</v>
      </c>
    </row>
    <row r="6506" spans="1:15" s="72" customFormat="1" ht="21" customHeight="1" outlineLevel="1">
      <c r="A6506" s="3467"/>
      <c r="B6506" s="29"/>
      <c r="C6506" s="3472"/>
      <c r="D6506" s="3465"/>
      <c r="E6506" s="4348"/>
      <c r="F6506" s="4349"/>
      <c r="G6506" s="4364"/>
      <c r="H6506" s="4365"/>
      <c r="I6506" s="3472"/>
      <c r="J6506" s="3472"/>
      <c r="K6506" s="3472"/>
      <c r="L6506" s="3472"/>
      <c r="M6506" s="3472"/>
      <c r="N6506" s="3472"/>
      <c r="O6506" s="79"/>
    </row>
    <row r="6507" spans="1:15" s="72" customFormat="1" ht="21" customHeight="1" outlineLevel="1">
      <c r="A6507" s="3467"/>
      <c r="B6507" s="29"/>
      <c r="C6507" s="3472"/>
      <c r="D6507" s="3465"/>
      <c r="E6507" s="3458"/>
      <c r="F6507" s="3459"/>
      <c r="G6507" s="3460"/>
      <c r="H6507" s="3461"/>
      <c r="I6507" s="3472"/>
      <c r="J6507" s="3472"/>
      <c r="K6507" s="3472"/>
      <c r="L6507" s="3472"/>
      <c r="M6507" s="3472"/>
      <c r="N6507" s="3472"/>
      <c r="O6507" s="79"/>
    </row>
    <row r="6508" spans="1:15" s="123" customFormat="1" ht="21" customHeight="1">
      <c r="A6508" s="3467"/>
      <c r="B6508" s="29"/>
      <c r="C6508" s="3472"/>
      <c r="D6508" s="798">
        <f>SUM(D6505:D6506)</f>
        <v>0</v>
      </c>
      <c r="E6508" s="4348"/>
      <c r="F6508" s="4349"/>
      <c r="G6508" s="4364"/>
      <c r="H6508" s="4365"/>
      <c r="I6508" s="3472"/>
      <c r="J6508" s="3472"/>
      <c r="K6508" s="430">
        <f>SUM(K6505:K6507)</f>
        <v>0</v>
      </c>
      <c r="L6508" s="3472"/>
      <c r="M6508" s="3472"/>
      <c r="N6508" s="3472"/>
      <c r="O6508" s="79"/>
    </row>
    <row r="6509" spans="1:15" s="72" customFormat="1" ht="21" customHeight="1">
      <c r="A6509" s="54"/>
      <c r="B6509" s="53"/>
      <c r="C6509" s="2642"/>
      <c r="D6509" s="2642"/>
      <c r="E6509" s="2642"/>
      <c r="F6509" s="2642"/>
      <c r="G6509" s="54"/>
      <c r="H6509" s="54"/>
      <c r="I6509" s="2642"/>
      <c r="J6509" s="2642"/>
      <c r="K6509" s="2642"/>
      <c r="L6509" s="2642"/>
      <c r="M6509" s="2642"/>
      <c r="N6509" s="2642"/>
      <c r="O6509" s="82"/>
    </row>
    <row r="6510" spans="1:15" s="72" customFormat="1" ht="21" customHeight="1" thickBot="1">
      <c r="A6510" s="77" t="s">
        <v>2</v>
      </c>
      <c r="B6510" s="66"/>
      <c r="C6510" s="67" t="s">
        <v>3</v>
      </c>
      <c r="D6510" s="4323" t="s">
        <v>2364</v>
      </c>
      <c r="E6510" s="4323"/>
      <c r="F6510" s="4323"/>
      <c r="G6510" s="4323"/>
      <c r="H6510" s="4323"/>
      <c r="I6510" s="4323"/>
      <c r="J6510" s="4323"/>
      <c r="K6510" s="4323"/>
      <c r="L6510" s="4323"/>
      <c r="M6510" s="4323"/>
      <c r="N6510" s="4323"/>
      <c r="O6510" s="4323"/>
    </row>
    <row r="6511" spans="1:15" s="72" customFormat="1" ht="21" customHeight="1">
      <c r="A6511" s="4324" t="s">
        <v>10</v>
      </c>
      <c r="B6511" s="4362" t="s">
        <v>11</v>
      </c>
      <c r="C6511" s="4329" t="s">
        <v>23</v>
      </c>
      <c r="D6511" s="4331" t="s">
        <v>1627</v>
      </c>
      <c r="E6511" s="4332"/>
      <c r="F6511" s="4332"/>
      <c r="G6511" s="4332"/>
      <c r="H6511" s="4332"/>
      <c r="I6511" s="4332"/>
      <c r="J6511" s="4333"/>
      <c r="K6511" s="4334" t="s">
        <v>13</v>
      </c>
      <c r="L6511" s="4335"/>
      <c r="M6511" s="4335"/>
      <c r="N6511" s="4335"/>
      <c r="O6511" s="4336"/>
    </row>
    <row r="6512" spans="1:15" s="72" customFormat="1" ht="21" customHeight="1">
      <c r="A6512" s="4325"/>
      <c r="B6512" s="4328"/>
      <c r="C6512" s="4330"/>
      <c r="D6512" s="4337" t="s">
        <v>14</v>
      </c>
      <c r="E6512" s="4338"/>
      <c r="F6512" s="4338"/>
      <c r="G6512" s="4338"/>
      <c r="H6512" s="4339"/>
      <c r="I6512" s="4340" t="s">
        <v>15</v>
      </c>
      <c r="J6512" s="4340"/>
      <c r="K6512" s="4340" t="s">
        <v>16</v>
      </c>
      <c r="L6512" s="4340" t="s">
        <v>17</v>
      </c>
      <c r="M6512" s="4340" t="s">
        <v>18</v>
      </c>
      <c r="N6512" s="4340"/>
      <c r="O6512" s="4342" t="s">
        <v>19</v>
      </c>
    </row>
    <row r="6513" spans="1:15" s="72" customFormat="1" ht="21" customHeight="1">
      <c r="A6513" s="4326"/>
      <c r="B6513" s="4354"/>
      <c r="C6513" s="4341"/>
      <c r="D6513" s="3464" t="s">
        <v>16</v>
      </c>
      <c r="E6513" s="4358" t="s">
        <v>20</v>
      </c>
      <c r="F6513" s="4359"/>
      <c r="G6513" s="4358" t="s">
        <v>21</v>
      </c>
      <c r="H6513" s="4359"/>
      <c r="I6513" s="4341"/>
      <c r="J6513" s="4341"/>
      <c r="K6513" s="4341"/>
      <c r="L6513" s="4341"/>
      <c r="M6513" s="4341"/>
      <c r="N6513" s="4341"/>
      <c r="O6513" s="4363"/>
    </row>
    <row r="6514" spans="1:15" s="72" customFormat="1" ht="21" customHeight="1">
      <c r="A6514" s="99">
        <v>1</v>
      </c>
      <c r="B6514" s="29">
        <v>44652</v>
      </c>
      <c r="C6514" s="3472" t="s">
        <v>23</v>
      </c>
      <c r="D6514" s="3465"/>
      <c r="E6514" s="4348"/>
      <c r="F6514" s="4349"/>
      <c r="G6514" s="4348"/>
      <c r="H6514" s="4349"/>
      <c r="I6514" s="3472"/>
      <c r="J6514" s="3471"/>
      <c r="K6514" s="3471"/>
      <c r="L6514" s="3471"/>
      <c r="M6514" s="3471"/>
      <c r="N6514" s="3471"/>
      <c r="O6514" s="128">
        <v>10</v>
      </c>
    </row>
    <row r="6515" spans="1:15" s="72" customFormat="1" ht="21" customHeight="1" outlineLevel="1">
      <c r="A6515" s="3467"/>
      <c r="B6515" s="29"/>
      <c r="C6515" s="3472"/>
      <c r="D6515" s="3465"/>
      <c r="E6515" s="4348"/>
      <c r="F6515" s="4349"/>
      <c r="G6515" s="4364"/>
      <c r="H6515" s="4365"/>
      <c r="I6515" s="3472"/>
      <c r="J6515" s="3472"/>
      <c r="K6515" s="3472"/>
      <c r="L6515" s="3472"/>
      <c r="M6515" s="3472"/>
      <c r="N6515" s="3472"/>
      <c r="O6515" s="79"/>
    </row>
    <row r="6516" spans="1:15" s="72" customFormat="1" ht="21" customHeight="1" outlineLevel="1">
      <c r="A6516" s="3467"/>
      <c r="B6516" s="29"/>
      <c r="C6516" s="3472"/>
      <c r="D6516" s="3465"/>
      <c r="E6516" s="3458"/>
      <c r="F6516" s="3459"/>
      <c r="G6516" s="3460"/>
      <c r="H6516" s="3461"/>
      <c r="I6516" s="3472"/>
      <c r="J6516" s="3472"/>
      <c r="K6516" s="3472"/>
      <c r="L6516" s="3472"/>
      <c r="M6516" s="3472"/>
      <c r="N6516" s="3472"/>
      <c r="O6516" s="79"/>
    </row>
    <row r="6517" spans="1:15" s="123" customFormat="1" ht="21" customHeight="1">
      <c r="A6517" s="3467"/>
      <c r="B6517" s="29"/>
      <c r="C6517" s="3472"/>
      <c r="D6517" s="798">
        <f>SUM(D6514:D6515)</f>
        <v>0</v>
      </c>
      <c r="E6517" s="4348"/>
      <c r="F6517" s="4349"/>
      <c r="G6517" s="4364"/>
      <c r="H6517" s="4365"/>
      <c r="I6517" s="3472"/>
      <c r="J6517" s="3472"/>
      <c r="K6517" s="430">
        <f>SUM(K6514:K6516)</f>
        <v>0</v>
      </c>
      <c r="L6517" s="3472"/>
      <c r="M6517" s="3472"/>
      <c r="N6517" s="3472"/>
      <c r="O6517" s="79"/>
    </row>
    <row r="6518" spans="1:15" s="72" customFormat="1" ht="21" customHeight="1">
      <c r="A6518" s="54"/>
      <c r="B6518" s="53"/>
      <c r="C6518" s="2642"/>
      <c r="D6518" s="2642"/>
      <c r="E6518" s="2642"/>
      <c r="F6518" s="2642"/>
      <c r="G6518" s="54"/>
      <c r="H6518" s="54"/>
      <c r="I6518" s="2642"/>
      <c r="J6518" s="2642"/>
      <c r="K6518" s="2642"/>
      <c r="L6518" s="2642"/>
      <c r="M6518" s="2642"/>
      <c r="N6518" s="2642"/>
      <c r="O6518" s="82"/>
    </row>
    <row r="6519" spans="1:15" s="72" customFormat="1" ht="21" customHeight="1" thickBot="1">
      <c r="A6519" s="77" t="s">
        <v>2</v>
      </c>
      <c r="B6519" s="66"/>
      <c r="C6519" s="67" t="s">
        <v>3</v>
      </c>
      <c r="D6519" s="4323" t="s">
        <v>2365</v>
      </c>
      <c r="E6519" s="4323"/>
      <c r="F6519" s="4323"/>
      <c r="G6519" s="4323"/>
      <c r="H6519" s="4323"/>
      <c r="I6519" s="4323"/>
      <c r="J6519" s="4323"/>
      <c r="K6519" s="4323"/>
      <c r="L6519" s="4323"/>
      <c r="M6519" s="4323"/>
      <c r="N6519" s="4323"/>
      <c r="O6519" s="4323"/>
    </row>
    <row r="6520" spans="1:15" s="72" customFormat="1" ht="21" customHeight="1">
      <c r="A6520" s="4324" t="s">
        <v>10</v>
      </c>
      <c r="B6520" s="4362" t="s">
        <v>11</v>
      </c>
      <c r="C6520" s="4329" t="s">
        <v>23</v>
      </c>
      <c r="D6520" s="4331" t="s">
        <v>1627</v>
      </c>
      <c r="E6520" s="4332"/>
      <c r="F6520" s="4332"/>
      <c r="G6520" s="4332"/>
      <c r="H6520" s="4332"/>
      <c r="I6520" s="4332"/>
      <c r="J6520" s="4333"/>
      <c r="K6520" s="4334" t="s">
        <v>13</v>
      </c>
      <c r="L6520" s="4335"/>
      <c r="M6520" s="4335"/>
      <c r="N6520" s="4335"/>
      <c r="O6520" s="4336"/>
    </row>
    <row r="6521" spans="1:15" s="72" customFormat="1" ht="21" customHeight="1">
      <c r="A6521" s="4325"/>
      <c r="B6521" s="4328"/>
      <c r="C6521" s="4330"/>
      <c r="D6521" s="4337" t="s">
        <v>14</v>
      </c>
      <c r="E6521" s="4338"/>
      <c r="F6521" s="4338"/>
      <c r="G6521" s="4338"/>
      <c r="H6521" s="4339"/>
      <c r="I6521" s="4340" t="s">
        <v>15</v>
      </c>
      <c r="J6521" s="4340"/>
      <c r="K6521" s="4340" t="s">
        <v>16</v>
      </c>
      <c r="L6521" s="4340" t="s">
        <v>17</v>
      </c>
      <c r="M6521" s="4340" t="s">
        <v>18</v>
      </c>
      <c r="N6521" s="4340"/>
      <c r="O6521" s="4342" t="s">
        <v>19</v>
      </c>
    </row>
    <row r="6522" spans="1:15" s="72" customFormat="1" ht="21" customHeight="1">
      <c r="A6522" s="4326"/>
      <c r="B6522" s="4354"/>
      <c r="C6522" s="4341"/>
      <c r="D6522" s="3464" t="s">
        <v>16</v>
      </c>
      <c r="E6522" s="4358" t="s">
        <v>20</v>
      </c>
      <c r="F6522" s="4359"/>
      <c r="G6522" s="4358" t="s">
        <v>21</v>
      </c>
      <c r="H6522" s="4359"/>
      <c r="I6522" s="4341"/>
      <c r="J6522" s="4341"/>
      <c r="K6522" s="4341"/>
      <c r="L6522" s="4341"/>
      <c r="M6522" s="4341"/>
      <c r="N6522" s="4341"/>
      <c r="O6522" s="4363"/>
    </row>
    <row r="6523" spans="1:15" s="72" customFormat="1" ht="21" customHeight="1">
      <c r="A6523" s="99">
        <v>1</v>
      </c>
      <c r="B6523" s="29">
        <v>44682</v>
      </c>
      <c r="C6523" s="3472" t="s">
        <v>23</v>
      </c>
      <c r="D6523" s="3465"/>
      <c r="E6523" s="4348"/>
      <c r="F6523" s="4349"/>
      <c r="G6523" s="4348"/>
      <c r="H6523" s="4349"/>
      <c r="I6523" s="3472"/>
      <c r="J6523" s="3471"/>
      <c r="K6523" s="3471"/>
      <c r="L6523" s="3471"/>
      <c r="M6523" s="3471"/>
      <c r="N6523" s="3471"/>
      <c r="O6523" s="128">
        <v>0</v>
      </c>
    </row>
    <row r="6524" spans="1:15" s="72" customFormat="1" ht="21" customHeight="1" outlineLevel="1">
      <c r="A6524" s="3467"/>
      <c r="B6524" s="29"/>
      <c r="C6524" s="3472"/>
      <c r="D6524" s="3465"/>
      <c r="E6524" s="4348"/>
      <c r="F6524" s="4349"/>
      <c r="G6524" s="4364"/>
      <c r="H6524" s="4365"/>
      <c r="I6524" s="3472"/>
      <c r="J6524" s="3472"/>
      <c r="K6524" s="3472"/>
      <c r="L6524" s="3472"/>
      <c r="M6524" s="3472"/>
      <c r="N6524" s="3472"/>
      <c r="O6524" s="79"/>
    </row>
    <row r="6525" spans="1:15" s="72" customFormat="1" ht="21" customHeight="1" outlineLevel="1">
      <c r="A6525" s="3467"/>
      <c r="B6525" s="29"/>
      <c r="C6525" s="3472"/>
      <c r="D6525" s="3465"/>
      <c r="E6525" s="3458"/>
      <c r="F6525" s="3459"/>
      <c r="G6525" s="3460"/>
      <c r="H6525" s="3461"/>
      <c r="I6525" s="3472"/>
      <c r="J6525" s="3472"/>
      <c r="K6525" s="3472"/>
      <c r="L6525" s="3472"/>
      <c r="M6525" s="3472"/>
      <c r="N6525" s="3472"/>
      <c r="O6525" s="79"/>
    </row>
    <row r="6526" spans="1:15" s="123" customFormat="1" ht="21" customHeight="1">
      <c r="A6526" s="3467"/>
      <c r="B6526" s="29"/>
      <c r="C6526" s="3472"/>
      <c r="D6526" s="798">
        <f>SUM(D6523:D6524)</f>
        <v>0</v>
      </c>
      <c r="E6526" s="4348"/>
      <c r="F6526" s="4349"/>
      <c r="G6526" s="4364"/>
      <c r="H6526" s="4365"/>
      <c r="I6526" s="3472"/>
      <c r="J6526" s="3472"/>
      <c r="K6526" s="430">
        <f>SUM(K6523:K6525)</f>
        <v>0</v>
      </c>
      <c r="L6526" s="3472"/>
      <c r="M6526" s="3472"/>
      <c r="N6526" s="3472"/>
      <c r="O6526" s="79"/>
    </row>
    <row r="6527" spans="1:15" s="72" customFormat="1" ht="21" customHeight="1">
      <c r="A6527" s="54"/>
      <c r="B6527" s="53"/>
      <c r="C6527" s="2642"/>
      <c r="D6527" s="238"/>
      <c r="E6527" s="238"/>
      <c r="F6527" s="238"/>
      <c r="G6527" s="3728"/>
      <c r="H6527" s="3728"/>
      <c r="I6527" s="2642"/>
      <c r="J6527" s="2642"/>
      <c r="K6527" s="2642"/>
      <c r="L6527" s="2642"/>
      <c r="M6527" s="2642"/>
      <c r="N6527" s="2642"/>
      <c r="O6527" s="194"/>
    </row>
    <row r="6528" spans="1:15" s="72" customFormat="1" ht="21" customHeight="1" thickBot="1">
      <c r="A6528" s="77" t="s">
        <v>2</v>
      </c>
      <c r="B6528" s="66"/>
      <c r="C6528" s="67" t="s">
        <v>3</v>
      </c>
      <c r="D6528" s="4323" t="s">
        <v>2586</v>
      </c>
      <c r="E6528" s="4323"/>
      <c r="F6528" s="4323"/>
      <c r="G6528" s="4323"/>
      <c r="H6528" s="4323"/>
      <c r="I6528" s="4323"/>
      <c r="J6528" s="4323"/>
      <c r="K6528" s="4323"/>
      <c r="L6528" s="4323"/>
      <c r="M6528" s="4323"/>
      <c r="N6528" s="4323"/>
      <c r="O6528" s="4323"/>
    </row>
    <row r="6529" spans="1:15" s="72" customFormat="1" ht="21" customHeight="1">
      <c r="A6529" s="4324" t="s">
        <v>10</v>
      </c>
      <c r="B6529" s="4362" t="s">
        <v>11</v>
      </c>
      <c r="C6529" s="4329" t="s">
        <v>23</v>
      </c>
      <c r="D6529" s="4331" t="s">
        <v>1627</v>
      </c>
      <c r="E6529" s="4332"/>
      <c r="F6529" s="4332"/>
      <c r="G6529" s="4332"/>
      <c r="H6529" s="4332"/>
      <c r="I6529" s="4332"/>
      <c r="J6529" s="4333"/>
      <c r="K6529" s="4334" t="s">
        <v>13</v>
      </c>
      <c r="L6529" s="4335"/>
      <c r="M6529" s="4335"/>
      <c r="N6529" s="4335"/>
      <c r="O6529" s="4336"/>
    </row>
    <row r="6530" spans="1:15" s="72" customFormat="1" ht="21" customHeight="1">
      <c r="A6530" s="4325"/>
      <c r="B6530" s="4328"/>
      <c r="C6530" s="4330"/>
      <c r="D6530" s="4337" t="s">
        <v>14</v>
      </c>
      <c r="E6530" s="4338"/>
      <c r="F6530" s="4338"/>
      <c r="G6530" s="4338"/>
      <c r="H6530" s="4339"/>
      <c r="I6530" s="4340" t="s">
        <v>15</v>
      </c>
      <c r="J6530" s="4340"/>
      <c r="K6530" s="4340" t="s">
        <v>16</v>
      </c>
      <c r="L6530" s="4340" t="s">
        <v>17</v>
      </c>
      <c r="M6530" s="4340" t="s">
        <v>18</v>
      </c>
      <c r="N6530" s="4340"/>
      <c r="O6530" s="4342" t="s">
        <v>19</v>
      </c>
    </row>
    <row r="6531" spans="1:15" s="72" customFormat="1" ht="21" customHeight="1">
      <c r="A6531" s="4326"/>
      <c r="B6531" s="4354"/>
      <c r="C6531" s="4341"/>
      <c r="D6531" s="3720" t="s">
        <v>16</v>
      </c>
      <c r="E6531" s="4358" t="s">
        <v>20</v>
      </c>
      <c r="F6531" s="4359"/>
      <c r="G6531" s="4358" t="s">
        <v>21</v>
      </c>
      <c r="H6531" s="4359"/>
      <c r="I6531" s="4341"/>
      <c r="J6531" s="4341"/>
      <c r="K6531" s="4341"/>
      <c r="L6531" s="4341"/>
      <c r="M6531" s="4341"/>
      <c r="N6531" s="4341"/>
      <c r="O6531" s="4363"/>
    </row>
    <row r="6532" spans="1:15" s="72" customFormat="1" ht="21" customHeight="1">
      <c r="A6532" s="99">
        <v>1</v>
      </c>
      <c r="B6532" s="29">
        <v>44652</v>
      </c>
      <c r="C6532" s="3729" t="s">
        <v>23</v>
      </c>
      <c r="D6532" s="3721"/>
      <c r="E6532" s="4348"/>
      <c r="F6532" s="4349"/>
      <c r="G6532" s="4348"/>
      <c r="H6532" s="4349"/>
      <c r="I6532" s="3729"/>
      <c r="J6532" s="3727"/>
      <c r="K6532" s="3727"/>
      <c r="L6532" s="3727"/>
      <c r="M6532" s="3727"/>
      <c r="N6532" s="3727"/>
      <c r="O6532" s="128">
        <v>50</v>
      </c>
    </row>
    <row r="6533" spans="1:15" s="72" customFormat="1" ht="21" customHeight="1" outlineLevel="1">
      <c r="A6533" s="3726"/>
      <c r="B6533" s="29"/>
      <c r="C6533" s="3729"/>
      <c r="D6533" s="3721"/>
      <c r="E6533" s="4348"/>
      <c r="F6533" s="4349"/>
      <c r="G6533" s="4364"/>
      <c r="H6533" s="4365"/>
      <c r="I6533" s="3729"/>
      <c r="J6533" s="3729"/>
      <c r="K6533" s="3729"/>
      <c r="L6533" s="3729"/>
      <c r="M6533" s="3729"/>
      <c r="N6533" s="3729"/>
      <c r="O6533" s="79"/>
    </row>
    <row r="6534" spans="1:15" s="72" customFormat="1" ht="21" customHeight="1" outlineLevel="1">
      <c r="A6534" s="3726"/>
      <c r="B6534" s="29"/>
      <c r="C6534" s="3729"/>
      <c r="D6534" s="3721"/>
      <c r="E6534" s="3714"/>
      <c r="F6534" s="3715"/>
      <c r="G6534" s="3718"/>
      <c r="H6534" s="3719"/>
      <c r="I6534" s="3729"/>
      <c r="J6534" s="3729"/>
      <c r="K6534" s="3729"/>
      <c r="L6534" s="3729"/>
      <c r="M6534" s="3729"/>
      <c r="N6534" s="3729"/>
      <c r="O6534" s="79"/>
    </row>
    <row r="6535" spans="1:15" s="123" customFormat="1" ht="21" customHeight="1">
      <c r="A6535" s="3726"/>
      <c r="B6535" s="29"/>
      <c r="C6535" s="3729"/>
      <c r="D6535" s="798">
        <f>SUM(D6532:D6533)</f>
        <v>0</v>
      </c>
      <c r="E6535" s="4348"/>
      <c r="F6535" s="4349"/>
      <c r="G6535" s="4364"/>
      <c r="H6535" s="4365"/>
      <c r="I6535" s="3729"/>
      <c r="J6535" s="3729"/>
      <c r="K6535" s="430">
        <f>SUM(K6532:K6534)</f>
        <v>0</v>
      </c>
      <c r="L6535" s="3729"/>
      <c r="M6535" s="3729"/>
      <c r="N6535" s="3729"/>
      <c r="O6535" s="79"/>
    </row>
    <row r="6536" spans="1:15" s="72" customFormat="1" ht="21" customHeight="1">
      <c r="A6536" s="54"/>
      <c r="B6536" s="53"/>
      <c r="C6536" s="2642"/>
      <c r="D6536" s="2642"/>
      <c r="E6536" s="2642"/>
      <c r="F6536" s="2642"/>
      <c r="G6536" s="54"/>
      <c r="H6536" s="54"/>
      <c r="I6536" s="2642"/>
      <c r="J6536" s="2642"/>
      <c r="K6536" s="2642"/>
      <c r="L6536" s="2642"/>
      <c r="M6536" s="2642"/>
      <c r="N6536" s="2642"/>
      <c r="O6536" s="82"/>
    </row>
    <row r="6537" spans="1:15" s="276" customFormat="1" ht="33.75" customHeight="1">
      <c r="A6537" s="270"/>
      <c r="B6537" s="271"/>
      <c r="C6537" s="447"/>
      <c r="D6537" s="442" t="s">
        <v>2837</v>
      </c>
      <c r="E6537" s="274"/>
      <c r="F6537" s="266"/>
      <c r="G6537" s="264"/>
      <c r="H6537" s="264"/>
      <c r="I6537" s="275"/>
      <c r="J6537" s="264"/>
      <c r="K6537" s="267"/>
      <c r="L6537" s="268"/>
      <c r="M6537" s="264"/>
      <c r="N6537" s="264"/>
      <c r="O6537" s="266"/>
    </row>
    <row r="6538" spans="1:15" s="4119" customFormat="1" ht="21.75" customHeight="1">
      <c r="A6538" s="4113"/>
      <c r="B6538" s="4114"/>
      <c r="C6538" s="4115"/>
      <c r="D6538" s="4116"/>
      <c r="E6538" s="4117"/>
      <c r="F6538" s="3320"/>
      <c r="G6538" s="3321"/>
      <c r="H6538" s="3321"/>
      <c r="I6538" s="4118"/>
      <c r="J6538" s="3321"/>
      <c r="K6538" s="3322"/>
      <c r="L6538" s="3323"/>
      <c r="M6538" s="3321"/>
      <c r="N6538" s="3321"/>
      <c r="O6538" s="3320"/>
    </row>
    <row r="6539" spans="1:15" s="72" customFormat="1" ht="21" customHeight="1" thickBot="1">
      <c r="A6539" s="77" t="s">
        <v>2</v>
      </c>
      <c r="B6539" s="66"/>
      <c r="C6539" s="67" t="s">
        <v>3</v>
      </c>
      <c r="D6539" s="4323" t="s">
        <v>2842</v>
      </c>
      <c r="E6539" s="4323"/>
      <c r="F6539" s="4323"/>
      <c r="G6539" s="4323"/>
      <c r="H6539" s="4323"/>
      <c r="I6539" s="4323"/>
      <c r="J6539" s="4323"/>
      <c r="K6539" s="4323"/>
      <c r="L6539" s="4323"/>
      <c r="M6539" s="4323"/>
      <c r="N6539" s="4323"/>
      <c r="O6539" s="4323"/>
    </row>
    <row r="6540" spans="1:15" s="72" customFormat="1" ht="21" customHeight="1">
      <c r="A6540" s="4324" t="s">
        <v>10</v>
      </c>
      <c r="B6540" s="4362" t="s">
        <v>11</v>
      </c>
      <c r="C6540" s="4329" t="s">
        <v>23</v>
      </c>
      <c r="D6540" s="4331" t="s">
        <v>1627</v>
      </c>
      <c r="E6540" s="4332"/>
      <c r="F6540" s="4332"/>
      <c r="G6540" s="4332"/>
      <c r="H6540" s="4332"/>
      <c r="I6540" s="4332"/>
      <c r="J6540" s="4333"/>
      <c r="K6540" s="4334" t="s">
        <v>13</v>
      </c>
      <c r="L6540" s="4335"/>
      <c r="M6540" s="4335"/>
      <c r="N6540" s="4335"/>
      <c r="O6540" s="4336"/>
    </row>
    <row r="6541" spans="1:15" s="72" customFormat="1" ht="21" customHeight="1">
      <c r="A6541" s="4325"/>
      <c r="B6541" s="4328"/>
      <c r="C6541" s="4330"/>
      <c r="D6541" s="4337" t="s">
        <v>14</v>
      </c>
      <c r="E6541" s="4338"/>
      <c r="F6541" s="4338"/>
      <c r="G6541" s="4338"/>
      <c r="H6541" s="4339"/>
      <c r="I6541" s="4340" t="s">
        <v>15</v>
      </c>
      <c r="J6541" s="4340"/>
      <c r="K6541" s="4340" t="s">
        <v>16</v>
      </c>
      <c r="L6541" s="4340" t="s">
        <v>17</v>
      </c>
      <c r="M6541" s="4340" t="s">
        <v>18</v>
      </c>
      <c r="N6541" s="4340"/>
      <c r="O6541" s="4342" t="s">
        <v>19</v>
      </c>
    </row>
    <row r="6542" spans="1:15" s="72" customFormat="1" ht="21" customHeight="1">
      <c r="A6542" s="4326"/>
      <c r="B6542" s="4354"/>
      <c r="C6542" s="4341"/>
      <c r="D6542" s="4093" t="s">
        <v>16</v>
      </c>
      <c r="E6542" s="4358" t="s">
        <v>20</v>
      </c>
      <c r="F6542" s="4359"/>
      <c r="G6542" s="4358" t="s">
        <v>21</v>
      </c>
      <c r="H6542" s="4359"/>
      <c r="I6542" s="4341"/>
      <c r="J6542" s="4341"/>
      <c r="K6542" s="4341"/>
      <c r="L6542" s="4341"/>
      <c r="M6542" s="4341"/>
      <c r="N6542" s="4341"/>
      <c r="O6542" s="4363"/>
    </row>
    <row r="6543" spans="1:15" s="72" customFormat="1" ht="28.5" customHeight="1">
      <c r="A6543" s="99">
        <v>1</v>
      </c>
      <c r="B6543" s="29">
        <v>44682</v>
      </c>
      <c r="C6543" s="4100" t="s">
        <v>23</v>
      </c>
      <c r="D6543" s="4085"/>
      <c r="E6543" s="4348" t="s">
        <v>2838</v>
      </c>
      <c r="F6543" s="4349"/>
      <c r="G6543" s="4364" t="s">
        <v>2839</v>
      </c>
      <c r="H6543" s="4365"/>
      <c r="I6543" s="4253" t="s">
        <v>1446</v>
      </c>
      <c r="J6543" s="4098"/>
      <c r="K6543" s="4098"/>
      <c r="L6543" s="4098"/>
      <c r="M6543" s="4098"/>
      <c r="N6543" s="4098"/>
      <c r="O6543" s="128">
        <v>2</v>
      </c>
    </row>
    <row r="6544" spans="1:15" s="72" customFormat="1" ht="21" customHeight="1" outlineLevel="1">
      <c r="A6544" s="4094"/>
      <c r="B6544" s="29"/>
      <c r="C6544" s="4100"/>
      <c r="D6544" s="4085"/>
      <c r="E6544" s="4348"/>
      <c r="F6544" s="4349"/>
      <c r="G6544" s="4364"/>
      <c r="H6544" s="4365"/>
      <c r="I6544" s="4100"/>
      <c r="J6544" s="4100"/>
      <c r="K6544" s="4100"/>
      <c r="L6544" s="4100"/>
      <c r="M6544" s="4100"/>
      <c r="N6544" s="4100"/>
      <c r="O6544" s="79"/>
    </row>
    <row r="6545" spans="1:15" s="72" customFormat="1" ht="21" customHeight="1" outlineLevel="1">
      <c r="A6545" s="4094"/>
      <c r="B6545" s="29"/>
      <c r="C6545" s="4100"/>
      <c r="D6545" s="4085"/>
      <c r="E6545" s="4087"/>
      <c r="F6545" s="4088"/>
      <c r="G6545" s="4091"/>
      <c r="H6545" s="4092"/>
      <c r="I6545" s="4100"/>
      <c r="J6545" s="4100"/>
      <c r="K6545" s="4100"/>
      <c r="L6545" s="4100"/>
      <c r="M6545" s="4100"/>
      <c r="N6545" s="4100"/>
      <c r="O6545" s="79"/>
    </row>
    <row r="6546" spans="1:15" s="123" customFormat="1" ht="21" customHeight="1">
      <c r="A6546" s="4094"/>
      <c r="B6546" s="29"/>
      <c r="C6546" s="4100"/>
      <c r="D6546" s="798">
        <f>SUM(D6543:D6544)</f>
        <v>0</v>
      </c>
      <c r="E6546" s="4348"/>
      <c r="F6546" s="4349"/>
      <c r="G6546" s="4364"/>
      <c r="H6546" s="4365"/>
      <c r="I6546" s="4100"/>
      <c r="J6546" s="4100"/>
      <c r="K6546" s="430">
        <f>SUM(K6543:K6545)</f>
        <v>0</v>
      </c>
      <c r="L6546" s="4100"/>
      <c r="M6546" s="4100"/>
      <c r="N6546" s="4100"/>
      <c r="O6546" s="79"/>
    </row>
    <row r="6547" spans="1:15" s="72" customFormat="1" ht="21" customHeight="1">
      <c r="A6547" s="54"/>
      <c r="B6547" s="53"/>
      <c r="C6547" s="2642"/>
      <c r="D6547" s="238"/>
      <c r="E6547" s="238"/>
      <c r="F6547" s="238"/>
      <c r="G6547" s="4096"/>
      <c r="H6547" s="4096"/>
      <c r="I6547" s="2642"/>
      <c r="J6547" s="2642"/>
      <c r="K6547" s="2642"/>
      <c r="L6547" s="2642"/>
      <c r="M6547" s="2642"/>
      <c r="N6547" s="2642"/>
      <c r="O6547" s="194"/>
    </row>
    <row r="6548" spans="1:15" s="72" customFormat="1" ht="21" customHeight="1" thickBot="1">
      <c r="A6548" s="77" t="s">
        <v>2</v>
      </c>
      <c r="B6548" s="66"/>
      <c r="C6548" s="67" t="s">
        <v>3</v>
      </c>
      <c r="D6548" s="4323" t="s">
        <v>2844</v>
      </c>
      <c r="E6548" s="4323"/>
      <c r="F6548" s="4323"/>
      <c r="G6548" s="4323"/>
      <c r="H6548" s="4323"/>
      <c r="I6548" s="4323"/>
      <c r="J6548" s="4323"/>
      <c r="K6548" s="4323"/>
      <c r="L6548" s="4323"/>
      <c r="M6548" s="4323"/>
      <c r="N6548" s="4323"/>
      <c r="O6548" s="4323"/>
    </row>
    <row r="6549" spans="1:15" s="72" customFormat="1" ht="21" customHeight="1">
      <c r="A6549" s="4324" t="s">
        <v>10</v>
      </c>
      <c r="B6549" s="4362" t="s">
        <v>11</v>
      </c>
      <c r="C6549" s="4329" t="s">
        <v>23</v>
      </c>
      <c r="D6549" s="4331" t="s">
        <v>1627</v>
      </c>
      <c r="E6549" s="4332"/>
      <c r="F6549" s="4332"/>
      <c r="G6549" s="4332"/>
      <c r="H6549" s="4332"/>
      <c r="I6549" s="4332"/>
      <c r="J6549" s="4333"/>
      <c r="K6549" s="4334" t="s">
        <v>13</v>
      </c>
      <c r="L6549" s="4335"/>
      <c r="M6549" s="4335"/>
      <c r="N6549" s="4335"/>
      <c r="O6549" s="4336"/>
    </row>
    <row r="6550" spans="1:15" s="72" customFormat="1" ht="21" customHeight="1">
      <c r="A6550" s="4325"/>
      <c r="B6550" s="4328"/>
      <c r="C6550" s="4330"/>
      <c r="D6550" s="4337" t="s">
        <v>14</v>
      </c>
      <c r="E6550" s="4338"/>
      <c r="F6550" s="4338"/>
      <c r="G6550" s="4338"/>
      <c r="H6550" s="4339"/>
      <c r="I6550" s="4340" t="s">
        <v>15</v>
      </c>
      <c r="J6550" s="4340"/>
      <c r="K6550" s="4340" t="s">
        <v>16</v>
      </c>
      <c r="L6550" s="4340" t="s">
        <v>17</v>
      </c>
      <c r="M6550" s="4340" t="s">
        <v>18</v>
      </c>
      <c r="N6550" s="4340"/>
      <c r="O6550" s="4342" t="s">
        <v>19</v>
      </c>
    </row>
    <row r="6551" spans="1:15" s="72" customFormat="1" ht="21" customHeight="1">
      <c r="A6551" s="4326"/>
      <c r="B6551" s="4354"/>
      <c r="C6551" s="4341"/>
      <c r="D6551" s="4093" t="s">
        <v>16</v>
      </c>
      <c r="E6551" s="4358" t="s">
        <v>20</v>
      </c>
      <c r="F6551" s="4359"/>
      <c r="G6551" s="4358" t="s">
        <v>21</v>
      </c>
      <c r="H6551" s="4359"/>
      <c r="I6551" s="4341"/>
      <c r="J6551" s="4341"/>
      <c r="K6551" s="4341"/>
      <c r="L6551" s="4341"/>
      <c r="M6551" s="4341"/>
      <c r="N6551" s="4341"/>
      <c r="O6551" s="4363"/>
    </row>
    <row r="6552" spans="1:15" s="72" customFormat="1" ht="21" customHeight="1">
      <c r="A6552" s="99">
        <v>1</v>
      </c>
      <c r="B6552" s="29">
        <v>44682</v>
      </c>
      <c r="C6552" s="4100" t="s">
        <v>23</v>
      </c>
      <c r="D6552" s="4085"/>
      <c r="E6552" s="4348" t="s">
        <v>2838</v>
      </c>
      <c r="F6552" s="4349"/>
      <c r="G6552" s="4364" t="s">
        <v>2839</v>
      </c>
      <c r="H6552" s="4365"/>
      <c r="I6552" s="4253" t="s">
        <v>1446</v>
      </c>
      <c r="J6552" s="4098"/>
      <c r="K6552" s="4098"/>
      <c r="L6552" s="4098"/>
      <c r="M6552" s="4098"/>
      <c r="N6552" s="4098"/>
      <c r="O6552" s="128">
        <v>27</v>
      </c>
    </row>
    <row r="6553" spans="1:15" s="72" customFormat="1" ht="21" customHeight="1" outlineLevel="1">
      <c r="A6553" s="4094"/>
      <c r="B6553" s="29"/>
      <c r="C6553" s="4100"/>
      <c r="D6553" s="4085"/>
      <c r="E6553" s="4348"/>
      <c r="F6553" s="4349"/>
      <c r="G6553" s="4364"/>
      <c r="H6553" s="4365"/>
      <c r="I6553" s="4100"/>
      <c r="J6553" s="4100"/>
      <c r="K6553" s="4100"/>
      <c r="L6553" s="4100"/>
      <c r="M6553" s="4100"/>
      <c r="N6553" s="4100"/>
      <c r="O6553" s="79"/>
    </row>
    <row r="6554" spans="1:15" s="72" customFormat="1" ht="21" customHeight="1" outlineLevel="1">
      <c r="A6554" s="4094"/>
      <c r="B6554" s="29"/>
      <c r="C6554" s="4100"/>
      <c r="D6554" s="4085"/>
      <c r="E6554" s="4087"/>
      <c r="F6554" s="4088"/>
      <c r="G6554" s="4091"/>
      <c r="H6554" s="4092"/>
      <c r="I6554" s="4100"/>
      <c r="J6554" s="4100"/>
      <c r="K6554" s="4100"/>
      <c r="L6554" s="4100"/>
      <c r="M6554" s="4100"/>
      <c r="N6554" s="4100"/>
      <c r="O6554" s="79"/>
    </row>
    <row r="6555" spans="1:15" s="123" customFormat="1" ht="21" customHeight="1">
      <c r="A6555" s="4094"/>
      <c r="B6555" s="29"/>
      <c r="C6555" s="4100"/>
      <c r="D6555" s="798">
        <f>SUM(D6552:D6553)</f>
        <v>0</v>
      </c>
      <c r="E6555" s="4348"/>
      <c r="F6555" s="4349"/>
      <c r="G6555" s="4364"/>
      <c r="H6555" s="4365"/>
      <c r="I6555" s="4100"/>
      <c r="J6555" s="4100"/>
      <c r="K6555" s="430">
        <f>SUM(K6552:K6554)</f>
        <v>0</v>
      </c>
      <c r="L6555" s="4100"/>
      <c r="M6555" s="4100"/>
      <c r="N6555" s="4100"/>
      <c r="O6555" s="79"/>
    </row>
    <row r="6556" spans="1:15" s="72" customFormat="1" ht="21" customHeight="1">
      <c r="A6556" s="54"/>
      <c r="B6556" s="53"/>
      <c r="C6556" s="2642"/>
      <c r="D6556" s="2642"/>
      <c r="E6556" s="2642"/>
      <c r="F6556" s="2642"/>
      <c r="G6556" s="54"/>
      <c r="H6556" s="54"/>
      <c r="I6556" s="2642"/>
      <c r="J6556" s="2642"/>
      <c r="K6556" s="2642"/>
      <c r="L6556" s="2642"/>
      <c r="M6556" s="2642"/>
      <c r="N6556" s="2642"/>
      <c r="O6556" s="82"/>
    </row>
    <row r="6557" spans="1:15" s="72" customFormat="1" ht="21" customHeight="1" thickBot="1">
      <c r="A6557" s="77" t="s">
        <v>2</v>
      </c>
      <c r="B6557" s="66"/>
      <c r="C6557" s="67" t="s">
        <v>3</v>
      </c>
      <c r="D6557" s="4323" t="s">
        <v>2845</v>
      </c>
      <c r="E6557" s="4323"/>
      <c r="F6557" s="4323"/>
      <c r="G6557" s="4323"/>
      <c r="H6557" s="4323"/>
      <c r="I6557" s="4323"/>
      <c r="J6557" s="4323"/>
      <c r="K6557" s="4323"/>
      <c r="L6557" s="4323"/>
      <c r="M6557" s="4323"/>
      <c r="N6557" s="4323"/>
      <c r="O6557" s="4323"/>
    </row>
    <row r="6558" spans="1:15" s="72" customFormat="1" ht="21" customHeight="1">
      <c r="A6558" s="4324" t="s">
        <v>10</v>
      </c>
      <c r="B6558" s="4362" t="s">
        <v>11</v>
      </c>
      <c r="C6558" s="4329" t="s">
        <v>23</v>
      </c>
      <c r="D6558" s="4331" t="s">
        <v>1627</v>
      </c>
      <c r="E6558" s="4332"/>
      <c r="F6558" s="4332"/>
      <c r="G6558" s="4332"/>
      <c r="H6558" s="4332"/>
      <c r="I6558" s="4332"/>
      <c r="J6558" s="4333"/>
      <c r="K6558" s="4334" t="s">
        <v>13</v>
      </c>
      <c r="L6558" s="4335"/>
      <c r="M6558" s="4335"/>
      <c r="N6558" s="4335"/>
      <c r="O6558" s="4336"/>
    </row>
    <row r="6559" spans="1:15" s="72" customFormat="1" ht="21" customHeight="1">
      <c r="A6559" s="4325"/>
      <c r="B6559" s="4328"/>
      <c r="C6559" s="4330"/>
      <c r="D6559" s="4337" t="s">
        <v>14</v>
      </c>
      <c r="E6559" s="4338"/>
      <c r="F6559" s="4338"/>
      <c r="G6559" s="4338"/>
      <c r="H6559" s="4339"/>
      <c r="I6559" s="4340" t="s">
        <v>15</v>
      </c>
      <c r="J6559" s="4340"/>
      <c r="K6559" s="4340" t="s">
        <v>16</v>
      </c>
      <c r="L6559" s="4340" t="s">
        <v>17</v>
      </c>
      <c r="M6559" s="4340" t="s">
        <v>18</v>
      </c>
      <c r="N6559" s="4340"/>
      <c r="O6559" s="4342" t="s">
        <v>19</v>
      </c>
    </row>
    <row r="6560" spans="1:15" s="72" customFormat="1" ht="21" customHeight="1">
      <c r="A6560" s="4326"/>
      <c r="B6560" s="4354"/>
      <c r="C6560" s="4341"/>
      <c r="D6560" s="4093" t="s">
        <v>16</v>
      </c>
      <c r="E6560" s="4358" t="s">
        <v>20</v>
      </c>
      <c r="F6560" s="4359"/>
      <c r="G6560" s="4358" t="s">
        <v>21</v>
      </c>
      <c r="H6560" s="4359"/>
      <c r="I6560" s="4341"/>
      <c r="J6560" s="4341"/>
      <c r="K6560" s="4341"/>
      <c r="L6560" s="4341"/>
      <c r="M6560" s="4341"/>
      <c r="N6560" s="4341"/>
      <c r="O6560" s="4363"/>
    </row>
    <row r="6561" spans="1:15" s="72" customFormat="1" ht="21" customHeight="1">
      <c r="A6561" s="99">
        <v>1</v>
      </c>
      <c r="B6561" s="29">
        <v>44682</v>
      </c>
      <c r="C6561" s="4100" t="s">
        <v>23</v>
      </c>
      <c r="D6561" s="4085"/>
      <c r="E6561" s="4348" t="s">
        <v>2838</v>
      </c>
      <c r="F6561" s="4349"/>
      <c r="G6561" s="4364" t="s">
        <v>2839</v>
      </c>
      <c r="H6561" s="4365"/>
      <c r="I6561" s="4253" t="s">
        <v>1446</v>
      </c>
      <c r="J6561" s="4098"/>
      <c r="K6561" s="4098"/>
      <c r="L6561" s="4098"/>
      <c r="M6561" s="4098"/>
      <c r="N6561" s="4098"/>
      <c r="O6561" s="128">
        <v>22</v>
      </c>
    </row>
    <row r="6562" spans="1:15" s="72" customFormat="1" ht="21" customHeight="1" outlineLevel="1">
      <c r="A6562" s="4094"/>
      <c r="B6562" s="29"/>
      <c r="C6562" s="4100"/>
      <c r="D6562" s="4085"/>
      <c r="E6562" s="4348"/>
      <c r="F6562" s="4349"/>
      <c r="G6562" s="4364"/>
      <c r="H6562" s="4365"/>
      <c r="I6562" s="4100"/>
      <c r="J6562" s="4100"/>
      <c r="K6562" s="4100"/>
      <c r="L6562" s="4100"/>
      <c r="M6562" s="4100"/>
      <c r="N6562" s="4100"/>
      <c r="O6562" s="79"/>
    </row>
    <row r="6563" spans="1:15" s="72" customFormat="1" ht="21" customHeight="1" outlineLevel="1">
      <c r="A6563" s="4094"/>
      <c r="B6563" s="29"/>
      <c r="C6563" s="4100"/>
      <c r="D6563" s="4085"/>
      <c r="E6563" s="4087"/>
      <c r="F6563" s="4088"/>
      <c r="G6563" s="4091"/>
      <c r="H6563" s="4092"/>
      <c r="I6563" s="4100"/>
      <c r="J6563" s="4100"/>
      <c r="K6563" s="4100"/>
      <c r="L6563" s="4100"/>
      <c r="M6563" s="4100"/>
      <c r="N6563" s="4100"/>
      <c r="O6563" s="79"/>
    </row>
    <row r="6564" spans="1:15" s="123" customFormat="1" ht="21" customHeight="1">
      <c r="A6564" s="4094"/>
      <c r="B6564" s="29"/>
      <c r="C6564" s="4100"/>
      <c r="D6564" s="798">
        <f>SUM(D6561:D6562)</f>
        <v>0</v>
      </c>
      <c r="E6564" s="4348"/>
      <c r="F6564" s="4349"/>
      <c r="G6564" s="4364"/>
      <c r="H6564" s="4365"/>
      <c r="I6564" s="4100"/>
      <c r="J6564" s="4100"/>
      <c r="K6564" s="430">
        <f>SUM(K6561:K6563)</f>
        <v>0</v>
      </c>
      <c r="L6564" s="4100"/>
      <c r="M6564" s="4100"/>
      <c r="N6564" s="4100"/>
      <c r="O6564" s="79"/>
    </row>
    <row r="6565" spans="1:15" s="72" customFormat="1" ht="21" customHeight="1">
      <c r="A6565" s="54"/>
      <c r="B6565" s="53"/>
      <c r="C6565" s="2642"/>
      <c r="D6565" s="238"/>
      <c r="E6565" s="238"/>
      <c r="F6565" s="238"/>
      <c r="G6565" s="4096"/>
      <c r="H6565" s="4096"/>
      <c r="I6565" s="2642"/>
      <c r="J6565" s="2642"/>
      <c r="K6565" s="2642"/>
      <c r="L6565" s="2642"/>
      <c r="M6565" s="2642"/>
      <c r="N6565" s="2642"/>
      <c r="O6565" s="194"/>
    </row>
    <row r="6566" spans="1:15" s="72" customFormat="1" ht="21" customHeight="1" thickBot="1">
      <c r="A6566" s="77" t="s">
        <v>2</v>
      </c>
      <c r="B6566" s="66"/>
      <c r="C6566" s="67" t="s">
        <v>3</v>
      </c>
      <c r="D6566" s="4323" t="s">
        <v>2848</v>
      </c>
      <c r="E6566" s="4323"/>
      <c r="F6566" s="4323"/>
      <c r="G6566" s="4323"/>
      <c r="H6566" s="4323"/>
      <c r="I6566" s="4323"/>
      <c r="J6566" s="4323"/>
      <c r="K6566" s="4323"/>
      <c r="L6566" s="4323"/>
      <c r="M6566" s="4323"/>
      <c r="N6566" s="4323"/>
      <c r="O6566" s="4323"/>
    </row>
    <row r="6567" spans="1:15" s="72" customFormat="1" ht="21" customHeight="1">
      <c r="A6567" s="4324" t="s">
        <v>10</v>
      </c>
      <c r="B6567" s="4362" t="s">
        <v>11</v>
      </c>
      <c r="C6567" s="4329" t="s">
        <v>23</v>
      </c>
      <c r="D6567" s="4331" t="s">
        <v>1627</v>
      </c>
      <c r="E6567" s="4332"/>
      <c r="F6567" s="4332"/>
      <c r="G6567" s="4332"/>
      <c r="H6567" s="4332"/>
      <c r="I6567" s="4332"/>
      <c r="J6567" s="4333"/>
      <c r="K6567" s="4334" t="s">
        <v>13</v>
      </c>
      <c r="L6567" s="4335"/>
      <c r="M6567" s="4335"/>
      <c r="N6567" s="4335"/>
      <c r="O6567" s="4336"/>
    </row>
    <row r="6568" spans="1:15" s="72" customFormat="1" ht="21" customHeight="1">
      <c r="A6568" s="4325"/>
      <c r="B6568" s="4328"/>
      <c r="C6568" s="4330"/>
      <c r="D6568" s="4337" t="s">
        <v>14</v>
      </c>
      <c r="E6568" s="4338"/>
      <c r="F6568" s="4338"/>
      <c r="G6568" s="4338"/>
      <c r="H6568" s="4339"/>
      <c r="I6568" s="4340" t="s">
        <v>15</v>
      </c>
      <c r="J6568" s="4340"/>
      <c r="K6568" s="4340" t="s">
        <v>16</v>
      </c>
      <c r="L6568" s="4340" t="s">
        <v>17</v>
      </c>
      <c r="M6568" s="4340" t="s">
        <v>18</v>
      </c>
      <c r="N6568" s="4340"/>
      <c r="O6568" s="4342" t="s">
        <v>19</v>
      </c>
    </row>
    <row r="6569" spans="1:15" s="72" customFormat="1" ht="21" customHeight="1">
      <c r="A6569" s="4326"/>
      <c r="B6569" s="4354"/>
      <c r="C6569" s="4341"/>
      <c r="D6569" s="4093" t="s">
        <v>16</v>
      </c>
      <c r="E6569" s="4358" t="s">
        <v>20</v>
      </c>
      <c r="F6569" s="4359"/>
      <c r="G6569" s="4358" t="s">
        <v>21</v>
      </c>
      <c r="H6569" s="4359"/>
      <c r="I6569" s="4341"/>
      <c r="J6569" s="4341"/>
      <c r="K6569" s="4341"/>
      <c r="L6569" s="4341"/>
      <c r="M6569" s="4341"/>
      <c r="N6569" s="4341"/>
      <c r="O6569" s="4363"/>
    </row>
    <row r="6570" spans="1:15" s="72" customFormat="1" ht="21" customHeight="1">
      <c r="A6570" s="99">
        <v>1</v>
      </c>
      <c r="B6570" s="29">
        <v>44682</v>
      </c>
      <c r="C6570" s="4100" t="s">
        <v>23</v>
      </c>
      <c r="D6570" s="4085"/>
      <c r="E6570" s="4348" t="s">
        <v>2838</v>
      </c>
      <c r="F6570" s="4349"/>
      <c r="G6570" s="4364" t="s">
        <v>2839</v>
      </c>
      <c r="H6570" s="4365"/>
      <c r="I6570" s="4253" t="s">
        <v>1446</v>
      </c>
      <c r="J6570" s="4098"/>
      <c r="K6570" s="4098"/>
      <c r="L6570" s="4098"/>
      <c r="M6570" s="4098"/>
      <c r="N6570" s="4098"/>
      <c r="O6570" s="128">
        <v>55</v>
      </c>
    </row>
    <row r="6571" spans="1:15" s="72" customFormat="1" ht="21" customHeight="1" outlineLevel="1">
      <c r="A6571" s="4094"/>
      <c r="B6571" s="29"/>
      <c r="C6571" s="4100"/>
      <c r="D6571" s="4085"/>
      <c r="E6571" s="4348"/>
      <c r="F6571" s="4349"/>
      <c r="G6571" s="4364"/>
      <c r="H6571" s="4365"/>
      <c r="I6571" s="4100"/>
      <c r="J6571" s="4100"/>
      <c r="K6571" s="4100"/>
      <c r="L6571" s="4100"/>
      <c r="M6571" s="4100"/>
      <c r="N6571" s="4100"/>
      <c r="O6571" s="79"/>
    </row>
    <row r="6572" spans="1:15" s="72" customFormat="1" ht="21" customHeight="1" outlineLevel="1">
      <c r="A6572" s="4094"/>
      <c r="B6572" s="29"/>
      <c r="C6572" s="4100"/>
      <c r="D6572" s="4085"/>
      <c r="E6572" s="4087"/>
      <c r="F6572" s="4088"/>
      <c r="G6572" s="4091"/>
      <c r="H6572" s="4092"/>
      <c r="I6572" s="4100"/>
      <c r="J6572" s="4100"/>
      <c r="K6572" s="4100"/>
      <c r="L6572" s="4100"/>
      <c r="M6572" s="4100"/>
      <c r="N6572" s="4100"/>
      <c r="O6572" s="79"/>
    </row>
    <row r="6573" spans="1:15" s="123" customFormat="1" ht="21" customHeight="1">
      <c r="A6573" s="4094"/>
      <c r="B6573" s="29"/>
      <c r="C6573" s="4100"/>
      <c r="D6573" s="798">
        <f>SUM(D6570:D6571)</f>
        <v>0</v>
      </c>
      <c r="E6573" s="4348"/>
      <c r="F6573" s="4349"/>
      <c r="G6573" s="4364"/>
      <c r="H6573" s="4365"/>
      <c r="I6573" s="4100"/>
      <c r="J6573" s="4100"/>
      <c r="K6573" s="430">
        <f>SUM(K6570:K6572)</f>
        <v>0</v>
      </c>
      <c r="L6573" s="4100"/>
      <c r="M6573" s="4100"/>
      <c r="N6573" s="4100"/>
      <c r="O6573" s="79"/>
    </row>
    <row r="6574" spans="1:15" s="72" customFormat="1" ht="21" customHeight="1">
      <c r="A6574" s="54"/>
      <c r="B6574" s="53"/>
      <c r="C6574" s="2642"/>
      <c r="D6574" s="238"/>
      <c r="E6574" s="238"/>
      <c r="F6574" s="238"/>
      <c r="G6574" s="4096"/>
      <c r="H6574" s="4096"/>
      <c r="I6574" s="2642"/>
      <c r="J6574" s="2642"/>
      <c r="K6574" s="2642"/>
      <c r="L6574" s="2642"/>
      <c r="M6574" s="2642"/>
      <c r="N6574" s="2642"/>
      <c r="O6574" s="194"/>
    </row>
    <row r="6575" spans="1:15" s="72" customFormat="1" ht="21" customHeight="1" thickBot="1">
      <c r="A6575" s="77" t="s">
        <v>2</v>
      </c>
      <c r="B6575" s="66"/>
      <c r="C6575" s="67" t="s">
        <v>3</v>
      </c>
      <c r="D6575" s="4323" t="s">
        <v>2847</v>
      </c>
      <c r="E6575" s="4323"/>
      <c r="F6575" s="4323"/>
      <c r="G6575" s="4323"/>
      <c r="H6575" s="4323"/>
      <c r="I6575" s="4323"/>
      <c r="J6575" s="4323"/>
      <c r="K6575" s="4323"/>
      <c r="L6575" s="4323"/>
      <c r="M6575" s="4323"/>
      <c r="N6575" s="4323"/>
      <c r="O6575" s="4323"/>
    </row>
    <row r="6576" spans="1:15" s="72" customFormat="1" ht="21" customHeight="1">
      <c r="A6576" s="4324" t="s">
        <v>10</v>
      </c>
      <c r="B6576" s="4362" t="s">
        <v>11</v>
      </c>
      <c r="C6576" s="4329" t="s">
        <v>23</v>
      </c>
      <c r="D6576" s="4331" t="s">
        <v>1627</v>
      </c>
      <c r="E6576" s="4332"/>
      <c r="F6576" s="4332"/>
      <c r="G6576" s="4332"/>
      <c r="H6576" s="4332"/>
      <c r="I6576" s="4332"/>
      <c r="J6576" s="4333"/>
      <c r="K6576" s="4334" t="s">
        <v>13</v>
      </c>
      <c r="L6576" s="4335"/>
      <c r="M6576" s="4335"/>
      <c r="N6576" s="4335"/>
      <c r="O6576" s="4336"/>
    </row>
    <row r="6577" spans="1:15" s="72" customFormat="1" ht="21" customHeight="1">
      <c r="A6577" s="4325"/>
      <c r="B6577" s="4328"/>
      <c r="C6577" s="4330"/>
      <c r="D6577" s="4337" t="s">
        <v>14</v>
      </c>
      <c r="E6577" s="4338"/>
      <c r="F6577" s="4338"/>
      <c r="G6577" s="4338"/>
      <c r="H6577" s="4339"/>
      <c r="I6577" s="4340" t="s">
        <v>15</v>
      </c>
      <c r="J6577" s="4340"/>
      <c r="K6577" s="4340" t="s">
        <v>16</v>
      </c>
      <c r="L6577" s="4340" t="s">
        <v>17</v>
      </c>
      <c r="M6577" s="4340" t="s">
        <v>18</v>
      </c>
      <c r="N6577" s="4340"/>
      <c r="O6577" s="4342" t="s">
        <v>19</v>
      </c>
    </row>
    <row r="6578" spans="1:15" s="72" customFormat="1" ht="21" customHeight="1">
      <c r="A6578" s="4326"/>
      <c r="B6578" s="4354"/>
      <c r="C6578" s="4341"/>
      <c r="D6578" s="4093" t="s">
        <v>16</v>
      </c>
      <c r="E6578" s="4358" t="s">
        <v>20</v>
      </c>
      <c r="F6578" s="4359"/>
      <c r="G6578" s="4358" t="s">
        <v>21</v>
      </c>
      <c r="H6578" s="4359"/>
      <c r="I6578" s="4341"/>
      <c r="J6578" s="4341"/>
      <c r="K6578" s="4341"/>
      <c r="L6578" s="4341"/>
      <c r="M6578" s="4341"/>
      <c r="N6578" s="4341"/>
      <c r="O6578" s="4363"/>
    </row>
    <row r="6579" spans="1:15" s="72" customFormat="1" ht="21" customHeight="1">
      <c r="A6579" s="99">
        <v>1</v>
      </c>
      <c r="B6579" s="29">
        <v>44682</v>
      </c>
      <c r="C6579" s="4100" t="s">
        <v>23</v>
      </c>
      <c r="D6579" s="4085"/>
      <c r="E6579" s="4348" t="s">
        <v>2838</v>
      </c>
      <c r="F6579" s="4349"/>
      <c r="G6579" s="4364" t="s">
        <v>2839</v>
      </c>
      <c r="H6579" s="4365"/>
      <c r="I6579" s="4253" t="s">
        <v>1446</v>
      </c>
      <c r="J6579" s="4098"/>
      <c r="K6579" s="4098"/>
      <c r="L6579" s="4098"/>
      <c r="M6579" s="4098"/>
      <c r="N6579" s="4098"/>
      <c r="O6579" s="128">
        <v>66</v>
      </c>
    </row>
    <row r="6580" spans="1:15" s="72" customFormat="1" ht="21" customHeight="1" outlineLevel="1">
      <c r="A6580" s="4094"/>
      <c r="B6580" s="29"/>
      <c r="C6580" s="4100"/>
      <c r="D6580" s="4085"/>
      <c r="E6580" s="4348"/>
      <c r="F6580" s="4349"/>
      <c r="G6580" s="4364"/>
      <c r="H6580" s="4365"/>
      <c r="I6580" s="4100"/>
      <c r="J6580" s="4100"/>
      <c r="K6580" s="4100"/>
      <c r="L6580" s="4100"/>
      <c r="M6580" s="4100"/>
      <c r="N6580" s="4100"/>
      <c r="O6580" s="79"/>
    </row>
    <row r="6581" spans="1:15" s="72" customFormat="1" ht="21" customHeight="1" outlineLevel="1">
      <c r="A6581" s="4094"/>
      <c r="B6581" s="29"/>
      <c r="C6581" s="4100"/>
      <c r="D6581" s="4085"/>
      <c r="E6581" s="4087"/>
      <c r="F6581" s="4088"/>
      <c r="G6581" s="4091"/>
      <c r="H6581" s="4092"/>
      <c r="I6581" s="4100"/>
      <c r="J6581" s="4100"/>
      <c r="K6581" s="4100"/>
      <c r="L6581" s="4100"/>
      <c r="M6581" s="4100"/>
      <c r="N6581" s="4100"/>
      <c r="O6581" s="79"/>
    </row>
    <row r="6582" spans="1:15" s="123" customFormat="1" ht="21" customHeight="1">
      <c r="A6582" s="4094"/>
      <c r="B6582" s="29"/>
      <c r="C6582" s="4100"/>
      <c r="D6582" s="798">
        <f>SUM(D6579:D6580)</f>
        <v>0</v>
      </c>
      <c r="E6582" s="4348"/>
      <c r="F6582" s="4349"/>
      <c r="G6582" s="4364"/>
      <c r="H6582" s="4365"/>
      <c r="I6582" s="4100"/>
      <c r="J6582" s="4100"/>
      <c r="K6582" s="430">
        <f>SUM(K6579:K6581)</f>
        <v>0</v>
      </c>
      <c r="L6582" s="4100"/>
      <c r="M6582" s="4100"/>
      <c r="N6582" s="4100"/>
      <c r="O6582" s="79"/>
    </row>
    <row r="6583" spans="1:15" s="72" customFormat="1" ht="21" customHeight="1">
      <c r="A6583" s="54"/>
      <c r="B6583" s="53"/>
      <c r="C6583" s="2642"/>
      <c r="D6583" s="238"/>
      <c r="E6583" s="238"/>
      <c r="F6583" s="238"/>
      <c r="G6583" s="4096"/>
      <c r="H6583" s="4096"/>
      <c r="I6583" s="2642"/>
      <c r="J6583" s="2642"/>
      <c r="K6583" s="2642"/>
      <c r="L6583" s="2642"/>
      <c r="M6583" s="2642"/>
      <c r="N6583" s="2642"/>
      <c r="O6583" s="194"/>
    </row>
    <row r="6584" spans="1:15" s="72" customFormat="1" ht="21" customHeight="1" thickBot="1">
      <c r="A6584" s="77" t="s">
        <v>2</v>
      </c>
      <c r="B6584" s="66"/>
      <c r="C6584" s="67" t="s">
        <v>3</v>
      </c>
      <c r="D6584" s="4323" t="s">
        <v>2852</v>
      </c>
      <c r="E6584" s="4323"/>
      <c r="F6584" s="4323"/>
      <c r="G6584" s="4323"/>
      <c r="H6584" s="4323"/>
      <c r="I6584" s="4323"/>
      <c r="J6584" s="4323"/>
      <c r="K6584" s="4323"/>
      <c r="L6584" s="4323"/>
      <c r="M6584" s="4323"/>
      <c r="N6584" s="4323"/>
      <c r="O6584" s="4323"/>
    </row>
    <row r="6585" spans="1:15" s="72" customFormat="1" ht="21" customHeight="1">
      <c r="A6585" s="4324" t="s">
        <v>10</v>
      </c>
      <c r="B6585" s="4362" t="s">
        <v>11</v>
      </c>
      <c r="C6585" s="4329" t="s">
        <v>23</v>
      </c>
      <c r="D6585" s="4331" t="s">
        <v>1627</v>
      </c>
      <c r="E6585" s="4332"/>
      <c r="F6585" s="4332"/>
      <c r="G6585" s="4332"/>
      <c r="H6585" s="4332"/>
      <c r="I6585" s="4332"/>
      <c r="J6585" s="4333"/>
      <c r="K6585" s="4334" t="s">
        <v>13</v>
      </c>
      <c r="L6585" s="4335"/>
      <c r="M6585" s="4335"/>
      <c r="N6585" s="4335"/>
      <c r="O6585" s="4336"/>
    </row>
    <row r="6586" spans="1:15" s="72" customFormat="1" ht="21" customHeight="1">
      <c r="A6586" s="4325"/>
      <c r="B6586" s="4328"/>
      <c r="C6586" s="4330"/>
      <c r="D6586" s="4337" t="s">
        <v>14</v>
      </c>
      <c r="E6586" s="4338"/>
      <c r="F6586" s="4338"/>
      <c r="G6586" s="4338"/>
      <c r="H6586" s="4339"/>
      <c r="I6586" s="4340" t="s">
        <v>15</v>
      </c>
      <c r="J6586" s="4340"/>
      <c r="K6586" s="4340" t="s">
        <v>16</v>
      </c>
      <c r="L6586" s="4340" t="s">
        <v>17</v>
      </c>
      <c r="M6586" s="4340" t="s">
        <v>18</v>
      </c>
      <c r="N6586" s="4340"/>
      <c r="O6586" s="4342" t="s">
        <v>19</v>
      </c>
    </row>
    <row r="6587" spans="1:15" s="72" customFormat="1" ht="21" customHeight="1">
      <c r="A6587" s="4326"/>
      <c r="B6587" s="4354"/>
      <c r="C6587" s="4341"/>
      <c r="D6587" s="4093" t="s">
        <v>16</v>
      </c>
      <c r="E6587" s="4358" t="s">
        <v>20</v>
      </c>
      <c r="F6587" s="4359"/>
      <c r="G6587" s="4358" t="s">
        <v>21</v>
      </c>
      <c r="H6587" s="4359"/>
      <c r="I6587" s="4341"/>
      <c r="J6587" s="4341"/>
      <c r="K6587" s="4341"/>
      <c r="L6587" s="4341"/>
      <c r="M6587" s="4341"/>
      <c r="N6587" s="4341"/>
      <c r="O6587" s="4363"/>
    </row>
    <row r="6588" spans="1:15" s="72" customFormat="1" ht="21" customHeight="1">
      <c r="A6588" s="99">
        <v>1</v>
      </c>
      <c r="B6588" s="29">
        <v>44682</v>
      </c>
      <c r="C6588" s="4100" t="s">
        <v>23</v>
      </c>
      <c r="D6588" s="4085"/>
      <c r="E6588" s="4348" t="s">
        <v>2838</v>
      </c>
      <c r="F6588" s="4349"/>
      <c r="G6588" s="4364" t="s">
        <v>2839</v>
      </c>
      <c r="H6588" s="4365"/>
      <c r="I6588" s="4253" t="s">
        <v>1446</v>
      </c>
      <c r="J6588" s="4098"/>
      <c r="K6588" s="4098"/>
      <c r="L6588" s="4098"/>
      <c r="M6588" s="4098"/>
      <c r="N6588" s="4098"/>
      <c r="O6588" s="128">
        <v>2</v>
      </c>
    </row>
    <row r="6589" spans="1:15" s="72" customFormat="1" ht="21" customHeight="1" outlineLevel="1">
      <c r="A6589" s="4094"/>
      <c r="B6589" s="29"/>
      <c r="C6589" s="4100"/>
      <c r="D6589" s="4085"/>
      <c r="E6589" s="4348"/>
      <c r="F6589" s="4349"/>
      <c r="G6589" s="4364"/>
      <c r="H6589" s="4365"/>
      <c r="I6589" s="4100"/>
      <c r="J6589" s="4100"/>
      <c r="K6589" s="4100"/>
      <c r="L6589" s="4100"/>
      <c r="M6589" s="4100"/>
      <c r="N6589" s="4100"/>
      <c r="O6589" s="79"/>
    </row>
    <row r="6590" spans="1:15" s="72" customFormat="1" ht="21" customHeight="1" outlineLevel="1">
      <c r="A6590" s="4094"/>
      <c r="B6590" s="29"/>
      <c r="C6590" s="4100"/>
      <c r="D6590" s="4085"/>
      <c r="E6590" s="4087"/>
      <c r="F6590" s="4088"/>
      <c r="G6590" s="4091"/>
      <c r="H6590" s="4092"/>
      <c r="I6590" s="4100"/>
      <c r="J6590" s="4100"/>
      <c r="K6590" s="4100"/>
      <c r="L6590" s="4100"/>
      <c r="M6590" s="4100"/>
      <c r="N6590" s="4100"/>
      <c r="O6590" s="79"/>
    </row>
    <row r="6591" spans="1:15" s="123" customFormat="1" ht="21" customHeight="1">
      <c r="A6591" s="4094"/>
      <c r="B6591" s="29"/>
      <c r="C6591" s="4100"/>
      <c r="D6591" s="798">
        <f>SUM(D6588:D6589)</f>
        <v>0</v>
      </c>
      <c r="E6591" s="4348"/>
      <c r="F6591" s="4349"/>
      <c r="G6591" s="4364"/>
      <c r="H6591" s="4365"/>
      <c r="I6591" s="4100"/>
      <c r="J6591" s="4100"/>
      <c r="K6591" s="430">
        <f>SUM(K6588:K6590)</f>
        <v>0</v>
      </c>
      <c r="L6591" s="4100"/>
      <c r="M6591" s="4100"/>
      <c r="N6591" s="4100"/>
      <c r="O6591" s="79"/>
    </row>
    <row r="6592" spans="1:15" s="72" customFormat="1" ht="21" customHeight="1">
      <c r="A6592" s="54"/>
      <c r="B6592" s="53"/>
      <c r="C6592" s="2642"/>
      <c r="D6592" s="2642"/>
      <c r="E6592" s="2642"/>
      <c r="F6592" s="2642"/>
      <c r="G6592" s="54"/>
      <c r="H6592" s="54"/>
      <c r="I6592" s="2642"/>
      <c r="J6592" s="2642"/>
      <c r="K6592" s="2642"/>
      <c r="L6592" s="2642"/>
      <c r="M6592" s="2642"/>
      <c r="N6592" s="2642"/>
      <c r="O6592" s="82"/>
    </row>
    <row r="6593" spans="1:15" s="72" customFormat="1" ht="21" customHeight="1" thickBot="1">
      <c r="A6593" s="77" t="s">
        <v>2</v>
      </c>
      <c r="B6593" s="66"/>
      <c r="C6593" s="67" t="s">
        <v>3</v>
      </c>
      <c r="D6593" s="4323" t="s">
        <v>2854</v>
      </c>
      <c r="E6593" s="4323"/>
      <c r="F6593" s="4323"/>
      <c r="G6593" s="4323"/>
      <c r="H6593" s="4323"/>
      <c r="I6593" s="4323"/>
      <c r="J6593" s="4323"/>
      <c r="K6593" s="4323"/>
      <c r="L6593" s="4323"/>
      <c r="M6593" s="4323"/>
      <c r="N6593" s="4323"/>
      <c r="O6593" s="4323"/>
    </row>
    <row r="6594" spans="1:15" s="72" customFormat="1" ht="21" customHeight="1">
      <c r="A6594" s="4324" t="s">
        <v>10</v>
      </c>
      <c r="B6594" s="4362" t="s">
        <v>11</v>
      </c>
      <c r="C6594" s="4329" t="s">
        <v>23</v>
      </c>
      <c r="D6594" s="4331" t="s">
        <v>1627</v>
      </c>
      <c r="E6594" s="4332"/>
      <c r="F6594" s="4332"/>
      <c r="G6594" s="4332"/>
      <c r="H6594" s="4332"/>
      <c r="I6594" s="4332"/>
      <c r="J6594" s="4333"/>
      <c r="K6594" s="4334" t="s">
        <v>13</v>
      </c>
      <c r="L6594" s="4335"/>
      <c r="M6594" s="4335"/>
      <c r="N6594" s="4335"/>
      <c r="O6594" s="4336"/>
    </row>
    <row r="6595" spans="1:15" s="72" customFormat="1" ht="21" customHeight="1">
      <c r="A6595" s="4325"/>
      <c r="B6595" s="4328"/>
      <c r="C6595" s="4330"/>
      <c r="D6595" s="4337" t="s">
        <v>14</v>
      </c>
      <c r="E6595" s="4338"/>
      <c r="F6595" s="4338"/>
      <c r="G6595" s="4338"/>
      <c r="H6595" s="4339"/>
      <c r="I6595" s="4340" t="s">
        <v>15</v>
      </c>
      <c r="J6595" s="4340"/>
      <c r="K6595" s="4340" t="s">
        <v>16</v>
      </c>
      <c r="L6595" s="4340" t="s">
        <v>17</v>
      </c>
      <c r="M6595" s="4340" t="s">
        <v>18</v>
      </c>
      <c r="N6595" s="4340"/>
      <c r="O6595" s="4342" t="s">
        <v>19</v>
      </c>
    </row>
    <row r="6596" spans="1:15" s="72" customFormat="1" ht="21" customHeight="1">
      <c r="A6596" s="4326"/>
      <c r="B6596" s="4354"/>
      <c r="C6596" s="4341"/>
      <c r="D6596" s="4093" t="s">
        <v>16</v>
      </c>
      <c r="E6596" s="4358" t="s">
        <v>20</v>
      </c>
      <c r="F6596" s="4359"/>
      <c r="G6596" s="4358" t="s">
        <v>21</v>
      </c>
      <c r="H6596" s="4359"/>
      <c r="I6596" s="4341"/>
      <c r="J6596" s="4341"/>
      <c r="K6596" s="4341"/>
      <c r="L6596" s="4341"/>
      <c r="M6596" s="4341"/>
      <c r="N6596" s="4341"/>
      <c r="O6596" s="4363"/>
    </row>
    <row r="6597" spans="1:15" s="72" customFormat="1" ht="21" customHeight="1">
      <c r="A6597" s="99">
        <v>1</v>
      </c>
      <c r="B6597" s="29">
        <v>44682</v>
      </c>
      <c r="C6597" s="4100" t="s">
        <v>23</v>
      </c>
      <c r="D6597" s="4085"/>
      <c r="E6597" s="4348" t="s">
        <v>2838</v>
      </c>
      <c r="F6597" s="4349"/>
      <c r="G6597" s="4364" t="s">
        <v>2839</v>
      </c>
      <c r="H6597" s="4365"/>
      <c r="I6597" s="4253" t="s">
        <v>1446</v>
      </c>
      <c r="J6597" s="4098"/>
      <c r="K6597" s="4098"/>
      <c r="L6597" s="4098"/>
      <c r="M6597" s="4098"/>
      <c r="N6597" s="4098"/>
      <c r="O6597" s="128">
        <v>2</v>
      </c>
    </row>
    <row r="6598" spans="1:15" s="72" customFormat="1" ht="21" customHeight="1" outlineLevel="1">
      <c r="A6598" s="4094"/>
      <c r="B6598" s="29"/>
      <c r="C6598" s="4100"/>
      <c r="D6598" s="4085"/>
      <c r="E6598" s="4348"/>
      <c r="F6598" s="4349"/>
      <c r="G6598" s="4364"/>
      <c r="H6598" s="4365"/>
      <c r="I6598" s="4100"/>
      <c r="J6598" s="4100"/>
      <c r="K6598" s="4100"/>
      <c r="L6598" s="4100"/>
      <c r="M6598" s="4100"/>
      <c r="N6598" s="4100"/>
      <c r="O6598" s="79"/>
    </row>
    <row r="6599" spans="1:15" s="72" customFormat="1" ht="21" customHeight="1" outlineLevel="1">
      <c r="A6599" s="4094"/>
      <c r="B6599" s="29"/>
      <c r="C6599" s="4100"/>
      <c r="D6599" s="4085"/>
      <c r="E6599" s="4087"/>
      <c r="F6599" s="4088"/>
      <c r="G6599" s="4091"/>
      <c r="H6599" s="4092"/>
      <c r="I6599" s="4100"/>
      <c r="J6599" s="4100"/>
      <c r="K6599" s="4100"/>
      <c r="L6599" s="4100"/>
      <c r="M6599" s="4100"/>
      <c r="N6599" s="4100"/>
      <c r="O6599" s="79"/>
    </row>
    <row r="6600" spans="1:15" s="123" customFormat="1" ht="21" customHeight="1">
      <c r="A6600" s="4094"/>
      <c r="B6600" s="29"/>
      <c r="C6600" s="4100"/>
      <c r="D6600" s="798">
        <f>SUM(D6597:D6598)</f>
        <v>0</v>
      </c>
      <c r="E6600" s="4348"/>
      <c r="F6600" s="4349"/>
      <c r="G6600" s="4364"/>
      <c r="H6600" s="4365"/>
      <c r="I6600" s="4100"/>
      <c r="J6600" s="4100"/>
      <c r="K6600" s="430">
        <f>SUM(K6597:K6599)</f>
        <v>0</v>
      </c>
      <c r="L6600" s="4100"/>
      <c r="M6600" s="4100"/>
      <c r="N6600" s="4100"/>
      <c r="O6600" s="79"/>
    </row>
    <row r="6601" spans="1:15" s="72" customFormat="1" ht="21" customHeight="1">
      <c r="A6601" s="54"/>
      <c r="B6601" s="53"/>
      <c r="C6601" s="2642"/>
      <c r="D6601" s="238"/>
      <c r="E6601" s="238"/>
      <c r="F6601" s="238"/>
      <c r="G6601" s="4096"/>
      <c r="H6601" s="4096"/>
      <c r="I6601" s="2642"/>
      <c r="J6601" s="2642"/>
      <c r="K6601" s="2642"/>
      <c r="L6601" s="2642"/>
      <c r="M6601" s="2642"/>
      <c r="N6601" s="2642"/>
      <c r="O6601" s="194"/>
    </row>
    <row r="6602" spans="1:15" s="72" customFormat="1" ht="21" customHeight="1" thickBot="1">
      <c r="A6602" s="77" t="s">
        <v>2</v>
      </c>
      <c r="B6602" s="66"/>
      <c r="C6602" s="67" t="s">
        <v>3</v>
      </c>
      <c r="D6602" s="4323" t="s">
        <v>2856</v>
      </c>
      <c r="E6602" s="4323"/>
      <c r="F6602" s="4323"/>
      <c r="G6602" s="4323"/>
      <c r="H6602" s="4323"/>
      <c r="I6602" s="4323"/>
      <c r="J6602" s="4323"/>
      <c r="K6602" s="4323"/>
      <c r="L6602" s="4323"/>
      <c r="M6602" s="4323"/>
      <c r="N6602" s="4323"/>
      <c r="O6602" s="4323"/>
    </row>
    <row r="6603" spans="1:15" s="72" customFormat="1" ht="21" customHeight="1">
      <c r="A6603" s="4324" t="s">
        <v>10</v>
      </c>
      <c r="B6603" s="4362" t="s">
        <v>11</v>
      </c>
      <c r="C6603" s="4329" t="s">
        <v>23</v>
      </c>
      <c r="D6603" s="4331" t="s">
        <v>1627</v>
      </c>
      <c r="E6603" s="4332"/>
      <c r="F6603" s="4332"/>
      <c r="G6603" s="4332"/>
      <c r="H6603" s="4332"/>
      <c r="I6603" s="4332"/>
      <c r="J6603" s="4333"/>
      <c r="K6603" s="4334" t="s">
        <v>13</v>
      </c>
      <c r="L6603" s="4335"/>
      <c r="M6603" s="4335"/>
      <c r="N6603" s="4335"/>
      <c r="O6603" s="4336"/>
    </row>
    <row r="6604" spans="1:15" s="72" customFormat="1" ht="21" customHeight="1">
      <c r="A6604" s="4325"/>
      <c r="B6604" s="4328"/>
      <c r="C6604" s="4330"/>
      <c r="D6604" s="4337" t="s">
        <v>14</v>
      </c>
      <c r="E6604" s="4338"/>
      <c r="F6604" s="4338"/>
      <c r="G6604" s="4338"/>
      <c r="H6604" s="4339"/>
      <c r="I6604" s="4340" t="s">
        <v>15</v>
      </c>
      <c r="J6604" s="4340"/>
      <c r="K6604" s="4340" t="s">
        <v>16</v>
      </c>
      <c r="L6604" s="4340" t="s">
        <v>17</v>
      </c>
      <c r="M6604" s="4340" t="s">
        <v>18</v>
      </c>
      <c r="N6604" s="4340"/>
      <c r="O6604" s="4342" t="s">
        <v>19</v>
      </c>
    </row>
    <row r="6605" spans="1:15" s="72" customFormat="1" ht="21" customHeight="1">
      <c r="A6605" s="4326"/>
      <c r="B6605" s="4354"/>
      <c r="C6605" s="4341"/>
      <c r="D6605" s="4093" t="s">
        <v>16</v>
      </c>
      <c r="E6605" s="4358" t="s">
        <v>20</v>
      </c>
      <c r="F6605" s="4359"/>
      <c r="G6605" s="4358" t="s">
        <v>21</v>
      </c>
      <c r="H6605" s="4359"/>
      <c r="I6605" s="4341"/>
      <c r="J6605" s="4341"/>
      <c r="K6605" s="4341"/>
      <c r="L6605" s="4341"/>
      <c r="M6605" s="4341"/>
      <c r="N6605" s="4341"/>
      <c r="O6605" s="4363"/>
    </row>
    <row r="6606" spans="1:15" s="72" customFormat="1" ht="21" customHeight="1">
      <c r="A6606" s="99">
        <v>1</v>
      </c>
      <c r="B6606" s="29">
        <v>44682</v>
      </c>
      <c r="C6606" s="4100" t="s">
        <v>23</v>
      </c>
      <c r="D6606" s="4085"/>
      <c r="E6606" s="4348" t="s">
        <v>2838</v>
      </c>
      <c r="F6606" s="4349"/>
      <c r="G6606" s="4364" t="s">
        <v>2839</v>
      </c>
      <c r="H6606" s="4365"/>
      <c r="I6606" s="4253" t="s">
        <v>1446</v>
      </c>
      <c r="J6606" s="4098"/>
      <c r="K6606" s="4098"/>
      <c r="L6606" s="4098"/>
      <c r="M6606" s="4098"/>
      <c r="N6606" s="4098"/>
      <c r="O6606" s="128">
        <v>15</v>
      </c>
    </row>
    <row r="6607" spans="1:15" s="72" customFormat="1" ht="21" customHeight="1" outlineLevel="1">
      <c r="A6607" s="4094"/>
      <c r="B6607" s="29"/>
      <c r="C6607" s="4100"/>
      <c r="D6607" s="4085"/>
      <c r="E6607" s="4348"/>
      <c r="F6607" s="4349"/>
      <c r="G6607" s="4364"/>
      <c r="H6607" s="4365"/>
      <c r="I6607" s="4100"/>
      <c r="J6607" s="4100"/>
      <c r="K6607" s="4100"/>
      <c r="L6607" s="4100"/>
      <c r="M6607" s="4100"/>
      <c r="N6607" s="4100"/>
      <c r="O6607" s="79"/>
    </row>
    <row r="6608" spans="1:15" s="72" customFormat="1" ht="21" customHeight="1" outlineLevel="1">
      <c r="A6608" s="4094"/>
      <c r="B6608" s="29"/>
      <c r="C6608" s="4100"/>
      <c r="D6608" s="4085"/>
      <c r="E6608" s="4087"/>
      <c r="F6608" s="4088"/>
      <c r="G6608" s="4091"/>
      <c r="H6608" s="4092"/>
      <c r="I6608" s="4100"/>
      <c r="J6608" s="4100"/>
      <c r="K6608" s="4100"/>
      <c r="L6608" s="4100"/>
      <c r="M6608" s="4100"/>
      <c r="N6608" s="4100"/>
      <c r="O6608" s="79"/>
    </row>
    <row r="6609" spans="1:15" s="123" customFormat="1" ht="21" customHeight="1">
      <c r="A6609" s="4094"/>
      <c r="B6609" s="29"/>
      <c r="C6609" s="4100"/>
      <c r="D6609" s="798">
        <f>SUM(D6606:D6607)</f>
        <v>0</v>
      </c>
      <c r="E6609" s="4348"/>
      <c r="F6609" s="4349"/>
      <c r="G6609" s="4364"/>
      <c r="H6609" s="4365"/>
      <c r="I6609" s="4100"/>
      <c r="J6609" s="4100"/>
      <c r="K6609" s="430">
        <f>SUM(K6606:K6608)</f>
        <v>0</v>
      </c>
      <c r="L6609" s="4100"/>
      <c r="M6609" s="4100"/>
      <c r="N6609" s="4100"/>
      <c r="O6609" s="79"/>
    </row>
    <row r="6610" spans="1:15" s="72" customFormat="1" ht="21" customHeight="1">
      <c r="A6610" s="54"/>
      <c r="B6610" s="53"/>
      <c r="C6610" s="2642"/>
      <c r="D6610" s="2642"/>
      <c r="E6610" s="2642"/>
      <c r="F6610" s="2642"/>
      <c r="G6610" s="54"/>
      <c r="H6610" s="54"/>
      <c r="I6610" s="2642"/>
      <c r="J6610" s="2642"/>
      <c r="K6610" s="2642"/>
      <c r="L6610" s="2642"/>
      <c r="M6610" s="2642"/>
      <c r="N6610" s="2642"/>
      <c r="O6610" s="82"/>
    </row>
    <row r="6611" spans="1:15" s="72" customFormat="1" ht="21" customHeight="1" thickBot="1">
      <c r="A6611" s="77" t="s">
        <v>2</v>
      </c>
      <c r="B6611" s="66"/>
      <c r="C6611" s="67" t="s">
        <v>3</v>
      </c>
      <c r="D6611" s="4323" t="s">
        <v>2858</v>
      </c>
      <c r="E6611" s="4323"/>
      <c r="F6611" s="4323"/>
      <c r="G6611" s="4323"/>
      <c r="H6611" s="4323"/>
      <c r="I6611" s="4323"/>
      <c r="J6611" s="4323"/>
      <c r="K6611" s="4323"/>
      <c r="L6611" s="4323"/>
      <c r="M6611" s="4323"/>
      <c r="N6611" s="4323"/>
      <c r="O6611" s="4323"/>
    </row>
    <row r="6612" spans="1:15" s="72" customFormat="1" ht="21" customHeight="1">
      <c r="A6612" s="4324" t="s">
        <v>10</v>
      </c>
      <c r="B6612" s="4362" t="s">
        <v>11</v>
      </c>
      <c r="C6612" s="4329" t="s">
        <v>23</v>
      </c>
      <c r="D6612" s="4331" t="s">
        <v>1627</v>
      </c>
      <c r="E6612" s="4332"/>
      <c r="F6612" s="4332"/>
      <c r="G6612" s="4332"/>
      <c r="H6612" s="4332"/>
      <c r="I6612" s="4332"/>
      <c r="J6612" s="4333"/>
      <c r="K6612" s="4334" t="s">
        <v>13</v>
      </c>
      <c r="L6612" s="4335"/>
      <c r="M6612" s="4335"/>
      <c r="N6612" s="4335"/>
      <c r="O6612" s="4336"/>
    </row>
    <row r="6613" spans="1:15" s="72" customFormat="1" ht="21" customHeight="1">
      <c r="A6613" s="4325"/>
      <c r="B6613" s="4328"/>
      <c r="C6613" s="4330"/>
      <c r="D6613" s="4337" t="s">
        <v>14</v>
      </c>
      <c r="E6613" s="4338"/>
      <c r="F6613" s="4338"/>
      <c r="G6613" s="4338"/>
      <c r="H6613" s="4339"/>
      <c r="I6613" s="4340" t="s">
        <v>15</v>
      </c>
      <c r="J6613" s="4340"/>
      <c r="K6613" s="4340" t="s">
        <v>16</v>
      </c>
      <c r="L6613" s="4340" t="s">
        <v>17</v>
      </c>
      <c r="M6613" s="4340" t="s">
        <v>18</v>
      </c>
      <c r="N6613" s="4340"/>
      <c r="O6613" s="4342" t="s">
        <v>19</v>
      </c>
    </row>
    <row r="6614" spans="1:15" s="72" customFormat="1" ht="21" customHeight="1">
      <c r="A6614" s="4326"/>
      <c r="B6614" s="4354"/>
      <c r="C6614" s="4341"/>
      <c r="D6614" s="4093" t="s">
        <v>16</v>
      </c>
      <c r="E6614" s="4358" t="s">
        <v>20</v>
      </c>
      <c r="F6614" s="4359"/>
      <c r="G6614" s="4358" t="s">
        <v>21</v>
      </c>
      <c r="H6614" s="4359"/>
      <c r="I6614" s="4341"/>
      <c r="J6614" s="4341"/>
      <c r="K6614" s="4341"/>
      <c r="L6614" s="4341"/>
      <c r="M6614" s="4341"/>
      <c r="N6614" s="4341"/>
      <c r="O6614" s="4363"/>
    </row>
    <row r="6615" spans="1:15" s="72" customFormat="1" ht="21" customHeight="1">
      <c r="A6615" s="99">
        <v>1</v>
      </c>
      <c r="B6615" s="29">
        <v>44682</v>
      </c>
      <c r="C6615" s="4100" t="s">
        <v>23</v>
      </c>
      <c r="D6615" s="4085"/>
      <c r="E6615" s="4348" t="s">
        <v>2838</v>
      </c>
      <c r="F6615" s="4349"/>
      <c r="G6615" s="4364" t="s">
        <v>2839</v>
      </c>
      <c r="H6615" s="4365"/>
      <c r="I6615" s="4253" t="s">
        <v>1446</v>
      </c>
      <c r="J6615" s="4098"/>
      <c r="K6615" s="4098"/>
      <c r="L6615" s="4098"/>
      <c r="M6615" s="4098"/>
      <c r="N6615" s="4098"/>
      <c r="O6615" s="128">
        <v>12</v>
      </c>
    </row>
    <row r="6616" spans="1:15" s="72" customFormat="1" ht="21" customHeight="1" outlineLevel="1">
      <c r="A6616" s="4094"/>
      <c r="B6616" s="29"/>
      <c r="C6616" s="4100"/>
      <c r="D6616" s="4085"/>
      <c r="E6616" s="4348"/>
      <c r="F6616" s="4349"/>
      <c r="G6616" s="4364"/>
      <c r="H6616" s="4365"/>
      <c r="I6616" s="4100"/>
      <c r="J6616" s="4100"/>
      <c r="K6616" s="4100"/>
      <c r="L6616" s="4100"/>
      <c r="M6616" s="4100"/>
      <c r="N6616" s="4100"/>
      <c r="O6616" s="79"/>
    </row>
    <row r="6617" spans="1:15" s="72" customFormat="1" ht="21" customHeight="1" outlineLevel="1">
      <c r="A6617" s="4094"/>
      <c r="B6617" s="29"/>
      <c r="C6617" s="4100"/>
      <c r="D6617" s="4085"/>
      <c r="E6617" s="4087"/>
      <c r="F6617" s="4088"/>
      <c r="G6617" s="4091"/>
      <c r="H6617" s="4092"/>
      <c r="I6617" s="4100"/>
      <c r="J6617" s="4100"/>
      <c r="K6617" s="4100"/>
      <c r="L6617" s="4100"/>
      <c r="M6617" s="4100"/>
      <c r="N6617" s="4100"/>
      <c r="O6617" s="79"/>
    </row>
    <row r="6618" spans="1:15" s="123" customFormat="1" ht="21" customHeight="1">
      <c r="A6618" s="4094"/>
      <c r="B6618" s="29"/>
      <c r="C6618" s="4100"/>
      <c r="D6618" s="798">
        <f>SUM(D6615:D6616)</f>
        <v>0</v>
      </c>
      <c r="E6618" s="4348"/>
      <c r="F6618" s="4349"/>
      <c r="G6618" s="4364"/>
      <c r="H6618" s="4365"/>
      <c r="I6618" s="4100"/>
      <c r="J6618" s="4100"/>
      <c r="K6618" s="430">
        <f>SUM(K6615:K6617)</f>
        <v>0</v>
      </c>
      <c r="L6618" s="4100"/>
      <c r="M6618" s="4100"/>
      <c r="N6618" s="4100"/>
      <c r="O6618" s="79"/>
    </row>
    <row r="6619" spans="1:15" s="72" customFormat="1" ht="21" customHeight="1">
      <c r="A6619" s="54"/>
      <c r="B6619" s="53"/>
      <c r="C6619" s="2642"/>
      <c r="D6619" s="238"/>
      <c r="E6619" s="238"/>
      <c r="F6619" s="238"/>
      <c r="G6619" s="4096"/>
      <c r="H6619" s="4096"/>
      <c r="I6619" s="2642"/>
      <c r="J6619" s="2642"/>
      <c r="K6619" s="2642"/>
      <c r="L6619" s="2642"/>
      <c r="M6619" s="2642"/>
      <c r="N6619" s="2642"/>
      <c r="O6619" s="194"/>
    </row>
    <row r="6620" spans="1:15" s="72" customFormat="1" ht="21" customHeight="1" thickBot="1">
      <c r="A6620" s="77" t="s">
        <v>2</v>
      </c>
      <c r="B6620" s="66"/>
      <c r="C6620" s="67" t="s">
        <v>3</v>
      </c>
      <c r="D6620" s="4323" t="s">
        <v>2861</v>
      </c>
      <c r="E6620" s="4323"/>
      <c r="F6620" s="4323"/>
      <c r="G6620" s="4323"/>
      <c r="H6620" s="4323"/>
      <c r="I6620" s="4323"/>
      <c r="J6620" s="4323"/>
      <c r="K6620" s="4323"/>
      <c r="L6620" s="4323"/>
      <c r="M6620" s="4323"/>
      <c r="N6620" s="4323"/>
      <c r="O6620" s="4323"/>
    </row>
    <row r="6621" spans="1:15" s="72" customFormat="1" ht="21" customHeight="1">
      <c r="A6621" s="4324" t="s">
        <v>10</v>
      </c>
      <c r="B6621" s="4362" t="s">
        <v>11</v>
      </c>
      <c r="C6621" s="4329" t="s">
        <v>23</v>
      </c>
      <c r="D6621" s="4331" t="s">
        <v>1627</v>
      </c>
      <c r="E6621" s="4332"/>
      <c r="F6621" s="4332"/>
      <c r="G6621" s="4332"/>
      <c r="H6621" s="4332"/>
      <c r="I6621" s="4332"/>
      <c r="J6621" s="4333"/>
      <c r="K6621" s="4334" t="s">
        <v>13</v>
      </c>
      <c r="L6621" s="4335"/>
      <c r="M6621" s="4335"/>
      <c r="N6621" s="4335"/>
      <c r="O6621" s="4336"/>
    </row>
    <row r="6622" spans="1:15" s="72" customFormat="1" ht="21" customHeight="1">
      <c r="A6622" s="4325"/>
      <c r="B6622" s="4328"/>
      <c r="C6622" s="4330"/>
      <c r="D6622" s="4337" t="s">
        <v>14</v>
      </c>
      <c r="E6622" s="4338"/>
      <c r="F6622" s="4338"/>
      <c r="G6622" s="4338"/>
      <c r="H6622" s="4339"/>
      <c r="I6622" s="4340" t="s">
        <v>15</v>
      </c>
      <c r="J6622" s="4340"/>
      <c r="K6622" s="4340" t="s">
        <v>16</v>
      </c>
      <c r="L6622" s="4340" t="s">
        <v>17</v>
      </c>
      <c r="M6622" s="4340" t="s">
        <v>18</v>
      </c>
      <c r="N6622" s="4340"/>
      <c r="O6622" s="4342" t="s">
        <v>19</v>
      </c>
    </row>
    <row r="6623" spans="1:15" s="72" customFormat="1" ht="21" customHeight="1">
      <c r="A6623" s="4326"/>
      <c r="B6623" s="4354"/>
      <c r="C6623" s="4341"/>
      <c r="D6623" s="4093" t="s">
        <v>16</v>
      </c>
      <c r="E6623" s="4358" t="s">
        <v>20</v>
      </c>
      <c r="F6623" s="4359"/>
      <c r="G6623" s="4358" t="s">
        <v>21</v>
      </c>
      <c r="H6623" s="4359"/>
      <c r="I6623" s="4341"/>
      <c r="J6623" s="4341"/>
      <c r="K6623" s="4341"/>
      <c r="L6623" s="4341"/>
      <c r="M6623" s="4341"/>
      <c r="N6623" s="4341"/>
      <c r="O6623" s="4363"/>
    </row>
    <row r="6624" spans="1:15" s="72" customFormat="1" ht="21" customHeight="1">
      <c r="A6624" s="99">
        <v>1</v>
      </c>
      <c r="B6624" s="29">
        <v>44682</v>
      </c>
      <c r="C6624" s="4100" t="s">
        <v>23</v>
      </c>
      <c r="D6624" s="4085"/>
      <c r="E6624" s="4348" t="s">
        <v>2838</v>
      </c>
      <c r="F6624" s="4349"/>
      <c r="G6624" s="4364" t="s">
        <v>2839</v>
      </c>
      <c r="H6624" s="4365"/>
      <c r="I6624" s="4253" t="s">
        <v>1446</v>
      </c>
      <c r="J6624" s="4098"/>
      <c r="K6624" s="4098"/>
      <c r="L6624" s="4098"/>
      <c r="M6624" s="4098"/>
      <c r="N6624" s="4098"/>
      <c r="O6624" s="128">
        <v>10</v>
      </c>
    </row>
    <row r="6625" spans="1:15" s="72" customFormat="1" ht="21" customHeight="1" outlineLevel="1">
      <c r="A6625" s="4094"/>
      <c r="B6625" s="29"/>
      <c r="C6625" s="4100"/>
      <c r="D6625" s="4085"/>
      <c r="E6625" s="4348"/>
      <c r="F6625" s="4349"/>
      <c r="G6625" s="4364"/>
      <c r="H6625" s="4365"/>
      <c r="I6625" s="4100"/>
      <c r="J6625" s="4100"/>
      <c r="K6625" s="4100"/>
      <c r="L6625" s="4100"/>
      <c r="M6625" s="4100"/>
      <c r="N6625" s="4100"/>
      <c r="O6625" s="79"/>
    </row>
    <row r="6626" spans="1:15" s="72" customFormat="1" ht="21" customHeight="1" outlineLevel="1">
      <c r="A6626" s="4094"/>
      <c r="B6626" s="29"/>
      <c r="C6626" s="4100"/>
      <c r="D6626" s="4085"/>
      <c r="E6626" s="4087"/>
      <c r="F6626" s="4088"/>
      <c r="G6626" s="4091"/>
      <c r="H6626" s="4092"/>
      <c r="I6626" s="4100"/>
      <c r="J6626" s="4100"/>
      <c r="K6626" s="4100"/>
      <c r="L6626" s="4100"/>
      <c r="M6626" s="4100"/>
      <c r="N6626" s="4100"/>
      <c r="O6626" s="79"/>
    </row>
    <row r="6627" spans="1:15" s="123" customFormat="1" ht="21" customHeight="1">
      <c r="A6627" s="4094"/>
      <c r="B6627" s="29"/>
      <c r="C6627" s="4100"/>
      <c r="D6627" s="798">
        <f>SUM(D6624:D6625)</f>
        <v>0</v>
      </c>
      <c r="E6627" s="4348"/>
      <c r="F6627" s="4349"/>
      <c r="G6627" s="4364"/>
      <c r="H6627" s="4365"/>
      <c r="I6627" s="4100"/>
      <c r="J6627" s="4100"/>
      <c r="K6627" s="430">
        <f>SUM(K6624:K6626)</f>
        <v>0</v>
      </c>
      <c r="L6627" s="4100"/>
      <c r="M6627" s="4100"/>
      <c r="N6627" s="4100"/>
      <c r="O6627" s="79"/>
    </row>
    <row r="6628" spans="1:15" s="72" customFormat="1" ht="21" customHeight="1">
      <c r="A6628" s="54"/>
      <c r="B6628" s="53"/>
      <c r="C6628" s="2642"/>
      <c r="D6628" s="2642"/>
      <c r="E6628" s="2642"/>
      <c r="F6628" s="2642"/>
      <c r="G6628" s="54"/>
      <c r="H6628" s="54"/>
      <c r="I6628" s="2642"/>
      <c r="J6628" s="2642"/>
      <c r="K6628" s="2642"/>
      <c r="L6628" s="2642"/>
      <c r="M6628" s="2642"/>
      <c r="N6628" s="2642"/>
      <c r="O6628" s="82"/>
    </row>
    <row r="6629" spans="1:15" s="72" customFormat="1" ht="21" customHeight="1" thickBot="1">
      <c r="A6629" s="77" t="s">
        <v>2</v>
      </c>
      <c r="B6629" s="66"/>
      <c r="C6629" s="67" t="s">
        <v>3</v>
      </c>
      <c r="D6629" s="4323" t="s">
        <v>2862</v>
      </c>
      <c r="E6629" s="4323"/>
      <c r="F6629" s="4323"/>
      <c r="G6629" s="4323"/>
      <c r="H6629" s="4323"/>
      <c r="I6629" s="4323"/>
      <c r="J6629" s="4323"/>
      <c r="K6629" s="4323"/>
      <c r="L6629" s="4323"/>
      <c r="M6629" s="4323"/>
      <c r="N6629" s="4323"/>
      <c r="O6629" s="4323"/>
    </row>
    <row r="6630" spans="1:15" s="72" customFormat="1" ht="21" customHeight="1">
      <c r="A6630" s="4324" t="s">
        <v>10</v>
      </c>
      <c r="B6630" s="4362" t="s">
        <v>11</v>
      </c>
      <c r="C6630" s="4329" t="s">
        <v>23</v>
      </c>
      <c r="D6630" s="4331" t="s">
        <v>1627</v>
      </c>
      <c r="E6630" s="4332"/>
      <c r="F6630" s="4332"/>
      <c r="G6630" s="4332"/>
      <c r="H6630" s="4332"/>
      <c r="I6630" s="4332"/>
      <c r="J6630" s="4333"/>
      <c r="K6630" s="4334" t="s">
        <v>13</v>
      </c>
      <c r="L6630" s="4335"/>
      <c r="M6630" s="4335"/>
      <c r="N6630" s="4335"/>
      <c r="O6630" s="4336"/>
    </row>
    <row r="6631" spans="1:15" s="72" customFormat="1" ht="21" customHeight="1">
      <c r="A6631" s="4325"/>
      <c r="B6631" s="4328"/>
      <c r="C6631" s="4330"/>
      <c r="D6631" s="4337" t="s">
        <v>14</v>
      </c>
      <c r="E6631" s="4338"/>
      <c r="F6631" s="4338"/>
      <c r="G6631" s="4338"/>
      <c r="H6631" s="4339"/>
      <c r="I6631" s="4340" t="s">
        <v>15</v>
      </c>
      <c r="J6631" s="4340"/>
      <c r="K6631" s="4340" t="s">
        <v>16</v>
      </c>
      <c r="L6631" s="4340" t="s">
        <v>17</v>
      </c>
      <c r="M6631" s="4340" t="s">
        <v>18</v>
      </c>
      <c r="N6631" s="4340"/>
      <c r="O6631" s="4342" t="s">
        <v>19</v>
      </c>
    </row>
    <row r="6632" spans="1:15" s="72" customFormat="1" ht="21" customHeight="1">
      <c r="A6632" s="4326"/>
      <c r="B6632" s="4354"/>
      <c r="C6632" s="4341"/>
      <c r="D6632" s="4093" t="s">
        <v>16</v>
      </c>
      <c r="E6632" s="4358" t="s">
        <v>20</v>
      </c>
      <c r="F6632" s="4359"/>
      <c r="G6632" s="4358" t="s">
        <v>21</v>
      </c>
      <c r="H6632" s="4359"/>
      <c r="I6632" s="4341"/>
      <c r="J6632" s="4341"/>
      <c r="K6632" s="4341"/>
      <c r="L6632" s="4341"/>
      <c r="M6632" s="4341"/>
      <c r="N6632" s="4341"/>
      <c r="O6632" s="4363"/>
    </row>
    <row r="6633" spans="1:15" s="72" customFormat="1" ht="21" customHeight="1">
      <c r="A6633" s="99">
        <v>1</v>
      </c>
      <c r="B6633" s="29">
        <v>44682</v>
      </c>
      <c r="C6633" s="4100" t="s">
        <v>23</v>
      </c>
      <c r="D6633" s="4085"/>
      <c r="E6633" s="4348" t="s">
        <v>2838</v>
      </c>
      <c r="F6633" s="4349"/>
      <c r="G6633" s="4364" t="s">
        <v>2839</v>
      </c>
      <c r="H6633" s="4365"/>
      <c r="I6633" s="4253" t="s">
        <v>1446</v>
      </c>
      <c r="J6633" s="4098"/>
      <c r="K6633" s="4098"/>
      <c r="L6633" s="4098"/>
      <c r="M6633" s="4098"/>
      <c r="N6633" s="4098"/>
      <c r="O6633" s="128">
        <v>22</v>
      </c>
    </row>
    <row r="6634" spans="1:15" s="72" customFormat="1" ht="21" customHeight="1" outlineLevel="1">
      <c r="A6634" s="4094"/>
      <c r="B6634" s="29"/>
      <c r="C6634" s="4100"/>
      <c r="D6634" s="4085"/>
      <c r="E6634" s="4348"/>
      <c r="F6634" s="4349"/>
      <c r="G6634" s="4364"/>
      <c r="H6634" s="4365"/>
      <c r="I6634" s="4100"/>
      <c r="J6634" s="4100"/>
      <c r="K6634" s="4100"/>
      <c r="L6634" s="4100"/>
      <c r="M6634" s="4100"/>
      <c r="N6634" s="4100"/>
      <c r="O6634" s="79"/>
    </row>
    <row r="6635" spans="1:15" s="72" customFormat="1" ht="21" customHeight="1" outlineLevel="1">
      <c r="A6635" s="4094"/>
      <c r="B6635" s="29"/>
      <c r="C6635" s="4100"/>
      <c r="D6635" s="4085"/>
      <c r="E6635" s="4087"/>
      <c r="F6635" s="4088"/>
      <c r="G6635" s="4091"/>
      <c r="H6635" s="4092"/>
      <c r="I6635" s="4100"/>
      <c r="J6635" s="4100"/>
      <c r="K6635" s="4100"/>
      <c r="L6635" s="4100"/>
      <c r="M6635" s="4100"/>
      <c r="N6635" s="4100"/>
      <c r="O6635" s="79"/>
    </row>
    <row r="6636" spans="1:15" s="123" customFormat="1" ht="21" customHeight="1">
      <c r="A6636" s="4094"/>
      <c r="B6636" s="29"/>
      <c r="C6636" s="4100"/>
      <c r="D6636" s="798">
        <f>SUM(D6633:D6634)</f>
        <v>0</v>
      </c>
      <c r="E6636" s="4348"/>
      <c r="F6636" s="4349"/>
      <c r="G6636" s="4364"/>
      <c r="H6636" s="4365"/>
      <c r="I6636" s="4100"/>
      <c r="J6636" s="4100"/>
      <c r="K6636" s="430">
        <f>SUM(K6633:K6635)</f>
        <v>0</v>
      </c>
      <c r="L6636" s="4100"/>
      <c r="M6636" s="4100"/>
      <c r="N6636" s="4100"/>
      <c r="O6636" s="79"/>
    </row>
    <row r="6637" spans="1:15" s="72" customFormat="1" ht="21" customHeight="1">
      <c r="A6637" s="54"/>
      <c r="B6637" s="53"/>
      <c r="C6637" s="2642"/>
      <c r="D6637" s="238"/>
      <c r="E6637" s="238"/>
      <c r="F6637" s="238"/>
      <c r="G6637" s="4096"/>
      <c r="H6637" s="4096"/>
      <c r="I6637" s="2642"/>
      <c r="J6637" s="2642"/>
      <c r="K6637" s="2642"/>
      <c r="L6637" s="2642"/>
      <c r="M6637" s="2642"/>
      <c r="N6637" s="2642"/>
      <c r="O6637" s="194"/>
    </row>
    <row r="6638" spans="1:15" s="72" customFormat="1" ht="21" customHeight="1" thickBot="1">
      <c r="A6638" s="77" t="s">
        <v>2</v>
      </c>
      <c r="B6638" s="66"/>
      <c r="C6638" s="67" t="s">
        <v>3</v>
      </c>
      <c r="D6638" s="4323" t="s">
        <v>2865</v>
      </c>
      <c r="E6638" s="4323"/>
      <c r="F6638" s="4323"/>
      <c r="G6638" s="4323"/>
      <c r="H6638" s="4323"/>
      <c r="I6638" s="4323"/>
      <c r="J6638" s="4323"/>
      <c r="K6638" s="4323"/>
      <c r="L6638" s="4323"/>
      <c r="M6638" s="4323"/>
      <c r="N6638" s="4323"/>
      <c r="O6638" s="4323"/>
    </row>
    <row r="6639" spans="1:15" s="72" customFormat="1" ht="21" customHeight="1">
      <c r="A6639" s="4324" t="s">
        <v>10</v>
      </c>
      <c r="B6639" s="4362" t="s">
        <v>11</v>
      </c>
      <c r="C6639" s="4329" t="s">
        <v>23</v>
      </c>
      <c r="D6639" s="4331" t="s">
        <v>1627</v>
      </c>
      <c r="E6639" s="4332"/>
      <c r="F6639" s="4332"/>
      <c r="G6639" s="4332"/>
      <c r="H6639" s="4332"/>
      <c r="I6639" s="4332"/>
      <c r="J6639" s="4333"/>
      <c r="K6639" s="4334" t="s">
        <v>13</v>
      </c>
      <c r="L6639" s="4335"/>
      <c r="M6639" s="4335"/>
      <c r="N6639" s="4335"/>
      <c r="O6639" s="4336"/>
    </row>
    <row r="6640" spans="1:15" s="72" customFormat="1" ht="21" customHeight="1">
      <c r="A6640" s="4325"/>
      <c r="B6640" s="4328"/>
      <c r="C6640" s="4330"/>
      <c r="D6640" s="4337" t="s">
        <v>14</v>
      </c>
      <c r="E6640" s="4338"/>
      <c r="F6640" s="4338"/>
      <c r="G6640" s="4338"/>
      <c r="H6640" s="4339"/>
      <c r="I6640" s="4340" t="s">
        <v>15</v>
      </c>
      <c r="J6640" s="4340"/>
      <c r="K6640" s="4340" t="s">
        <v>16</v>
      </c>
      <c r="L6640" s="4340" t="s">
        <v>17</v>
      </c>
      <c r="M6640" s="4340" t="s">
        <v>18</v>
      </c>
      <c r="N6640" s="4340"/>
      <c r="O6640" s="4342" t="s">
        <v>19</v>
      </c>
    </row>
    <row r="6641" spans="1:15" s="72" customFormat="1" ht="21" customHeight="1">
      <c r="A6641" s="4326"/>
      <c r="B6641" s="4354"/>
      <c r="C6641" s="4341"/>
      <c r="D6641" s="4093" t="s">
        <v>16</v>
      </c>
      <c r="E6641" s="4358" t="s">
        <v>20</v>
      </c>
      <c r="F6641" s="4359"/>
      <c r="G6641" s="4358" t="s">
        <v>21</v>
      </c>
      <c r="H6641" s="4359"/>
      <c r="I6641" s="4341"/>
      <c r="J6641" s="4341"/>
      <c r="K6641" s="4341"/>
      <c r="L6641" s="4341"/>
      <c r="M6641" s="4341"/>
      <c r="N6641" s="4341"/>
      <c r="O6641" s="4363"/>
    </row>
    <row r="6642" spans="1:15" s="72" customFormat="1" ht="21" customHeight="1">
      <c r="A6642" s="99">
        <v>1</v>
      </c>
      <c r="B6642" s="29">
        <v>44682</v>
      </c>
      <c r="C6642" s="4100" t="s">
        <v>23</v>
      </c>
      <c r="D6642" s="4085"/>
      <c r="E6642" s="4348" t="s">
        <v>2838</v>
      </c>
      <c r="F6642" s="4349"/>
      <c r="G6642" s="4364" t="s">
        <v>2839</v>
      </c>
      <c r="H6642" s="4365"/>
      <c r="I6642" s="4253" t="s">
        <v>1446</v>
      </c>
      <c r="J6642" s="4098"/>
      <c r="K6642" s="4098"/>
      <c r="L6642" s="4098"/>
      <c r="M6642" s="4098"/>
      <c r="N6642" s="4098"/>
      <c r="O6642" s="128">
        <v>68</v>
      </c>
    </row>
    <row r="6643" spans="1:15" s="72" customFormat="1" ht="21" customHeight="1" outlineLevel="1">
      <c r="A6643" s="4094"/>
      <c r="B6643" s="29"/>
      <c r="C6643" s="4100"/>
      <c r="D6643" s="4085"/>
      <c r="E6643" s="4348"/>
      <c r="F6643" s="4349"/>
      <c r="G6643" s="4364"/>
      <c r="H6643" s="4365"/>
      <c r="I6643" s="4100"/>
      <c r="J6643" s="4100"/>
      <c r="K6643" s="4100"/>
      <c r="L6643" s="4100"/>
      <c r="M6643" s="4100"/>
      <c r="N6643" s="4100"/>
      <c r="O6643" s="79"/>
    </row>
    <row r="6644" spans="1:15" s="72" customFormat="1" ht="21" customHeight="1" outlineLevel="1">
      <c r="A6644" s="4094"/>
      <c r="B6644" s="29"/>
      <c r="C6644" s="4100"/>
      <c r="D6644" s="4085"/>
      <c r="E6644" s="4087"/>
      <c r="F6644" s="4088"/>
      <c r="G6644" s="4091"/>
      <c r="H6644" s="4092"/>
      <c r="I6644" s="4100"/>
      <c r="J6644" s="4100"/>
      <c r="K6644" s="4100"/>
      <c r="L6644" s="4100"/>
      <c r="M6644" s="4100"/>
      <c r="N6644" s="4100"/>
      <c r="O6644" s="79"/>
    </row>
    <row r="6645" spans="1:15" s="123" customFormat="1" ht="21" customHeight="1">
      <c r="A6645" s="4094"/>
      <c r="B6645" s="29"/>
      <c r="C6645" s="4100"/>
      <c r="D6645" s="798">
        <f>SUM(D6642:D6643)</f>
        <v>0</v>
      </c>
      <c r="E6645" s="4348"/>
      <c r="F6645" s="4349"/>
      <c r="G6645" s="4364"/>
      <c r="H6645" s="4365"/>
      <c r="I6645" s="4100"/>
      <c r="J6645" s="4100"/>
      <c r="K6645" s="430">
        <f>SUM(K6642:K6644)</f>
        <v>0</v>
      </c>
      <c r="L6645" s="4100"/>
      <c r="M6645" s="4100"/>
      <c r="N6645" s="4100"/>
      <c r="O6645" s="79"/>
    </row>
    <row r="6646" spans="1:15" s="72" customFormat="1" ht="21" customHeight="1">
      <c r="A6646" s="54"/>
      <c r="B6646" s="53"/>
      <c r="C6646" s="2642"/>
      <c r="D6646" s="238"/>
      <c r="E6646" s="238"/>
      <c r="F6646" s="238"/>
      <c r="G6646" s="4096"/>
      <c r="H6646" s="4096"/>
      <c r="I6646" s="2642"/>
      <c r="J6646" s="2642"/>
      <c r="K6646" s="2642"/>
      <c r="L6646" s="2642"/>
      <c r="M6646" s="2642"/>
      <c r="N6646" s="2642"/>
      <c r="O6646" s="194"/>
    </row>
    <row r="6647" spans="1:15" s="72" customFormat="1" ht="21" customHeight="1" thickBot="1">
      <c r="A6647" s="77" t="s">
        <v>2</v>
      </c>
      <c r="B6647" s="66"/>
      <c r="C6647" s="67" t="s">
        <v>3</v>
      </c>
      <c r="D6647" s="4323" t="s">
        <v>2866</v>
      </c>
      <c r="E6647" s="4323"/>
      <c r="F6647" s="4323"/>
      <c r="G6647" s="4323"/>
      <c r="H6647" s="4323"/>
      <c r="I6647" s="4323"/>
      <c r="J6647" s="4323"/>
      <c r="K6647" s="4323"/>
      <c r="L6647" s="4323"/>
      <c r="M6647" s="4323"/>
      <c r="N6647" s="4323"/>
      <c r="O6647" s="4323"/>
    </row>
    <row r="6648" spans="1:15" s="72" customFormat="1" ht="21" customHeight="1">
      <c r="A6648" s="4324" t="s">
        <v>10</v>
      </c>
      <c r="B6648" s="4362" t="s">
        <v>11</v>
      </c>
      <c r="C6648" s="4329" t="s">
        <v>23</v>
      </c>
      <c r="D6648" s="4331" t="s">
        <v>1627</v>
      </c>
      <c r="E6648" s="4332"/>
      <c r="F6648" s="4332"/>
      <c r="G6648" s="4332"/>
      <c r="H6648" s="4332"/>
      <c r="I6648" s="4332"/>
      <c r="J6648" s="4333"/>
      <c r="K6648" s="4334" t="s">
        <v>13</v>
      </c>
      <c r="L6648" s="4335"/>
      <c r="M6648" s="4335"/>
      <c r="N6648" s="4335"/>
      <c r="O6648" s="4336"/>
    </row>
    <row r="6649" spans="1:15" s="72" customFormat="1" ht="21" customHeight="1">
      <c r="A6649" s="4325"/>
      <c r="B6649" s="4328"/>
      <c r="C6649" s="4330"/>
      <c r="D6649" s="4337" t="s">
        <v>14</v>
      </c>
      <c r="E6649" s="4338"/>
      <c r="F6649" s="4338"/>
      <c r="G6649" s="4338"/>
      <c r="H6649" s="4339"/>
      <c r="I6649" s="4340" t="s">
        <v>15</v>
      </c>
      <c r="J6649" s="4340"/>
      <c r="K6649" s="4340" t="s">
        <v>16</v>
      </c>
      <c r="L6649" s="4340" t="s">
        <v>17</v>
      </c>
      <c r="M6649" s="4340" t="s">
        <v>18</v>
      </c>
      <c r="N6649" s="4340"/>
      <c r="O6649" s="4342" t="s">
        <v>19</v>
      </c>
    </row>
    <row r="6650" spans="1:15" s="72" customFormat="1" ht="21" customHeight="1">
      <c r="A6650" s="4326"/>
      <c r="B6650" s="4354"/>
      <c r="C6650" s="4341"/>
      <c r="D6650" s="4093" t="s">
        <v>16</v>
      </c>
      <c r="E6650" s="4358" t="s">
        <v>20</v>
      </c>
      <c r="F6650" s="4359"/>
      <c r="G6650" s="4358" t="s">
        <v>21</v>
      </c>
      <c r="H6650" s="4359"/>
      <c r="I6650" s="4341"/>
      <c r="J6650" s="4341"/>
      <c r="K6650" s="4341"/>
      <c r="L6650" s="4341"/>
      <c r="M6650" s="4341"/>
      <c r="N6650" s="4341"/>
      <c r="O6650" s="4363"/>
    </row>
    <row r="6651" spans="1:15" s="72" customFormat="1" ht="21" customHeight="1">
      <c r="A6651" s="99">
        <v>1</v>
      </c>
      <c r="B6651" s="29">
        <v>44682</v>
      </c>
      <c r="C6651" s="4100" t="s">
        <v>23</v>
      </c>
      <c r="D6651" s="4085"/>
      <c r="E6651" s="4348" t="s">
        <v>2838</v>
      </c>
      <c r="F6651" s="4349"/>
      <c r="G6651" s="4364" t="s">
        <v>2839</v>
      </c>
      <c r="H6651" s="4365"/>
      <c r="I6651" s="4253" t="s">
        <v>1446</v>
      </c>
      <c r="J6651" s="4098"/>
      <c r="K6651" s="4098"/>
      <c r="L6651" s="4098"/>
      <c r="M6651" s="4098"/>
      <c r="N6651" s="4098"/>
      <c r="O6651" s="128">
        <v>2</v>
      </c>
    </row>
    <row r="6652" spans="1:15" s="72" customFormat="1" ht="21" customHeight="1" outlineLevel="1">
      <c r="A6652" s="4094"/>
      <c r="B6652" s="29"/>
      <c r="C6652" s="4100"/>
      <c r="D6652" s="4085"/>
      <c r="E6652" s="4348"/>
      <c r="F6652" s="4349"/>
      <c r="G6652" s="4364"/>
      <c r="H6652" s="4365"/>
      <c r="I6652" s="4100"/>
      <c r="J6652" s="4100"/>
      <c r="K6652" s="4100"/>
      <c r="L6652" s="4100"/>
      <c r="M6652" s="4100"/>
      <c r="N6652" s="4100"/>
      <c r="O6652" s="79"/>
    </row>
    <row r="6653" spans="1:15" s="72" customFormat="1" ht="21" customHeight="1" outlineLevel="1">
      <c r="A6653" s="4094"/>
      <c r="B6653" s="29"/>
      <c r="C6653" s="4100"/>
      <c r="D6653" s="4085"/>
      <c r="E6653" s="4087"/>
      <c r="F6653" s="4088"/>
      <c r="G6653" s="4091"/>
      <c r="H6653" s="4092"/>
      <c r="I6653" s="4100"/>
      <c r="J6653" s="4100"/>
      <c r="K6653" s="4100"/>
      <c r="L6653" s="4100"/>
      <c r="M6653" s="4100"/>
      <c r="N6653" s="4100"/>
      <c r="O6653" s="79"/>
    </row>
    <row r="6654" spans="1:15" s="123" customFormat="1" ht="21" customHeight="1">
      <c r="A6654" s="4094"/>
      <c r="B6654" s="29"/>
      <c r="C6654" s="4100"/>
      <c r="D6654" s="798">
        <f>SUM(D6651:D6652)</f>
        <v>0</v>
      </c>
      <c r="E6654" s="4348"/>
      <c r="F6654" s="4349"/>
      <c r="G6654" s="4364"/>
      <c r="H6654" s="4365"/>
      <c r="I6654" s="4100"/>
      <c r="J6654" s="4100"/>
      <c r="K6654" s="430">
        <f>SUM(K6651:K6653)</f>
        <v>0</v>
      </c>
      <c r="L6654" s="4100"/>
      <c r="M6654" s="4100"/>
      <c r="N6654" s="4100"/>
      <c r="O6654" s="79"/>
    </row>
    <row r="6655" spans="1:15" s="72" customFormat="1" ht="21" customHeight="1">
      <c r="A6655" s="54"/>
      <c r="B6655" s="53"/>
      <c r="C6655" s="2642"/>
      <c r="D6655" s="238"/>
      <c r="E6655" s="238"/>
      <c r="F6655" s="238"/>
      <c r="G6655" s="4096"/>
      <c r="H6655" s="4096"/>
      <c r="I6655" s="2642"/>
      <c r="J6655" s="2642"/>
      <c r="K6655" s="2642"/>
      <c r="L6655" s="2642"/>
      <c r="M6655" s="2642"/>
      <c r="N6655" s="2642"/>
      <c r="O6655" s="194"/>
    </row>
    <row r="6656" spans="1:15" s="72" customFormat="1" ht="21" customHeight="1" thickBot="1">
      <c r="A6656" s="77" t="s">
        <v>2</v>
      </c>
      <c r="B6656" s="66"/>
      <c r="C6656" s="67" t="s">
        <v>3</v>
      </c>
      <c r="D6656" s="4323" t="s">
        <v>2868</v>
      </c>
      <c r="E6656" s="4323"/>
      <c r="F6656" s="4323"/>
      <c r="G6656" s="4323"/>
      <c r="H6656" s="4323"/>
      <c r="I6656" s="4323"/>
      <c r="J6656" s="4323"/>
      <c r="K6656" s="4323"/>
      <c r="L6656" s="4323"/>
      <c r="M6656" s="4323"/>
      <c r="N6656" s="4323"/>
      <c r="O6656" s="4323"/>
    </row>
    <row r="6657" spans="1:15" s="72" customFormat="1" ht="21" customHeight="1">
      <c r="A6657" s="4324" t="s">
        <v>10</v>
      </c>
      <c r="B6657" s="4362" t="s">
        <v>11</v>
      </c>
      <c r="C6657" s="4329" t="s">
        <v>23</v>
      </c>
      <c r="D6657" s="4331" t="s">
        <v>1627</v>
      </c>
      <c r="E6657" s="4332"/>
      <c r="F6657" s="4332"/>
      <c r="G6657" s="4332"/>
      <c r="H6657" s="4332"/>
      <c r="I6657" s="4332"/>
      <c r="J6657" s="4333"/>
      <c r="K6657" s="4334" t="s">
        <v>13</v>
      </c>
      <c r="L6657" s="4335"/>
      <c r="M6657" s="4335"/>
      <c r="N6657" s="4335"/>
      <c r="O6657" s="4336"/>
    </row>
    <row r="6658" spans="1:15" s="72" customFormat="1" ht="21" customHeight="1">
      <c r="A6658" s="4325"/>
      <c r="B6658" s="4328"/>
      <c r="C6658" s="4330"/>
      <c r="D6658" s="4337" t="s">
        <v>14</v>
      </c>
      <c r="E6658" s="4338"/>
      <c r="F6658" s="4338"/>
      <c r="G6658" s="4338"/>
      <c r="H6658" s="4339"/>
      <c r="I6658" s="4340" t="s">
        <v>15</v>
      </c>
      <c r="J6658" s="4340"/>
      <c r="K6658" s="4340" t="s">
        <v>16</v>
      </c>
      <c r="L6658" s="4340" t="s">
        <v>17</v>
      </c>
      <c r="M6658" s="4340" t="s">
        <v>18</v>
      </c>
      <c r="N6658" s="4340"/>
      <c r="O6658" s="4342" t="s">
        <v>19</v>
      </c>
    </row>
    <row r="6659" spans="1:15" s="72" customFormat="1" ht="21" customHeight="1">
      <c r="A6659" s="4326"/>
      <c r="B6659" s="4354"/>
      <c r="C6659" s="4341"/>
      <c r="D6659" s="4093" t="s">
        <v>16</v>
      </c>
      <c r="E6659" s="4358" t="s">
        <v>20</v>
      </c>
      <c r="F6659" s="4359"/>
      <c r="G6659" s="4358" t="s">
        <v>21</v>
      </c>
      <c r="H6659" s="4359"/>
      <c r="I6659" s="4341"/>
      <c r="J6659" s="4341"/>
      <c r="K6659" s="4341"/>
      <c r="L6659" s="4341"/>
      <c r="M6659" s="4341"/>
      <c r="N6659" s="4341"/>
      <c r="O6659" s="4363"/>
    </row>
    <row r="6660" spans="1:15" s="72" customFormat="1" ht="21" customHeight="1">
      <c r="A6660" s="99">
        <v>1</v>
      </c>
      <c r="B6660" s="29">
        <v>44682</v>
      </c>
      <c r="C6660" s="4100" t="s">
        <v>23</v>
      </c>
      <c r="D6660" s="4085"/>
      <c r="E6660" s="4348" t="s">
        <v>2838</v>
      </c>
      <c r="F6660" s="4349"/>
      <c r="G6660" s="4364" t="s">
        <v>2839</v>
      </c>
      <c r="H6660" s="4365"/>
      <c r="I6660" s="4253" t="s">
        <v>1446</v>
      </c>
      <c r="J6660" s="4098"/>
      <c r="K6660" s="4098"/>
      <c r="L6660" s="4098"/>
      <c r="M6660" s="4098"/>
      <c r="N6660" s="4098"/>
      <c r="O6660" s="128">
        <v>5</v>
      </c>
    </row>
    <row r="6661" spans="1:15" s="72" customFormat="1" ht="21" customHeight="1" outlineLevel="1">
      <c r="A6661" s="4094"/>
      <c r="B6661" s="29"/>
      <c r="C6661" s="4100"/>
      <c r="D6661" s="4085"/>
      <c r="E6661" s="4348"/>
      <c r="F6661" s="4349"/>
      <c r="G6661" s="4364"/>
      <c r="H6661" s="4365"/>
      <c r="I6661" s="4100"/>
      <c r="J6661" s="4100"/>
      <c r="K6661" s="4100"/>
      <c r="L6661" s="4100"/>
      <c r="M6661" s="4100"/>
      <c r="N6661" s="4100"/>
      <c r="O6661" s="79"/>
    </row>
    <row r="6662" spans="1:15" s="72" customFormat="1" ht="21" customHeight="1" outlineLevel="1">
      <c r="A6662" s="4094"/>
      <c r="B6662" s="29"/>
      <c r="C6662" s="4100"/>
      <c r="D6662" s="4085"/>
      <c r="E6662" s="4087"/>
      <c r="F6662" s="4088"/>
      <c r="G6662" s="4091"/>
      <c r="H6662" s="4092"/>
      <c r="I6662" s="4100"/>
      <c r="J6662" s="4100"/>
      <c r="K6662" s="4100"/>
      <c r="L6662" s="4100"/>
      <c r="M6662" s="4100"/>
      <c r="N6662" s="4100"/>
      <c r="O6662" s="79"/>
    </row>
    <row r="6663" spans="1:15" s="123" customFormat="1" ht="21" customHeight="1">
      <c r="A6663" s="4094"/>
      <c r="B6663" s="29"/>
      <c r="C6663" s="4100"/>
      <c r="D6663" s="798">
        <f>SUM(D6660:D6661)</f>
        <v>0</v>
      </c>
      <c r="E6663" s="4348"/>
      <c r="F6663" s="4349"/>
      <c r="G6663" s="4364"/>
      <c r="H6663" s="4365"/>
      <c r="I6663" s="4100"/>
      <c r="J6663" s="4100"/>
      <c r="K6663" s="430">
        <f>SUM(K6660:K6662)</f>
        <v>0</v>
      </c>
      <c r="L6663" s="4100"/>
      <c r="M6663" s="4100"/>
      <c r="N6663" s="4100"/>
      <c r="O6663" s="79"/>
    </row>
    <row r="6664" spans="1:15" s="72" customFormat="1" ht="21" customHeight="1">
      <c r="A6664" s="54"/>
      <c r="B6664" s="53"/>
      <c r="C6664" s="2642"/>
      <c r="D6664" s="2642"/>
      <c r="E6664" s="2642"/>
      <c r="F6664" s="2642"/>
      <c r="G6664" s="54"/>
      <c r="H6664" s="54"/>
      <c r="I6664" s="2642"/>
      <c r="J6664" s="2642"/>
      <c r="K6664" s="2642"/>
      <c r="L6664" s="2642"/>
      <c r="M6664" s="2642"/>
      <c r="N6664" s="2642"/>
      <c r="O6664" s="82"/>
    </row>
    <row r="6665" spans="1:15" s="72" customFormat="1" ht="21" customHeight="1" thickBot="1">
      <c r="A6665" s="77" t="s">
        <v>2</v>
      </c>
      <c r="B6665" s="66"/>
      <c r="C6665" s="67" t="s">
        <v>3</v>
      </c>
      <c r="D6665" s="4323" t="s">
        <v>2870</v>
      </c>
      <c r="E6665" s="4323"/>
      <c r="F6665" s="4323"/>
      <c r="G6665" s="4323"/>
      <c r="H6665" s="4323"/>
      <c r="I6665" s="4323"/>
      <c r="J6665" s="4323"/>
      <c r="K6665" s="4323"/>
      <c r="L6665" s="4323"/>
      <c r="M6665" s="4323"/>
      <c r="N6665" s="4323"/>
      <c r="O6665" s="4323"/>
    </row>
    <row r="6666" spans="1:15" s="72" customFormat="1" ht="21" customHeight="1">
      <c r="A6666" s="4324" t="s">
        <v>10</v>
      </c>
      <c r="B6666" s="4362" t="s">
        <v>11</v>
      </c>
      <c r="C6666" s="4329" t="s">
        <v>23</v>
      </c>
      <c r="D6666" s="4331" t="s">
        <v>1627</v>
      </c>
      <c r="E6666" s="4332"/>
      <c r="F6666" s="4332"/>
      <c r="G6666" s="4332"/>
      <c r="H6666" s="4332"/>
      <c r="I6666" s="4332"/>
      <c r="J6666" s="4333"/>
      <c r="K6666" s="4334" t="s">
        <v>13</v>
      </c>
      <c r="L6666" s="4335"/>
      <c r="M6666" s="4335"/>
      <c r="N6666" s="4335"/>
      <c r="O6666" s="4336"/>
    </row>
    <row r="6667" spans="1:15" s="72" customFormat="1" ht="21" customHeight="1">
      <c r="A6667" s="4325"/>
      <c r="B6667" s="4328"/>
      <c r="C6667" s="4330"/>
      <c r="D6667" s="4337" t="s">
        <v>14</v>
      </c>
      <c r="E6667" s="4338"/>
      <c r="F6667" s="4338"/>
      <c r="G6667" s="4338"/>
      <c r="H6667" s="4339"/>
      <c r="I6667" s="4340" t="s">
        <v>15</v>
      </c>
      <c r="J6667" s="4340"/>
      <c r="K6667" s="4340" t="s">
        <v>16</v>
      </c>
      <c r="L6667" s="4340" t="s">
        <v>17</v>
      </c>
      <c r="M6667" s="4340" t="s">
        <v>18</v>
      </c>
      <c r="N6667" s="4340"/>
      <c r="O6667" s="4342" t="s">
        <v>19</v>
      </c>
    </row>
    <row r="6668" spans="1:15" s="72" customFormat="1" ht="21" customHeight="1">
      <c r="A6668" s="4326"/>
      <c r="B6668" s="4354"/>
      <c r="C6668" s="4341"/>
      <c r="D6668" s="4093" t="s">
        <v>16</v>
      </c>
      <c r="E6668" s="4358" t="s">
        <v>20</v>
      </c>
      <c r="F6668" s="4359"/>
      <c r="G6668" s="4358" t="s">
        <v>21</v>
      </c>
      <c r="H6668" s="4359"/>
      <c r="I6668" s="4341"/>
      <c r="J6668" s="4341"/>
      <c r="K6668" s="4341"/>
      <c r="L6668" s="4341"/>
      <c r="M6668" s="4341"/>
      <c r="N6668" s="4341"/>
      <c r="O6668" s="4363"/>
    </row>
    <row r="6669" spans="1:15" s="72" customFormat="1" ht="21" customHeight="1">
      <c r="A6669" s="99">
        <v>1</v>
      </c>
      <c r="B6669" s="29">
        <v>44682</v>
      </c>
      <c r="C6669" s="4100" t="s">
        <v>23</v>
      </c>
      <c r="D6669" s="4085"/>
      <c r="E6669" s="4348" t="s">
        <v>2838</v>
      </c>
      <c r="F6669" s="4349"/>
      <c r="G6669" s="4364" t="s">
        <v>2839</v>
      </c>
      <c r="H6669" s="4365"/>
      <c r="I6669" s="4253" t="s">
        <v>1446</v>
      </c>
      <c r="J6669" s="4098"/>
      <c r="K6669" s="4098"/>
      <c r="L6669" s="4098"/>
      <c r="M6669" s="4098"/>
      <c r="N6669" s="4098"/>
      <c r="O6669" s="128">
        <v>52</v>
      </c>
    </row>
    <row r="6670" spans="1:15" s="72" customFormat="1" ht="21" customHeight="1" outlineLevel="1">
      <c r="A6670" s="4094"/>
      <c r="B6670" s="29"/>
      <c r="C6670" s="4100"/>
      <c r="D6670" s="4085"/>
      <c r="E6670" s="4348"/>
      <c r="F6670" s="4349"/>
      <c r="G6670" s="4364"/>
      <c r="H6670" s="4365"/>
      <c r="I6670" s="4100"/>
      <c r="J6670" s="4100"/>
      <c r="K6670" s="4100"/>
      <c r="L6670" s="4100"/>
      <c r="M6670" s="4100"/>
      <c r="N6670" s="4100"/>
      <c r="O6670" s="79"/>
    </row>
    <row r="6671" spans="1:15" s="72" customFormat="1" ht="21" customHeight="1" outlineLevel="1">
      <c r="A6671" s="4094"/>
      <c r="B6671" s="29"/>
      <c r="C6671" s="4100"/>
      <c r="D6671" s="4085"/>
      <c r="E6671" s="4087"/>
      <c r="F6671" s="4088"/>
      <c r="G6671" s="4091"/>
      <c r="H6671" s="4092"/>
      <c r="I6671" s="4100"/>
      <c r="J6671" s="4100"/>
      <c r="K6671" s="4100"/>
      <c r="L6671" s="4100"/>
      <c r="M6671" s="4100"/>
      <c r="N6671" s="4100"/>
      <c r="O6671" s="79"/>
    </row>
    <row r="6672" spans="1:15" s="123" customFormat="1" ht="21" customHeight="1">
      <c r="A6672" s="4094"/>
      <c r="B6672" s="29"/>
      <c r="C6672" s="4100"/>
      <c r="D6672" s="798">
        <f>SUM(D6669:D6670)</f>
        <v>0</v>
      </c>
      <c r="E6672" s="4348"/>
      <c r="F6672" s="4349"/>
      <c r="G6672" s="4364"/>
      <c r="H6672" s="4365"/>
      <c r="I6672" s="4100"/>
      <c r="J6672" s="4100"/>
      <c r="K6672" s="430">
        <f>SUM(K6669:K6671)</f>
        <v>0</v>
      </c>
      <c r="L6672" s="4100"/>
      <c r="M6672" s="4100"/>
      <c r="N6672" s="4100"/>
      <c r="O6672" s="79"/>
    </row>
    <row r="6673" spans="1:15" s="72" customFormat="1" ht="21" customHeight="1">
      <c r="A6673" s="54"/>
      <c r="B6673" s="53"/>
      <c r="C6673" s="2642"/>
      <c r="D6673" s="238"/>
      <c r="E6673" s="238"/>
      <c r="F6673" s="238"/>
      <c r="G6673" s="4096"/>
      <c r="H6673" s="4096"/>
      <c r="I6673" s="2642"/>
      <c r="J6673" s="2642"/>
      <c r="K6673" s="2642"/>
      <c r="L6673" s="2642"/>
      <c r="M6673" s="2642"/>
      <c r="N6673" s="2642"/>
      <c r="O6673" s="194"/>
    </row>
    <row r="6674" spans="1:15" s="72" customFormat="1" ht="21" customHeight="1" thickBot="1">
      <c r="A6674" s="77" t="s">
        <v>2</v>
      </c>
      <c r="B6674" s="66"/>
      <c r="C6674" s="67" t="s">
        <v>3</v>
      </c>
      <c r="D6674" s="4323" t="s">
        <v>2872</v>
      </c>
      <c r="E6674" s="4323"/>
      <c r="F6674" s="4323"/>
      <c r="G6674" s="4323"/>
      <c r="H6674" s="4323"/>
      <c r="I6674" s="4323"/>
      <c r="J6674" s="4323"/>
      <c r="K6674" s="4323"/>
      <c r="L6674" s="4323"/>
      <c r="M6674" s="4323"/>
      <c r="N6674" s="4323"/>
      <c r="O6674" s="4323"/>
    </row>
    <row r="6675" spans="1:15" s="72" customFormat="1" ht="21" customHeight="1">
      <c r="A6675" s="4324" t="s">
        <v>10</v>
      </c>
      <c r="B6675" s="4362" t="s">
        <v>11</v>
      </c>
      <c r="C6675" s="4329" t="s">
        <v>23</v>
      </c>
      <c r="D6675" s="4331" t="s">
        <v>1627</v>
      </c>
      <c r="E6675" s="4332"/>
      <c r="F6675" s="4332"/>
      <c r="G6675" s="4332"/>
      <c r="H6675" s="4332"/>
      <c r="I6675" s="4332"/>
      <c r="J6675" s="4333"/>
      <c r="K6675" s="4334" t="s">
        <v>13</v>
      </c>
      <c r="L6675" s="4335"/>
      <c r="M6675" s="4335"/>
      <c r="N6675" s="4335"/>
      <c r="O6675" s="4336"/>
    </row>
    <row r="6676" spans="1:15" s="72" customFormat="1" ht="21" customHeight="1">
      <c r="A6676" s="4325"/>
      <c r="B6676" s="4328"/>
      <c r="C6676" s="4330"/>
      <c r="D6676" s="4337" t="s">
        <v>14</v>
      </c>
      <c r="E6676" s="4338"/>
      <c r="F6676" s="4338"/>
      <c r="G6676" s="4338"/>
      <c r="H6676" s="4339"/>
      <c r="I6676" s="4340" t="s">
        <v>15</v>
      </c>
      <c r="J6676" s="4340"/>
      <c r="K6676" s="4340" t="s">
        <v>16</v>
      </c>
      <c r="L6676" s="4340" t="s">
        <v>17</v>
      </c>
      <c r="M6676" s="4340" t="s">
        <v>18</v>
      </c>
      <c r="N6676" s="4340"/>
      <c r="O6676" s="4342" t="s">
        <v>19</v>
      </c>
    </row>
    <row r="6677" spans="1:15" s="72" customFormat="1" ht="21" customHeight="1">
      <c r="A6677" s="4326"/>
      <c r="B6677" s="4354"/>
      <c r="C6677" s="4341"/>
      <c r="D6677" s="4093" t="s">
        <v>16</v>
      </c>
      <c r="E6677" s="4358" t="s">
        <v>20</v>
      </c>
      <c r="F6677" s="4359"/>
      <c r="G6677" s="4358" t="s">
        <v>21</v>
      </c>
      <c r="H6677" s="4359"/>
      <c r="I6677" s="4341"/>
      <c r="J6677" s="4341"/>
      <c r="K6677" s="4341"/>
      <c r="L6677" s="4341"/>
      <c r="M6677" s="4341"/>
      <c r="N6677" s="4341"/>
      <c r="O6677" s="4363"/>
    </row>
    <row r="6678" spans="1:15" s="72" customFormat="1" ht="21" customHeight="1">
      <c r="A6678" s="99">
        <v>1</v>
      </c>
      <c r="B6678" s="29">
        <v>44682</v>
      </c>
      <c r="C6678" s="4100" t="s">
        <v>23</v>
      </c>
      <c r="D6678" s="4085"/>
      <c r="E6678" s="4348" t="s">
        <v>2838</v>
      </c>
      <c r="F6678" s="4349"/>
      <c r="G6678" s="4364" t="s">
        <v>2839</v>
      </c>
      <c r="H6678" s="4365"/>
      <c r="I6678" s="4253" t="s">
        <v>1446</v>
      </c>
      <c r="J6678" s="4098"/>
      <c r="K6678" s="4098"/>
      <c r="L6678" s="4098"/>
      <c r="M6678" s="4098"/>
      <c r="N6678" s="4098"/>
      <c r="O6678" s="128">
        <v>34</v>
      </c>
    </row>
    <row r="6679" spans="1:15" s="72" customFormat="1" ht="21" customHeight="1" outlineLevel="1">
      <c r="A6679" s="4094"/>
      <c r="B6679" s="29"/>
      <c r="C6679" s="4100"/>
      <c r="D6679" s="4085"/>
      <c r="E6679" s="4348"/>
      <c r="F6679" s="4349"/>
      <c r="G6679" s="4364"/>
      <c r="H6679" s="4365"/>
      <c r="I6679" s="4100"/>
      <c r="J6679" s="4100"/>
      <c r="K6679" s="4100"/>
      <c r="L6679" s="4100"/>
      <c r="M6679" s="4100"/>
      <c r="N6679" s="4100"/>
      <c r="O6679" s="79"/>
    </row>
    <row r="6680" spans="1:15" s="72" customFormat="1" ht="21" customHeight="1" outlineLevel="1">
      <c r="A6680" s="4094"/>
      <c r="B6680" s="29"/>
      <c r="C6680" s="4100"/>
      <c r="D6680" s="4085"/>
      <c r="E6680" s="4087"/>
      <c r="F6680" s="4088"/>
      <c r="G6680" s="4091"/>
      <c r="H6680" s="4092"/>
      <c r="I6680" s="4100"/>
      <c r="J6680" s="4100"/>
      <c r="K6680" s="4100"/>
      <c r="L6680" s="4100"/>
      <c r="M6680" s="4100"/>
      <c r="N6680" s="4100"/>
      <c r="O6680" s="79"/>
    </row>
    <row r="6681" spans="1:15" s="123" customFormat="1" ht="21" customHeight="1">
      <c r="A6681" s="4094"/>
      <c r="B6681" s="29"/>
      <c r="C6681" s="4100"/>
      <c r="D6681" s="798">
        <f>SUM(D6678:D6679)</f>
        <v>0</v>
      </c>
      <c r="E6681" s="4348"/>
      <c r="F6681" s="4349"/>
      <c r="G6681" s="4364"/>
      <c r="H6681" s="4365"/>
      <c r="I6681" s="4100"/>
      <c r="J6681" s="4100"/>
      <c r="K6681" s="430">
        <f>SUM(K6678:K6680)</f>
        <v>0</v>
      </c>
      <c r="L6681" s="4100"/>
      <c r="M6681" s="4100"/>
      <c r="N6681" s="4100"/>
      <c r="O6681" s="79"/>
    </row>
    <row r="6682" spans="1:15" s="72" customFormat="1" ht="21" customHeight="1">
      <c r="A6682" s="54"/>
      <c r="B6682" s="53"/>
      <c r="C6682" s="2642"/>
      <c r="D6682" s="238"/>
      <c r="E6682" s="238"/>
      <c r="F6682" s="238"/>
      <c r="G6682" s="4096"/>
      <c r="H6682" s="4096"/>
      <c r="I6682" s="2642"/>
      <c r="J6682" s="2642"/>
      <c r="K6682" s="2642"/>
      <c r="L6682" s="2642"/>
      <c r="M6682" s="2642"/>
      <c r="N6682" s="2642"/>
      <c r="O6682" s="194"/>
    </row>
    <row r="6683" spans="1:15" s="72" customFormat="1" ht="21" customHeight="1" thickBot="1">
      <c r="A6683" s="77" t="s">
        <v>2</v>
      </c>
      <c r="B6683" s="66"/>
      <c r="C6683" s="67" t="s">
        <v>3</v>
      </c>
      <c r="D6683" s="4323" t="s">
        <v>2874</v>
      </c>
      <c r="E6683" s="4323"/>
      <c r="F6683" s="4323"/>
      <c r="G6683" s="4323"/>
      <c r="H6683" s="4323"/>
      <c r="I6683" s="4323"/>
      <c r="J6683" s="4323"/>
      <c r="K6683" s="4323"/>
      <c r="L6683" s="4323"/>
      <c r="M6683" s="4323"/>
      <c r="N6683" s="4323"/>
      <c r="O6683" s="4323"/>
    </row>
    <row r="6684" spans="1:15" s="72" customFormat="1" ht="21" customHeight="1">
      <c r="A6684" s="4324" t="s">
        <v>10</v>
      </c>
      <c r="B6684" s="4362" t="s">
        <v>11</v>
      </c>
      <c r="C6684" s="4329" t="s">
        <v>23</v>
      </c>
      <c r="D6684" s="4331" t="s">
        <v>1627</v>
      </c>
      <c r="E6684" s="4332"/>
      <c r="F6684" s="4332"/>
      <c r="G6684" s="4332"/>
      <c r="H6684" s="4332"/>
      <c r="I6684" s="4332"/>
      <c r="J6684" s="4333"/>
      <c r="K6684" s="4334" t="s">
        <v>13</v>
      </c>
      <c r="L6684" s="4335"/>
      <c r="M6684" s="4335"/>
      <c r="N6684" s="4335"/>
      <c r="O6684" s="4336"/>
    </row>
    <row r="6685" spans="1:15" s="72" customFormat="1" ht="21" customHeight="1">
      <c r="A6685" s="4325"/>
      <c r="B6685" s="4328"/>
      <c r="C6685" s="4330"/>
      <c r="D6685" s="4337" t="s">
        <v>14</v>
      </c>
      <c r="E6685" s="4338"/>
      <c r="F6685" s="4338"/>
      <c r="G6685" s="4338"/>
      <c r="H6685" s="4339"/>
      <c r="I6685" s="4340" t="s">
        <v>15</v>
      </c>
      <c r="J6685" s="4340"/>
      <c r="K6685" s="4340" t="s">
        <v>16</v>
      </c>
      <c r="L6685" s="4340" t="s">
        <v>17</v>
      </c>
      <c r="M6685" s="4340" t="s">
        <v>18</v>
      </c>
      <c r="N6685" s="4340"/>
      <c r="O6685" s="4342" t="s">
        <v>19</v>
      </c>
    </row>
    <row r="6686" spans="1:15" s="72" customFormat="1" ht="21" customHeight="1">
      <c r="A6686" s="4326"/>
      <c r="B6686" s="4354"/>
      <c r="C6686" s="4341"/>
      <c r="D6686" s="4093" t="s">
        <v>16</v>
      </c>
      <c r="E6686" s="4358" t="s">
        <v>20</v>
      </c>
      <c r="F6686" s="4359"/>
      <c r="G6686" s="4358" t="s">
        <v>21</v>
      </c>
      <c r="H6686" s="4359"/>
      <c r="I6686" s="4341"/>
      <c r="J6686" s="4341"/>
      <c r="K6686" s="4341"/>
      <c r="L6686" s="4341"/>
      <c r="M6686" s="4341"/>
      <c r="N6686" s="4341"/>
      <c r="O6686" s="4363"/>
    </row>
    <row r="6687" spans="1:15" s="72" customFormat="1" ht="21" customHeight="1">
      <c r="A6687" s="99">
        <v>1</v>
      </c>
      <c r="B6687" s="29">
        <v>44682</v>
      </c>
      <c r="C6687" s="4100" t="s">
        <v>23</v>
      </c>
      <c r="D6687" s="4085"/>
      <c r="E6687" s="4348" t="s">
        <v>2838</v>
      </c>
      <c r="F6687" s="4349"/>
      <c r="G6687" s="4364" t="s">
        <v>2839</v>
      </c>
      <c r="H6687" s="4365"/>
      <c r="I6687" s="4253" t="s">
        <v>1446</v>
      </c>
      <c r="J6687" s="4098"/>
      <c r="K6687" s="4098"/>
      <c r="L6687" s="4098"/>
      <c r="M6687" s="4098"/>
      <c r="N6687" s="4098"/>
      <c r="O6687" s="128">
        <v>13</v>
      </c>
    </row>
    <row r="6688" spans="1:15" s="72" customFormat="1" ht="21" customHeight="1" outlineLevel="1">
      <c r="A6688" s="4094"/>
      <c r="B6688" s="29"/>
      <c r="C6688" s="4100"/>
      <c r="D6688" s="4085"/>
      <c r="E6688" s="4348"/>
      <c r="F6688" s="4349"/>
      <c r="G6688" s="4364"/>
      <c r="H6688" s="4365"/>
      <c r="I6688" s="4100"/>
      <c r="J6688" s="4100"/>
      <c r="K6688" s="4100"/>
      <c r="L6688" s="4100"/>
      <c r="M6688" s="4100"/>
      <c r="N6688" s="4100"/>
      <c r="O6688" s="79"/>
    </row>
    <row r="6689" spans="1:15" s="72" customFormat="1" ht="21" customHeight="1" outlineLevel="1">
      <c r="A6689" s="4094"/>
      <c r="B6689" s="29"/>
      <c r="C6689" s="4100"/>
      <c r="D6689" s="4085"/>
      <c r="E6689" s="4087"/>
      <c r="F6689" s="4088"/>
      <c r="G6689" s="4091"/>
      <c r="H6689" s="4092"/>
      <c r="I6689" s="4100"/>
      <c r="J6689" s="4100"/>
      <c r="K6689" s="4100"/>
      <c r="L6689" s="4100"/>
      <c r="M6689" s="4100"/>
      <c r="N6689" s="4100"/>
      <c r="O6689" s="79"/>
    </row>
    <row r="6690" spans="1:15" s="123" customFormat="1" ht="21" customHeight="1">
      <c r="A6690" s="4094"/>
      <c r="B6690" s="29"/>
      <c r="C6690" s="4100"/>
      <c r="D6690" s="798">
        <f>SUM(D6687:D6688)</f>
        <v>0</v>
      </c>
      <c r="E6690" s="4348"/>
      <c r="F6690" s="4349"/>
      <c r="G6690" s="4364"/>
      <c r="H6690" s="4365"/>
      <c r="I6690" s="4100"/>
      <c r="J6690" s="4100"/>
      <c r="K6690" s="430">
        <f>SUM(K6687:K6689)</f>
        <v>0</v>
      </c>
      <c r="L6690" s="4100"/>
      <c r="M6690" s="4100"/>
      <c r="N6690" s="4100"/>
      <c r="O6690" s="79"/>
    </row>
    <row r="6691" spans="1:15" s="72" customFormat="1" ht="21" customHeight="1">
      <c r="A6691" s="54"/>
      <c r="B6691" s="53"/>
      <c r="C6691" s="2642"/>
      <c r="D6691" s="2642"/>
      <c r="E6691" s="2642"/>
      <c r="F6691" s="2642"/>
      <c r="G6691" s="54"/>
      <c r="H6691" s="54"/>
      <c r="I6691" s="2642"/>
      <c r="J6691" s="2642"/>
      <c r="K6691" s="2642"/>
      <c r="L6691" s="2642"/>
      <c r="M6691" s="2642"/>
      <c r="N6691" s="2642"/>
      <c r="O6691" s="82"/>
    </row>
    <row r="6692" spans="1:15" s="72" customFormat="1" ht="21" customHeight="1" thickBot="1">
      <c r="A6692" s="77" t="s">
        <v>2</v>
      </c>
      <c r="B6692" s="66"/>
      <c r="C6692" s="67" t="s">
        <v>3</v>
      </c>
      <c r="D6692" s="4323" t="s">
        <v>2876</v>
      </c>
      <c r="E6692" s="4323"/>
      <c r="F6692" s="4323"/>
      <c r="G6692" s="4323"/>
      <c r="H6692" s="4323"/>
      <c r="I6692" s="4323"/>
      <c r="J6692" s="4323"/>
      <c r="K6692" s="4323"/>
      <c r="L6692" s="4323"/>
      <c r="M6692" s="4323"/>
      <c r="N6692" s="4323"/>
      <c r="O6692" s="4323"/>
    </row>
    <row r="6693" spans="1:15" s="72" customFormat="1" ht="21" customHeight="1">
      <c r="A6693" s="4324" t="s">
        <v>10</v>
      </c>
      <c r="B6693" s="4362" t="s">
        <v>11</v>
      </c>
      <c r="C6693" s="4329" t="s">
        <v>23</v>
      </c>
      <c r="D6693" s="4331" t="s">
        <v>1627</v>
      </c>
      <c r="E6693" s="4332"/>
      <c r="F6693" s="4332"/>
      <c r="G6693" s="4332"/>
      <c r="H6693" s="4332"/>
      <c r="I6693" s="4332"/>
      <c r="J6693" s="4333"/>
      <c r="K6693" s="4334" t="s">
        <v>13</v>
      </c>
      <c r="L6693" s="4335"/>
      <c r="M6693" s="4335"/>
      <c r="N6693" s="4335"/>
      <c r="O6693" s="4336"/>
    </row>
    <row r="6694" spans="1:15" s="72" customFormat="1" ht="21" customHeight="1">
      <c r="A6694" s="4325"/>
      <c r="B6694" s="4328"/>
      <c r="C6694" s="4330"/>
      <c r="D6694" s="4337" t="s">
        <v>14</v>
      </c>
      <c r="E6694" s="4338"/>
      <c r="F6694" s="4338"/>
      <c r="G6694" s="4338"/>
      <c r="H6694" s="4339"/>
      <c r="I6694" s="4340" t="s">
        <v>15</v>
      </c>
      <c r="J6694" s="4340"/>
      <c r="K6694" s="4340" t="s">
        <v>16</v>
      </c>
      <c r="L6694" s="4340" t="s">
        <v>17</v>
      </c>
      <c r="M6694" s="4340" t="s">
        <v>18</v>
      </c>
      <c r="N6694" s="4340"/>
      <c r="O6694" s="4342" t="s">
        <v>19</v>
      </c>
    </row>
    <row r="6695" spans="1:15" s="72" customFormat="1" ht="21" customHeight="1">
      <c r="A6695" s="4326"/>
      <c r="B6695" s="4354"/>
      <c r="C6695" s="4341"/>
      <c r="D6695" s="4093" t="s">
        <v>16</v>
      </c>
      <c r="E6695" s="4358" t="s">
        <v>20</v>
      </c>
      <c r="F6695" s="4359"/>
      <c r="G6695" s="4358" t="s">
        <v>21</v>
      </c>
      <c r="H6695" s="4359"/>
      <c r="I6695" s="4341"/>
      <c r="J6695" s="4341"/>
      <c r="K6695" s="4341"/>
      <c r="L6695" s="4341"/>
      <c r="M6695" s="4341"/>
      <c r="N6695" s="4341"/>
      <c r="O6695" s="4363"/>
    </row>
    <row r="6696" spans="1:15" s="72" customFormat="1" ht="21" customHeight="1">
      <c r="A6696" s="99">
        <v>1</v>
      </c>
      <c r="B6696" s="29">
        <v>44682</v>
      </c>
      <c r="C6696" s="4100" t="s">
        <v>23</v>
      </c>
      <c r="D6696" s="4085"/>
      <c r="E6696" s="4348" t="s">
        <v>2838</v>
      </c>
      <c r="F6696" s="4349"/>
      <c r="G6696" s="4364" t="s">
        <v>2839</v>
      </c>
      <c r="H6696" s="4365"/>
      <c r="I6696" s="4253" t="s">
        <v>1446</v>
      </c>
      <c r="J6696" s="4098"/>
      <c r="K6696" s="4098"/>
      <c r="L6696" s="4098"/>
      <c r="M6696" s="4098"/>
      <c r="N6696" s="4098"/>
      <c r="O6696" s="128">
        <v>2</v>
      </c>
    </row>
    <row r="6697" spans="1:15" s="72" customFormat="1" ht="21" customHeight="1" outlineLevel="1">
      <c r="A6697" s="4094"/>
      <c r="B6697" s="29"/>
      <c r="C6697" s="4100"/>
      <c r="D6697" s="4085"/>
      <c r="E6697" s="4348"/>
      <c r="F6697" s="4349"/>
      <c r="G6697" s="4364"/>
      <c r="H6697" s="4365"/>
      <c r="I6697" s="4100"/>
      <c r="J6697" s="4100"/>
      <c r="K6697" s="4100"/>
      <c r="L6697" s="4100"/>
      <c r="M6697" s="4100"/>
      <c r="N6697" s="4100"/>
      <c r="O6697" s="79"/>
    </row>
    <row r="6698" spans="1:15" s="72" customFormat="1" ht="21" customHeight="1" outlineLevel="1">
      <c r="A6698" s="4094"/>
      <c r="B6698" s="29"/>
      <c r="C6698" s="4100"/>
      <c r="D6698" s="4085"/>
      <c r="E6698" s="4087"/>
      <c r="F6698" s="4088"/>
      <c r="G6698" s="4091"/>
      <c r="H6698" s="4092"/>
      <c r="I6698" s="4100"/>
      <c r="J6698" s="4100"/>
      <c r="K6698" s="4100"/>
      <c r="L6698" s="4100"/>
      <c r="M6698" s="4100"/>
      <c r="N6698" s="4100"/>
      <c r="O6698" s="79"/>
    </row>
    <row r="6699" spans="1:15" s="123" customFormat="1" ht="21" customHeight="1">
      <c r="A6699" s="4094"/>
      <c r="B6699" s="29"/>
      <c r="C6699" s="4100"/>
      <c r="D6699" s="798">
        <f>SUM(D6696:D6697)</f>
        <v>0</v>
      </c>
      <c r="E6699" s="4348"/>
      <c r="F6699" s="4349"/>
      <c r="G6699" s="4364"/>
      <c r="H6699" s="4365"/>
      <c r="I6699" s="4100"/>
      <c r="J6699" s="4100"/>
      <c r="K6699" s="430">
        <f>SUM(K6696:K6698)</f>
        <v>0</v>
      </c>
      <c r="L6699" s="4100"/>
      <c r="M6699" s="4100"/>
      <c r="N6699" s="4100"/>
      <c r="O6699" s="79"/>
    </row>
    <row r="6700" spans="1:15" s="72" customFormat="1" ht="21" customHeight="1">
      <c r="A6700" s="54"/>
      <c r="B6700" s="53"/>
      <c r="C6700" s="2642"/>
      <c r="D6700" s="238"/>
      <c r="E6700" s="238"/>
      <c r="F6700" s="238"/>
      <c r="G6700" s="4096"/>
      <c r="H6700" s="4096"/>
      <c r="I6700" s="2642"/>
      <c r="J6700" s="2642"/>
      <c r="K6700" s="2642"/>
      <c r="L6700" s="2642"/>
      <c r="M6700" s="2642"/>
      <c r="N6700" s="2642"/>
      <c r="O6700" s="194"/>
    </row>
    <row r="6701" spans="1:15" s="72" customFormat="1" ht="21" customHeight="1" thickBot="1">
      <c r="A6701" s="77" t="s">
        <v>2</v>
      </c>
      <c r="B6701" s="66"/>
      <c r="C6701" s="67" t="s">
        <v>3</v>
      </c>
      <c r="D6701" s="4323" t="s">
        <v>2878</v>
      </c>
      <c r="E6701" s="4323"/>
      <c r="F6701" s="4323"/>
      <c r="G6701" s="4323"/>
      <c r="H6701" s="4323"/>
      <c r="I6701" s="4323"/>
      <c r="J6701" s="4323"/>
      <c r="K6701" s="4323"/>
      <c r="L6701" s="4323"/>
      <c r="M6701" s="4323"/>
      <c r="N6701" s="4323"/>
      <c r="O6701" s="4323"/>
    </row>
    <row r="6702" spans="1:15" s="72" customFormat="1" ht="21" customHeight="1">
      <c r="A6702" s="4324" t="s">
        <v>10</v>
      </c>
      <c r="B6702" s="4362" t="s">
        <v>11</v>
      </c>
      <c r="C6702" s="4329" t="s">
        <v>23</v>
      </c>
      <c r="D6702" s="4331" t="s">
        <v>1627</v>
      </c>
      <c r="E6702" s="4332"/>
      <c r="F6702" s="4332"/>
      <c r="G6702" s="4332"/>
      <c r="H6702" s="4332"/>
      <c r="I6702" s="4332"/>
      <c r="J6702" s="4333"/>
      <c r="K6702" s="4334" t="s">
        <v>13</v>
      </c>
      <c r="L6702" s="4335"/>
      <c r="M6702" s="4335"/>
      <c r="N6702" s="4335"/>
      <c r="O6702" s="4336"/>
    </row>
    <row r="6703" spans="1:15" s="72" customFormat="1" ht="21" customHeight="1">
      <c r="A6703" s="4325"/>
      <c r="B6703" s="4328"/>
      <c r="C6703" s="4330"/>
      <c r="D6703" s="4337" t="s">
        <v>14</v>
      </c>
      <c r="E6703" s="4338"/>
      <c r="F6703" s="4338"/>
      <c r="G6703" s="4338"/>
      <c r="H6703" s="4339"/>
      <c r="I6703" s="4340" t="s">
        <v>15</v>
      </c>
      <c r="J6703" s="4340"/>
      <c r="K6703" s="4340" t="s">
        <v>16</v>
      </c>
      <c r="L6703" s="4340" t="s">
        <v>17</v>
      </c>
      <c r="M6703" s="4340" t="s">
        <v>18</v>
      </c>
      <c r="N6703" s="4340"/>
      <c r="O6703" s="4342" t="s">
        <v>19</v>
      </c>
    </row>
    <row r="6704" spans="1:15" s="72" customFormat="1" ht="21" customHeight="1">
      <c r="A6704" s="4326"/>
      <c r="B6704" s="4354"/>
      <c r="C6704" s="4341"/>
      <c r="D6704" s="4093" t="s">
        <v>16</v>
      </c>
      <c r="E6704" s="4358" t="s">
        <v>20</v>
      </c>
      <c r="F6704" s="4359"/>
      <c r="G6704" s="4358" t="s">
        <v>21</v>
      </c>
      <c r="H6704" s="4359"/>
      <c r="I6704" s="4341"/>
      <c r="J6704" s="4341"/>
      <c r="K6704" s="4341"/>
      <c r="L6704" s="4341"/>
      <c r="M6704" s="4341"/>
      <c r="N6704" s="4341"/>
      <c r="O6704" s="4363"/>
    </row>
    <row r="6705" spans="1:15" s="72" customFormat="1" ht="21" customHeight="1">
      <c r="A6705" s="99">
        <v>1</v>
      </c>
      <c r="B6705" s="29">
        <v>44682</v>
      </c>
      <c r="C6705" s="4100" t="s">
        <v>23</v>
      </c>
      <c r="D6705" s="4085"/>
      <c r="E6705" s="4348" t="s">
        <v>2838</v>
      </c>
      <c r="F6705" s="4349"/>
      <c r="G6705" s="4364" t="s">
        <v>2839</v>
      </c>
      <c r="H6705" s="4365"/>
      <c r="I6705" s="4253" t="s">
        <v>1446</v>
      </c>
      <c r="J6705" s="4098"/>
      <c r="K6705" s="4098"/>
      <c r="L6705" s="4098"/>
      <c r="M6705" s="4098"/>
      <c r="N6705" s="4098"/>
      <c r="O6705" s="128">
        <v>66</v>
      </c>
    </row>
    <row r="6706" spans="1:15" s="72" customFormat="1" ht="21" customHeight="1" outlineLevel="1">
      <c r="A6706" s="4094"/>
      <c r="B6706" s="29"/>
      <c r="C6706" s="4100"/>
      <c r="D6706" s="4085"/>
      <c r="E6706" s="4348"/>
      <c r="F6706" s="4349"/>
      <c r="G6706" s="4364"/>
      <c r="H6706" s="4365"/>
      <c r="I6706" s="4100"/>
      <c r="J6706" s="4100"/>
      <c r="K6706" s="4100"/>
      <c r="L6706" s="4100"/>
      <c r="M6706" s="4100"/>
      <c r="N6706" s="4100"/>
      <c r="O6706" s="79"/>
    </row>
    <row r="6707" spans="1:15" s="72" customFormat="1" ht="21" customHeight="1" outlineLevel="1">
      <c r="A6707" s="4094"/>
      <c r="B6707" s="29"/>
      <c r="C6707" s="4100"/>
      <c r="D6707" s="4085"/>
      <c r="E6707" s="4087"/>
      <c r="F6707" s="4088"/>
      <c r="G6707" s="4091"/>
      <c r="H6707" s="4092"/>
      <c r="I6707" s="4100"/>
      <c r="J6707" s="4100"/>
      <c r="K6707" s="4100"/>
      <c r="L6707" s="4100"/>
      <c r="M6707" s="4100"/>
      <c r="N6707" s="4100"/>
      <c r="O6707" s="79"/>
    </row>
    <row r="6708" spans="1:15" s="123" customFormat="1" ht="21" customHeight="1">
      <c r="A6708" s="4094"/>
      <c r="B6708" s="29"/>
      <c r="C6708" s="4100"/>
      <c r="D6708" s="798">
        <f>SUM(D6705:D6706)</f>
        <v>0</v>
      </c>
      <c r="E6708" s="4348"/>
      <c r="F6708" s="4349"/>
      <c r="G6708" s="4364"/>
      <c r="H6708" s="4365"/>
      <c r="I6708" s="4100"/>
      <c r="J6708" s="4100"/>
      <c r="K6708" s="430">
        <f>SUM(K6705:K6707)</f>
        <v>0</v>
      </c>
      <c r="L6708" s="4100"/>
      <c r="M6708" s="4100"/>
      <c r="N6708" s="4100"/>
      <c r="O6708" s="79"/>
    </row>
    <row r="6709" spans="1:15" s="72" customFormat="1" ht="21" customHeight="1">
      <c r="A6709" s="54"/>
      <c r="B6709" s="53"/>
      <c r="C6709" s="2642"/>
      <c r="D6709" s="2642"/>
      <c r="E6709" s="2642"/>
      <c r="F6709" s="2642"/>
      <c r="G6709" s="54"/>
      <c r="H6709" s="54"/>
      <c r="I6709" s="2642"/>
      <c r="J6709" s="2642"/>
      <c r="K6709" s="2642"/>
      <c r="L6709" s="2642"/>
      <c r="M6709" s="2642"/>
      <c r="N6709" s="2642"/>
      <c r="O6709" s="82"/>
    </row>
    <row r="6710" spans="1:15" s="276" customFormat="1" ht="30.75" customHeight="1">
      <c r="A6710" s="270"/>
      <c r="B6710" s="271"/>
      <c r="C6710" s="447"/>
      <c r="D6710" s="442" t="s">
        <v>185</v>
      </c>
      <c r="E6710" s="274"/>
      <c r="F6710" s="266"/>
      <c r="G6710" s="264"/>
      <c r="H6710" s="264"/>
      <c r="I6710" s="275"/>
      <c r="J6710" s="264"/>
      <c r="K6710" s="267"/>
      <c r="L6710" s="268"/>
      <c r="M6710" s="264"/>
      <c r="N6710" s="264"/>
      <c r="O6710" s="266"/>
    </row>
    <row r="6711" spans="1:15" ht="21" customHeight="1">
      <c r="A6711" s="2642"/>
      <c r="B6711" s="122"/>
      <c r="C6711" s="2642"/>
      <c r="D6711" s="218"/>
      <c r="E6711" s="62"/>
      <c r="F6711" s="62"/>
      <c r="G6711" s="54"/>
      <c r="H6711" s="54"/>
      <c r="I6711" s="57"/>
      <c r="J6711" s="4096"/>
      <c r="K6711" s="109"/>
      <c r="L6711" s="238"/>
      <c r="M6711" s="4096"/>
      <c r="N6711" s="4096"/>
      <c r="O6711" s="4097"/>
    </row>
    <row r="6712" spans="1:15" ht="21" customHeight="1" thickBot="1">
      <c r="A6712" s="234" t="s">
        <v>2</v>
      </c>
      <c r="B6712" s="88"/>
      <c r="C6712" s="89" t="s">
        <v>3</v>
      </c>
      <c r="D6712" s="4385" t="s">
        <v>879</v>
      </c>
      <c r="E6712" s="4386"/>
      <c r="F6712" s="4386"/>
      <c r="G6712" s="4386"/>
      <c r="H6712" s="4386"/>
      <c r="I6712" s="4386"/>
      <c r="J6712" s="4386"/>
      <c r="K6712" s="4386"/>
      <c r="L6712" s="4386"/>
      <c r="M6712" s="4386"/>
      <c r="N6712" s="4386"/>
      <c r="O6712" s="4387"/>
    </row>
    <row r="6713" spans="1:15" ht="21" customHeight="1">
      <c r="A6713" s="4324" t="s">
        <v>10</v>
      </c>
      <c r="B6713" s="4362" t="s">
        <v>11</v>
      </c>
      <c r="C6713" s="4329" t="s">
        <v>23</v>
      </c>
      <c r="D6713" s="4337" t="s">
        <v>12</v>
      </c>
      <c r="E6713" s="4338"/>
      <c r="F6713" s="4338"/>
      <c r="G6713" s="4338"/>
      <c r="H6713" s="4338"/>
      <c r="I6713" s="4338"/>
      <c r="J6713" s="4339"/>
      <c r="K6713" s="4358" t="s">
        <v>13</v>
      </c>
      <c r="L6713" s="4373"/>
      <c r="M6713" s="4373"/>
      <c r="N6713" s="4373"/>
      <c r="O6713" s="4359"/>
    </row>
    <row r="6714" spans="1:15" ht="21" customHeight="1">
      <c r="A6714" s="4325"/>
      <c r="B6714" s="4328"/>
      <c r="C6714" s="4330"/>
      <c r="D6714" s="4337" t="s">
        <v>14</v>
      </c>
      <c r="E6714" s="4338"/>
      <c r="F6714" s="4338"/>
      <c r="G6714" s="4338"/>
      <c r="H6714" s="4339"/>
      <c r="I6714" s="4340" t="s">
        <v>15</v>
      </c>
      <c r="J6714" s="4340"/>
      <c r="K6714" s="4340" t="s">
        <v>16</v>
      </c>
      <c r="L6714" s="4340" t="s">
        <v>17</v>
      </c>
      <c r="M6714" s="4340" t="s">
        <v>18</v>
      </c>
      <c r="N6714" s="4340"/>
      <c r="O6714" s="4342" t="s">
        <v>19</v>
      </c>
    </row>
    <row r="6715" spans="1:15" ht="21" customHeight="1">
      <c r="A6715" s="4326"/>
      <c r="B6715" s="4354"/>
      <c r="C6715" s="4341"/>
      <c r="D6715" s="986" t="s">
        <v>16</v>
      </c>
      <c r="E6715" s="4358" t="s">
        <v>20</v>
      </c>
      <c r="F6715" s="4359"/>
      <c r="G6715" s="4358" t="s">
        <v>21</v>
      </c>
      <c r="H6715" s="4359"/>
      <c r="I6715" s="4341"/>
      <c r="J6715" s="4341"/>
      <c r="K6715" s="4341"/>
      <c r="L6715" s="4341"/>
      <c r="M6715" s="4341"/>
      <c r="N6715" s="4341"/>
      <c r="O6715" s="4363"/>
    </row>
    <row r="6716" spans="1:15" ht="21" customHeight="1" outlineLevel="1">
      <c r="A6716" s="987">
        <v>1</v>
      </c>
      <c r="B6716" s="124">
        <v>44562</v>
      </c>
      <c r="C6716" s="987" t="s">
        <v>23</v>
      </c>
      <c r="D6716" s="987"/>
      <c r="E6716" s="4360"/>
      <c r="F6716" s="4361"/>
      <c r="G6716" s="4364" t="s">
        <v>57</v>
      </c>
      <c r="H6716" s="4365"/>
      <c r="I6716" s="31" t="s">
        <v>1441</v>
      </c>
      <c r="J6716" s="988"/>
      <c r="K6716" s="11"/>
      <c r="L6716" s="987"/>
      <c r="M6716" s="988"/>
      <c r="N6716" s="988"/>
      <c r="O6716" s="989">
        <v>0</v>
      </c>
    </row>
    <row r="6717" spans="1:15" ht="21" customHeight="1" outlineLevel="1">
      <c r="A6717" s="1011"/>
      <c r="B6717" s="124"/>
      <c r="C6717" s="1011"/>
      <c r="D6717" s="1011"/>
      <c r="E6717" s="4360"/>
      <c r="F6717" s="4361"/>
      <c r="G6717" s="4364"/>
      <c r="H6717" s="4365"/>
      <c r="I6717" s="31"/>
      <c r="J6717" s="1012"/>
      <c r="K6717" s="11"/>
      <c r="L6717" s="1011"/>
      <c r="M6717" s="1012"/>
      <c r="N6717" s="1012"/>
      <c r="O6717" s="1013"/>
    </row>
    <row r="6718" spans="1:15" ht="21" customHeight="1" outlineLevel="1">
      <c r="A6718" s="1431"/>
      <c r="B6718" s="124"/>
      <c r="C6718" s="1431"/>
      <c r="D6718" s="1431"/>
      <c r="E6718" s="1425"/>
      <c r="F6718" s="1426"/>
      <c r="G6718" s="1427"/>
      <c r="H6718" s="1428"/>
      <c r="I6718" s="31"/>
      <c r="J6718" s="1430"/>
      <c r="K6718" s="11"/>
      <c r="L6718" s="1431"/>
      <c r="M6718" s="1430"/>
      <c r="N6718" s="1430"/>
      <c r="O6718" s="1439"/>
    </row>
    <row r="6719" spans="1:15" ht="21" customHeight="1">
      <c r="A6719" s="987"/>
      <c r="B6719" s="124"/>
      <c r="C6719" s="987"/>
      <c r="D6719" s="896">
        <f>SUM(D6716:D6717)</f>
        <v>0</v>
      </c>
      <c r="E6719" s="4360"/>
      <c r="F6719" s="4361"/>
      <c r="G6719" s="4364"/>
      <c r="H6719" s="4365"/>
      <c r="I6719" s="31"/>
      <c r="J6719" s="988"/>
      <c r="K6719" s="427">
        <f>SUM(K6716:K6718)</f>
        <v>0</v>
      </c>
      <c r="L6719" s="987"/>
      <c r="M6719" s="988"/>
      <c r="N6719" s="988"/>
      <c r="O6719" s="989"/>
    </row>
    <row r="6720" spans="1:15" s="43" customFormat="1" ht="21" customHeight="1">
      <c r="A6720" s="1250"/>
      <c r="B6720" s="122"/>
      <c r="C6720" s="1250"/>
      <c r="D6720" s="1250"/>
      <c r="E6720" s="62"/>
      <c r="F6720" s="62"/>
      <c r="G6720" s="54"/>
      <c r="H6720" s="54"/>
      <c r="I6720" s="57"/>
      <c r="J6720" s="1252"/>
      <c r="K6720" s="109"/>
      <c r="L6720" s="238"/>
      <c r="M6720" s="1252"/>
      <c r="N6720" s="1252"/>
      <c r="O6720" s="1251"/>
    </row>
    <row r="6721" spans="1:15" ht="21" customHeight="1" thickBot="1">
      <c r="A6721" s="234" t="s">
        <v>2</v>
      </c>
      <c r="B6721" s="88"/>
      <c r="C6721" s="89" t="s">
        <v>3</v>
      </c>
      <c r="D6721" s="4385" t="s">
        <v>787</v>
      </c>
      <c r="E6721" s="4386"/>
      <c r="F6721" s="4386"/>
      <c r="G6721" s="4386"/>
      <c r="H6721" s="4386"/>
      <c r="I6721" s="4386"/>
      <c r="J6721" s="4386"/>
      <c r="K6721" s="4386"/>
      <c r="L6721" s="4386"/>
      <c r="M6721" s="4386"/>
      <c r="N6721" s="4386"/>
      <c r="O6721" s="4387"/>
    </row>
    <row r="6722" spans="1:15" ht="21" customHeight="1">
      <c r="A6722" s="4324" t="s">
        <v>10</v>
      </c>
      <c r="B6722" s="4362" t="s">
        <v>11</v>
      </c>
      <c r="C6722" s="4329" t="s">
        <v>23</v>
      </c>
      <c r="D6722" s="4337" t="s">
        <v>12</v>
      </c>
      <c r="E6722" s="4338"/>
      <c r="F6722" s="4338"/>
      <c r="G6722" s="4338"/>
      <c r="H6722" s="4338"/>
      <c r="I6722" s="4338"/>
      <c r="J6722" s="4339"/>
      <c r="K6722" s="4358" t="s">
        <v>13</v>
      </c>
      <c r="L6722" s="4373"/>
      <c r="M6722" s="4373"/>
      <c r="N6722" s="4373"/>
      <c r="O6722" s="4359"/>
    </row>
    <row r="6723" spans="1:15" ht="21" customHeight="1">
      <c r="A6723" s="4325"/>
      <c r="B6723" s="4328"/>
      <c r="C6723" s="4330"/>
      <c r="D6723" s="4337" t="s">
        <v>14</v>
      </c>
      <c r="E6723" s="4338"/>
      <c r="F6723" s="4338"/>
      <c r="G6723" s="4338"/>
      <c r="H6723" s="4339"/>
      <c r="I6723" s="4340" t="s">
        <v>15</v>
      </c>
      <c r="J6723" s="4340"/>
      <c r="K6723" s="4340" t="s">
        <v>16</v>
      </c>
      <c r="L6723" s="4340" t="s">
        <v>17</v>
      </c>
      <c r="M6723" s="4340" t="s">
        <v>18</v>
      </c>
      <c r="N6723" s="4340"/>
      <c r="O6723" s="4342" t="s">
        <v>19</v>
      </c>
    </row>
    <row r="6724" spans="1:15" ht="21" customHeight="1">
      <c r="A6724" s="4326"/>
      <c r="B6724" s="4354"/>
      <c r="C6724" s="4341"/>
      <c r="D6724" s="1245" t="s">
        <v>16</v>
      </c>
      <c r="E6724" s="4358" t="s">
        <v>20</v>
      </c>
      <c r="F6724" s="4359"/>
      <c r="G6724" s="4358" t="s">
        <v>21</v>
      </c>
      <c r="H6724" s="4359"/>
      <c r="I6724" s="4341"/>
      <c r="J6724" s="4341"/>
      <c r="K6724" s="4341"/>
      <c r="L6724" s="4341"/>
      <c r="M6724" s="4341"/>
      <c r="N6724" s="4341"/>
      <c r="O6724" s="4363"/>
    </row>
    <row r="6725" spans="1:15" ht="21" customHeight="1">
      <c r="A6725" s="1246">
        <v>1</v>
      </c>
      <c r="B6725" s="124">
        <v>44562</v>
      </c>
      <c r="C6725" s="1246" t="s">
        <v>23</v>
      </c>
      <c r="D6725" s="1246"/>
      <c r="E6725" s="4360" t="s">
        <v>785</v>
      </c>
      <c r="F6725" s="4361"/>
      <c r="G6725" s="4364" t="s">
        <v>786</v>
      </c>
      <c r="H6725" s="4365"/>
      <c r="I6725" s="31" t="s">
        <v>1441</v>
      </c>
      <c r="J6725" s="1247"/>
      <c r="K6725" s="11"/>
      <c r="L6725" s="1246"/>
      <c r="M6725" s="1247"/>
      <c r="N6725" s="1247"/>
      <c r="O6725" s="1249">
        <v>1</v>
      </c>
    </row>
    <row r="6726" spans="1:15" ht="21" customHeight="1">
      <c r="A6726" s="1246"/>
      <c r="B6726" s="124"/>
      <c r="C6726" s="1246"/>
      <c r="D6726" s="896">
        <f>SUM(D6725:D6725)</f>
        <v>0</v>
      </c>
      <c r="E6726" s="4360"/>
      <c r="F6726" s="4361"/>
      <c r="G6726" s="4364"/>
      <c r="H6726" s="4365"/>
      <c r="I6726" s="31"/>
      <c r="J6726" s="1247"/>
      <c r="K6726" s="427">
        <f>SUM(K6725:K6725)</f>
        <v>0</v>
      </c>
      <c r="L6726" s="1246"/>
      <c r="M6726" s="1247"/>
      <c r="N6726" s="1247"/>
      <c r="O6726" s="1249"/>
    </row>
    <row r="6727" spans="1:15" s="43" customFormat="1" ht="21" customHeight="1">
      <c r="A6727" s="1536"/>
      <c r="B6727" s="122"/>
      <c r="C6727" s="1536"/>
      <c r="D6727" s="1536"/>
      <c r="E6727" s="62"/>
      <c r="F6727" s="62"/>
      <c r="G6727" s="54"/>
      <c r="H6727" s="54"/>
      <c r="I6727" s="57"/>
      <c r="J6727" s="1537"/>
      <c r="K6727" s="109"/>
      <c r="L6727" s="238"/>
      <c r="M6727" s="1537"/>
      <c r="N6727" s="1537"/>
      <c r="O6727" s="1538"/>
    </row>
    <row r="6728" spans="1:15" ht="21" customHeight="1" thickBot="1">
      <c r="A6728" s="234" t="s">
        <v>2</v>
      </c>
      <c r="B6728" s="88"/>
      <c r="C6728" s="89" t="s">
        <v>3</v>
      </c>
      <c r="D6728" s="4385" t="s">
        <v>1018</v>
      </c>
      <c r="E6728" s="4386"/>
      <c r="F6728" s="4386"/>
      <c r="G6728" s="4386"/>
      <c r="H6728" s="4386"/>
      <c r="I6728" s="4386"/>
      <c r="J6728" s="4386"/>
      <c r="K6728" s="4386"/>
      <c r="L6728" s="4386"/>
      <c r="M6728" s="4386"/>
      <c r="N6728" s="4386"/>
      <c r="O6728" s="4387"/>
    </row>
    <row r="6729" spans="1:15" ht="21" customHeight="1">
      <c r="A6729" s="4324" t="s">
        <v>10</v>
      </c>
      <c r="B6729" s="4362" t="s">
        <v>11</v>
      </c>
      <c r="C6729" s="4329" t="s">
        <v>23</v>
      </c>
      <c r="D6729" s="4337" t="s">
        <v>12</v>
      </c>
      <c r="E6729" s="4338"/>
      <c r="F6729" s="4338"/>
      <c r="G6729" s="4338"/>
      <c r="H6729" s="4338"/>
      <c r="I6729" s="4338"/>
      <c r="J6729" s="4339"/>
      <c r="K6729" s="4358" t="s">
        <v>13</v>
      </c>
      <c r="L6729" s="4373"/>
      <c r="M6729" s="4373"/>
      <c r="N6729" s="4373"/>
      <c r="O6729" s="4359"/>
    </row>
    <row r="6730" spans="1:15" ht="21" customHeight="1">
      <c r="A6730" s="4325"/>
      <c r="B6730" s="4328"/>
      <c r="C6730" s="4330"/>
      <c r="D6730" s="4337" t="s">
        <v>14</v>
      </c>
      <c r="E6730" s="4338"/>
      <c r="F6730" s="4338"/>
      <c r="G6730" s="4338"/>
      <c r="H6730" s="4339"/>
      <c r="I6730" s="4340" t="s">
        <v>15</v>
      </c>
      <c r="J6730" s="4340"/>
      <c r="K6730" s="4340" t="s">
        <v>16</v>
      </c>
      <c r="L6730" s="4340" t="s">
        <v>17</v>
      </c>
      <c r="M6730" s="4340" t="s">
        <v>18</v>
      </c>
      <c r="N6730" s="4340"/>
      <c r="O6730" s="4342" t="s">
        <v>19</v>
      </c>
    </row>
    <row r="6731" spans="1:15" ht="21" customHeight="1">
      <c r="A6731" s="4326"/>
      <c r="B6731" s="4354"/>
      <c r="C6731" s="4341"/>
      <c r="D6731" s="1800" t="s">
        <v>16</v>
      </c>
      <c r="E6731" s="4358" t="s">
        <v>20</v>
      </c>
      <c r="F6731" s="4359"/>
      <c r="G6731" s="4358" t="s">
        <v>21</v>
      </c>
      <c r="H6731" s="4359"/>
      <c r="I6731" s="4341"/>
      <c r="J6731" s="4341"/>
      <c r="K6731" s="4341"/>
      <c r="L6731" s="4341"/>
      <c r="M6731" s="4341"/>
      <c r="N6731" s="4341"/>
      <c r="O6731" s="4363"/>
    </row>
    <row r="6732" spans="1:15" s="43" customFormat="1" ht="21" customHeight="1">
      <c r="A6732" s="99">
        <v>1</v>
      </c>
      <c r="B6732" s="124">
        <v>44593</v>
      </c>
      <c r="C6732" s="1810" t="s">
        <v>23</v>
      </c>
      <c r="D6732" s="1810"/>
      <c r="E6732" s="1803"/>
      <c r="F6732" s="1804"/>
      <c r="G6732" s="4348" t="s">
        <v>57</v>
      </c>
      <c r="H6732" s="4349"/>
      <c r="I6732" s="1810"/>
      <c r="J6732" s="1810"/>
      <c r="K6732" s="1810"/>
      <c r="L6732" s="1810"/>
      <c r="M6732" s="1810"/>
      <c r="N6732" s="1810"/>
      <c r="O6732" s="128">
        <v>0</v>
      </c>
    </row>
    <row r="6733" spans="1:15" ht="21" customHeight="1">
      <c r="A6733" s="1801"/>
      <c r="B6733" s="124"/>
      <c r="C6733" s="1801"/>
      <c r="D6733" s="1801"/>
      <c r="E6733" s="4360"/>
      <c r="F6733" s="4361"/>
      <c r="G6733" s="4364"/>
      <c r="H6733" s="4365"/>
      <c r="I6733" s="31"/>
      <c r="J6733" s="1802"/>
      <c r="K6733" s="11"/>
      <c r="L6733" s="3046"/>
      <c r="M6733" s="1802"/>
      <c r="N6733" s="1802"/>
      <c r="O6733" s="1808"/>
    </row>
    <row r="6734" spans="1:15" ht="21" customHeight="1">
      <c r="A6734" s="1801"/>
      <c r="B6734" s="124"/>
      <c r="C6734" s="1801"/>
      <c r="D6734" s="1801"/>
      <c r="E6734" s="4360"/>
      <c r="F6734" s="4361"/>
      <c r="G6734" s="4364"/>
      <c r="H6734" s="4365"/>
      <c r="I6734" s="31"/>
      <c r="J6734" s="1802"/>
      <c r="K6734" s="11"/>
      <c r="L6734" s="1801"/>
      <c r="M6734" s="1802"/>
      <c r="N6734" s="1802"/>
      <c r="O6734" s="1808"/>
    </row>
    <row r="6735" spans="1:15" ht="21" customHeight="1">
      <c r="A6735" s="1801"/>
      <c r="B6735" s="124"/>
      <c r="C6735" s="1801"/>
      <c r="D6735" s="1801"/>
      <c r="E6735" s="1805"/>
      <c r="F6735" s="1806"/>
      <c r="G6735" s="4364"/>
      <c r="H6735" s="4365"/>
      <c r="I6735" s="31"/>
      <c r="J6735" s="1802"/>
      <c r="K6735" s="11"/>
      <c r="L6735" s="1801"/>
      <c r="M6735" s="1802"/>
      <c r="N6735" s="1802"/>
      <c r="O6735" s="1808"/>
    </row>
    <row r="6736" spans="1:15" ht="21" customHeight="1">
      <c r="A6736" s="1801"/>
      <c r="B6736" s="124"/>
      <c r="C6736" s="1801"/>
      <c r="D6736" s="896">
        <f>SUM(D6732:D6735)</f>
        <v>0</v>
      </c>
      <c r="E6736" s="4360"/>
      <c r="F6736" s="4361"/>
      <c r="G6736" s="4364"/>
      <c r="H6736" s="4365"/>
      <c r="I6736" s="31"/>
      <c r="J6736" s="1802"/>
      <c r="K6736" s="427">
        <f>SUM(K6732:K6735)</f>
        <v>0</v>
      </c>
      <c r="L6736" s="1801"/>
      <c r="M6736" s="1802"/>
      <c r="N6736" s="1802"/>
      <c r="O6736" s="1808"/>
    </row>
    <row r="6737" spans="1:15" s="43" customFormat="1" ht="19.5" customHeight="1">
      <c r="A6737" s="1822"/>
      <c r="B6737" s="124"/>
      <c r="C6737" s="1822"/>
      <c r="D6737" s="1820"/>
      <c r="E6737" s="178"/>
      <c r="F6737" s="178"/>
      <c r="G6737" s="1835"/>
      <c r="H6737" s="1835"/>
      <c r="I6737" s="179"/>
      <c r="J6737" s="1835"/>
      <c r="K6737" s="180"/>
      <c r="L6737" s="1827"/>
      <c r="M6737" s="1835"/>
      <c r="N6737" s="1835"/>
      <c r="O6737" s="1824"/>
    </row>
    <row r="6738" spans="1:15" ht="21" customHeight="1" thickBot="1">
      <c r="A6738" s="234" t="s">
        <v>2</v>
      </c>
      <c r="B6738" s="88"/>
      <c r="C6738" s="89" t="s">
        <v>3</v>
      </c>
      <c r="D6738" s="4385" t="s">
        <v>1022</v>
      </c>
      <c r="E6738" s="4386"/>
      <c r="F6738" s="4386"/>
      <c r="G6738" s="4386"/>
      <c r="H6738" s="4386"/>
      <c r="I6738" s="4386"/>
      <c r="J6738" s="4386"/>
      <c r="K6738" s="4386"/>
      <c r="L6738" s="4386"/>
      <c r="M6738" s="4386"/>
      <c r="N6738" s="4386"/>
      <c r="O6738" s="4387"/>
    </row>
    <row r="6739" spans="1:15" ht="21" customHeight="1">
      <c r="A6739" s="4324" t="s">
        <v>10</v>
      </c>
      <c r="B6739" s="4362" t="s">
        <v>11</v>
      </c>
      <c r="C6739" s="4329" t="s">
        <v>23</v>
      </c>
      <c r="D6739" s="4337" t="s">
        <v>12</v>
      </c>
      <c r="E6739" s="4338"/>
      <c r="F6739" s="4338"/>
      <c r="G6739" s="4338"/>
      <c r="H6739" s="4338"/>
      <c r="I6739" s="4338"/>
      <c r="J6739" s="4339"/>
      <c r="K6739" s="4358" t="s">
        <v>13</v>
      </c>
      <c r="L6739" s="4373"/>
      <c r="M6739" s="4373"/>
      <c r="N6739" s="4373"/>
      <c r="O6739" s="4359"/>
    </row>
    <row r="6740" spans="1:15" ht="21" customHeight="1">
      <c r="A6740" s="4325"/>
      <c r="B6740" s="4328"/>
      <c r="C6740" s="4330"/>
      <c r="D6740" s="4337" t="s">
        <v>14</v>
      </c>
      <c r="E6740" s="4338"/>
      <c r="F6740" s="4338"/>
      <c r="G6740" s="4338"/>
      <c r="H6740" s="4339"/>
      <c r="I6740" s="4340" t="s">
        <v>15</v>
      </c>
      <c r="J6740" s="4340"/>
      <c r="K6740" s="4340" t="s">
        <v>16</v>
      </c>
      <c r="L6740" s="4340" t="s">
        <v>17</v>
      </c>
      <c r="M6740" s="4340" t="s">
        <v>18</v>
      </c>
      <c r="N6740" s="4340"/>
      <c r="O6740" s="4342" t="s">
        <v>19</v>
      </c>
    </row>
    <row r="6741" spans="1:15" ht="21" customHeight="1">
      <c r="A6741" s="4326"/>
      <c r="B6741" s="4354"/>
      <c r="C6741" s="4341"/>
      <c r="D6741" s="1819" t="s">
        <v>16</v>
      </c>
      <c r="E6741" s="4358" t="s">
        <v>20</v>
      </c>
      <c r="F6741" s="4359"/>
      <c r="G6741" s="4358" t="s">
        <v>21</v>
      </c>
      <c r="H6741" s="4359"/>
      <c r="I6741" s="4341"/>
      <c r="J6741" s="4341"/>
      <c r="K6741" s="4341"/>
      <c r="L6741" s="4341"/>
      <c r="M6741" s="4341"/>
      <c r="N6741" s="4341"/>
      <c r="O6741" s="4363"/>
    </row>
    <row r="6742" spans="1:15" s="43" customFormat="1" ht="21" customHeight="1">
      <c r="A6742" s="99">
        <v>1</v>
      </c>
      <c r="B6742" s="124">
        <v>44562</v>
      </c>
      <c r="C6742" s="1837" t="s">
        <v>23</v>
      </c>
      <c r="D6742" s="1837"/>
      <c r="E6742" s="4348"/>
      <c r="F6742" s="4349"/>
      <c r="G6742" s="4348"/>
      <c r="H6742" s="4349"/>
      <c r="I6742" s="1837"/>
      <c r="J6742" s="1837"/>
      <c r="K6742" s="1837"/>
      <c r="L6742" s="1837"/>
      <c r="M6742" s="1837"/>
      <c r="N6742" s="1837"/>
      <c r="O6742" s="128">
        <v>0</v>
      </c>
    </row>
    <row r="6743" spans="1:15" ht="21" customHeight="1">
      <c r="A6743" s="1822"/>
      <c r="B6743" s="124"/>
      <c r="C6743" s="1822"/>
      <c r="D6743" s="1822"/>
      <c r="E6743" s="1823"/>
      <c r="F6743" s="1824"/>
      <c r="G6743" s="4364"/>
      <c r="H6743" s="4365"/>
      <c r="I6743" s="31"/>
      <c r="J6743" s="1829"/>
      <c r="K6743" s="11"/>
      <c r="L6743" s="1822"/>
      <c r="M6743" s="1829"/>
      <c r="N6743" s="1829"/>
      <c r="O6743" s="1832"/>
    </row>
    <row r="6744" spans="1:15" ht="21" customHeight="1">
      <c r="A6744" s="1822"/>
      <c r="B6744" s="124"/>
      <c r="C6744" s="1822"/>
      <c r="D6744" s="896">
        <f>SUM(D6742:D6743)</f>
        <v>0</v>
      </c>
      <c r="E6744" s="4360"/>
      <c r="F6744" s="4361"/>
      <c r="G6744" s="4364"/>
      <c r="H6744" s="4365"/>
      <c r="I6744" s="31"/>
      <c r="J6744" s="1829"/>
      <c r="K6744" s="427">
        <f>SUM(K6742:K6743)</f>
        <v>0</v>
      </c>
      <c r="L6744" s="1822"/>
      <c r="M6744" s="1829"/>
      <c r="N6744" s="1829"/>
      <c r="O6744" s="1832"/>
    </row>
    <row r="6745" spans="1:15" s="43" customFormat="1" ht="21" customHeight="1">
      <c r="A6745" s="1811"/>
      <c r="B6745" s="122"/>
      <c r="C6745" s="1811"/>
      <c r="D6745" s="1811"/>
      <c r="E6745" s="62"/>
      <c r="F6745" s="62"/>
      <c r="G6745" s="54"/>
      <c r="H6745" s="54"/>
      <c r="I6745" s="57"/>
      <c r="J6745" s="1809"/>
      <c r="K6745" s="109"/>
      <c r="L6745" s="238"/>
      <c r="M6745" s="1809"/>
      <c r="N6745" s="1809"/>
      <c r="O6745" s="1807"/>
    </row>
    <row r="6746" spans="1:15" ht="21" customHeight="1" thickBot="1">
      <c r="A6746" s="234" t="s">
        <v>2</v>
      </c>
      <c r="B6746" s="88"/>
      <c r="C6746" s="89" t="s">
        <v>3</v>
      </c>
      <c r="D6746" s="4385" t="s">
        <v>2784</v>
      </c>
      <c r="E6746" s="4386"/>
      <c r="F6746" s="4386"/>
      <c r="G6746" s="4386"/>
      <c r="H6746" s="4386"/>
      <c r="I6746" s="4386"/>
      <c r="J6746" s="4386"/>
      <c r="K6746" s="4386"/>
      <c r="L6746" s="4386"/>
      <c r="M6746" s="4386"/>
      <c r="N6746" s="4386"/>
      <c r="O6746" s="4387"/>
    </row>
    <row r="6747" spans="1:15" ht="21" customHeight="1">
      <c r="A6747" s="4324" t="s">
        <v>10</v>
      </c>
      <c r="B6747" s="4362" t="s">
        <v>11</v>
      </c>
      <c r="C6747" s="4329" t="s">
        <v>23</v>
      </c>
      <c r="D6747" s="4337" t="s">
        <v>12</v>
      </c>
      <c r="E6747" s="4338"/>
      <c r="F6747" s="4338"/>
      <c r="G6747" s="4338"/>
      <c r="H6747" s="4338"/>
      <c r="I6747" s="4338"/>
      <c r="J6747" s="4339"/>
      <c r="K6747" s="4358" t="s">
        <v>13</v>
      </c>
      <c r="L6747" s="4373"/>
      <c r="M6747" s="4373"/>
      <c r="N6747" s="4373"/>
      <c r="O6747" s="4359"/>
    </row>
    <row r="6748" spans="1:15" ht="21" customHeight="1">
      <c r="A6748" s="4325"/>
      <c r="B6748" s="4328"/>
      <c r="C6748" s="4330"/>
      <c r="D6748" s="4337" t="s">
        <v>14</v>
      </c>
      <c r="E6748" s="4338"/>
      <c r="F6748" s="4338"/>
      <c r="G6748" s="4338"/>
      <c r="H6748" s="4339"/>
      <c r="I6748" s="4340" t="s">
        <v>15</v>
      </c>
      <c r="J6748" s="4340"/>
      <c r="K6748" s="4340" t="s">
        <v>16</v>
      </c>
      <c r="L6748" s="4340" t="s">
        <v>17</v>
      </c>
      <c r="M6748" s="4340" t="s">
        <v>18</v>
      </c>
      <c r="N6748" s="4340"/>
      <c r="O6748" s="4342" t="s">
        <v>19</v>
      </c>
    </row>
    <row r="6749" spans="1:15" ht="21" customHeight="1">
      <c r="A6749" s="4326"/>
      <c r="B6749" s="4354"/>
      <c r="C6749" s="4341"/>
      <c r="D6749" s="1840" t="s">
        <v>16</v>
      </c>
      <c r="E6749" s="4358" t="s">
        <v>20</v>
      </c>
      <c r="F6749" s="4359"/>
      <c r="G6749" s="4358" t="s">
        <v>21</v>
      </c>
      <c r="H6749" s="4359"/>
      <c r="I6749" s="4341"/>
      <c r="J6749" s="4341"/>
      <c r="K6749" s="4341"/>
      <c r="L6749" s="4341"/>
      <c r="M6749" s="4341"/>
      <c r="N6749" s="4341"/>
      <c r="O6749" s="4363"/>
    </row>
    <row r="6750" spans="1:15" s="43" customFormat="1" ht="21" customHeight="1">
      <c r="A6750" s="99">
        <v>1</v>
      </c>
      <c r="B6750" s="124">
        <v>44652</v>
      </c>
      <c r="C6750" s="4253" t="s">
        <v>23</v>
      </c>
      <c r="D6750" s="4253"/>
      <c r="E6750" s="4348"/>
      <c r="F6750" s="4349"/>
      <c r="G6750" s="4348"/>
      <c r="H6750" s="4349"/>
      <c r="I6750" s="4253"/>
      <c r="J6750" s="4253"/>
      <c r="K6750" s="4253"/>
      <c r="L6750" s="4253"/>
      <c r="M6750" s="4253"/>
      <c r="N6750" s="4253"/>
      <c r="O6750" s="128">
        <v>78</v>
      </c>
    </row>
    <row r="6751" spans="1:15" s="43" customFormat="1" ht="21" customHeight="1">
      <c r="A6751" s="99">
        <v>2</v>
      </c>
      <c r="B6751" s="124">
        <v>44665</v>
      </c>
      <c r="C6751" s="4253" t="s">
        <v>23</v>
      </c>
      <c r="D6751" s="4253"/>
      <c r="E6751" s="4348"/>
      <c r="F6751" s="4349"/>
      <c r="G6751" s="4348"/>
      <c r="H6751" s="4349"/>
      <c r="I6751" s="4253"/>
      <c r="J6751" s="4253"/>
      <c r="K6751" s="4253">
        <v>78</v>
      </c>
      <c r="L6751" s="4253" t="s">
        <v>2774</v>
      </c>
      <c r="M6751" s="4253" t="s">
        <v>1732</v>
      </c>
      <c r="N6751" s="4253"/>
      <c r="O6751" s="128">
        <v>0</v>
      </c>
    </row>
    <row r="6752" spans="1:15" ht="21" customHeight="1">
      <c r="A6752" s="1841"/>
      <c r="B6752" s="124"/>
      <c r="C6752" s="1841"/>
      <c r="D6752" s="1841"/>
      <c r="E6752" s="1838"/>
      <c r="F6752" s="1839"/>
      <c r="G6752" s="4364"/>
      <c r="H6752" s="4365"/>
      <c r="I6752" s="31"/>
      <c r="J6752" s="1843"/>
      <c r="K6752" s="11"/>
      <c r="L6752" s="1841"/>
      <c r="M6752" s="1843"/>
      <c r="N6752" s="1843"/>
      <c r="O6752" s="1842"/>
    </row>
    <row r="6753" spans="1:15" ht="21" customHeight="1">
      <c r="A6753" s="1841"/>
      <c r="B6753" s="124"/>
      <c r="C6753" s="1841"/>
      <c r="D6753" s="1841"/>
      <c r="E6753" s="1838"/>
      <c r="F6753" s="1839"/>
      <c r="G6753" s="4364"/>
      <c r="H6753" s="4365"/>
      <c r="I6753" s="31"/>
      <c r="J6753" s="1843"/>
      <c r="K6753" s="11"/>
      <c r="L6753" s="1841"/>
      <c r="M6753" s="1843"/>
      <c r="N6753" s="1843"/>
      <c r="O6753" s="1842"/>
    </row>
    <row r="6754" spans="1:15" ht="21" customHeight="1">
      <c r="A6754" s="1841"/>
      <c r="B6754" s="124"/>
      <c r="C6754" s="1841"/>
      <c r="D6754" s="896">
        <f>SUM(D6750:D6753)</f>
        <v>0</v>
      </c>
      <c r="E6754" s="4360"/>
      <c r="F6754" s="4361"/>
      <c r="G6754" s="4364"/>
      <c r="H6754" s="4365"/>
      <c r="I6754" s="31"/>
      <c r="J6754" s="1843"/>
      <c r="K6754" s="427">
        <f>SUM(K6751:K6753)</f>
        <v>78</v>
      </c>
      <c r="L6754" s="1841"/>
      <c r="M6754" s="1843"/>
      <c r="N6754" s="1843"/>
      <c r="O6754" s="1842"/>
    </row>
    <row r="6755" spans="1:15" s="43" customFormat="1" ht="21" customHeight="1">
      <c r="A6755" s="1844"/>
      <c r="B6755" s="122"/>
      <c r="C6755" s="1844"/>
      <c r="D6755" s="1844"/>
      <c r="E6755" s="62"/>
      <c r="F6755" s="62"/>
      <c r="G6755" s="54"/>
      <c r="H6755" s="54"/>
      <c r="I6755" s="57"/>
      <c r="J6755" s="1846"/>
      <c r="K6755" s="109"/>
      <c r="L6755" s="238"/>
      <c r="M6755" s="1846"/>
      <c r="N6755" s="1846"/>
      <c r="O6755" s="1845"/>
    </row>
    <row r="6756" spans="1:15" ht="21" customHeight="1" thickBot="1">
      <c r="A6756" s="234" t="s">
        <v>2</v>
      </c>
      <c r="B6756" s="88"/>
      <c r="C6756" s="89" t="s">
        <v>3</v>
      </c>
      <c r="D6756" s="4385" t="s">
        <v>1899</v>
      </c>
      <c r="E6756" s="4386"/>
      <c r="F6756" s="4386"/>
      <c r="G6756" s="4386"/>
      <c r="H6756" s="4386"/>
      <c r="I6756" s="4386"/>
      <c r="J6756" s="4386"/>
      <c r="K6756" s="4386"/>
      <c r="L6756" s="4386"/>
      <c r="M6756" s="4386"/>
      <c r="N6756" s="4386"/>
      <c r="O6756" s="4387"/>
    </row>
    <row r="6757" spans="1:15" ht="21" customHeight="1">
      <c r="A6757" s="4324" t="s">
        <v>10</v>
      </c>
      <c r="B6757" s="4362" t="s">
        <v>11</v>
      </c>
      <c r="C6757" s="4329" t="s">
        <v>23</v>
      </c>
      <c r="D6757" s="4337" t="s">
        <v>12</v>
      </c>
      <c r="E6757" s="4338"/>
      <c r="F6757" s="4338"/>
      <c r="G6757" s="4338"/>
      <c r="H6757" s="4338"/>
      <c r="I6757" s="4338"/>
      <c r="J6757" s="4339"/>
      <c r="K6757" s="4358" t="s">
        <v>13</v>
      </c>
      <c r="L6757" s="4373"/>
      <c r="M6757" s="4373"/>
      <c r="N6757" s="4373"/>
      <c r="O6757" s="4359"/>
    </row>
    <row r="6758" spans="1:15" ht="21" customHeight="1">
      <c r="A6758" s="4325"/>
      <c r="B6758" s="4328"/>
      <c r="C6758" s="4330"/>
      <c r="D6758" s="4337" t="s">
        <v>14</v>
      </c>
      <c r="E6758" s="4338"/>
      <c r="F6758" s="4338"/>
      <c r="G6758" s="4338"/>
      <c r="H6758" s="4339"/>
      <c r="I6758" s="4340" t="s">
        <v>15</v>
      </c>
      <c r="J6758" s="4340"/>
      <c r="K6758" s="4340" t="s">
        <v>16</v>
      </c>
      <c r="L6758" s="4340" t="s">
        <v>17</v>
      </c>
      <c r="M6758" s="4340" t="s">
        <v>18</v>
      </c>
      <c r="N6758" s="4340"/>
      <c r="O6758" s="4342" t="s">
        <v>19</v>
      </c>
    </row>
    <row r="6759" spans="1:15" ht="21" customHeight="1">
      <c r="A6759" s="4326"/>
      <c r="B6759" s="4354"/>
      <c r="C6759" s="4341"/>
      <c r="D6759" s="1840" t="s">
        <v>16</v>
      </c>
      <c r="E6759" s="4358" t="s">
        <v>20</v>
      </c>
      <c r="F6759" s="4359"/>
      <c r="G6759" s="4358" t="s">
        <v>21</v>
      </c>
      <c r="H6759" s="4359"/>
      <c r="I6759" s="4341"/>
      <c r="J6759" s="4341"/>
      <c r="K6759" s="4341"/>
      <c r="L6759" s="4341"/>
      <c r="M6759" s="4341"/>
      <c r="N6759" s="4341"/>
      <c r="O6759" s="4363"/>
    </row>
    <row r="6760" spans="1:15" s="43" customFormat="1" ht="21" customHeight="1">
      <c r="A6760" s="99">
        <v>1</v>
      </c>
      <c r="B6760" s="124">
        <v>44593</v>
      </c>
      <c r="C6760" s="1847" t="s">
        <v>23</v>
      </c>
      <c r="D6760" s="1847"/>
      <c r="E6760" s="4348"/>
      <c r="F6760" s="4349"/>
      <c r="G6760" s="4348"/>
      <c r="H6760" s="4349"/>
      <c r="I6760" s="1847"/>
      <c r="J6760" s="1847"/>
      <c r="K6760" s="1847"/>
      <c r="L6760" s="1847"/>
      <c r="M6760" s="1847"/>
      <c r="N6760" s="1847"/>
      <c r="O6760" s="128">
        <v>0</v>
      </c>
    </row>
    <row r="6761" spans="1:15" s="43" customFormat="1" ht="21" customHeight="1">
      <c r="A6761" s="99"/>
      <c r="B6761" s="124"/>
      <c r="C6761" s="1847"/>
      <c r="D6761" s="1847"/>
      <c r="E6761" s="4348"/>
      <c r="F6761" s="4349"/>
      <c r="G6761" s="4348"/>
      <c r="H6761" s="4349"/>
      <c r="I6761" s="1847"/>
      <c r="J6761" s="1847"/>
      <c r="K6761" s="1847"/>
      <c r="L6761" s="3049"/>
      <c r="M6761" s="1847"/>
      <c r="N6761" s="1847"/>
      <c r="O6761" s="128"/>
    </row>
    <row r="6762" spans="1:15" ht="21" customHeight="1">
      <c r="A6762" s="1841"/>
      <c r="B6762" s="124"/>
      <c r="C6762" s="1841"/>
      <c r="D6762" s="896">
        <f>SUM(D6760:D6761)</f>
        <v>0</v>
      </c>
      <c r="E6762" s="4360"/>
      <c r="F6762" s="4361"/>
      <c r="G6762" s="4364"/>
      <c r="H6762" s="4365"/>
      <c r="I6762" s="31"/>
      <c r="J6762" s="1843"/>
      <c r="K6762" s="427">
        <f>SUM(K6761:K6761)</f>
        <v>0</v>
      </c>
      <c r="L6762" s="1841"/>
      <c r="M6762" s="1843"/>
      <c r="N6762" s="1843"/>
      <c r="O6762" s="1842"/>
    </row>
    <row r="6763" spans="1:15" s="43" customFormat="1" ht="21" customHeight="1">
      <c r="A6763" s="1844"/>
      <c r="B6763" s="122"/>
      <c r="C6763" s="1844"/>
      <c r="D6763" s="1844"/>
      <c r="E6763" s="62"/>
      <c r="F6763" s="62"/>
      <c r="G6763" s="54"/>
      <c r="H6763" s="54"/>
      <c r="I6763" s="57"/>
      <c r="J6763" s="1846"/>
      <c r="K6763" s="109"/>
      <c r="L6763" s="238"/>
      <c r="M6763" s="1846"/>
      <c r="N6763" s="1846"/>
      <c r="O6763" s="1845"/>
    </row>
    <row r="6764" spans="1:15" ht="21" customHeight="1" thickBot="1">
      <c r="A6764" s="234" t="s">
        <v>2</v>
      </c>
      <c r="B6764" s="88"/>
      <c r="C6764" s="89" t="s">
        <v>3</v>
      </c>
      <c r="D6764" s="4385" t="s">
        <v>1900</v>
      </c>
      <c r="E6764" s="4386"/>
      <c r="F6764" s="4386"/>
      <c r="G6764" s="4386"/>
      <c r="H6764" s="4386"/>
      <c r="I6764" s="4386"/>
      <c r="J6764" s="4386"/>
      <c r="K6764" s="4386"/>
      <c r="L6764" s="4386"/>
      <c r="M6764" s="4386"/>
      <c r="N6764" s="4386"/>
      <c r="O6764" s="4387"/>
    </row>
    <row r="6765" spans="1:15" ht="21" customHeight="1">
      <c r="A6765" s="4324" t="s">
        <v>10</v>
      </c>
      <c r="B6765" s="4362" t="s">
        <v>11</v>
      </c>
      <c r="C6765" s="4329" t="s">
        <v>23</v>
      </c>
      <c r="D6765" s="4337" t="s">
        <v>12</v>
      </c>
      <c r="E6765" s="4338"/>
      <c r="F6765" s="4338"/>
      <c r="G6765" s="4338"/>
      <c r="H6765" s="4338"/>
      <c r="I6765" s="4338"/>
      <c r="J6765" s="4339"/>
      <c r="K6765" s="4358" t="s">
        <v>13</v>
      </c>
      <c r="L6765" s="4373"/>
      <c r="M6765" s="4373"/>
      <c r="N6765" s="4373"/>
      <c r="O6765" s="4359"/>
    </row>
    <row r="6766" spans="1:15" ht="21" customHeight="1">
      <c r="A6766" s="4325"/>
      <c r="B6766" s="4328"/>
      <c r="C6766" s="4330"/>
      <c r="D6766" s="4337" t="s">
        <v>14</v>
      </c>
      <c r="E6766" s="4338"/>
      <c r="F6766" s="4338"/>
      <c r="G6766" s="4338"/>
      <c r="H6766" s="4339"/>
      <c r="I6766" s="4340" t="s">
        <v>15</v>
      </c>
      <c r="J6766" s="4340"/>
      <c r="K6766" s="4340" t="s">
        <v>16</v>
      </c>
      <c r="L6766" s="4340" t="s">
        <v>17</v>
      </c>
      <c r="M6766" s="4340" t="s">
        <v>18</v>
      </c>
      <c r="N6766" s="4340"/>
      <c r="O6766" s="4342" t="s">
        <v>19</v>
      </c>
    </row>
    <row r="6767" spans="1:15" ht="21" customHeight="1">
      <c r="A6767" s="4326"/>
      <c r="B6767" s="4354"/>
      <c r="C6767" s="4341"/>
      <c r="D6767" s="1840" t="s">
        <v>16</v>
      </c>
      <c r="E6767" s="4358" t="s">
        <v>20</v>
      </c>
      <c r="F6767" s="4359"/>
      <c r="G6767" s="4358" t="s">
        <v>21</v>
      </c>
      <c r="H6767" s="4359"/>
      <c r="I6767" s="4341"/>
      <c r="J6767" s="4341"/>
      <c r="K6767" s="4341"/>
      <c r="L6767" s="4341"/>
      <c r="M6767" s="4341"/>
      <c r="N6767" s="4341"/>
      <c r="O6767" s="4363"/>
    </row>
    <row r="6768" spans="1:15" s="43" customFormat="1" ht="21" customHeight="1">
      <c r="A6768" s="99">
        <v>1</v>
      </c>
      <c r="B6768" s="124">
        <v>44593</v>
      </c>
      <c r="C6768" s="1847" t="s">
        <v>23</v>
      </c>
      <c r="D6768" s="1847"/>
      <c r="E6768" s="4348"/>
      <c r="F6768" s="4349"/>
      <c r="G6768" s="4348"/>
      <c r="H6768" s="4349"/>
      <c r="I6768" s="1847"/>
      <c r="J6768" s="1847"/>
      <c r="K6768" s="1847"/>
      <c r="L6768" s="1847"/>
      <c r="M6768" s="1847"/>
      <c r="N6768" s="1847"/>
      <c r="O6768" s="128">
        <v>0</v>
      </c>
    </row>
    <row r="6769" spans="1:15" ht="21" customHeight="1">
      <c r="A6769" s="1841"/>
      <c r="B6769" s="124"/>
      <c r="C6769" s="1841"/>
      <c r="D6769" s="1841"/>
      <c r="E6769" s="1838"/>
      <c r="F6769" s="1839"/>
      <c r="G6769" s="4364"/>
      <c r="H6769" s="4365"/>
      <c r="I6769" s="31"/>
      <c r="J6769" s="1843"/>
      <c r="K6769" s="11"/>
      <c r="L6769" s="1841"/>
      <c r="M6769" s="1843"/>
      <c r="N6769" s="1843"/>
      <c r="O6769" s="1842"/>
    </row>
    <row r="6770" spans="1:15" ht="21" customHeight="1">
      <c r="A6770" s="1841"/>
      <c r="B6770" s="124"/>
      <c r="C6770" s="1841"/>
      <c r="D6770" s="896">
        <f>SUM(D6768:D6769)</f>
        <v>0</v>
      </c>
      <c r="E6770" s="4360"/>
      <c r="F6770" s="4361"/>
      <c r="G6770" s="4364"/>
      <c r="H6770" s="4365"/>
      <c r="I6770" s="31"/>
      <c r="J6770" s="1843"/>
      <c r="K6770" s="427">
        <f>SUM(K6769:K6769)</f>
        <v>0</v>
      </c>
      <c r="L6770" s="1841"/>
      <c r="M6770" s="1843"/>
      <c r="N6770" s="1843"/>
      <c r="O6770" s="1842"/>
    </row>
    <row r="6771" spans="1:15" s="43" customFormat="1" ht="21" customHeight="1">
      <c r="A6771" s="1844"/>
      <c r="B6771" s="122"/>
      <c r="C6771" s="1844"/>
      <c r="D6771" s="1844"/>
      <c r="E6771" s="62"/>
      <c r="F6771" s="62"/>
      <c r="G6771" s="54"/>
      <c r="H6771" s="54"/>
      <c r="I6771" s="57"/>
      <c r="J6771" s="1846"/>
      <c r="K6771" s="109"/>
      <c r="L6771" s="238"/>
      <c r="M6771" s="1846"/>
      <c r="N6771" s="1846"/>
      <c r="O6771" s="1845"/>
    </row>
    <row r="6772" spans="1:15" ht="21" customHeight="1" thickBot="1">
      <c r="A6772" s="234" t="s">
        <v>2</v>
      </c>
      <c r="B6772" s="88"/>
      <c r="C6772" s="89" t="s">
        <v>3</v>
      </c>
      <c r="D6772" s="4385" t="s">
        <v>1037</v>
      </c>
      <c r="E6772" s="4386"/>
      <c r="F6772" s="4386"/>
      <c r="G6772" s="4386"/>
      <c r="H6772" s="4386"/>
      <c r="I6772" s="4386"/>
      <c r="J6772" s="4386"/>
      <c r="K6772" s="4386"/>
      <c r="L6772" s="4386"/>
      <c r="M6772" s="4386"/>
      <c r="N6772" s="4386"/>
      <c r="O6772" s="4387"/>
    </row>
    <row r="6773" spans="1:15" ht="21" customHeight="1">
      <c r="A6773" s="4324" t="s">
        <v>10</v>
      </c>
      <c r="B6773" s="4362" t="s">
        <v>11</v>
      </c>
      <c r="C6773" s="4329" t="s">
        <v>23</v>
      </c>
      <c r="D6773" s="4337" t="s">
        <v>12</v>
      </c>
      <c r="E6773" s="4338"/>
      <c r="F6773" s="4338"/>
      <c r="G6773" s="4338"/>
      <c r="H6773" s="4338"/>
      <c r="I6773" s="4338"/>
      <c r="J6773" s="4339"/>
      <c r="K6773" s="4358" t="s">
        <v>13</v>
      </c>
      <c r="L6773" s="4373"/>
      <c r="M6773" s="4373"/>
      <c r="N6773" s="4373"/>
      <c r="O6773" s="4359"/>
    </row>
    <row r="6774" spans="1:15" ht="21" customHeight="1">
      <c r="A6774" s="4325"/>
      <c r="B6774" s="4328"/>
      <c r="C6774" s="4330"/>
      <c r="D6774" s="4337" t="s">
        <v>14</v>
      </c>
      <c r="E6774" s="4338"/>
      <c r="F6774" s="4338"/>
      <c r="G6774" s="4338"/>
      <c r="H6774" s="4339"/>
      <c r="I6774" s="4340" t="s">
        <v>15</v>
      </c>
      <c r="J6774" s="4340"/>
      <c r="K6774" s="4340" t="s">
        <v>16</v>
      </c>
      <c r="L6774" s="4340" t="s">
        <v>17</v>
      </c>
      <c r="M6774" s="4340" t="s">
        <v>18</v>
      </c>
      <c r="N6774" s="4340"/>
      <c r="O6774" s="4342" t="s">
        <v>19</v>
      </c>
    </row>
    <row r="6775" spans="1:15" ht="21" customHeight="1">
      <c r="A6775" s="4326"/>
      <c r="B6775" s="4354"/>
      <c r="C6775" s="4341"/>
      <c r="D6775" s="1840" t="s">
        <v>16</v>
      </c>
      <c r="E6775" s="4358" t="s">
        <v>20</v>
      </c>
      <c r="F6775" s="4359"/>
      <c r="G6775" s="4358" t="s">
        <v>21</v>
      </c>
      <c r="H6775" s="4359"/>
      <c r="I6775" s="4341"/>
      <c r="J6775" s="4341"/>
      <c r="K6775" s="4341"/>
      <c r="L6775" s="4341"/>
      <c r="M6775" s="4341"/>
      <c r="N6775" s="4341"/>
      <c r="O6775" s="4363"/>
    </row>
    <row r="6776" spans="1:15" s="43" customFormat="1" ht="21" customHeight="1">
      <c r="A6776" s="99">
        <v>1</v>
      </c>
      <c r="B6776" s="124">
        <v>44593</v>
      </c>
      <c r="C6776" s="1847" t="s">
        <v>23</v>
      </c>
      <c r="D6776" s="1847"/>
      <c r="E6776" s="4348"/>
      <c r="F6776" s="4349"/>
      <c r="G6776" s="4348"/>
      <c r="H6776" s="4349"/>
      <c r="I6776" s="1847"/>
      <c r="J6776" s="1847"/>
      <c r="K6776" s="1847"/>
      <c r="L6776" s="1847"/>
      <c r="M6776" s="1847"/>
      <c r="N6776" s="1847"/>
      <c r="O6776" s="128">
        <v>0</v>
      </c>
    </row>
    <row r="6777" spans="1:15" s="43" customFormat="1" ht="21" customHeight="1">
      <c r="A6777" s="99"/>
      <c r="B6777" s="124"/>
      <c r="C6777" s="1847"/>
      <c r="D6777" s="1847"/>
      <c r="E6777" s="4348"/>
      <c r="F6777" s="4349"/>
      <c r="G6777" s="4348"/>
      <c r="H6777" s="4349"/>
      <c r="I6777" s="1847"/>
      <c r="J6777" s="1847"/>
      <c r="K6777" s="1847"/>
      <c r="L6777" s="3049"/>
      <c r="M6777" s="3049"/>
      <c r="N6777" s="1847"/>
      <c r="O6777" s="128"/>
    </row>
    <row r="6778" spans="1:15" ht="21" customHeight="1">
      <c r="A6778" s="1841"/>
      <c r="B6778" s="124"/>
      <c r="C6778" s="1841"/>
      <c r="D6778" s="1841"/>
      <c r="E6778" s="1838"/>
      <c r="F6778" s="1839"/>
      <c r="G6778" s="4364"/>
      <c r="H6778" s="4365"/>
      <c r="I6778" s="31"/>
      <c r="J6778" s="1843"/>
      <c r="K6778" s="11"/>
      <c r="L6778" s="1841"/>
      <c r="M6778" s="1843"/>
      <c r="N6778" s="1843"/>
      <c r="O6778" s="1842"/>
    </row>
    <row r="6779" spans="1:15" ht="21" customHeight="1">
      <c r="A6779" s="1841"/>
      <c r="B6779" s="124"/>
      <c r="C6779" s="1841"/>
      <c r="D6779" s="1841"/>
      <c r="E6779" s="1838"/>
      <c r="F6779" s="1839"/>
      <c r="G6779" s="4364"/>
      <c r="H6779" s="4365"/>
      <c r="I6779" s="31"/>
      <c r="J6779" s="1843"/>
      <c r="K6779" s="11"/>
      <c r="L6779" s="1841"/>
      <c r="M6779" s="1843"/>
      <c r="N6779" s="1843"/>
      <c r="O6779" s="1842"/>
    </row>
    <row r="6780" spans="1:15" ht="21" customHeight="1">
      <c r="A6780" s="1841"/>
      <c r="B6780" s="124"/>
      <c r="C6780" s="1841"/>
      <c r="D6780" s="896">
        <f>SUM(D6776:D6779)</f>
        <v>0</v>
      </c>
      <c r="E6780" s="4360"/>
      <c r="F6780" s="4361"/>
      <c r="G6780" s="4364"/>
      <c r="H6780" s="4365"/>
      <c r="I6780" s="31"/>
      <c r="J6780" s="1843"/>
      <c r="K6780" s="427">
        <f>SUM(K6777:K6779)</f>
        <v>0</v>
      </c>
      <c r="L6780" s="1841"/>
      <c r="M6780" s="1843"/>
      <c r="N6780" s="1843"/>
      <c r="O6780" s="1842"/>
    </row>
    <row r="6781" spans="1:15" s="43" customFormat="1" ht="21" customHeight="1">
      <c r="A6781" s="1844"/>
      <c r="B6781" s="122"/>
      <c r="C6781" s="1844"/>
      <c r="D6781" s="1844"/>
      <c r="E6781" s="62"/>
      <c r="F6781" s="62"/>
      <c r="G6781" s="54"/>
      <c r="H6781" s="54"/>
      <c r="I6781" s="57"/>
      <c r="J6781" s="1846"/>
      <c r="K6781" s="109"/>
      <c r="L6781" s="238"/>
      <c r="M6781" s="1846"/>
      <c r="N6781" s="1846"/>
      <c r="O6781" s="1845"/>
    </row>
    <row r="6782" spans="1:15" ht="21" customHeight="1" thickBot="1">
      <c r="A6782" s="234" t="s">
        <v>2</v>
      </c>
      <c r="B6782" s="88"/>
      <c r="C6782" s="89" t="s">
        <v>3</v>
      </c>
      <c r="D6782" s="4385" t="s">
        <v>1143</v>
      </c>
      <c r="E6782" s="4386"/>
      <c r="F6782" s="4386"/>
      <c r="G6782" s="4386"/>
      <c r="H6782" s="4386"/>
      <c r="I6782" s="4386"/>
      <c r="J6782" s="4386"/>
      <c r="K6782" s="4386"/>
      <c r="L6782" s="4386"/>
      <c r="M6782" s="4386"/>
      <c r="N6782" s="4386"/>
      <c r="O6782" s="4387"/>
    </row>
    <row r="6783" spans="1:15" ht="21" customHeight="1">
      <c r="A6783" s="4324" t="s">
        <v>10</v>
      </c>
      <c r="B6783" s="4362" t="s">
        <v>11</v>
      </c>
      <c r="C6783" s="4329" t="s">
        <v>23</v>
      </c>
      <c r="D6783" s="4337" t="s">
        <v>12</v>
      </c>
      <c r="E6783" s="4338"/>
      <c r="F6783" s="4338"/>
      <c r="G6783" s="4338"/>
      <c r="H6783" s="4338"/>
      <c r="I6783" s="4338"/>
      <c r="J6783" s="4339"/>
      <c r="K6783" s="4358" t="s">
        <v>13</v>
      </c>
      <c r="L6783" s="4373"/>
      <c r="M6783" s="4373"/>
      <c r="N6783" s="4373"/>
      <c r="O6783" s="4359"/>
    </row>
    <row r="6784" spans="1:15" ht="21" customHeight="1">
      <c r="A6784" s="4325"/>
      <c r="B6784" s="4328"/>
      <c r="C6784" s="4330"/>
      <c r="D6784" s="4337" t="s">
        <v>14</v>
      </c>
      <c r="E6784" s="4338"/>
      <c r="F6784" s="4338"/>
      <c r="G6784" s="4338"/>
      <c r="H6784" s="4339"/>
      <c r="I6784" s="4340" t="s">
        <v>15</v>
      </c>
      <c r="J6784" s="4340"/>
      <c r="K6784" s="4340" t="s">
        <v>16</v>
      </c>
      <c r="L6784" s="4340" t="s">
        <v>17</v>
      </c>
      <c r="M6784" s="4340" t="s">
        <v>18</v>
      </c>
      <c r="N6784" s="4340"/>
      <c r="O6784" s="4342" t="s">
        <v>19</v>
      </c>
    </row>
    <row r="6785" spans="1:18" ht="21" customHeight="1">
      <c r="A6785" s="4326"/>
      <c r="B6785" s="4354"/>
      <c r="C6785" s="4341"/>
      <c r="D6785" s="2063" t="s">
        <v>16</v>
      </c>
      <c r="E6785" s="4358" t="s">
        <v>20</v>
      </c>
      <c r="F6785" s="4359"/>
      <c r="G6785" s="4358" t="s">
        <v>21</v>
      </c>
      <c r="H6785" s="4359"/>
      <c r="I6785" s="4341"/>
      <c r="J6785" s="4341"/>
      <c r="K6785" s="4341"/>
      <c r="L6785" s="4341"/>
      <c r="M6785" s="4341"/>
      <c r="N6785" s="4341"/>
      <c r="O6785" s="4363"/>
    </row>
    <row r="6786" spans="1:18" s="43" customFormat="1" ht="21" customHeight="1">
      <c r="A6786" s="99">
        <v>1</v>
      </c>
      <c r="B6786" s="124">
        <v>44593</v>
      </c>
      <c r="C6786" s="2071" t="s">
        <v>23</v>
      </c>
      <c r="D6786" s="100"/>
      <c r="E6786" s="2067"/>
      <c r="F6786" s="2062"/>
      <c r="G6786" s="2067"/>
      <c r="H6786" s="2062"/>
      <c r="I6786" s="100"/>
      <c r="J6786" s="100"/>
      <c r="K6786" s="100"/>
      <c r="L6786" s="100"/>
      <c r="M6786" s="100"/>
      <c r="N6786" s="100"/>
      <c r="O6786" s="128">
        <v>0</v>
      </c>
    </row>
    <row r="6787" spans="1:18" s="43" customFormat="1" ht="27" customHeight="1">
      <c r="A6787" s="99"/>
      <c r="B6787" s="124"/>
      <c r="C6787" s="2071"/>
      <c r="D6787" s="2071"/>
      <c r="E6787" s="4348"/>
      <c r="F6787" s="4349"/>
      <c r="G6787" s="4348"/>
      <c r="H6787" s="4349"/>
      <c r="I6787" s="2071"/>
      <c r="J6787" s="2071"/>
      <c r="K6787" s="2071"/>
      <c r="L6787" s="2071"/>
      <c r="M6787" s="2071"/>
      <c r="N6787" s="2071"/>
      <c r="O6787" s="128"/>
    </row>
    <row r="6788" spans="1:18" ht="21" customHeight="1">
      <c r="A6788" s="2065"/>
      <c r="B6788" s="124"/>
      <c r="C6788" s="2065"/>
      <c r="D6788" s="896">
        <f>SUM(D6787:D6787)</f>
        <v>0</v>
      </c>
      <c r="E6788" s="4360"/>
      <c r="F6788" s="4361"/>
      <c r="G6788" s="4364"/>
      <c r="H6788" s="4365"/>
      <c r="I6788" s="31"/>
      <c r="J6788" s="2064"/>
      <c r="K6788" s="427">
        <f>SUM(K6786:K6787)</f>
        <v>0</v>
      </c>
      <c r="L6788" s="2065"/>
      <c r="M6788" s="2064"/>
      <c r="N6788" s="2064"/>
      <c r="O6788" s="2066"/>
    </row>
    <row r="6789" spans="1:18" s="43" customFormat="1" ht="21" customHeight="1">
      <c r="A6789" s="2070"/>
      <c r="B6789" s="122"/>
      <c r="C6789" s="2070"/>
      <c r="D6789" s="2070"/>
      <c r="E6789" s="62"/>
      <c r="F6789" s="62"/>
      <c r="G6789" s="54"/>
      <c r="H6789" s="54"/>
      <c r="I6789" s="57"/>
      <c r="J6789" s="2068"/>
      <c r="K6789" s="109"/>
      <c r="L6789" s="238"/>
      <c r="M6789" s="2068"/>
      <c r="N6789" s="2068"/>
      <c r="O6789" s="2069"/>
    </row>
    <row r="6790" spans="1:18" ht="21" customHeight="1" thickBot="1">
      <c r="A6790" s="234" t="s">
        <v>2</v>
      </c>
      <c r="B6790" s="88"/>
      <c r="C6790" s="89" t="s">
        <v>3</v>
      </c>
      <c r="D6790" s="4385" t="s">
        <v>1144</v>
      </c>
      <c r="E6790" s="4386"/>
      <c r="F6790" s="4386"/>
      <c r="G6790" s="4386"/>
      <c r="H6790" s="4386"/>
      <c r="I6790" s="4386"/>
      <c r="J6790" s="4386"/>
      <c r="K6790" s="4386"/>
      <c r="L6790" s="4386"/>
      <c r="M6790" s="4386"/>
      <c r="N6790" s="4386"/>
      <c r="O6790" s="4387"/>
    </row>
    <row r="6791" spans="1:18" ht="21" customHeight="1">
      <c r="A6791" s="4324" t="s">
        <v>10</v>
      </c>
      <c r="B6791" s="4362" t="s">
        <v>11</v>
      </c>
      <c r="C6791" s="4329" t="s">
        <v>23</v>
      </c>
      <c r="D6791" s="4337" t="s">
        <v>12</v>
      </c>
      <c r="E6791" s="4338"/>
      <c r="F6791" s="4338"/>
      <c r="G6791" s="4338"/>
      <c r="H6791" s="4338"/>
      <c r="I6791" s="4338"/>
      <c r="J6791" s="4339"/>
      <c r="K6791" s="4358" t="s">
        <v>13</v>
      </c>
      <c r="L6791" s="4373"/>
      <c r="M6791" s="4373"/>
      <c r="N6791" s="4373"/>
      <c r="O6791" s="4359"/>
    </row>
    <row r="6792" spans="1:18" ht="21" customHeight="1">
      <c r="A6792" s="4325"/>
      <c r="B6792" s="4328"/>
      <c r="C6792" s="4330"/>
      <c r="D6792" s="4337" t="s">
        <v>14</v>
      </c>
      <c r="E6792" s="4338"/>
      <c r="F6792" s="4338"/>
      <c r="G6792" s="4338"/>
      <c r="H6792" s="4339"/>
      <c r="I6792" s="4340" t="s">
        <v>15</v>
      </c>
      <c r="J6792" s="4340"/>
      <c r="K6792" s="4340" t="s">
        <v>16</v>
      </c>
      <c r="L6792" s="4340" t="s">
        <v>17</v>
      </c>
      <c r="M6792" s="4340" t="s">
        <v>18</v>
      </c>
      <c r="N6792" s="4340"/>
      <c r="O6792" s="4342" t="s">
        <v>19</v>
      </c>
    </row>
    <row r="6793" spans="1:18" ht="21" customHeight="1">
      <c r="A6793" s="4326"/>
      <c r="B6793" s="4354"/>
      <c r="C6793" s="4341"/>
      <c r="D6793" s="2063" t="s">
        <v>16</v>
      </c>
      <c r="E6793" s="4358" t="s">
        <v>20</v>
      </c>
      <c r="F6793" s="4359"/>
      <c r="G6793" s="4358" t="s">
        <v>21</v>
      </c>
      <c r="H6793" s="4359"/>
      <c r="I6793" s="4341"/>
      <c r="J6793" s="4341"/>
      <c r="K6793" s="4341"/>
      <c r="L6793" s="4341"/>
      <c r="M6793" s="4341"/>
      <c r="N6793" s="4341"/>
      <c r="O6793" s="4363"/>
      <c r="R6793" s="125">
        <v>2</v>
      </c>
    </row>
    <row r="6794" spans="1:18" s="43" customFormat="1" ht="21" customHeight="1">
      <c r="A6794" s="1920">
        <v>1</v>
      </c>
      <c r="B6794" s="124">
        <v>44593</v>
      </c>
      <c r="C6794" s="2071" t="s">
        <v>23</v>
      </c>
      <c r="D6794" s="100"/>
      <c r="E6794" s="2067"/>
      <c r="F6794" s="2062"/>
      <c r="G6794" s="2067"/>
      <c r="H6794" s="2062"/>
      <c r="I6794" s="100"/>
      <c r="J6794" s="100"/>
      <c r="K6794" s="100"/>
      <c r="L6794" s="100"/>
      <c r="M6794" s="100"/>
      <c r="N6794" s="100"/>
      <c r="O6794" s="128">
        <v>0</v>
      </c>
    </row>
    <row r="6795" spans="1:18" s="43" customFormat="1" ht="21" customHeight="1">
      <c r="A6795" s="99"/>
      <c r="B6795" s="124"/>
      <c r="C6795" s="2071"/>
      <c r="D6795" s="2071"/>
      <c r="E6795" s="4348"/>
      <c r="F6795" s="4349"/>
      <c r="G6795" s="4348"/>
      <c r="H6795" s="4349"/>
      <c r="I6795" s="2071"/>
      <c r="J6795" s="2071"/>
      <c r="K6795" s="2071"/>
      <c r="L6795" s="2071"/>
      <c r="M6795" s="2071"/>
      <c r="N6795" s="2071"/>
      <c r="O6795" s="128"/>
    </row>
    <row r="6796" spans="1:18" ht="21" customHeight="1">
      <c r="A6796" s="2065"/>
      <c r="B6796" s="124"/>
      <c r="C6796" s="2065"/>
      <c r="D6796" s="896">
        <f>SUM(D6795:D6795)</f>
        <v>0</v>
      </c>
      <c r="E6796" s="4360"/>
      <c r="F6796" s="4361"/>
      <c r="G6796" s="4364"/>
      <c r="H6796" s="4365"/>
      <c r="I6796" s="31"/>
      <c r="J6796" s="2064"/>
      <c r="K6796" s="427">
        <f>SUM(K6794:K6795)</f>
        <v>0</v>
      </c>
      <c r="L6796" s="2065"/>
      <c r="M6796" s="2064"/>
      <c r="N6796" s="2064"/>
      <c r="O6796" s="2066"/>
    </row>
    <row r="6797" spans="1:18" s="43" customFormat="1" ht="21" customHeight="1">
      <c r="A6797" s="2070"/>
      <c r="B6797" s="122"/>
      <c r="C6797" s="2070"/>
      <c r="D6797" s="2070"/>
      <c r="E6797" s="62"/>
      <c r="F6797" s="62"/>
      <c r="G6797" s="54"/>
      <c r="H6797" s="54"/>
      <c r="I6797" s="57"/>
      <c r="J6797" s="2068"/>
      <c r="K6797" s="109"/>
      <c r="L6797" s="238"/>
      <c r="M6797" s="2068"/>
      <c r="N6797" s="2068"/>
      <c r="O6797" s="2069"/>
    </row>
    <row r="6798" spans="1:18" ht="21" customHeight="1" thickBot="1">
      <c r="A6798" s="234" t="s">
        <v>2</v>
      </c>
      <c r="B6798" s="88"/>
      <c r="C6798" s="89" t="s">
        <v>3</v>
      </c>
      <c r="D6798" s="4385" t="s">
        <v>1145</v>
      </c>
      <c r="E6798" s="4386"/>
      <c r="F6798" s="4386"/>
      <c r="G6798" s="4386"/>
      <c r="H6798" s="4386"/>
      <c r="I6798" s="4386"/>
      <c r="J6798" s="4386"/>
      <c r="K6798" s="4386"/>
      <c r="L6798" s="4386"/>
      <c r="M6798" s="4386"/>
      <c r="N6798" s="4386"/>
      <c r="O6798" s="4387"/>
    </row>
    <row r="6799" spans="1:18" ht="21" customHeight="1">
      <c r="A6799" s="4324" t="s">
        <v>10</v>
      </c>
      <c r="B6799" s="4362" t="s">
        <v>11</v>
      </c>
      <c r="C6799" s="4329" t="s">
        <v>23</v>
      </c>
      <c r="D6799" s="4337" t="s">
        <v>12</v>
      </c>
      <c r="E6799" s="4338"/>
      <c r="F6799" s="4338"/>
      <c r="G6799" s="4338"/>
      <c r="H6799" s="4338"/>
      <c r="I6799" s="4338"/>
      <c r="J6799" s="4339"/>
      <c r="K6799" s="4358" t="s">
        <v>13</v>
      </c>
      <c r="L6799" s="4373"/>
      <c r="M6799" s="4373"/>
      <c r="N6799" s="4373"/>
      <c r="O6799" s="4359"/>
    </row>
    <row r="6800" spans="1:18" ht="21" customHeight="1">
      <c r="A6800" s="4325"/>
      <c r="B6800" s="4328"/>
      <c r="C6800" s="4330"/>
      <c r="D6800" s="4337" t="s">
        <v>14</v>
      </c>
      <c r="E6800" s="4338"/>
      <c r="F6800" s="4338"/>
      <c r="G6800" s="4338"/>
      <c r="H6800" s="4339"/>
      <c r="I6800" s="4340" t="s">
        <v>15</v>
      </c>
      <c r="J6800" s="4340"/>
      <c r="K6800" s="4340" t="s">
        <v>16</v>
      </c>
      <c r="L6800" s="4340" t="s">
        <v>17</v>
      </c>
      <c r="M6800" s="4340" t="s">
        <v>18</v>
      </c>
      <c r="N6800" s="4340"/>
      <c r="O6800" s="4342" t="s">
        <v>19</v>
      </c>
    </row>
    <row r="6801" spans="1:15" ht="21" customHeight="1">
      <c r="A6801" s="4326"/>
      <c r="B6801" s="4354"/>
      <c r="C6801" s="4341"/>
      <c r="D6801" s="2063" t="s">
        <v>16</v>
      </c>
      <c r="E6801" s="4358" t="s">
        <v>20</v>
      </c>
      <c r="F6801" s="4359"/>
      <c r="G6801" s="4358" t="s">
        <v>21</v>
      </c>
      <c r="H6801" s="4359"/>
      <c r="I6801" s="4341"/>
      <c r="J6801" s="4341"/>
      <c r="K6801" s="4341"/>
      <c r="L6801" s="4341"/>
      <c r="M6801" s="4341"/>
      <c r="N6801" s="4341"/>
      <c r="O6801" s="4363"/>
    </row>
    <row r="6802" spans="1:15" s="43" customFormat="1" ht="21" customHeight="1">
      <c r="A6802" s="1920">
        <v>1</v>
      </c>
      <c r="B6802" s="124">
        <v>44593</v>
      </c>
      <c r="C6802" s="2071" t="s">
        <v>23</v>
      </c>
      <c r="D6802" s="100"/>
      <c r="E6802" s="2067"/>
      <c r="F6802" s="2062"/>
      <c r="G6802" s="2067"/>
      <c r="H6802" s="2062"/>
      <c r="I6802" s="100"/>
      <c r="J6802" s="100"/>
      <c r="K6802" s="100"/>
      <c r="L6802" s="100"/>
      <c r="M6802" s="100"/>
      <c r="N6802" s="100"/>
      <c r="O6802" s="128">
        <v>0</v>
      </c>
    </row>
    <row r="6803" spans="1:15" s="43" customFormat="1" ht="21" customHeight="1">
      <c r="A6803" s="99"/>
      <c r="B6803" s="124"/>
      <c r="C6803" s="2071"/>
      <c r="D6803" s="2071"/>
      <c r="E6803" s="4348"/>
      <c r="F6803" s="4349"/>
      <c r="G6803" s="4348"/>
      <c r="H6803" s="4349"/>
      <c r="I6803" s="2071"/>
      <c r="J6803" s="2071"/>
      <c r="K6803" s="2071"/>
      <c r="L6803" s="2071"/>
      <c r="M6803" s="2071"/>
      <c r="N6803" s="2071"/>
      <c r="O6803" s="128"/>
    </row>
    <row r="6804" spans="1:15" ht="21" customHeight="1">
      <c r="A6804" s="2065"/>
      <c r="B6804" s="124"/>
      <c r="C6804" s="2065"/>
      <c r="D6804" s="896">
        <f>SUM(D6803:D6803)</f>
        <v>0</v>
      </c>
      <c r="E6804" s="4360"/>
      <c r="F6804" s="4361"/>
      <c r="G6804" s="4364"/>
      <c r="H6804" s="4365"/>
      <c r="I6804" s="31"/>
      <c r="J6804" s="2064"/>
      <c r="K6804" s="427">
        <f>SUM(K6802:K6803)</f>
        <v>0</v>
      </c>
      <c r="L6804" s="2065"/>
      <c r="M6804" s="2064"/>
      <c r="N6804" s="2064"/>
      <c r="O6804" s="2066"/>
    </row>
    <row r="6805" spans="1:15" s="43" customFormat="1" ht="21" customHeight="1">
      <c r="A6805" s="2070"/>
      <c r="B6805" s="122"/>
      <c r="C6805" s="2070"/>
      <c r="D6805" s="2070"/>
      <c r="E6805" s="62"/>
      <c r="F6805" s="62"/>
      <c r="G6805" s="54"/>
      <c r="H6805" s="54"/>
      <c r="I6805" s="57"/>
      <c r="J6805" s="2068"/>
      <c r="K6805" s="109"/>
      <c r="L6805" s="238"/>
      <c r="M6805" s="2068"/>
      <c r="N6805" s="2068"/>
      <c r="O6805" s="2069"/>
    </row>
    <row r="6806" spans="1:15" ht="21" customHeight="1" thickBot="1">
      <c r="A6806" s="234" t="s">
        <v>2</v>
      </c>
      <c r="B6806" s="88"/>
      <c r="C6806" s="89" t="s">
        <v>3</v>
      </c>
      <c r="D6806" s="4385" t="s">
        <v>1156</v>
      </c>
      <c r="E6806" s="4386"/>
      <c r="F6806" s="4386"/>
      <c r="G6806" s="4386"/>
      <c r="H6806" s="4386"/>
      <c r="I6806" s="4386"/>
      <c r="J6806" s="4386"/>
      <c r="K6806" s="4386"/>
      <c r="L6806" s="4386"/>
      <c r="M6806" s="4386"/>
      <c r="N6806" s="4386"/>
      <c r="O6806" s="4387"/>
    </row>
    <row r="6807" spans="1:15" ht="21" customHeight="1">
      <c r="A6807" s="4324" t="s">
        <v>10</v>
      </c>
      <c r="B6807" s="4362" t="s">
        <v>11</v>
      </c>
      <c r="C6807" s="4329" t="s">
        <v>23</v>
      </c>
      <c r="D6807" s="4337" t="s">
        <v>12</v>
      </c>
      <c r="E6807" s="4338"/>
      <c r="F6807" s="4338"/>
      <c r="G6807" s="4338"/>
      <c r="H6807" s="4338"/>
      <c r="I6807" s="4338"/>
      <c r="J6807" s="4339"/>
      <c r="K6807" s="4358" t="s">
        <v>13</v>
      </c>
      <c r="L6807" s="4373"/>
      <c r="M6807" s="4373"/>
      <c r="N6807" s="4373"/>
      <c r="O6807" s="4359"/>
    </row>
    <row r="6808" spans="1:15" ht="21" customHeight="1">
      <c r="A6808" s="4325"/>
      <c r="B6808" s="4328"/>
      <c r="C6808" s="4330"/>
      <c r="D6808" s="4337" t="s">
        <v>14</v>
      </c>
      <c r="E6808" s="4338"/>
      <c r="F6808" s="4338"/>
      <c r="G6808" s="4338"/>
      <c r="H6808" s="4339"/>
      <c r="I6808" s="4340" t="s">
        <v>15</v>
      </c>
      <c r="J6808" s="4340"/>
      <c r="K6808" s="4340" t="s">
        <v>16</v>
      </c>
      <c r="L6808" s="4340" t="s">
        <v>17</v>
      </c>
      <c r="M6808" s="4340" t="s">
        <v>18</v>
      </c>
      <c r="N6808" s="4340"/>
      <c r="O6808" s="4342" t="s">
        <v>19</v>
      </c>
    </row>
    <row r="6809" spans="1:15" ht="21" customHeight="1">
      <c r="A6809" s="4326"/>
      <c r="B6809" s="4354"/>
      <c r="C6809" s="4341"/>
      <c r="D6809" s="2087" t="s">
        <v>16</v>
      </c>
      <c r="E6809" s="4358" t="s">
        <v>20</v>
      </c>
      <c r="F6809" s="4359"/>
      <c r="G6809" s="4358" t="s">
        <v>21</v>
      </c>
      <c r="H6809" s="4359"/>
      <c r="I6809" s="4341"/>
      <c r="J6809" s="4341"/>
      <c r="K6809" s="4341"/>
      <c r="L6809" s="4341"/>
      <c r="M6809" s="4341"/>
      <c r="N6809" s="4341"/>
      <c r="O6809" s="4363"/>
    </row>
    <row r="6810" spans="1:15" s="43" customFormat="1" ht="21" customHeight="1">
      <c r="A6810" s="1920">
        <v>1</v>
      </c>
      <c r="B6810" s="124">
        <v>44682</v>
      </c>
      <c r="C6810" s="2096" t="s">
        <v>23</v>
      </c>
      <c r="D6810" s="100"/>
      <c r="E6810" s="2092"/>
      <c r="F6810" s="2086"/>
      <c r="G6810" s="2092"/>
      <c r="H6810" s="2086"/>
      <c r="I6810" s="100"/>
      <c r="J6810" s="100"/>
      <c r="K6810" s="100"/>
      <c r="L6810" s="100"/>
      <c r="M6810" s="100"/>
      <c r="N6810" s="100"/>
      <c r="O6810" s="128">
        <v>0</v>
      </c>
    </row>
    <row r="6811" spans="1:15" s="43" customFormat="1" ht="21" customHeight="1">
      <c r="A6811" s="99"/>
      <c r="B6811" s="124"/>
      <c r="C6811" s="2096"/>
      <c r="D6811" s="2096"/>
      <c r="E6811" s="4348"/>
      <c r="F6811" s="4349"/>
      <c r="G6811" s="4348"/>
      <c r="H6811" s="4349"/>
      <c r="I6811" s="2096"/>
      <c r="J6811" s="2096"/>
      <c r="K6811" s="2096"/>
      <c r="L6811" s="3422"/>
      <c r="M6811" s="2096"/>
      <c r="N6811" s="2096"/>
      <c r="O6811" s="128"/>
    </row>
    <row r="6812" spans="1:15" ht="21" customHeight="1">
      <c r="A6812" s="2089"/>
      <c r="B6812" s="124"/>
      <c r="C6812" s="2089"/>
      <c r="D6812" s="896">
        <f>SUM(D6811:D6811)</f>
        <v>0</v>
      </c>
      <c r="E6812" s="4360"/>
      <c r="F6812" s="4361"/>
      <c r="G6812" s="4364"/>
      <c r="H6812" s="4365"/>
      <c r="I6812" s="31"/>
      <c r="J6812" s="2088"/>
      <c r="K6812" s="427">
        <f>SUM(K6811:K6811)</f>
        <v>0</v>
      </c>
      <c r="L6812" s="2089"/>
      <c r="M6812" s="2088"/>
      <c r="N6812" s="2088"/>
      <c r="O6812" s="2090"/>
    </row>
    <row r="6813" spans="1:15" s="43" customFormat="1" ht="21" customHeight="1">
      <c r="A6813" s="2604"/>
      <c r="B6813" s="122"/>
      <c r="C6813" s="2604"/>
      <c r="D6813" s="238"/>
      <c r="E6813" s="2608"/>
      <c r="F6813" s="2608"/>
      <c r="G6813" s="2607"/>
      <c r="H6813" s="2607"/>
      <c r="I6813" s="57"/>
      <c r="J6813" s="2607"/>
      <c r="K6813" s="109"/>
      <c r="L6813" s="238"/>
      <c r="M6813" s="2607"/>
      <c r="N6813" s="2607"/>
      <c r="O6813" s="2608"/>
    </row>
    <row r="6814" spans="1:15" s="123" customFormat="1" ht="21" customHeight="1" thickBot="1">
      <c r="A6814" s="77" t="s">
        <v>2</v>
      </c>
      <c r="B6814" s="66"/>
      <c r="C6814" s="67" t="s">
        <v>3</v>
      </c>
      <c r="D6814" s="4323" t="s">
        <v>1439</v>
      </c>
      <c r="E6814" s="4323"/>
      <c r="F6814" s="4323"/>
      <c r="G6814" s="4323"/>
      <c r="H6814" s="4323"/>
      <c r="I6814" s="4323"/>
      <c r="J6814" s="4323"/>
      <c r="K6814" s="4323"/>
      <c r="L6814" s="4323"/>
      <c r="M6814" s="4323"/>
      <c r="N6814" s="4323"/>
      <c r="O6814" s="4323"/>
    </row>
    <row r="6815" spans="1:15" s="36" customFormat="1" ht="24" customHeight="1">
      <c r="A6815" s="4353" t="s">
        <v>10</v>
      </c>
      <c r="B6815" s="4353" t="s">
        <v>11</v>
      </c>
      <c r="C6815" s="4340" t="s">
        <v>23</v>
      </c>
      <c r="D6815" s="4331" t="s">
        <v>12</v>
      </c>
      <c r="E6815" s="4332"/>
      <c r="F6815" s="4332"/>
      <c r="G6815" s="4332"/>
      <c r="H6815" s="4332"/>
      <c r="I6815" s="4332"/>
      <c r="J6815" s="4333"/>
      <c r="K6815" s="4334" t="s">
        <v>13</v>
      </c>
      <c r="L6815" s="4335"/>
      <c r="M6815" s="4335"/>
      <c r="N6815" s="4335"/>
      <c r="O6815" s="4355"/>
    </row>
    <row r="6816" spans="1:15" s="36" customFormat="1" ht="24" customHeight="1">
      <c r="A6816" s="4328"/>
      <c r="B6816" s="4328"/>
      <c r="C6816" s="4330"/>
      <c r="D6816" s="4337" t="s">
        <v>14</v>
      </c>
      <c r="E6816" s="4338"/>
      <c r="F6816" s="4338"/>
      <c r="G6816" s="4338"/>
      <c r="H6816" s="4339"/>
      <c r="I6816" s="4340" t="s">
        <v>15</v>
      </c>
      <c r="J6816" s="4340"/>
      <c r="K6816" s="4340" t="s">
        <v>16</v>
      </c>
      <c r="L6816" s="4340" t="s">
        <v>17</v>
      </c>
      <c r="M6816" s="4340" t="s">
        <v>18</v>
      </c>
      <c r="N6816" s="4340"/>
      <c r="O6816" s="4356" t="s">
        <v>19</v>
      </c>
    </row>
    <row r="6817" spans="1:15" s="36" customFormat="1" ht="21" customHeight="1">
      <c r="A6817" s="4354"/>
      <c r="B6817" s="4354"/>
      <c r="C6817" s="4341"/>
      <c r="D6817" s="2419" t="s">
        <v>16</v>
      </c>
      <c r="E6817" s="4358" t="s">
        <v>20</v>
      </c>
      <c r="F6817" s="4359"/>
      <c r="G6817" s="4358" t="s">
        <v>21</v>
      </c>
      <c r="H6817" s="4359"/>
      <c r="I6817" s="4341"/>
      <c r="J6817" s="4341"/>
      <c r="K6817" s="4341"/>
      <c r="L6817" s="4341"/>
      <c r="M6817" s="4341"/>
      <c r="N6817" s="4341"/>
      <c r="O6817" s="4357"/>
    </row>
    <row r="6818" spans="1:15" s="43" customFormat="1" ht="21" customHeight="1" outlineLevel="1">
      <c r="A6818" s="2424">
        <v>1</v>
      </c>
      <c r="B6818" s="121">
        <v>44562</v>
      </c>
      <c r="C6818" s="2423" t="s">
        <v>182</v>
      </c>
      <c r="D6818" s="2422"/>
      <c r="E6818" s="4360"/>
      <c r="F6818" s="4361"/>
      <c r="G6818" s="4348"/>
      <c r="H6818" s="4349"/>
      <c r="I6818" s="2422"/>
      <c r="J6818" s="2422"/>
      <c r="K6818" s="2428"/>
      <c r="L6818" s="2422"/>
      <c r="M6818" s="2422"/>
      <c r="N6818" s="2422"/>
      <c r="O6818" s="79">
        <v>410</v>
      </c>
    </row>
    <row r="6819" spans="1:15" s="43" customFormat="1" ht="21" customHeight="1" outlineLevel="1">
      <c r="A6819" s="2424"/>
      <c r="B6819" s="121"/>
      <c r="C6819" s="2423"/>
      <c r="D6819" s="2422"/>
      <c r="E6819" s="2425"/>
      <c r="F6819" s="2426"/>
      <c r="G6819" s="2420"/>
      <c r="H6819" s="2421"/>
      <c r="I6819" s="2422"/>
      <c r="J6819" s="2422"/>
      <c r="K6819" s="2428"/>
      <c r="L6819" s="2422"/>
      <c r="M6819" s="2422"/>
      <c r="N6819" s="2422"/>
      <c r="O6819" s="79"/>
    </row>
    <row r="6820" spans="1:15" s="43" customFormat="1" ht="21" customHeight="1">
      <c r="A6820" s="2424"/>
      <c r="B6820" s="121"/>
      <c r="C6820" s="2423"/>
      <c r="D6820" s="686">
        <f>SUM(D6818:D6819)</f>
        <v>0</v>
      </c>
      <c r="E6820" s="2425"/>
      <c r="F6820" s="2426"/>
      <c r="G6820" s="2420"/>
      <c r="H6820" s="2421"/>
      <c r="I6820" s="2422"/>
      <c r="J6820" s="2422"/>
      <c r="K6820" s="432">
        <f>SUM(K6818:K6819)</f>
        <v>0</v>
      </c>
      <c r="L6820" s="2422"/>
      <c r="M6820" s="2422"/>
      <c r="N6820" s="2422"/>
      <c r="O6820" s="79"/>
    </row>
    <row r="6821" spans="1:15" s="43" customFormat="1" ht="21" customHeight="1">
      <c r="A6821" s="62"/>
      <c r="B6821" s="122"/>
      <c r="C6821" s="54"/>
      <c r="D6821" s="238"/>
      <c r="E6821" s="2429"/>
      <c r="F6821" s="2429"/>
      <c r="G6821" s="238"/>
      <c r="H6821" s="238"/>
      <c r="I6821" s="2427"/>
      <c r="J6821" s="2427"/>
      <c r="K6821" s="2427"/>
      <c r="L6821" s="2427"/>
      <c r="M6821" s="2427"/>
      <c r="N6821" s="2427"/>
      <c r="O6821" s="194"/>
    </row>
    <row r="6822" spans="1:15" s="123" customFormat="1" ht="21" customHeight="1" thickBot="1">
      <c r="A6822" s="77" t="s">
        <v>2</v>
      </c>
      <c r="B6822" s="66"/>
      <c r="C6822" s="67" t="s">
        <v>3</v>
      </c>
      <c r="D6822" s="4323" t="s">
        <v>1440</v>
      </c>
      <c r="E6822" s="4323"/>
      <c r="F6822" s="4323"/>
      <c r="G6822" s="4323"/>
      <c r="H6822" s="4323"/>
      <c r="I6822" s="4323"/>
      <c r="J6822" s="4323"/>
      <c r="K6822" s="4323"/>
      <c r="L6822" s="4323"/>
      <c r="M6822" s="4323"/>
      <c r="N6822" s="4323"/>
      <c r="O6822" s="4323"/>
    </row>
    <row r="6823" spans="1:15" s="36" customFormat="1" ht="21" customHeight="1">
      <c r="A6823" s="4353" t="s">
        <v>10</v>
      </c>
      <c r="B6823" s="4353" t="s">
        <v>11</v>
      </c>
      <c r="C6823" s="4340" t="s">
        <v>23</v>
      </c>
      <c r="D6823" s="4331" t="s">
        <v>12</v>
      </c>
      <c r="E6823" s="4332"/>
      <c r="F6823" s="4332"/>
      <c r="G6823" s="4332"/>
      <c r="H6823" s="4332"/>
      <c r="I6823" s="4332"/>
      <c r="J6823" s="4333"/>
      <c r="K6823" s="4334" t="s">
        <v>13</v>
      </c>
      <c r="L6823" s="4335"/>
      <c r="M6823" s="4335"/>
      <c r="N6823" s="4335"/>
      <c r="O6823" s="4355"/>
    </row>
    <row r="6824" spans="1:15" s="36" customFormat="1" ht="21" customHeight="1">
      <c r="A6824" s="4328"/>
      <c r="B6824" s="4328"/>
      <c r="C6824" s="4330"/>
      <c r="D6824" s="4337" t="s">
        <v>14</v>
      </c>
      <c r="E6824" s="4338"/>
      <c r="F6824" s="4338"/>
      <c r="G6824" s="4338"/>
      <c r="H6824" s="4339"/>
      <c r="I6824" s="4340" t="s">
        <v>15</v>
      </c>
      <c r="J6824" s="4340"/>
      <c r="K6824" s="4340" t="s">
        <v>16</v>
      </c>
      <c r="L6824" s="4340" t="s">
        <v>17</v>
      </c>
      <c r="M6824" s="4340" t="s">
        <v>18</v>
      </c>
      <c r="N6824" s="4340"/>
      <c r="O6824" s="4356" t="s">
        <v>19</v>
      </c>
    </row>
    <row r="6825" spans="1:15" s="36" customFormat="1" ht="21" customHeight="1">
      <c r="A6825" s="4354"/>
      <c r="B6825" s="4354"/>
      <c r="C6825" s="4341"/>
      <c r="D6825" s="2419" t="s">
        <v>16</v>
      </c>
      <c r="E6825" s="4358" t="s">
        <v>20</v>
      </c>
      <c r="F6825" s="4359"/>
      <c r="G6825" s="4358" t="s">
        <v>21</v>
      </c>
      <c r="H6825" s="4359"/>
      <c r="I6825" s="4341"/>
      <c r="J6825" s="4341"/>
      <c r="K6825" s="4341"/>
      <c r="L6825" s="4341"/>
      <c r="M6825" s="4341"/>
      <c r="N6825" s="4341"/>
      <c r="O6825" s="4357"/>
    </row>
    <row r="6826" spans="1:15" s="43" customFormat="1" ht="21" customHeight="1" outlineLevel="1">
      <c r="A6826" s="2424">
        <v>1</v>
      </c>
      <c r="B6826" s="121">
        <v>44562</v>
      </c>
      <c r="C6826" s="2423" t="s">
        <v>182</v>
      </c>
      <c r="D6826" s="2422"/>
      <c r="E6826" s="4360"/>
      <c r="F6826" s="4361"/>
      <c r="G6826" s="4348"/>
      <c r="H6826" s="4349"/>
      <c r="I6826" s="2422"/>
      <c r="J6826" s="2422"/>
      <c r="K6826" s="2428"/>
      <c r="L6826" s="2422"/>
      <c r="M6826" s="2422"/>
      <c r="N6826" s="2422"/>
      <c r="O6826" s="79">
        <v>20</v>
      </c>
    </row>
    <row r="6827" spans="1:15" s="43" customFormat="1" ht="21" customHeight="1" outlineLevel="1">
      <c r="A6827" s="2424"/>
      <c r="B6827" s="121"/>
      <c r="C6827" s="2423"/>
      <c r="D6827" s="2422"/>
      <c r="E6827" s="4360"/>
      <c r="F6827" s="4361"/>
      <c r="G6827" s="4348"/>
      <c r="H6827" s="4349"/>
      <c r="I6827" s="2422"/>
      <c r="J6827" s="2422"/>
      <c r="K6827" s="2428"/>
      <c r="L6827" s="2422"/>
      <c r="M6827" s="2422"/>
      <c r="N6827" s="2422"/>
      <c r="O6827" s="79"/>
    </row>
    <row r="6828" spans="1:15" s="43" customFormat="1" ht="21" customHeight="1" outlineLevel="1">
      <c r="A6828" s="2424"/>
      <c r="B6828" s="121"/>
      <c r="C6828" s="2423"/>
      <c r="D6828" s="2422"/>
      <c r="E6828" s="4360"/>
      <c r="F6828" s="4361"/>
      <c r="G6828" s="4348"/>
      <c r="H6828" s="4349"/>
      <c r="I6828" s="2422"/>
      <c r="J6828" s="2422"/>
      <c r="K6828" s="2428"/>
      <c r="L6828" s="2422"/>
      <c r="M6828" s="2422"/>
      <c r="N6828" s="2422"/>
      <c r="O6828" s="79"/>
    </row>
    <row r="6829" spans="1:15" s="43" customFormat="1" ht="21" customHeight="1" outlineLevel="1">
      <c r="A6829" s="2424"/>
      <c r="B6829" s="121"/>
      <c r="C6829" s="2423"/>
      <c r="D6829" s="2422"/>
      <c r="E6829" s="2425"/>
      <c r="F6829" s="2426"/>
      <c r="G6829" s="2420"/>
      <c r="H6829" s="2421"/>
      <c r="I6829" s="2422"/>
      <c r="J6829" s="2422"/>
      <c r="K6829" s="2428"/>
      <c r="L6829" s="2422"/>
      <c r="M6829" s="2422"/>
      <c r="N6829" s="2422"/>
      <c r="O6829" s="79"/>
    </row>
    <row r="6830" spans="1:15" s="43" customFormat="1" ht="21" customHeight="1">
      <c r="A6830" s="2424"/>
      <c r="B6830" s="121"/>
      <c r="C6830" s="2423"/>
      <c r="D6830" s="686">
        <f>SUM(D6826:D6829)</f>
        <v>0</v>
      </c>
      <c r="E6830" s="2425"/>
      <c r="F6830" s="2426"/>
      <c r="G6830" s="2420"/>
      <c r="H6830" s="2421"/>
      <c r="I6830" s="2422"/>
      <c r="J6830" s="2422"/>
      <c r="K6830" s="432">
        <f>SUM(K6826:K6829)</f>
        <v>0</v>
      </c>
      <c r="L6830" s="2422"/>
      <c r="M6830" s="2422"/>
      <c r="N6830" s="2422"/>
      <c r="O6830" s="79"/>
    </row>
    <row r="6831" spans="1:15" s="43" customFormat="1" ht="21" customHeight="1">
      <c r="A6831" s="2095"/>
      <c r="B6831" s="122"/>
      <c r="C6831" s="2095"/>
      <c r="D6831" s="2095"/>
      <c r="E6831" s="62"/>
      <c r="F6831" s="62"/>
      <c r="G6831" s="54"/>
      <c r="H6831" s="54"/>
      <c r="I6831" s="57"/>
      <c r="J6831" s="2093"/>
      <c r="K6831" s="109"/>
      <c r="L6831" s="238"/>
      <c r="M6831" s="2093"/>
      <c r="N6831" s="2093"/>
      <c r="O6831" s="2094"/>
    </row>
    <row r="6832" spans="1:15" s="123" customFormat="1" ht="21" customHeight="1" thickBot="1">
      <c r="A6832" s="77" t="s">
        <v>2</v>
      </c>
      <c r="B6832" s="66"/>
      <c r="C6832" s="67" t="s">
        <v>3</v>
      </c>
      <c r="D6832" s="4323" t="s">
        <v>1509</v>
      </c>
      <c r="E6832" s="4323"/>
      <c r="F6832" s="4323"/>
      <c r="G6832" s="4323"/>
      <c r="H6832" s="4323"/>
      <c r="I6832" s="4323"/>
      <c r="J6832" s="4323"/>
      <c r="K6832" s="4323"/>
      <c r="L6832" s="4323"/>
      <c r="M6832" s="4323"/>
      <c r="N6832" s="4323"/>
      <c r="O6832" s="4323"/>
    </row>
    <row r="6833" spans="1:15" s="36" customFormat="1" ht="21" customHeight="1">
      <c r="A6833" s="4353" t="s">
        <v>10</v>
      </c>
      <c r="B6833" s="4353" t="s">
        <v>11</v>
      </c>
      <c r="C6833" s="4340" t="s">
        <v>23</v>
      </c>
      <c r="D6833" s="4331" t="s">
        <v>12</v>
      </c>
      <c r="E6833" s="4332"/>
      <c r="F6833" s="4332"/>
      <c r="G6833" s="4332"/>
      <c r="H6833" s="4332"/>
      <c r="I6833" s="4332"/>
      <c r="J6833" s="4333"/>
      <c r="K6833" s="4334" t="s">
        <v>13</v>
      </c>
      <c r="L6833" s="4335"/>
      <c r="M6833" s="4335"/>
      <c r="N6833" s="4335"/>
      <c r="O6833" s="4355"/>
    </row>
    <row r="6834" spans="1:15" s="36" customFormat="1" ht="21" customHeight="1">
      <c r="A6834" s="4328"/>
      <c r="B6834" s="4328"/>
      <c r="C6834" s="4330"/>
      <c r="D6834" s="4337" t="s">
        <v>14</v>
      </c>
      <c r="E6834" s="4338"/>
      <c r="F6834" s="4338"/>
      <c r="G6834" s="4338"/>
      <c r="H6834" s="4339"/>
      <c r="I6834" s="4340" t="s">
        <v>15</v>
      </c>
      <c r="J6834" s="4340"/>
      <c r="K6834" s="4340" t="s">
        <v>16</v>
      </c>
      <c r="L6834" s="4340" t="s">
        <v>17</v>
      </c>
      <c r="M6834" s="4340" t="s">
        <v>18</v>
      </c>
      <c r="N6834" s="4340"/>
      <c r="O6834" s="4356" t="s">
        <v>19</v>
      </c>
    </row>
    <row r="6835" spans="1:15" s="36" customFormat="1" ht="21" customHeight="1">
      <c r="A6835" s="4354"/>
      <c r="B6835" s="4354"/>
      <c r="C6835" s="4341"/>
      <c r="D6835" s="2519" t="s">
        <v>16</v>
      </c>
      <c r="E6835" s="4358" t="s">
        <v>20</v>
      </c>
      <c r="F6835" s="4359"/>
      <c r="G6835" s="4358" t="s">
        <v>21</v>
      </c>
      <c r="H6835" s="4359"/>
      <c r="I6835" s="4341"/>
      <c r="J6835" s="4341"/>
      <c r="K6835" s="4341"/>
      <c r="L6835" s="4341"/>
      <c r="M6835" s="4341"/>
      <c r="N6835" s="4341"/>
      <c r="O6835" s="4357"/>
    </row>
    <row r="6836" spans="1:15" s="43" customFormat="1" ht="21" customHeight="1" outlineLevel="1">
      <c r="A6836" s="2520">
        <v>1</v>
      </c>
      <c r="B6836" s="121">
        <v>44593</v>
      </c>
      <c r="C6836" s="2514" t="s">
        <v>182</v>
      </c>
      <c r="D6836" s="2513"/>
      <c r="E6836" s="4360"/>
      <c r="F6836" s="4361"/>
      <c r="G6836" s="4348"/>
      <c r="H6836" s="4349"/>
      <c r="I6836" s="2513"/>
      <c r="J6836" s="2513"/>
      <c r="K6836" s="2522"/>
      <c r="L6836" s="2513"/>
      <c r="M6836" s="2513"/>
      <c r="N6836" s="2513"/>
      <c r="O6836" s="79">
        <v>0</v>
      </c>
    </row>
    <row r="6837" spans="1:15" s="43" customFormat="1" ht="21" customHeight="1" outlineLevel="1">
      <c r="A6837" s="2520"/>
      <c r="B6837" s="121"/>
      <c r="C6837" s="2514"/>
      <c r="D6837" s="2513"/>
      <c r="E6837" s="4360"/>
      <c r="F6837" s="4361"/>
      <c r="G6837" s="4348"/>
      <c r="H6837" s="4349"/>
      <c r="I6837" s="2513"/>
      <c r="J6837" s="2513"/>
      <c r="K6837" s="2522"/>
      <c r="L6837" s="2513"/>
      <c r="M6837" s="2513"/>
      <c r="N6837" s="2513"/>
      <c r="O6837" s="79"/>
    </row>
    <row r="6838" spans="1:15" s="43" customFormat="1" ht="21" customHeight="1" outlineLevel="1">
      <c r="A6838" s="2520"/>
      <c r="B6838" s="121"/>
      <c r="C6838" s="2514"/>
      <c r="D6838" s="2513"/>
      <c r="E6838" s="4360"/>
      <c r="F6838" s="4361"/>
      <c r="G6838" s="4348"/>
      <c r="H6838" s="4349"/>
      <c r="I6838" s="2513"/>
      <c r="J6838" s="2513"/>
      <c r="K6838" s="2522"/>
      <c r="L6838" s="2513"/>
      <c r="M6838" s="2513"/>
      <c r="N6838" s="2513"/>
      <c r="O6838" s="79"/>
    </row>
    <row r="6839" spans="1:15" s="43" customFormat="1" ht="21" customHeight="1">
      <c r="A6839" s="2520"/>
      <c r="B6839" s="121"/>
      <c r="C6839" s="2514"/>
      <c r="D6839" s="686">
        <f>SUM(D6836:D6838)</f>
        <v>0</v>
      </c>
      <c r="E6839" s="2517"/>
      <c r="F6839" s="2518"/>
      <c r="G6839" s="2515"/>
      <c r="H6839" s="2516"/>
      <c r="I6839" s="2513"/>
      <c r="J6839" s="2513"/>
      <c r="K6839" s="432">
        <f>SUM(K6836:K6838)</f>
        <v>0</v>
      </c>
      <c r="L6839" s="2513"/>
      <c r="M6839" s="2513"/>
      <c r="N6839" s="2513"/>
      <c r="O6839" s="79"/>
    </row>
    <row r="6840" spans="1:15" s="43" customFormat="1" ht="21" customHeight="1">
      <c r="A6840" s="62"/>
      <c r="B6840" s="122"/>
      <c r="C6840" s="54"/>
      <c r="D6840" s="238"/>
      <c r="E6840" s="2523"/>
      <c r="F6840" s="2523"/>
      <c r="G6840" s="238"/>
      <c r="H6840" s="238"/>
      <c r="I6840" s="2521"/>
      <c r="J6840" s="2521"/>
      <c r="K6840" s="2521"/>
      <c r="L6840" s="2521"/>
      <c r="M6840" s="2521"/>
      <c r="N6840" s="2521"/>
      <c r="O6840" s="194"/>
    </row>
    <row r="6841" spans="1:15" s="123" customFormat="1" ht="21" customHeight="1" thickBot="1">
      <c r="A6841" s="77" t="s">
        <v>2</v>
      </c>
      <c r="B6841" s="66"/>
      <c r="C6841" s="67" t="s">
        <v>3</v>
      </c>
      <c r="D6841" s="4323" t="s">
        <v>1510</v>
      </c>
      <c r="E6841" s="4323"/>
      <c r="F6841" s="4323"/>
      <c r="G6841" s="4323"/>
      <c r="H6841" s="4323"/>
      <c r="I6841" s="4323"/>
      <c r="J6841" s="4323"/>
      <c r="K6841" s="4323"/>
      <c r="L6841" s="4323"/>
      <c r="M6841" s="4323"/>
      <c r="N6841" s="4323"/>
      <c r="O6841" s="4323"/>
    </row>
    <row r="6842" spans="1:15" s="36" customFormat="1" ht="21" customHeight="1">
      <c r="A6842" s="4353" t="s">
        <v>10</v>
      </c>
      <c r="B6842" s="4353" t="s">
        <v>11</v>
      </c>
      <c r="C6842" s="4340" t="s">
        <v>23</v>
      </c>
      <c r="D6842" s="4331" t="s">
        <v>12</v>
      </c>
      <c r="E6842" s="4332"/>
      <c r="F6842" s="4332"/>
      <c r="G6842" s="4332"/>
      <c r="H6842" s="4332"/>
      <c r="I6842" s="4332"/>
      <c r="J6842" s="4333"/>
      <c r="K6842" s="4334" t="s">
        <v>13</v>
      </c>
      <c r="L6842" s="4335"/>
      <c r="M6842" s="4335"/>
      <c r="N6842" s="4335"/>
      <c r="O6842" s="4355"/>
    </row>
    <row r="6843" spans="1:15" s="36" customFormat="1" ht="21" customHeight="1">
      <c r="A6843" s="4328"/>
      <c r="B6843" s="4328"/>
      <c r="C6843" s="4330"/>
      <c r="D6843" s="4337" t="s">
        <v>14</v>
      </c>
      <c r="E6843" s="4338"/>
      <c r="F6843" s="4338"/>
      <c r="G6843" s="4338"/>
      <c r="H6843" s="4339"/>
      <c r="I6843" s="4340" t="s">
        <v>15</v>
      </c>
      <c r="J6843" s="4340"/>
      <c r="K6843" s="4340" t="s">
        <v>16</v>
      </c>
      <c r="L6843" s="4340" t="s">
        <v>17</v>
      </c>
      <c r="M6843" s="4340" t="s">
        <v>18</v>
      </c>
      <c r="N6843" s="4340"/>
      <c r="O6843" s="4356" t="s">
        <v>19</v>
      </c>
    </row>
    <row r="6844" spans="1:15" s="36" customFormat="1" ht="21" customHeight="1">
      <c r="A6844" s="4354"/>
      <c r="B6844" s="4354"/>
      <c r="C6844" s="4341"/>
      <c r="D6844" s="2519" t="s">
        <v>16</v>
      </c>
      <c r="E6844" s="4358" t="s">
        <v>20</v>
      </c>
      <c r="F6844" s="4359"/>
      <c r="G6844" s="4358" t="s">
        <v>21</v>
      </c>
      <c r="H6844" s="4359"/>
      <c r="I6844" s="4341"/>
      <c r="J6844" s="4341"/>
      <c r="K6844" s="4341"/>
      <c r="L6844" s="4341"/>
      <c r="M6844" s="4341"/>
      <c r="N6844" s="4341"/>
      <c r="O6844" s="4357"/>
    </row>
    <row r="6845" spans="1:15" s="43" customFormat="1" ht="21" customHeight="1" outlineLevel="1">
      <c r="A6845" s="2520">
        <v>1</v>
      </c>
      <c r="B6845" s="121">
        <v>44593</v>
      </c>
      <c r="C6845" s="2514" t="s">
        <v>182</v>
      </c>
      <c r="D6845" s="2513"/>
      <c r="E6845" s="4360"/>
      <c r="F6845" s="4361"/>
      <c r="G6845" s="4348"/>
      <c r="H6845" s="4349"/>
      <c r="I6845" s="2513"/>
      <c r="J6845" s="2513"/>
      <c r="K6845" s="2522"/>
      <c r="L6845" s="2513"/>
      <c r="M6845" s="2513"/>
      <c r="N6845" s="2513"/>
      <c r="O6845" s="79">
        <v>0</v>
      </c>
    </row>
    <row r="6846" spans="1:15" s="43" customFormat="1" ht="21" customHeight="1" outlineLevel="1">
      <c r="A6846" s="2520"/>
      <c r="B6846" s="121"/>
      <c r="C6846" s="2514"/>
      <c r="D6846" s="2513"/>
      <c r="E6846" s="4360"/>
      <c r="F6846" s="4361"/>
      <c r="G6846" s="4348"/>
      <c r="H6846" s="4349"/>
      <c r="I6846" s="2513"/>
      <c r="J6846" s="2513"/>
      <c r="K6846" s="2522"/>
      <c r="L6846" s="2964"/>
      <c r="M6846" s="2964"/>
      <c r="N6846" s="2964"/>
      <c r="O6846" s="79"/>
    </row>
    <row r="6847" spans="1:15" s="43" customFormat="1" ht="21" customHeight="1" outlineLevel="1">
      <c r="A6847" s="2520"/>
      <c r="B6847" s="121"/>
      <c r="C6847" s="2514"/>
      <c r="D6847" s="2513"/>
      <c r="E6847" s="4360"/>
      <c r="F6847" s="4361"/>
      <c r="G6847" s="4348"/>
      <c r="H6847" s="4349"/>
      <c r="I6847" s="2513"/>
      <c r="J6847" s="2513"/>
      <c r="K6847" s="2522"/>
      <c r="L6847" s="2513"/>
      <c r="M6847" s="2513"/>
      <c r="N6847" s="2513"/>
      <c r="O6847" s="79"/>
    </row>
    <row r="6848" spans="1:15" s="43" customFormat="1" ht="21" customHeight="1" outlineLevel="1">
      <c r="A6848" s="2520"/>
      <c r="B6848" s="121"/>
      <c r="C6848" s="2514"/>
      <c r="D6848" s="2513"/>
      <c r="E6848" s="2517"/>
      <c r="F6848" s="2518"/>
      <c r="G6848" s="2515"/>
      <c r="H6848" s="2516"/>
      <c r="I6848" s="2513"/>
      <c r="J6848" s="2513"/>
      <c r="K6848" s="2522"/>
      <c r="L6848" s="2513"/>
      <c r="M6848" s="2513"/>
      <c r="N6848" s="2513"/>
      <c r="O6848" s="79"/>
    </row>
    <row r="6849" spans="1:15" s="43" customFormat="1" ht="21" customHeight="1">
      <c r="A6849" s="2520"/>
      <c r="B6849" s="121"/>
      <c r="C6849" s="2514"/>
      <c r="D6849" s="686">
        <f>SUM(D6845:D6848)</f>
        <v>0</v>
      </c>
      <c r="E6849" s="2517"/>
      <c r="F6849" s="2518"/>
      <c r="G6849" s="2515"/>
      <c r="H6849" s="2516"/>
      <c r="I6849" s="2513"/>
      <c r="J6849" s="2513"/>
      <c r="K6849" s="432">
        <f>SUM(K6845:K6848)</f>
        <v>0</v>
      </c>
      <c r="L6849" s="2513"/>
      <c r="M6849" s="2513"/>
      <c r="N6849" s="2513"/>
      <c r="O6849" s="79"/>
    </row>
    <row r="6850" spans="1:15" s="43" customFormat="1" ht="21" customHeight="1">
      <c r="A6850" s="62"/>
      <c r="B6850" s="122"/>
      <c r="C6850" s="54"/>
      <c r="D6850" s="238"/>
      <c r="E6850" s="2523"/>
      <c r="F6850" s="2523"/>
      <c r="G6850" s="238"/>
      <c r="H6850" s="238"/>
      <c r="I6850" s="238"/>
      <c r="J6850" s="238"/>
      <c r="K6850" s="238"/>
      <c r="L6850" s="238"/>
      <c r="M6850" s="238"/>
      <c r="N6850" s="238"/>
      <c r="O6850" s="194"/>
    </row>
    <row r="6851" spans="1:15" s="123" customFormat="1" ht="21" customHeight="1" thickBot="1">
      <c r="A6851" s="77" t="s">
        <v>2</v>
      </c>
      <c r="B6851" s="66"/>
      <c r="C6851" s="67" t="s">
        <v>3</v>
      </c>
      <c r="D6851" s="4323" t="s">
        <v>1511</v>
      </c>
      <c r="E6851" s="4323"/>
      <c r="F6851" s="4323"/>
      <c r="G6851" s="4323"/>
      <c r="H6851" s="4323"/>
      <c r="I6851" s="4323"/>
      <c r="J6851" s="4323"/>
      <c r="K6851" s="4323"/>
      <c r="L6851" s="4323"/>
      <c r="M6851" s="4323"/>
      <c r="N6851" s="4323"/>
      <c r="O6851" s="4323"/>
    </row>
    <row r="6852" spans="1:15" s="36" customFormat="1" ht="21" customHeight="1">
      <c r="A6852" s="4353" t="s">
        <v>10</v>
      </c>
      <c r="B6852" s="4353" t="s">
        <v>11</v>
      </c>
      <c r="C6852" s="4340" t="s">
        <v>23</v>
      </c>
      <c r="D6852" s="4331" t="s">
        <v>12</v>
      </c>
      <c r="E6852" s="4332"/>
      <c r="F6852" s="4332"/>
      <c r="G6852" s="4332"/>
      <c r="H6852" s="4332"/>
      <c r="I6852" s="4332"/>
      <c r="J6852" s="4333"/>
      <c r="K6852" s="4334" t="s">
        <v>13</v>
      </c>
      <c r="L6852" s="4335"/>
      <c r="M6852" s="4335"/>
      <c r="N6852" s="4335"/>
      <c r="O6852" s="4355"/>
    </row>
    <row r="6853" spans="1:15" s="36" customFormat="1" ht="21" customHeight="1">
      <c r="A6853" s="4328"/>
      <c r="B6853" s="4328"/>
      <c r="C6853" s="4330"/>
      <c r="D6853" s="4337" t="s">
        <v>14</v>
      </c>
      <c r="E6853" s="4338"/>
      <c r="F6853" s="4338"/>
      <c r="G6853" s="4338"/>
      <c r="H6853" s="4339"/>
      <c r="I6853" s="4340" t="s">
        <v>15</v>
      </c>
      <c r="J6853" s="4340"/>
      <c r="K6853" s="4340" t="s">
        <v>16</v>
      </c>
      <c r="L6853" s="4340" t="s">
        <v>17</v>
      </c>
      <c r="M6853" s="4340" t="s">
        <v>18</v>
      </c>
      <c r="N6853" s="4340"/>
      <c r="O6853" s="4356" t="s">
        <v>19</v>
      </c>
    </row>
    <row r="6854" spans="1:15" s="36" customFormat="1" ht="21" customHeight="1">
      <c r="A6854" s="4354"/>
      <c r="B6854" s="4354"/>
      <c r="C6854" s="4341"/>
      <c r="D6854" s="2519" t="s">
        <v>16</v>
      </c>
      <c r="E6854" s="4358" t="s">
        <v>20</v>
      </c>
      <c r="F6854" s="4359"/>
      <c r="G6854" s="4358" t="s">
        <v>21</v>
      </c>
      <c r="H6854" s="4359"/>
      <c r="I6854" s="4341"/>
      <c r="J6854" s="4341"/>
      <c r="K6854" s="4341"/>
      <c r="L6854" s="4341"/>
      <c r="M6854" s="4341"/>
      <c r="N6854" s="4341"/>
      <c r="O6854" s="4357"/>
    </row>
    <row r="6855" spans="1:15" s="43" customFormat="1" ht="21" customHeight="1" outlineLevel="1">
      <c r="A6855" s="2520">
        <v>1</v>
      </c>
      <c r="B6855" s="121">
        <v>44593</v>
      </c>
      <c r="C6855" s="2514" t="s">
        <v>182</v>
      </c>
      <c r="D6855" s="2513"/>
      <c r="E6855" s="4360"/>
      <c r="F6855" s="4361"/>
      <c r="G6855" s="4348"/>
      <c r="H6855" s="4349"/>
      <c r="I6855" s="2513"/>
      <c r="J6855" s="2513"/>
      <c r="K6855" s="2522"/>
      <c r="L6855" s="2513"/>
      <c r="M6855" s="2513"/>
      <c r="N6855" s="2513"/>
      <c r="O6855" s="79">
        <v>0</v>
      </c>
    </row>
    <row r="6856" spans="1:15" s="43" customFormat="1" ht="21" customHeight="1" outlineLevel="1">
      <c r="A6856" s="2520"/>
      <c r="B6856" s="121"/>
      <c r="C6856" s="2514"/>
      <c r="D6856" s="2513"/>
      <c r="E6856" s="2517"/>
      <c r="F6856" s="2518"/>
      <c r="G6856" s="2515"/>
      <c r="H6856" s="2516"/>
      <c r="I6856" s="2513"/>
      <c r="J6856" s="2513"/>
      <c r="K6856" s="2522"/>
      <c r="L6856" s="2513"/>
      <c r="M6856" s="2513"/>
      <c r="N6856" s="2513"/>
      <c r="O6856" s="79"/>
    </row>
    <row r="6857" spans="1:15" s="43" customFormat="1" ht="21" customHeight="1">
      <c r="A6857" s="2520"/>
      <c r="B6857" s="121"/>
      <c r="C6857" s="2514"/>
      <c r="D6857" s="686">
        <f>SUM(D6855:D6856)</f>
        <v>0</v>
      </c>
      <c r="E6857" s="2517"/>
      <c r="F6857" s="2518"/>
      <c r="G6857" s="2515"/>
      <c r="H6857" s="2516"/>
      <c r="I6857" s="2513"/>
      <c r="J6857" s="2513"/>
      <c r="K6857" s="432">
        <f>SUM(K6855:K6856)</f>
        <v>0</v>
      </c>
      <c r="L6857" s="2513"/>
      <c r="M6857" s="2513"/>
      <c r="N6857" s="2513"/>
      <c r="O6857" s="79"/>
    </row>
    <row r="6858" spans="1:15" s="43" customFormat="1" ht="21" customHeight="1">
      <c r="A6858" s="62"/>
      <c r="B6858" s="122"/>
      <c r="C6858" s="54"/>
      <c r="D6858" s="238"/>
      <c r="E6858" s="2523"/>
      <c r="F6858" s="2523"/>
      <c r="G6858" s="238"/>
      <c r="H6858" s="238"/>
      <c r="I6858" s="238"/>
      <c r="J6858" s="238"/>
      <c r="K6858" s="238"/>
      <c r="L6858" s="238"/>
      <c r="M6858" s="238"/>
      <c r="N6858" s="238"/>
      <c r="O6858" s="194"/>
    </row>
    <row r="6859" spans="1:15" s="123" customFormat="1" ht="21" customHeight="1" thickBot="1">
      <c r="A6859" s="77" t="s">
        <v>2</v>
      </c>
      <c r="B6859" s="66"/>
      <c r="C6859" s="67" t="s">
        <v>3</v>
      </c>
      <c r="D6859" s="4323" t="s">
        <v>1512</v>
      </c>
      <c r="E6859" s="4323"/>
      <c r="F6859" s="4323"/>
      <c r="G6859" s="4323"/>
      <c r="H6859" s="4323"/>
      <c r="I6859" s="4323"/>
      <c r="J6859" s="4323"/>
      <c r="K6859" s="4323"/>
      <c r="L6859" s="4323"/>
      <c r="M6859" s="4323"/>
      <c r="N6859" s="4323"/>
      <c r="O6859" s="4323"/>
    </row>
    <row r="6860" spans="1:15" s="36" customFormat="1" ht="21" customHeight="1">
      <c r="A6860" s="4353" t="s">
        <v>10</v>
      </c>
      <c r="B6860" s="4353" t="s">
        <v>11</v>
      </c>
      <c r="C6860" s="4340" t="s">
        <v>23</v>
      </c>
      <c r="D6860" s="4331" t="s">
        <v>12</v>
      </c>
      <c r="E6860" s="4332"/>
      <c r="F6860" s="4332"/>
      <c r="G6860" s="4332"/>
      <c r="H6860" s="4332"/>
      <c r="I6860" s="4332"/>
      <c r="J6860" s="4333"/>
      <c r="K6860" s="4334" t="s">
        <v>13</v>
      </c>
      <c r="L6860" s="4335"/>
      <c r="M6860" s="4335"/>
      <c r="N6860" s="4335"/>
      <c r="O6860" s="4355"/>
    </row>
    <row r="6861" spans="1:15" s="36" customFormat="1" ht="21" customHeight="1">
      <c r="A6861" s="4328"/>
      <c r="B6861" s="4328"/>
      <c r="C6861" s="4330"/>
      <c r="D6861" s="4337" t="s">
        <v>14</v>
      </c>
      <c r="E6861" s="4338"/>
      <c r="F6861" s="4338"/>
      <c r="G6861" s="4338"/>
      <c r="H6861" s="4339"/>
      <c r="I6861" s="4340" t="s">
        <v>15</v>
      </c>
      <c r="J6861" s="4340"/>
      <c r="K6861" s="4340" t="s">
        <v>16</v>
      </c>
      <c r="L6861" s="4340" t="s">
        <v>17</v>
      </c>
      <c r="M6861" s="4340" t="s">
        <v>18</v>
      </c>
      <c r="N6861" s="4340"/>
      <c r="O6861" s="4356" t="s">
        <v>19</v>
      </c>
    </row>
    <row r="6862" spans="1:15" s="36" customFormat="1" ht="21" customHeight="1">
      <c r="A6862" s="4354"/>
      <c r="B6862" s="4354"/>
      <c r="C6862" s="4341"/>
      <c r="D6862" s="2519" t="s">
        <v>16</v>
      </c>
      <c r="E6862" s="4358" t="s">
        <v>20</v>
      </c>
      <c r="F6862" s="4359"/>
      <c r="G6862" s="4358" t="s">
        <v>21</v>
      </c>
      <c r="H6862" s="4359"/>
      <c r="I6862" s="4341"/>
      <c r="J6862" s="4341"/>
      <c r="K6862" s="4341"/>
      <c r="L6862" s="4341"/>
      <c r="M6862" s="4341"/>
      <c r="N6862" s="4341"/>
      <c r="O6862" s="4357"/>
    </row>
    <row r="6863" spans="1:15" s="43" customFormat="1" ht="26.25" customHeight="1" outlineLevel="1">
      <c r="A6863" s="2520">
        <v>1</v>
      </c>
      <c r="B6863" s="121">
        <v>44593</v>
      </c>
      <c r="C6863" s="2514" t="s">
        <v>182</v>
      </c>
      <c r="D6863" s="2513"/>
      <c r="E6863" s="4360"/>
      <c r="F6863" s="4361"/>
      <c r="G6863" s="4348"/>
      <c r="H6863" s="4349"/>
      <c r="I6863" s="2513"/>
      <c r="J6863" s="2513"/>
      <c r="K6863" s="2522"/>
      <c r="L6863" s="2513"/>
      <c r="M6863" s="2513"/>
      <c r="N6863" s="2513"/>
      <c r="O6863" s="79">
        <v>0</v>
      </c>
    </row>
    <row r="6864" spans="1:15" s="43" customFormat="1" ht="21" customHeight="1" outlineLevel="1">
      <c r="A6864" s="2520"/>
      <c r="B6864" s="121"/>
      <c r="C6864" s="2514"/>
      <c r="D6864" s="2513"/>
      <c r="E6864" s="2517"/>
      <c r="F6864" s="2518"/>
      <c r="G6864" s="2515"/>
      <c r="H6864" s="2516"/>
      <c r="I6864" s="2513"/>
      <c r="J6864" s="2513"/>
      <c r="K6864" s="2522"/>
      <c r="L6864" s="2513"/>
      <c r="M6864" s="2513"/>
      <c r="N6864" s="2513"/>
      <c r="O6864" s="79"/>
    </row>
    <row r="6865" spans="1:15" s="43" customFormat="1" ht="21" customHeight="1">
      <c r="A6865" s="2520"/>
      <c r="B6865" s="121"/>
      <c r="C6865" s="2514"/>
      <c r="D6865" s="686">
        <f>SUM(D6863:D6864)</f>
        <v>0</v>
      </c>
      <c r="E6865" s="2517"/>
      <c r="F6865" s="2518"/>
      <c r="G6865" s="2515"/>
      <c r="H6865" s="2516"/>
      <c r="I6865" s="2513"/>
      <c r="J6865" s="2513"/>
      <c r="K6865" s="432">
        <f>SUM(K6863:K6864)</f>
        <v>0</v>
      </c>
      <c r="L6865" s="2513"/>
      <c r="M6865" s="2513"/>
      <c r="N6865" s="2513"/>
      <c r="O6865" s="79"/>
    </row>
    <row r="6866" spans="1:15" s="43" customFormat="1" ht="21" customHeight="1">
      <c r="A6866" s="62"/>
      <c r="B6866" s="122"/>
      <c r="C6866" s="54"/>
      <c r="D6866" s="2604"/>
      <c r="E6866" s="62"/>
      <c r="F6866" s="62"/>
      <c r="G6866" s="2604"/>
      <c r="H6866" s="2604"/>
      <c r="I6866" s="238"/>
      <c r="J6866" s="238"/>
      <c r="K6866" s="238"/>
      <c r="L6866" s="238"/>
      <c r="M6866" s="238"/>
      <c r="N6866" s="238"/>
      <c r="O6866" s="194"/>
    </row>
    <row r="6867" spans="1:15" s="123" customFormat="1" ht="21" customHeight="1" thickBot="1">
      <c r="A6867" s="77" t="s">
        <v>2</v>
      </c>
      <c r="B6867" s="66"/>
      <c r="C6867" s="67" t="s">
        <v>3</v>
      </c>
      <c r="D6867" s="4323" t="s">
        <v>1556</v>
      </c>
      <c r="E6867" s="4323"/>
      <c r="F6867" s="4323"/>
      <c r="G6867" s="4323"/>
      <c r="H6867" s="4323"/>
      <c r="I6867" s="4323"/>
      <c r="J6867" s="4323"/>
      <c r="K6867" s="4323"/>
      <c r="L6867" s="4323"/>
      <c r="M6867" s="4323"/>
      <c r="N6867" s="4323"/>
      <c r="O6867" s="4323"/>
    </row>
    <row r="6868" spans="1:15" s="36" customFormat="1" ht="21" customHeight="1">
      <c r="A6868" s="4353" t="s">
        <v>10</v>
      </c>
      <c r="B6868" s="4353" t="s">
        <v>11</v>
      </c>
      <c r="C6868" s="4340" t="s">
        <v>23</v>
      </c>
      <c r="D6868" s="4331" t="s">
        <v>12</v>
      </c>
      <c r="E6868" s="4332"/>
      <c r="F6868" s="4332"/>
      <c r="G6868" s="4332"/>
      <c r="H6868" s="4332"/>
      <c r="I6868" s="4332"/>
      <c r="J6868" s="4333"/>
      <c r="K6868" s="4334" t="s">
        <v>13</v>
      </c>
      <c r="L6868" s="4335"/>
      <c r="M6868" s="4335"/>
      <c r="N6868" s="4335"/>
      <c r="O6868" s="4355"/>
    </row>
    <row r="6869" spans="1:15" s="36" customFormat="1" ht="21" customHeight="1">
      <c r="A6869" s="4328"/>
      <c r="B6869" s="4328"/>
      <c r="C6869" s="4330"/>
      <c r="D6869" s="4337" t="s">
        <v>14</v>
      </c>
      <c r="E6869" s="4338"/>
      <c r="F6869" s="4338"/>
      <c r="G6869" s="4338"/>
      <c r="H6869" s="4339"/>
      <c r="I6869" s="4340" t="s">
        <v>15</v>
      </c>
      <c r="J6869" s="4340"/>
      <c r="K6869" s="4340" t="s">
        <v>16</v>
      </c>
      <c r="L6869" s="4340" t="s">
        <v>17</v>
      </c>
      <c r="M6869" s="4340" t="s">
        <v>18</v>
      </c>
      <c r="N6869" s="4340"/>
      <c r="O6869" s="4356" t="s">
        <v>19</v>
      </c>
    </row>
    <row r="6870" spans="1:15" s="36" customFormat="1" ht="21" customHeight="1">
      <c r="A6870" s="4354"/>
      <c r="B6870" s="4354"/>
      <c r="C6870" s="4341"/>
      <c r="D6870" s="2603" t="s">
        <v>16</v>
      </c>
      <c r="E6870" s="4358" t="s">
        <v>20</v>
      </c>
      <c r="F6870" s="4359"/>
      <c r="G6870" s="4358" t="s">
        <v>21</v>
      </c>
      <c r="H6870" s="4359"/>
      <c r="I6870" s="4341"/>
      <c r="J6870" s="4341"/>
      <c r="K6870" s="4341"/>
      <c r="L6870" s="4341"/>
      <c r="M6870" s="4341"/>
      <c r="N6870" s="4341"/>
      <c r="O6870" s="4357"/>
    </row>
    <row r="6871" spans="1:15" s="43" customFormat="1" ht="21" customHeight="1" outlineLevel="1">
      <c r="A6871" s="2606">
        <v>1</v>
      </c>
      <c r="B6871" s="121">
        <v>44593</v>
      </c>
      <c r="C6871" s="2602" t="s">
        <v>182</v>
      </c>
      <c r="D6871" s="2601"/>
      <c r="E6871" s="4360"/>
      <c r="F6871" s="4361"/>
      <c r="G6871" s="4348"/>
      <c r="H6871" s="4349"/>
      <c r="I6871" s="2601"/>
      <c r="J6871" s="2601"/>
      <c r="K6871" s="2605"/>
      <c r="L6871" s="2601"/>
      <c r="M6871" s="2601"/>
      <c r="N6871" s="2601"/>
      <c r="O6871" s="79">
        <v>0</v>
      </c>
    </row>
    <row r="6872" spans="1:15" s="43" customFormat="1" ht="21" customHeight="1" outlineLevel="1">
      <c r="A6872" s="2606"/>
      <c r="B6872" s="121"/>
      <c r="C6872" s="2602"/>
      <c r="D6872" s="2601"/>
      <c r="E6872" s="4360"/>
      <c r="F6872" s="4361"/>
      <c r="G6872" s="4348"/>
      <c r="H6872" s="4349"/>
      <c r="I6872" s="2601"/>
      <c r="J6872" s="2601"/>
      <c r="K6872" s="2605"/>
      <c r="L6872" s="2601"/>
      <c r="M6872" s="2601"/>
      <c r="N6872" s="2601"/>
      <c r="O6872" s="79"/>
    </row>
    <row r="6873" spans="1:15" s="43" customFormat="1" ht="21" customHeight="1" outlineLevel="1">
      <c r="A6873" s="2606"/>
      <c r="B6873" s="121"/>
      <c r="C6873" s="2602"/>
      <c r="D6873" s="2601"/>
      <c r="E6873" s="2599"/>
      <c r="F6873" s="2600"/>
      <c r="G6873" s="2595"/>
      <c r="H6873" s="2596"/>
      <c r="I6873" s="2601"/>
      <c r="J6873" s="2601"/>
      <c r="K6873" s="2605"/>
      <c r="L6873" s="2601"/>
      <c r="M6873" s="2601"/>
      <c r="N6873" s="2601"/>
      <c r="O6873" s="79"/>
    </row>
    <row r="6874" spans="1:15" s="43" customFormat="1" ht="21" customHeight="1">
      <c r="A6874" s="2606"/>
      <c r="B6874" s="121"/>
      <c r="C6874" s="2602"/>
      <c r="D6874" s="686">
        <f>SUM(D6871:D6873)</f>
        <v>0</v>
      </c>
      <c r="E6874" s="2599"/>
      <c r="F6874" s="2600"/>
      <c r="G6874" s="2595"/>
      <c r="H6874" s="2596"/>
      <c r="I6874" s="2601"/>
      <c r="J6874" s="2601"/>
      <c r="K6874" s="432">
        <f>SUM(K6871:K6873)</f>
        <v>0</v>
      </c>
      <c r="L6874" s="2601"/>
      <c r="M6874" s="2601"/>
      <c r="N6874" s="2601"/>
      <c r="O6874" s="79"/>
    </row>
    <row r="6875" spans="1:15" s="43" customFormat="1" ht="21" customHeight="1">
      <c r="A6875" s="62"/>
      <c r="B6875" s="122"/>
      <c r="C6875" s="54"/>
      <c r="D6875" s="238"/>
      <c r="E6875" s="2609"/>
      <c r="F6875" s="2609"/>
      <c r="G6875" s="238"/>
      <c r="H6875" s="238"/>
      <c r="I6875" s="238"/>
      <c r="J6875" s="238"/>
      <c r="K6875" s="238"/>
      <c r="L6875" s="238"/>
      <c r="M6875" s="238"/>
      <c r="N6875" s="238"/>
      <c r="O6875" s="194"/>
    </row>
    <row r="6876" spans="1:15" s="123" customFormat="1" ht="21" customHeight="1" thickBot="1">
      <c r="A6876" s="77" t="s">
        <v>2</v>
      </c>
      <c r="B6876" s="66"/>
      <c r="C6876" s="67" t="s">
        <v>3</v>
      </c>
      <c r="D6876" s="4323" t="s">
        <v>1557</v>
      </c>
      <c r="E6876" s="4323"/>
      <c r="F6876" s="4323"/>
      <c r="G6876" s="4323"/>
      <c r="H6876" s="4323"/>
      <c r="I6876" s="4323"/>
      <c r="J6876" s="4323"/>
      <c r="K6876" s="4323"/>
      <c r="L6876" s="4323"/>
      <c r="M6876" s="4323"/>
      <c r="N6876" s="4323"/>
      <c r="O6876" s="4323"/>
    </row>
    <row r="6877" spans="1:15" s="36" customFormat="1" ht="21" customHeight="1">
      <c r="A6877" s="4353" t="s">
        <v>10</v>
      </c>
      <c r="B6877" s="4353" t="s">
        <v>11</v>
      </c>
      <c r="C6877" s="4340" t="s">
        <v>23</v>
      </c>
      <c r="D6877" s="4331" t="s">
        <v>12</v>
      </c>
      <c r="E6877" s="4332"/>
      <c r="F6877" s="4332"/>
      <c r="G6877" s="4332"/>
      <c r="H6877" s="4332"/>
      <c r="I6877" s="4332"/>
      <c r="J6877" s="4333"/>
      <c r="K6877" s="4334" t="s">
        <v>13</v>
      </c>
      <c r="L6877" s="4335"/>
      <c r="M6877" s="4335"/>
      <c r="N6877" s="4335"/>
      <c r="O6877" s="4355"/>
    </row>
    <row r="6878" spans="1:15" s="36" customFormat="1" ht="21" customHeight="1">
      <c r="A6878" s="4328"/>
      <c r="B6878" s="4328"/>
      <c r="C6878" s="4330"/>
      <c r="D6878" s="4337" t="s">
        <v>14</v>
      </c>
      <c r="E6878" s="4338"/>
      <c r="F6878" s="4338"/>
      <c r="G6878" s="4338"/>
      <c r="H6878" s="4339"/>
      <c r="I6878" s="4340" t="s">
        <v>15</v>
      </c>
      <c r="J6878" s="4340"/>
      <c r="K6878" s="4340" t="s">
        <v>16</v>
      </c>
      <c r="L6878" s="4340" t="s">
        <v>17</v>
      </c>
      <c r="M6878" s="4340" t="s">
        <v>18</v>
      </c>
      <c r="N6878" s="4340"/>
      <c r="O6878" s="4356" t="s">
        <v>19</v>
      </c>
    </row>
    <row r="6879" spans="1:15" s="36" customFormat="1" ht="21" customHeight="1">
      <c r="A6879" s="4354"/>
      <c r="B6879" s="4354"/>
      <c r="C6879" s="4341"/>
      <c r="D6879" s="2603" t="s">
        <v>16</v>
      </c>
      <c r="E6879" s="4358" t="s">
        <v>20</v>
      </c>
      <c r="F6879" s="4359"/>
      <c r="G6879" s="4358" t="s">
        <v>21</v>
      </c>
      <c r="H6879" s="4359"/>
      <c r="I6879" s="4341"/>
      <c r="J6879" s="4341"/>
      <c r="K6879" s="4341"/>
      <c r="L6879" s="4341"/>
      <c r="M6879" s="4341"/>
      <c r="N6879" s="4341"/>
      <c r="O6879" s="4357"/>
    </row>
    <row r="6880" spans="1:15" s="43" customFormat="1" ht="21" customHeight="1" outlineLevel="1">
      <c r="A6880" s="2606">
        <v>1</v>
      </c>
      <c r="B6880" s="121">
        <v>44593</v>
      </c>
      <c r="C6880" s="2602" t="s">
        <v>182</v>
      </c>
      <c r="D6880" s="2601"/>
      <c r="E6880" s="4360"/>
      <c r="F6880" s="4361"/>
      <c r="G6880" s="4348"/>
      <c r="H6880" s="4349"/>
      <c r="I6880" s="2601"/>
      <c r="J6880" s="2601"/>
      <c r="K6880" s="2605"/>
      <c r="L6880" s="2601"/>
      <c r="M6880" s="2601"/>
      <c r="N6880" s="2601"/>
      <c r="O6880" s="79">
        <v>0</v>
      </c>
    </row>
    <row r="6881" spans="1:15" s="43" customFormat="1" ht="21" customHeight="1" outlineLevel="1">
      <c r="A6881" s="2606"/>
      <c r="B6881" s="121"/>
      <c r="C6881" s="2602"/>
      <c r="D6881" s="2601"/>
      <c r="E6881" s="2599"/>
      <c r="F6881" s="2600"/>
      <c r="G6881" s="2595"/>
      <c r="H6881" s="2596"/>
      <c r="I6881" s="2601"/>
      <c r="J6881" s="2601"/>
      <c r="K6881" s="2605"/>
      <c r="L6881" s="2601"/>
      <c r="M6881" s="2601"/>
      <c r="N6881" s="2601"/>
      <c r="O6881" s="79"/>
    </row>
    <row r="6882" spans="1:15" s="43" customFormat="1" ht="21" customHeight="1">
      <c r="A6882" s="2606"/>
      <c r="B6882" s="121"/>
      <c r="C6882" s="2602"/>
      <c r="D6882" s="686">
        <f>SUM(D6880:D6881)</f>
        <v>0</v>
      </c>
      <c r="E6882" s="2599"/>
      <c r="F6882" s="2600"/>
      <c r="G6882" s="2595"/>
      <c r="H6882" s="2596"/>
      <c r="I6882" s="2601"/>
      <c r="J6882" s="2601"/>
      <c r="K6882" s="432">
        <f>SUM(K6880:K6881)</f>
        <v>0</v>
      </c>
      <c r="L6882" s="2601"/>
      <c r="M6882" s="2601"/>
      <c r="N6882" s="2601"/>
      <c r="O6882" s="79"/>
    </row>
    <row r="6883" spans="1:15" s="43" customFormat="1" ht="21" customHeight="1">
      <c r="A6883" s="62"/>
      <c r="B6883" s="122"/>
      <c r="C6883" s="54"/>
      <c r="D6883" s="2604"/>
      <c r="E6883" s="62"/>
      <c r="F6883" s="62"/>
      <c r="G6883" s="2604"/>
      <c r="H6883" s="2604"/>
      <c r="I6883" s="238"/>
      <c r="J6883" s="238"/>
      <c r="K6883" s="238"/>
      <c r="L6883" s="238"/>
      <c r="M6883" s="238"/>
      <c r="N6883" s="238"/>
      <c r="O6883" s="194"/>
    </row>
    <row r="6884" spans="1:15" s="123" customFormat="1" ht="21" customHeight="1" thickBot="1">
      <c r="A6884" s="77" t="s">
        <v>2</v>
      </c>
      <c r="B6884" s="66"/>
      <c r="C6884" s="67" t="s">
        <v>3</v>
      </c>
      <c r="D6884" s="4323" t="s">
        <v>1558</v>
      </c>
      <c r="E6884" s="4323"/>
      <c r="F6884" s="4323"/>
      <c r="G6884" s="4323"/>
      <c r="H6884" s="4323"/>
      <c r="I6884" s="4323"/>
      <c r="J6884" s="4323"/>
      <c r="K6884" s="4323"/>
      <c r="L6884" s="4323"/>
      <c r="M6884" s="4323"/>
      <c r="N6884" s="4323"/>
      <c r="O6884" s="4323"/>
    </row>
    <row r="6885" spans="1:15" s="36" customFormat="1" ht="21" customHeight="1">
      <c r="A6885" s="4353" t="s">
        <v>10</v>
      </c>
      <c r="B6885" s="4353" t="s">
        <v>11</v>
      </c>
      <c r="C6885" s="4340" t="s">
        <v>23</v>
      </c>
      <c r="D6885" s="4331" t="s">
        <v>12</v>
      </c>
      <c r="E6885" s="4332"/>
      <c r="F6885" s="4332"/>
      <c r="G6885" s="4332"/>
      <c r="H6885" s="4332"/>
      <c r="I6885" s="4332"/>
      <c r="J6885" s="4333"/>
      <c r="K6885" s="4334" t="s">
        <v>13</v>
      </c>
      <c r="L6885" s="4335"/>
      <c r="M6885" s="4335"/>
      <c r="N6885" s="4335"/>
      <c r="O6885" s="4355"/>
    </row>
    <row r="6886" spans="1:15" s="36" customFormat="1" ht="21" customHeight="1">
      <c r="A6886" s="4328"/>
      <c r="B6886" s="4328"/>
      <c r="C6886" s="4330"/>
      <c r="D6886" s="4337" t="s">
        <v>14</v>
      </c>
      <c r="E6886" s="4338"/>
      <c r="F6886" s="4338"/>
      <c r="G6886" s="4338"/>
      <c r="H6886" s="4339"/>
      <c r="I6886" s="4340" t="s">
        <v>15</v>
      </c>
      <c r="J6886" s="4340"/>
      <c r="K6886" s="4340" t="s">
        <v>16</v>
      </c>
      <c r="L6886" s="4340" t="s">
        <v>17</v>
      </c>
      <c r="M6886" s="4340" t="s">
        <v>18</v>
      </c>
      <c r="N6886" s="4340"/>
      <c r="O6886" s="4356" t="s">
        <v>19</v>
      </c>
    </row>
    <row r="6887" spans="1:15" s="36" customFormat="1" ht="21" customHeight="1">
      <c r="A6887" s="4354"/>
      <c r="B6887" s="4354"/>
      <c r="C6887" s="4341"/>
      <c r="D6887" s="2603" t="s">
        <v>16</v>
      </c>
      <c r="E6887" s="4358" t="s">
        <v>20</v>
      </c>
      <c r="F6887" s="4359"/>
      <c r="G6887" s="4358" t="s">
        <v>21</v>
      </c>
      <c r="H6887" s="4359"/>
      <c r="I6887" s="4341"/>
      <c r="J6887" s="4341"/>
      <c r="K6887" s="4341"/>
      <c r="L6887" s="4341"/>
      <c r="M6887" s="4341"/>
      <c r="N6887" s="4341"/>
      <c r="O6887" s="4357"/>
    </row>
    <row r="6888" spans="1:15" s="43" customFormat="1" ht="21" customHeight="1" outlineLevel="1">
      <c r="A6888" s="2606">
        <v>1</v>
      </c>
      <c r="B6888" s="121">
        <v>44593</v>
      </c>
      <c r="C6888" s="2602" t="s">
        <v>182</v>
      </c>
      <c r="D6888" s="2601"/>
      <c r="E6888" s="4360"/>
      <c r="F6888" s="4361"/>
      <c r="G6888" s="4348"/>
      <c r="H6888" s="4349"/>
      <c r="I6888" s="2601"/>
      <c r="J6888" s="2601"/>
      <c r="K6888" s="2605"/>
      <c r="L6888" s="2601"/>
      <c r="M6888" s="2601"/>
      <c r="N6888" s="2601"/>
      <c r="O6888" s="79">
        <v>0</v>
      </c>
    </row>
    <row r="6889" spans="1:15" s="43" customFormat="1" ht="21" customHeight="1" outlineLevel="1">
      <c r="A6889" s="2606"/>
      <c r="B6889" s="121"/>
      <c r="C6889" s="2602"/>
      <c r="D6889" s="2601"/>
      <c r="E6889" s="2599"/>
      <c r="F6889" s="2600"/>
      <c r="G6889" s="2595"/>
      <c r="H6889" s="2596"/>
      <c r="I6889" s="2601"/>
      <c r="J6889" s="2601"/>
      <c r="K6889" s="2605"/>
      <c r="L6889" s="2601"/>
      <c r="M6889" s="2601"/>
      <c r="N6889" s="2601"/>
      <c r="O6889" s="79"/>
    </row>
    <row r="6890" spans="1:15" s="43" customFormat="1" ht="21" customHeight="1">
      <c r="A6890" s="2606"/>
      <c r="B6890" s="121"/>
      <c r="C6890" s="2602"/>
      <c r="D6890" s="686">
        <f>SUM(D6888:D6889)</f>
        <v>0</v>
      </c>
      <c r="E6890" s="2599"/>
      <c r="F6890" s="2600"/>
      <c r="G6890" s="2595"/>
      <c r="H6890" s="2596"/>
      <c r="I6890" s="2601"/>
      <c r="J6890" s="2601"/>
      <c r="K6890" s="432">
        <f>SUM(K6888:K6889)</f>
        <v>0</v>
      </c>
      <c r="L6890" s="2601"/>
      <c r="M6890" s="2601"/>
      <c r="N6890" s="2601"/>
      <c r="O6890" s="79"/>
    </row>
    <row r="6891" spans="1:15" s="43" customFormat="1" ht="21" customHeight="1">
      <c r="A6891" s="62"/>
      <c r="B6891" s="122"/>
      <c r="C6891" s="54"/>
      <c r="D6891" s="238"/>
      <c r="E6891" s="2608"/>
      <c r="F6891" s="2608"/>
      <c r="G6891" s="238"/>
      <c r="H6891" s="238"/>
      <c r="I6891" s="238"/>
      <c r="J6891" s="238"/>
      <c r="K6891" s="238"/>
      <c r="L6891" s="238"/>
      <c r="M6891" s="238"/>
      <c r="N6891" s="238"/>
      <c r="O6891" s="194"/>
    </row>
    <row r="6892" spans="1:15" s="123" customFormat="1" ht="21" customHeight="1" thickBot="1">
      <c r="A6892" s="77" t="s">
        <v>2</v>
      </c>
      <c r="B6892" s="66"/>
      <c r="C6892" s="67" t="s">
        <v>3</v>
      </c>
      <c r="D6892" s="4323" t="s">
        <v>1568</v>
      </c>
      <c r="E6892" s="4323"/>
      <c r="F6892" s="4323"/>
      <c r="G6892" s="4323"/>
      <c r="H6892" s="4323"/>
      <c r="I6892" s="4323"/>
      <c r="J6892" s="4323"/>
      <c r="K6892" s="4323"/>
      <c r="L6892" s="4323"/>
      <c r="M6892" s="4323"/>
      <c r="N6892" s="4323"/>
      <c r="O6892" s="4323"/>
    </row>
    <row r="6893" spans="1:15" s="36" customFormat="1" ht="21" customHeight="1">
      <c r="A6893" s="4353" t="s">
        <v>10</v>
      </c>
      <c r="B6893" s="4353" t="s">
        <v>11</v>
      </c>
      <c r="C6893" s="4340" t="s">
        <v>23</v>
      </c>
      <c r="D6893" s="4331" t="s">
        <v>12</v>
      </c>
      <c r="E6893" s="4332"/>
      <c r="F6893" s="4332"/>
      <c r="G6893" s="4332"/>
      <c r="H6893" s="4332"/>
      <c r="I6893" s="4332"/>
      <c r="J6893" s="4333"/>
      <c r="K6893" s="4334" t="s">
        <v>13</v>
      </c>
      <c r="L6893" s="4335"/>
      <c r="M6893" s="4335"/>
      <c r="N6893" s="4335"/>
      <c r="O6893" s="4355"/>
    </row>
    <row r="6894" spans="1:15" s="36" customFormat="1" ht="21" customHeight="1">
      <c r="A6894" s="4328"/>
      <c r="B6894" s="4328"/>
      <c r="C6894" s="4330"/>
      <c r="D6894" s="4337" t="s">
        <v>14</v>
      </c>
      <c r="E6894" s="4338"/>
      <c r="F6894" s="4338"/>
      <c r="G6894" s="4338"/>
      <c r="H6894" s="4339"/>
      <c r="I6894" s="4340" t="s">
        <v>15</v>
      </c>
      <c r="J6894" s="4340"/>
      <c r="K6894" s="4340" t="s">
        <v>16</v>
      </c>
      <c r="L6894" s="4340" t="s">
        <v>17</v>
      </c>
      <c r="M6894" s="4340" t="s">
        <v>18</v>
      </c>
      <c r="N6894" s="4340"/>
      <c r="O6894" s="4356" t="s">
        <v>19</v>
      </c>
    </row>
    <row r="6895" spans="1:15" s="36" customFormat="1" ht="21" customHeight="1">
      <c r="A6895" s="4354"/>
      <c r="B6895" s="4354"/>
      <c r="C6895" s="4341"/>
      <c r="D6895" s="2603" t="s">
        <v>16</v>
      </c>
      <c r="E6895" s="4358" t="s">
        <v>20</v>
      </c>
      <c r="F6895" s="4359"/>
      <c r="G6895" s="4358" t="s">
        <v>21</v>
      </c>
      <c r="H6895" s="4359"/>
      <c r="I6895" s="4341"/>
      <c r="J6895" s="4341"/>
      <c r="K6895" s="4341"/>
      <c r="L6895" s="4341"/>
      <c r="M6895" s="4341"/>
      <c r="N6895" s="4341"/>
      <c r="O6895" s="4357"/>
    </row>
    <row r="6896" spans="1:15" s="43" customFormat="1" ht="21" customHeight="1" outlineLevel="1">
      <c r="A6896" s="2606">
        <v>1</v>
      </c>
      <c r="B6896" s="121">
        <v>44593</v>
      </c>
      <c r="C6896" s="2602" t="s">
        <v>182</v>
      </c>
      <c r="D6896" s="2601"/>
      <c r="E6896" s="4360"/>
      <c r="F6896" s="4361"/>
      <c r="G6896" s="4348"/>
      <c r="H6896" s="4349"/>
      <c r="I6896" s="2601"/>
      <c r="J6896" s="2601"/>
      <c r="K6896" s="2605"/>
      <c r="L6896" s="2601"/>
      <c r="M6896" s="2601"/>
      <c r="N6896" s="2601"/>
      <c r="O6896" s="79">
        <v>0</v>
      </c>
    </row>
    <row r="6897" spans="1:15" s="43" customFormat="1" ht="21" customHeight="1" outlineLevel="1">
      <c r="A6897" s="2606"/>
      <c r="B6897" s="121"/>
      <c r="C6897" s="2602"/>
      <c r="D6897" s="2601"/>
      <c r="E6897" s="2599"/>
      <c r="F6897" s="2600"/>
      <c r="G6897" s="2595"/>
      <c r="H6897" s="2596"/>
      <c r="I6897" s="2601"/>
      <c r="J6897" s="2601"/>
      <c r="K6897" s="2605"/>
      <c r="L6897" s="2601"/>
      <c r="M6897" s="2601"/>
      <c r="N6897" s="2601"/>
      <c r="O6897" s="79"/>
    </row>
    <row r="6898" spans="1:15" s="43" customFormat="1" ht="21" customHeight="1">
      <c r="A6898" s="2606"/>
      <c r="B6898" s="121"/>
      <c r="C6898" s="2602"/>
      <c r="D6898" s="686">
        <f>SUM(D6896:D6897)</f>
        <v>0</v>
      </c>
      <c r="E6898" s="2599"/>
      <c r="F6898" s="2600"/>
      <c r="G6898" s="2595"/>
      <c r="H6898" s="2596"/>
      <c r="I6898" s="2601"/>
      <c r="J6898" s="2601"/>
      <c r="K6898" s="432">
        <f>SUM(K6896:K6897)</f>
        <v>0</v>
      </c>
      <c r="L6898" s="2601"/>
      <c r="M6898" s="2601"/>
      <c r="N6898" s="2601"/>
      <c r="O6898" s="79"/>
    </row>
    <row r="6899" spans="1:15" s="43" customFormat="1" ht="21" customHeight="1">
      <c r="A6899" s="62"/>
      <c r="B6899" s="122"/>
      <c r="C6899" s="54"/>
      <c r="D6899" s="2604"/>
      <c r="E6899" s="62"/>
      <c r="F6899" s="62"/>
      <c r="G6899" s="2604"/>
      <c r="H6899" s="2604"/>
      <c r="I6899" s="238"/>
      <c r="J6899" s="238"/>
      <c r="K6899" s="238"/>
      <c r="L6899" s="238"/>
      <c r="M6899" s="238"/>
      <c r="N6899" s="238"/>
      <c r="O6899" s="194"/>
    </row>
    <row r="6900" spans="1:15" s="123" customFormat="1" ht="21" customHeight="1" thickBot="1">
      <c r="A6900" s="77" t="s">
        <v>2</v>
      </c>
      <c r="B6900" s="66"/>
      <c r="C6900" s="67" t="s">
        <v>3</v>
      </c>
      <c r="D6900" s="4323" t="s">
        <v>1570</v>
      </c>
      <c r="E6900" s="4323"/>
      <c r="F6900" s="4323"/>
      <c r="G6900" s="4323"/>
      <c r="H6900" s="4323"/>
      <c r="I6900" s="4323"/>
      <c r="J6900" s="4323"/>
      <c r="K6900" s="4323"/>
      <c r="L6900" s="4323"/>
      <c r="M6900" s="4323"/>
      <c r="N6900" s="4323"/>
      <c r="O6900" s="4323"/>
    </row>
    <row r="6901" spans="1:15" s="36" customFormat="1" ht="21" customHeight="1">
      <c r="A6901" s="4353" t="s">
        <v>10</v>
      </c>
      <c r="B6901" s="4353" t="s">
        <v>11</v>
      </c>
      <c r="C6901" s="4340" t="s">
        <v>23</v>
      </c>
      <c r="D6901" s="4331" t="s">
        <v>12</v>
      </c>
      <c r="E6901" s="4332"/>
      <c r="F6901" s="4332"/>
      <c r="G6901" s="4332"/>
      <c r="H6901" s="4332"/>
      <c r="I6901" s="4332"/>
      <c r="J6901" s="4333"/>
      <c r="K6901" s="4334" t="s">
        <v>13</v>
      </c>
      <c r="L6901" s="4335"/>
      <c r="M6901" s="4335"/>
      <c r="N6901" s="4335"/>
      <c r="O6901" s="4355"/>
    </row>
    <row r="6902" spans="1:15" s="36" customFormat="1" ht="21" customHeight="1">
      <c r="A6902" s="4328"/>
      <c r="B6902" s="4328"/>
      <c r="C6902" s="4330"/>
      <c r="D6902" s="4337" t="s">
        <v>14</v>
      </c>
      <c r="E6902" s="4338"/>
      <c r="F6902" s="4338"/>
      <c r="G6902" s="4338"/>
      <c r="H6902" s="4339"/>
      <c r="I6902" s="4340" t="s">
        <v>15</v>
      </c>
      <c r="J6902" s="4340"/>
      <c r="K6902" s="4340" t="s">
        <v>16</v>
      </c>
      <c r="L6902" s="4340" t="s">
        <v>17</v>
      </c>
      <c r="M6902" s="4340" t="s">
        <v>18</v>
      </c>
      <c r="N6902" s="4340"/>
      <c r="O6902" s="4356" t="s">
        <v>19</v>
      </c>
    </row>
    <row r="6903" spans="1:15" s="36" customFormat="1" ht="21" customHeight="1">
      <c r="A6903" s="4354"/>
      <c r="B6903" s="4354"/>
      <c r="C6903" s="4341"/>
      <c r="D6903" s="2603" t="s">
        <v>16</v>
      </c>
      <c r="E6903" s="4358" t="s">
        <v>20</v>
      </c>
      <c r="F6903" s="4359"/>
      <c r="G6903" s="4358" t="s">
        <v>21</v>
      </c>
      <c r="H6903" s="4359"/>
      <c r="I6903" s="4341"/>
      <c r="J6903" s="4341"/>
      <c r="K6903" s="4341"/>
      <c r="L6903" s="4341"/>
      <c r="M6903" s="4341"/>
      <c r="N6903" s="4341"/>
      <c r="O6903" s="4357"/>
    </row>
    <row r="6904" spans="1:15" s="43" customFormat="1" ht="21" customHeight="1" outlineLevel="1">
      <c r="A6904" s="2606">
        <v>1</v>
      </c>
      <c r="B6904" s="121">
        <v>44593</v>
      </c>
      <c r="C6904" s="2602" t="s">
        <v>182</v>
      </c>
      <c r="D6904" s="2601"/>
      <c r="E6904" s="4360"/>
      <c r="F6904" s="4361"/>
      <c r="G6904" s="4348"/>
      <c r="H6904" s="4349"/>
      <c r="I6904" s="2601"/>
      <c r="J6904" s="2601"/>
      <c r="K6904" s="2605"/>
      <c r="L6904" s="2601"/>
      <c r="M6904" s="2601"/>
      <c r="N6904" s="2601"/>
      <c r="O6904" s="79">
        <v>0</v>
      </c>
    </row>
    <row r="6905" spans="1:15" s="43" customFormat="1" ht="21" customHeight="1" outlineLevel="1">
      <c r="A6905" s="2606"/>
      <c r="B6905" s="121"/>
      <c r="C6905" s="2602"/>
      <c r="D6905" s="2601"/>
      <c r="E6905" s="2599"/>
      <c r="F6905" s="2600"/>
      <c r="G6905" s="2595"/>
      <c r="H6905" s="2596"/>
      <c r="I6905" s="2601"/>
      <c r="J6905" s="2601"/>
      <c r="K6905" s="2605"/>
      <c r="L6905" s="2601"/>
      <c r="M6905" s="2601"/>
      <c r="N6905" s="2601"/>
      <c r="O6905" s="79"/>
    </row>
    <row r="6906" spans="1:15" s="43" customFormat="1" ht="21" customHeight="1">
      <c r="A6906" s="2606"/>
      <c r="B6906" s="121"/>
      <c r="C6906" s="2602"/>
      <c r="D6906" s="686">
        <f>SUM(D6904:D6905)</f>
        <v>0</v>
      </c>
      <c r="E6906" s="2599"/>
      <c r="F6906" s="2600"/>
      <c r="G6906" s="2595"/>
      <c r="H6906" s="2596"/>
      <c r="I6906" s="2601"/>
      <c r="J6906" s="2601"/>
      <c r="K6906" s="432">
        <f>SUM(K6904:K6905)</f>
        <v>0</v>
      </c>
      <c r="L6906" s="2601"/>
      <c r="M6906" s="2601"/>
      <c r="N6906" s="2601"/>
      <c r="O6906" s="79"/>
    </row>
    <row r="6907" spans="1:15" s="43" customFormat="1" ht="21" customHeight="1">
      <c r="A6907" s="62"/>
      <c r="B6907" s="122"/>
      <c r="C6907" s="54"/>
      <c r="D6907" s="238"/>
      <c r="E6907" s="2608"/>
      <c r="F6907" s="2608"/>
      <c r="G6907" s="238"/>
      <c r="H6907" s="238"/>
      <c r="I6907" s="238"/>
      <c r="J6907" s="238"/>
      <c r="K6907" s="238"/>
      <c r="L6907" s="238"/>
      <c r="M6907" s="238"/>
      <c r="N6907" s="238"/>
      <c r="O6907" s="194"/>
    </row>
    <row r="6908" spans="1:15" s="123" customFormat="1" ht="21" customHeight="1" thickBot="1">
      <c r="A6908" s="77" t="s">
        <v>2</v>
      </c>
      <c r="B6908" s="66"/>
      <c r="C6908" s="67" t="s">
        <v>3</v>
      </c>
      <c r="D6908" s="4323" t="s">
        <v>1571</v>
      </c>
      <c r="E6908" s="4323"/>
      <c r="F6908" s="4323"/>
      <c r="G6908" s="4323"/>
      <c r="H6908" s="4323"/>
      <c r="I6908" s="4323"/>
      <c r="J6908" s="4323"/>
      <c r="K6908" s="4323"/>
      <c r="L6908" s="4323"/>
      <c r="M6908" s="4323"/>
      <c r="N6908" s="4323"/>
      <c r="O6908" s="4323"/>
    </row>
    <row r="6909" spans="1:15" s="36" customFormat="1" ht="21" customHeight="1">
      <c r="A6909" s="4353" t="s">
        <v>10</v>
      </c>
      <c r="B6909" s="4353" t="s">
        <v>11</v>
      </c>
      <c r="C6909" s="4340" t="s">
        <v>23</v>
      </c>
      <c r="D6909" s="4331" t="s">
        <v>12</v>
      </c>
      <c r="E6909" s="4332"/>
      <c r="F6909" s="4332"/>
      <c r="G6909" s="4332"/>
      <c r="H6909" s="4332"/>
      <c r="I6909" s="4332"/>
      <c r="J6909" s="4333"/>
      <c r="K6909" s="4334" t="s">
        <v>13</v>
      </c>
      <c r="L6909" s="4335"/>
      <c r="M6909" s="4335"/>
      <c r="N6909" s="4335"/>
      <c r="O6909" s="4355"/>
    </row>
    <row r="6910" spans="1:15" s="36" customFormat="1" ht="21" customHeight="1">
      <c r="A6910" s="4328"/>
      <c r="B6910" s="4328"/>
      <c r="C6910" s="4330"/>
      <c r="D6910" s="4337" t="s">
        <v>14</v>
      </c>
      <c r="E6910" s="4338"/>
      <c r="F6910" s="4338"/>
      <c r="G6910" s="4338"/>
      <c r="H6910" s="4339"/>
      <c r="I6910" s="4340" t="s">
        <v>15</v>
      </c>
      <c r="J6910" s="4340"/>
      <c r="K6910" s="4340" t="s">
        <v>16</v>
      </c>
      <c r="L6910" s="4340" t="s">
        <v>17</v>
      </c>
      <c r="M6910" s="4340" t="s">
        <v>18</v>
      </c>
      <c r="N6910" s="4340"/>
      <c r="O6910" s="4356" t="s">
        <v>19</v>
      </c>
    </row>
    <row r="6911" spans="1:15" s="36" customFormat="1" ht="21" customHeight="1">
      <c r="A6911" s="4354"/>
      <c r="B6911" s="4354"/>
      <c r="C6911" s="4341"/>
      <c r="D6911" s="2603" t="s">
        <v>16</v>
      </c>
      <c r="E6911" s="4358" t="s">
        <v>20</v>
      </c>
      <c r="F6911" s="4359"/>
      <c r="G6911" s="4358" t="s">
        <v>21</v>
      </c>
      <c r="H6911" s="4359"/>
      <c r="I6911" s="4341"/>
      <c r="J6911" s="4341"/>
      <c r="K6911" s="4341"/>
      <c r="L6911" s="4341"/>
      <c r="M6911" s="4341"/>
      <c r="N6911" s="4341"/>
      <c r="O6911" s="4357"/>
    </row>
    <row r="6912" spans="1:15" s="43" customFormat="1" ht="21" customHeight="1" outlineLevel="1">
      <c r="A6912" s="2606">
        <v>1</v>
      </c>
      <c r="B6912" s="121">
        <v>44593</v>
      </c>
      <c r="C6912" s="2602" t="s">
        <v>182</v>
      </c>
      <c r="D6912" s="2601"/>
      <c r="E6912" s="4360"/>
      <c r="F6912" s="4361"/>
      <c r="G6912" s="4348"/>
      <c r="H6912" s="4349"/>
      <c r="I6912" s="2601"/>
      <c r="J6912" s="2601"/>
      <c r="K6912" s="2605"/>
      <c r="L6912" s="2601"/>
      <c r="M6912" s="2601"/>
      <c r="N6912" s="2601"/>
      <c r="O6912" s="79">
        <v>0</v>
      </c>
    </row>
    <row r="6913" spans="1:15" s="43" customFormat="1" ht="21" customHeight="1" outlineLevel="1">
      <c r="A6913" s="2606"/>
      <c r="B6913" s="121"/>
      <c r="C6913" s="2602"/>
      <c r="D6913" s="2601"/>
      <c r="E6913" s="2599"/>
      <c r="F6913" s="2600"/>
      <c r="G6913" s="2595"/>
      <c r="H6913" s="2596"/>
      <c r="I6913" s="2601"/>
      <c r="J6913" s="2601"/>
      <c r="K6913" s="2605"/>
      <c r="L6913" s="2601"/>
      <c r="M6913" s="2601"/>
      <c r="N6913" s="2601"/>
      <c r="O6913" s="79"/>
    </row>
    <row r="6914" spans="1:15" s="43" customFormat="1" ht="21" customHeight="1">
      <c r="A6914" s="2606"/>
      <c r="B6914" s="121"/>
      <c r="C6914" s="2602"/>
      <c r="D6914" s="686">
        <f>SUM(D6912:D6913)</f>
        <v>0</v>
      </c>
      <c r="E6914" s="2599"/>
      <c r="F6914" s="2600"/>
      <c r="G6914" s="2595"/>
      <c r="H6914" s="2596"/>
      <c r="I6914" s="2601"/>
      <c r="J6914" s="2601"/>
      <c r="K6914" s="432">
        <f>SUM(K6912:K6913)</f>
        <v>0</v>
      </c>
      <c r="L6914" s="2601"/>
      <c r="M6914" s="2601"/>
      <c r="N6914" s="2601"/>
      <c r="O6914" s="79"/>
    </row>
    <row r="6915" spans="1:15" s="43" customFormat="1" ht="21" customHeight="1">
      <c r="A6915" s="62"/>
      <c r="B6915" s="122"/>
      <c r="C6915" s="54"/>
      <c r="D6915" s="2604"/>
      <c r="E6915" s="62"/>
      <c r="F6915" s="62"/>
      <c r="G6915" s="2604"/>
      <c r="H6915" s="2604"/>
      <c r="I6915" s="238"/>
      <c r="J6915" s="238"/>
      <c r="K6915" s="238"/>
      <c r="L6915" s="238"/>
      <c r="M6915" s="238"/>
      <c r="N6915" s="238"/>
      <c r="O6915" s="194"/>
    </row>
    <row r="6916" spans="1:15" s="123" customFormat="1" ht="21" customHeight="1" thickBot="1">
      <c r="A6916" s="77" t="s">
        <v>2</v>
      </c>
      <c r="B6916" s="66"/>
      <c r="C6916" s="67" t="s">
        <v>3</v>
      </c>
      <c r="D6916" s="4323" t="s">
        <v>1572</v>
      </c>
      <c r="E6916" s="4323"/>
      <c r="F6916" s="4323"/>
      <c r="G6916" s="4323"/>
      <c r="H6916" s="4323"/>
      <c r="I6916" s="4323"/>
      <c r="J6916" s="4323"/>
      <c r="K6916" s="4323"/>
      <c r="L6916" s="4323"/>
      <c r="M6916" s="4323"/>
      <c r="N6916" s="4323"/>
      <c r="O6916" s="4323"/>
    </row>
    <row r="6917" spans="1:15" s="36" customFormat="1" ht="21" customHeight="1">
      <c r="A6917" s="4353" t="s">
        <v>10</v>
      </c>
      <c r="B6917" s="4353" t="s">
        <v>11</v>
      </c>
      <c r="C6917" s="4340" t="s">
        <v>23</v>
      </c>
      <c r="D6917" s="4331" t="s">
        <v>12</v>
      </c>
      <c r="E6917" s="4332"/>
      <c r="F6917" s="4332"/>
      <c r="G6917" s="4332"/>
      <c r="H6917" s="4332"/>
      <c r="I6917" s="4332"/>
      <c r="J6917" s="4333"/>
      <c r="K6917" s="4334" t="s">
        <v>13</v>
      </c>
      <c r="L6917" s="4335"/>
      <c r="M6917" s="4335"/>
      <c r="N6917" s="4335"/>
      <c r="O6917" s="4355"/>
    </row>
    <row r="6918" spans="1:15" s="36" customFormat="1" ht="21" customHeight="1">
      <c r="A6918" s="4328"/>
      <c r="B6918" s="4328"/>
      <c r="C6918" s="4330"/>
      <c r="D6918" s="4337" t="s">
        <v>14</v>
      </c>
      <c r="E6918" s="4338"/>
      <c r="F6918" s="4338"/>
      <c r="G6918" s="4338"/>
      <c r="H6918" s="4339"/>
      <c r="I6918" s="4340" t="s">
        <v>15</v>
      </c>
      <c r="J6918" s="4340"/>
      <c r="K6918" s="4340" t="s">
        <v>16</v>
      </c>
      <c r="L6918" s="4340" t="s">
        <v>17</v>
      </c>
      <c r="M6918" s="4340" t="s">
        <v>18</v>
      </c>
      <c r="N6918" s="4340"/>
      <c r="O6918" s="4356" t="s">
        <v>19</v>
      </c>
    </row>
    <row r="6919" spans="1:15" s="36" customFormat="1" ht="21" customHeight="1">
      <c r="A6919" s="4354"/>
      <c r="B6919" s="4354"/>
      <c r="C6919" s="4341"/>
      <c r="D6919" s="2603" t="s">
        <v>16</v>
      </c>
      <c r="E6919" s="4358" t="s">
        <v>20</v>
      </c>
      <c r="F6919" s="4359"/>
      <c r="G6919" s="4358" t="s">
        <v>21</v>
      </c>
      <c r="H6919" s="4359"/>
      <c r="I6919" s="4341"/>
      <c r="J6919" s="4341"/>
      <c r="K6919" s="4341"/>
      <c r="L6919" s="4341"/>
      <c r="M6919" s="4341"/>
      <c r="N6919" s="4341"/>
      <c r="O6919" s="4357"/>
    </row>
    <row r="6920" spans="1:15" s="43" customFormat="1" ht="21" customHeight="1" outlineLevel="1">
      <c r="A6920" s="2606">
        <v>1</v>
      </c>
      <c r="B6920" s="121">
        <v>44593</v>
      </c>
      <c r="C6920" s="2602" t="s">
        <v>182</v>
      </c>
      <c r="D6920" s="2601"/>
      <c r="E6920" s="4360"/>
      <c r="F6920" s="4361"/>
      <c r="G6920" s="4348"/>
      <c r="H6920" s="4349"/>
      <c r="I6920" s="2601"/>
      <c r="J6920" s="2601"/>
      <c r="K6920" s="2605"/>
      <c r="L6920" s="2601"/>
      <c r="M6920" s="2601"/>
      <c r="N6920" s="2601"/>
      <c r="O6920" s="79">
        <v>0</v>
      </c>
    </row>
    <row r="6921" spans="1:15" s="43" customFormat="1" ht="21" customHeight="1" outlineLevel="1">
      <c r="A6921" s="2606"/>
      <c r="B6921" s="121"/>
      <c r="C6921" s="2602"/>
      <c r="D6921" s="2601"/>
      <c r="E6921" s="2599"/>
      <c r="F6921" s="2600"/>
      <c r="G6921" s="2595"/>
      <c r="H6921" s="2596"/>
      <c r="I6921" s="2601"/>
      <c r="J6921" s="2601"/>
      <c r="K6921" s="2605"/>
      <c r="L6921" s="2601"/>
      <c r="M6921" s="2601"/>
      <c r="N6921" s="2601"/>
      <c r="O6921" s="79"/>
    </row>
    <row r="6922" spans="1:15" s="43" customFormat="1" ht="21" customHeight="1">
      <c r="A6922" s="2606"/>
      <c r="B6922" s="121"/>
      <c r="C6922" s="2602"/>
      <c r="D6922" s="686">
        <f>SUM(D6920:D6921)</f>
        <v>0</v>
      </c>
      <c r="E6922" s="2599"/>
      <c r="F6922" s="2600"/>
      <c r="G6922" s="2595"/>
      <c r="H6922" s="2596"/>
      <c r="I6922" s="2601"/>
      <c r="J6922" s="2601"/>
      <c r="K6922" s="432">
        <f>SUM(K6920:K6921)</f>
        <v>0</v>
      </c>
      <c r="L6922" s="2601"/>
      <c r="M6922" s="2601"/>
      <c r="N6922" s="2601"/>
      <c r="O6922" s="79"/>
    </row>
    <row r="6923" spans="1:15" s="43" customFormat="1" ht="21" customHeight="1">
      <c r="A6923" s="62"/>
      <c r="B6923" s="122"/>
      <c r="C6923" s="54"/>
      <c r="D6923" s="2604"/>
      <c r="E6923" s="62"/>
      <c r="F6923" s="62"/>
      <c r="G6923" s="2604"/>
      <c r="H6923" s="2604"/>
      <c r="I6923" s="238"/>
      <c r="J6923" s="238"/>
      <c r="K6923" s="238"/>
      <c r="L6923" s="238"/>
      <c r="M6923" s="238"/>
      <c r="N6923" s="238"/>
      <c r="O6923" s="194"/>
    </row>
    <row r="6924" spans="1:15" s="123" customFormat="1" ht="21" customHeight="1" thickBot="1">
      <c r="A6924" s="77" t="s">
        <v>2</v>
      </c>
      <c r="B6924" s="66"/>
      <c r="C6924" s="67" t="s">
        <v>3</v>
      </c>
      <c r="D6924" s="4323" t="s">
        <v>1655</v>
      </c>
      <c r="E6924" s="4323"/>
      <c r="F6924" s="4323"/>
      <c r="G6924" s="4323"/>
      <c r="H6924" s="4323"/>
      <c r="I6924" s="4323"/>
      <c r="J6924" s="4323"/>
      <c r="K6924" s="4323"/>
      <c r="L6924" s="4323"/>
      <c r="M6924" s="4323"/>
      <c r="N6924" s="4323"/>
      <c r="O6924" s="4323"/>
    </row>
    <row r="6925" spans="1:15" s="36" customFormat="1" ht="21" customHeight="1">
      <c r="A6925" s="4353" t="s">
        <v>10</v>
      </c>
      <c r="B6925" s="4353" t="s">
        <v>11</v>
      </c>
      <c r="C6925" s="4340" t="s">
        <v>23</v>
      </c>
      <c r="D6925" s="4331" t="s">
        <v>12</v>
      </c>
      <c r="E6925" s="4332"/>
      <c r="F6925" s="4332"/>
      <c r="G6925" s="4332"/>
      <c r="H6925" s="4332"/>
      <c r="I6925" s="4332"/>
      <c r="J6925" s="4333"/>
      <c r="K6925" s="4334" t="s">
        <v>13</v>
      </c>
      <c r="L6925" s="4335"/>
      <c r="M6925" s="4335"/>
      <c r="N6925" s="4335"/>
      <c r="O6925" s="4355"/>
    </row>
    <row r="6926" spans="1:15" s="36" customFormat="1" ht="21" customHeight="1">
      <c r="A6926" s="4328"/>
      <c r="B6926" s="4328"/>
      <c r="C6926" s="4330"/>
      <c r="D6926" s="4337" t="s">
        <v>14</v>
      </c>
      <c r="E6926" s="4338"/>
      <c r="F6926" s="4338"/>
      <c r="G6926" s="4338"/>
      <c r="H6926" s="4339"/>
      <c r="I6926" s="4340" t="s">
        <v>15</v>
      </c>
      <c r="J6926" s="4340"/>
      <c r="K6926" s="4340" t="s">
        <v>16</v>
      </c>
      <c r="L6926" s="4340" t="s">
        <v>17</v>
      </c>
      <c r="M6926" s="4340" t="s">
        <v>18</v>
      </c>
      <c r="N6926" s="4340"/>
      <c r="O6926" s="4356" t="s">
        <v>19</v>
      </c>
    </row>
    <row r="6927" spans="1:15" s="36" customFormat="1" ht="21" customHeight="1">
      <c r="A6927" s="4354"/>
      <c r="B6927" s="4354"/>
      <c r="C6927" s="4341"/>
      <c r="D6927" s="2639" t="s">
        <v>16</v>
      </c>
      <c r="E6927" s="4358" t="s">
        <v>20</v>
      </c>
      <c r="F6927" s="4359"/>
      <c r="G6927" s="4358" t="s">
        <v>21</v>
      </c>
      <c r="H6927" s="4359"/>
      <c r="I6927" s="4341"/>
      <c r="J6927" s="4341"/>
      <c r="K6927" s="4341"/>
      <c r="L6927" s="4341"/>
      <c r="M6927" s="4341"/>
      <c r="N6927" s="4341"/>
      <c r="O6927" s="4357"/>
    </row>
    <row r="6928" spans="1:15" s="43" customFormat="1" ht="21" customHeight="1" outlineLevel="1">
      <c r="A6928" s="2638">
        <v>1</v>
      </c>
      <c r="B6928" s="121">
        <v>44562</v>
      </c>
      <c r="C6928" s="2637" t="s">
        <v>182</v>
      </c>
      <c r="D6928" s="2636"/>
      <c r="E6928" s="4360"/>
      <c r="F6928" s="4361"/>
      <c r="G6928" s="4348"/>
      <c r="H6928" s="4349"/>
      <c r="I6928" s="2636"/>
      <c r="J6928" s="2636"/>
      <c r="K6928" s="2640"/>
      <c r="L6928" s="2636"/>
      <c r="M6928" s="2636"/>
      <c r="N6928" s="2636"/>
      <c r="O6928" s="79">
        <v>14</v>
      </c>
    </row>
    <row r="6929" spans="1:15" s="43" customFormat="1" ht="21" customHeight="1" outlineLevel="1">
      <c r="A6929" s="2638"/>
      <c r="B6929" s="121"/>
      <c r="C6929" s="2637"/>
      <c r="D6929" s="2636"/>
      <c r="E6929" s="4360"/>
      <c r="F6929" s="4361"/>
      <c r="G6929" s="4348"/>
      <c r="H6929" s="4349"/>
      <c r="I6929" s="2636"/>
      <c r="J6929" s="2636"/>
      <c r="K6929" s="2640"/>
      <c r="L6929" s="2636"/>
      <c r="M6929" s="2636"/>
      <c r="N6929" s="2636"/>
      <c r="O6929" s="79"/>
    </row>
    <row r="6930" spans="1:15" s="43" customFormat="1" ht="21" customHeight="1" outlineLevel="1">
      <c r="A6930" s="2638"/>
      <c r="B6930" s="121"/>
      <c r="C6930" s="2637"/>
      <c r="D6930" s="2636"/>
      <c r="E6930" s="4360"/>
      <c r="F6930" s="4361"/>
      <c r="G6930" s="4348"/>
      <c r="H6930" s="4349"/>
      <c r="I6930" s="2636"/>
      <c r="J6930" s="2636"/>
      <c r="K6930" s="2640"/>
      <c r="L6930" s="2636"/>
      <c r="M6930" s="2636"/>
      <c r="N6930" s="2636"/>
      <c r="O6930" s="79"/>
    </row>
    <row r="6931" spans="1:15" s="43" customFormat="1" ht="21" customHeight="1" outlineLevel="1">
      <c r="A6931" s="2638"/>
      <c r="B6931" s="121"/>
      <c r="C6931" s="2637"/>
      <c r="D6931" s="2636"/>
      <c r="E6931" s="2634"/>
      <c r="F6931" s="2635"/>
      <c r="G6931" s="2628"/>
      <c r="H6931" s="2629"/>
      <c r="I6931" s="2636"/>
      <c r="J6931" s="2636"/>
      <c r="K6931" s="2640"/>
      <c r="L6931" s="2636"/>
      <c r="M6931" s="2636"/>
      <c r="N6931" s="2636"/>
      <c r="O6931" s="79"/>
    </row>
    <row r="6932" spans="1:15" s="43" customFormat="1" ht="21" customHeight="1">
      <c r="A6932" s="2638"/>
      <c r="B6932" s="121"/>
      <c r="C6932" s="2637"/>
      <c r="D6932" s="686">
        <f>SUM(D6928:D6931)</f>
        <v>0</v>
      </c>
      <c r="E6932" s="2634"/>
      <c r="F6932" s="2635"/>
      <c r="G6932" s="2628"/>
      <c r="H6932" s="2629"/>
      <c r="I6932" s="2636"/>
      <c r="J6932" s="2636"/>
      <c r="K6932" s="432">
        <f>SUM(K6928:K6931)</f>
        <v>0</v>
      </c>
      <c r="L6932" s="2636"/>
      <c r="M6932" s="2636"/>
      <c r="N6932" s="2636"/>
      <c r="O6932" s="79"/>
    </row>
    <row r="6933" spans="1:15" s="43" customFormat="1" ht="21" customHeight="1">
      <c r="A6933" s="62"/>
      <c r="B6933" s="122"/>
      <c r="C6933" s="54"/>
      <c r="D6933" s="2642"/>
      <c r="E6933" s="62"/>
      <c r="F6933" s="62"/>
      <c r="G6933" s="2642"/>
      <c r="H6933" s="2642"/>
      <c r="I6933" s="238"/>
      <c r="J6933" s="238"/>
      <c r="K6933" s="238"/>
      <c r="L6933" s="238"/>
      <c r="M6933" s="238"/>
      <c r="N6933" s="238"/>
      <c r="O6933" s="194"/>
    </row>
    <row r="6934" spans="1:15" s="123" customFormat="1" ht="21" customHeight="1" thickBot="1">
      <c r="A6934" s="77" t="s">
        <v>2</v>
      </c>
      <c r="B6934" s="66"/>
      <c r="C6934" s="67" t="s">
        <v>3</v>
      </c>
      <c r="D6934" s="4323" t="s">
        <v>1656</v>
      </c>
      <c r="E6934" s="4323"/>
      <c r="F6934" s="4323"/>
      <c r="G6934" s="4323"/>
      <c r="H6934" s="4323"/>
      <c r="I6934" s="4323"/>
      <c r="J6934" s="4323"/>
      <c r="K6934" s="4323"/>
      <c r="L6934" s="4323"/>
      <c r="M6934" s="4323"/>
      <c r="N6934" s="4323"/>
      <c r="O6934" s="4323"/>
    </row>
    <row r="6935" spans="1:15" s="36" customFormat="1" ht="21" customHeight="1">
      <c r="A6935" s="4353" t="s">
        <v>10</v>
      </c>
      <c r="B6935" s="4353" t="s">
        <v>11</v>
      </c>
      <c r="C6935" s="4340" t="s">
        <v>23</v>
      </c>
      <c r="D6935" s="4331" t="s">
        <v>12</v>
      </c>
      <c r="E6935" s="4332"/>
      <c r="F6935" s="4332"/>
      <c r="G6935" s="4332"/>
      <c r="H6935" s="4332"/>
      <c r="I6935" s="4332"/>
      <c r="J6935" s="4333"/>
      <c r="K6935" s="4334" t="s">
        <v>13</v>
      </c>
      <c r="L6935" s="4335"/>
      <c r="M6935" s="4335"/>
      <c r="N6935" s="4335"/>
      <c r="O6935" s="4355"/>
    </row>
    <row r="6936" spans="1:15" s="36" customFormat="1" ht="21" customHeight="1">
      <c r="A6936" s="4328"/>
      <c r="B6936" s="4328"/>
      <c r="C6936" s="4330"/>
      <c r="D6936" s="4337" t="s">
        <v>14</v>
      </c>
      <c r="E6936" s="4338"/>
      <c r="F6936" s="4338"/>
      <c r="G6936" s="4338"/>
      <c r="H6936" s="4339"/>
      <c r="I6936" s="4340" t="s">
        <v>15</v>
      </c>
      <c r="J6936" s="4340"/>
      <c r="K6936" s="4340" t="s">
        <v>16</v>
      </c>
      <c r="L6936" s="4340" t="s">
        <v>17</v>
      </c>
      <c r="M6936" s="4340" t="s">
        <v>18</v>
      </c>
      <c r="N6936" s="4340"/>
      <c r="O6936" s="4356" t="s">
        <v>19</v>
      </c>
    </row>
    <row r="6937" spans="1:15" s="36" customFormat="1" ht="21" customHeight="1">
      <c r="A6937" s="4354"/>
      <c r="B6937" s="4354"/>
      <c r="C6937" s="4341"/>
      <c r="D6937" s="2639" t="s">
        <v>16</v>
      </c>
      <c r="E6937" s="4358" t="s">
        <v>20</v>
      </c>
      <c r="F6937" s="4359"/>
      <c r="G6937" s="4358" t="s">
        <v>21</v>
      </c>
      <c r="H6937" s="4359"/>
      <c r="I6937" s="4341"/>
      <c r="J6937" s="4341"/>
      <c r="K6937" s="4341"/>
      <c r="L6937" s="4341"/>
      <c r="M6937" s="4341"/>
      <c r="N6937" s="4341"/>
      <c r="O6937" s="4357"/>
    </row>
    <row r="6938" spans="1:15" s="43" customFormat="1" ht="21" customHeight="1" outlineLevel="1">
      <c r="A6938" s="2638">
        <v>1</v>
      </c>
      <c r="B6938" s="121">
        <v>44562</v>
      </c>
      <c r="C6938" s="2637" t="s">
        <v>182</v>
      </c>
      <c r="D6938" s="2636"/>
      <c r="E6938" s="4360"/>
      <c r="F6938" s="4361"/>
      <c r="G6938" s="4348"/>
      <c r="H6938" s="4349"/>
      <c r="I6938" s="2636"/>
      <c r="J6938" s="2636"/>
      <c r="K6938" s="2640"/>
      <c r="L6938" s="2636"/>
      <c r="M6938" s="2636"/>
      <c r="N6938" s="2636"/>
      <c r="O6938" s="79">
        <v>0</v>
      </c>
    </row>
    <row r="6939" spans="1:15" s="43" customFormat="1" ht="21" customHeight="1" outlineLevel="1">
      <c r="A6939" s="2638"/>
      <c r="B6939" s="121"/>
      <c r="C6939" s="2637"/>
      <c r="D6939" s="2636"/>
      <c r="E6939" s="4360"/>
      <c r="F6939" s="4361"/>
      <c r="G6939" s="4348"/>
      <c r="H6939" s="4349"/>
      <c r="I6939" s="2636"/>
      <c r="J6939" s="2636"/>
      <c r="K6939" s="2640"/>
      <c r="L6939" s="2636"/>
      <c r="M6939" s="2636"/>
      <c r="N6939" s="2636"/>
      <c r="O6939" s="79"/>
    </row>
    <row r="6940" spans="1:15" s="43" customFormat="1" ht="21" customHeight="1" outlineLevel="1">
      <c r="A6940" s="2638"/>
      <c r="B6940" s="121"/>
      <c r="C6940" s="2637"/>
      <c r="D6940" s="2636"/>
      <c r="E6940" s="2634"/>
      <c r="F6940" s="2635"/>
      <c r="G6940" s="2628"/>
      <c r="H6940" s="2629"/>
      <c r="I6940" s="2636"/>
      <c r="J6940" s="2636"/>
      <c r="K6940" s="2640"/>
      <c r="L6940" s="2636"/>
      <c r="M6940" s="2636"/>
      <c r="N6940" s="2636"/>
      <c r="O6940" s="79"/>
    </row>
    <row r="6941" spans="1:15" s="43" customFormat="1" ht="21" customHeight="1">
      <c r="A6941" s="2638"/>
      <c r="B6941" s="121"/>
      <c r="C6941" s="2637"/>
      <c r="D6941" s="686">
        <f>SUM(D6938:D6940)</f>
        <v>0</v>
      </c>
      <c r="E6941" s="2634"/>
      <c r="F6941" s="2635"/>
      <c r="G6941" s="2628"/>
      <c r="H6941" s="2629"/>
      <c r="I6941" s="2636"/>
      <c r="J6941" s="2636"/>
      <c r="K6941" s="432">
        <f>SUM(K6938:K6940)</f>
        <v>0</v>
      </c>
      <c r="L6941" s="2636"/>
      <c r="M6941" s="2636"/>
      <c r="N6941" s="2636"/>
      <c r="O6941" s="79"/>
    </row>
    <row r="6942" spans="1:15" s="43" customFormat="1" ht="21" customHeight="1">
      <c r="A6942" s="62"/>
      <c r="B6942" s="122"/>
      <c r="C6942" s="54"/>
      <c r="D6942" s="2642"/>
      <c r="E6942" s="62"/>
      <c r="F6942" s="62"/>
      <c r="G6942" s="2642"/>
      <c r="H6942" s="2642"/>
      <c r="I6942" s="238"/>
      <c r="J6942" s="238"/>
      <c r="K6942" s="238"/>
      <c r="L6942" s="238"/>
      <c r="M6942" s="238"/>
      <c r="N6942" s="238"/>
      <c r="O6942" s="194"/>
    </row>
    <row r="6943" spans="1:15" s="123" customFormat="1" ht="21" customHeight="1" thickBot="1">
      <c r="A6943" s="77" t="s">
        <v>2</v>
      </c>
      <c r="B6943" s="66"/>
      <c r="C6943" s="67" t="s">
        <v>3</v>
      </c>
      <c r="D6943" s="4323" t="s">
        <v>1699</v>
      </c>
      <c r="E6943" s="4323"/>
      <c r="F6943" s="4323"/>
      <c r="G6943" s="4323"/>
      <c r="H6943" s="4323"/>
      <c r="I6943" s="4323"/>
      <c r="J6943" s="4323"/>
      <c r="K6943" s="4323"/>
      <c r="L6943" s="4323"/>
      <c r="M6943" s="4323"/>
      <c r="N6943" s="4323"/>
      <c r="O6943" s="4323"/>
    </row>
    <row r="6944" spans="1:15" s="36" customFormat="1" ht="21" customHeight="1">
      <c r="A6944" s="4353" t="s">
        <v>10</v>
      </c>
      <c r="B6944" s="4353" t="s">
        <v>11</v>
      </c>
      <c r="C6944" s="4340" t="s">
        <v>23</v>
      </c>
      <c r="D6944" s="4331" t="s">
        <v>12</v>
      </c>
      <c r="E6944" s="4332"/>
      <c r="F6944" s="4332"/>
      <c r="G6944" s="4332"/>
      <c r="H6944" s="4332"/>
      <c r="I6944" s="4332"/>
      <c r="J6944" s="4333"/>
      <c r="K6944" s="4334" t="s">
        <v>13</v>
      </c>
      <c r="L6944" s="4335"/>
      <c r="M6944" s="4335"/>
      <c r="N6944" s="4335"/>
      <c r="O6944" s="4355"/>
    </row>
    <row r="6945" spans="1:15" s="36" customFormat="1" ht="21" customHeight="1">
      <c r="A6945" s="4328"/>
      <c r="B6945" s="4328"/>
      <c r="C6945" s="4330"/>
      <c r="D6945" s="4337" t="s">
        <v>14</v>
      </c>
      <c r="E6945" s="4338"/>
      <c r="F6945" s="4338"/>
      <c r="G6945" s="4338"/>
      <c r="H6945" s="4339"/>
      <c r="I6945" s="4340" t="s">
        <v>15</v>
      </c>
      <c r="J6945" s="4340"/>
      <c r="K6945" s="4340" t="s">
        <v>16</v>
      </c>
      <c r="L6945" s="4340" t="s">
        <v>17</v>
      </c>
      <c r="M6945" s="4340" t="s">
        <v>18</v>
      </c>
      <c r="N6945" s="4340"/>
      <c r="O6945" s="4356" t="s">
        <v>19</v>
      </c>
    </row>
    <row r="6946" spans="1:15" s="36" customFormat="1" ht="21" customHeight="1">
      <c r="A6946" s="4354"/>
      <c r="B6946" s="4354"/>
      <c r="C6946" s="4341"/>
      <c r="D6946" s="2667" t="s">
        <v>16</v>
      </c>
      <c r="E6946" s="4358" t="s">
        <v>20</v>
      </c>
      <c r="F6946" s="4359"/>
      <c r="G6946" s="4358" t="s">
        <v>21</v>
      </c>
      <c r="H6946" s="4359"/>
      <c r="I6946" s="4341"/>
      <c r="J6946" s="4341"/>
      <c r="K6946" s="4341"/>
      <c r="L6946" s="4341"/>
      <c r="M6946" s="4341"/>
      <c r="N6946" s="4341"/>
      <c r="O6946" s="4357"/>
    </row>
    <row r="6947" spans="1:15" s="43" customFormat="1" ht="21" customHeight="1" outlineLevel="1">
      <c r="A6947" s="2668">
        <v>1</v>
      </c>
      <c r="B6947" s="121">
        <v>44562</v>
      </c>
      <c r="C6947" s="2662" t="s">
        <v>23</v>
      </c>
      <c r="D6947" s="2661"/>
      <c r="E6947" s="4360"/>
      <c r="F6947" s="4361"/>
      <c r="G6947" s="4348"/>
      <c r="H6947" s="4349"/>
      <c r="I6947" s="2661"/>
      <c r="J6947" s="2661"/>
      <c r="K6947" s="2669"/>
      <c r="L6947" s="2661"/>
      <c r="M6947" s="2661"/>
      <c r="N6947" s="2661"/>
      <c r="O6947" s="79">
        <v>6</v>
      </c>
    </row>
    <row r="6948" spans="1:15" s="43" customFormat="1" ht="21" customHeight="1" outlineLevel="1">
      <c r="A6948" s="2668"/>
      <c r="B6948" s="121"/>
      <c r="C6948" s="2662"/>
      <c r="D6948" s="2661"/>
      <c r="E6948" s="2665"/>
      <c r="F6948" s="2666"/>
      <c r="G6948" s="2663"/>
      <c r="H6948" s="2664"/>
      <c r="I6948" s="2661"/>
      <c r="J6948" s="2661"/>
      <c r="K6948" s="2669"/>
      <c r="L6948" s="2661"/>
      <c r="M6948" s="2661"/>
      <c r="N6948" s="2661"/>
      <c r="O6948" s="79"/>
    </row>
    <row r="6949" spans="1:15" s="43" customFormat="1" ht="21" customHeight="1">
      <c r="A6949" s="2668"/>
      <c r="B6949" s="121"/>
      <c r="C6949" s="2662"/>
      <c r="D6949" s="686">
        <f>SUM(D6947:D6948)</f>
        <v>0</v>
      </c>
      <c r="E6949" s="2665"/>
      <c r="F6949" s="2666"/>
      <c r="G6949" s="2663"/>
      <c r="H6949" s="2664"/>
      <c r="I6949" s="2661"/>
      <c r="J6949" s="2661"/>
      <c r="K6949" s="432">
        <f>SUM(K6947:K6948)</f>
        <v>0</v>
      </c>
      <c r="L6949" s="2661"/>
      <c r="M6949" s="2661"/>
      <c r="N6949" s="2661"/>
      <c r="O6949" s="79"/>
    </row>
    <row r="6950" spans="1:15" s="43" customFormat="1" ht="21" customHeight="1">
      <c r="A6950" s="62"/>
      <c r="B6950" s="122"/>
      <c r="C6950" s="54"/>
      <c r="D6950" s="2642"/>
      <c r="E6950" s="62"/>
      <c r="F6950" s="62"/>
      <c r="G6950" s="2642"/>
      <c r="H6950" s="2642"/>
      <c r="I6950" s="238"/>
      <c r="J6950" s="238"/>
      <c r="K6950" s="238"/>
      <c r="L6950" s="238"/>
      <c r="M6950" s="238"/>
      <c r="N6950" s="238"/>
      <c r="O6950" s="194"/>
    </row>
    <row r="6951" spans="1:15" s="123" customFormat="1" ht="21" customHeight="1" thickBot="1">
      <c r="A6951" s="77" t="s">
        <v>2</v>
      </c>
      <c r="B6951" s="66"/>
      <c r="C6951" s="67" t="s">
        <v>3</v>
      </c>
      <c r="D6951" s="4323" t="s">
        <v>1700</v>
      </c>
      <c r="E6951" s="4323"/>
      <c r="F6951" s="4323"/>
      <c r="G6951" s="4323"/>
      <c r="H6951" s="4323"/>
      <c r="I6951" s="4323"/>
      <c r="J6951" s="4323"/>
      <c r="K6951" s="4323"/>
      <c r="L6951" s="4323"/>
      <c r="M6951" s="4323"/>
      <c r="N6951" s="4323"/>
      <c r="O6951" s="4323"/>
    </row>
    <row r="6952" spans="1:15" s="36" customFormat="1" ht="21" customHeight="1">
      <c r="A6952" s="4353" t="s">
        <v>10</v>
      </c>
      <c r="B6952" s="4353" t="s">
        <v>11</v>
      </c>
      <c r="C6952" s="4340" t="s">
        <v>23</v>
      </c>
      <c r="D6952" s="4331" t="s">
        <v>12</v>
      </c>
      <c r="E6952" s="4332"/>
      <c r="F6952" s="4332"/>
      <c r="G6952" s="4332"/>
      <c r="H6952" s="4332"/>
      <c r="I6952" s="4332"/>
      <c r="J6952" s="4333"/>
      <c r="K6952" s="4334" t="s">
        <v>13</v>
      </c>
      <c r="L6952" s="4335"/>
      <c r="M6952" s="4335"/>
      <c r="N6952" s="4335"/>
      <c r="O6952" s="4355"/>
    </row>
    <row r="6953" spans="1:15" s="36" customFormat="1" ht="21" customHeight="1">
      <c r="A6953" s="4328"/>
      <c r="B6953" s="4328"/>
      <c r="C6953" s="4330"/>
      <c r="D6953" s="4337" t="s">
        <v>14</v>
      </c>
      <c r="E6953" s="4338"/>
      <c r="F6953" s="4338"/>
      <c r="G6953" s="4338"/>
      <c r="H6953" s="4339"/>
      <c r="I6953" s="4340" t="s">
        <v>15</v>
      </c>
      <c r="J6953" s="4340"/>
      <c r="K6953" s="4340" t="s">
        <v>16</v>
      </c>
      <c r="L6953" s="4340" t="s">
        <v>17</v>
      </c>
      <c r="M6953" s="4340" t="s">
        <v>18</v>
      </c>
      <c r="N6953" s="4340"/>
      <c r="O6953" s="4356" t="s">
        <v>19</v>
      </c>
    </row>
    <row r="6954" spans="1:15" s="36" customFormat="1" ht="21" customHeight="1">
      <c r="A6954" s="4354"/>
      <c r="B6954" s="4354"/>
      <c r="C6954" s="4341"/>
      <c r="D6954" s="2667" t="s">
        <v>16</v>
      </c>
      <c r="E6954" s="4358" t="s">
        <v>20</v>
      </c>
      <c r="F6954" s="4359"/>
      <c r="G6954" s="4358" t="s">
        <v>21</v>
      </c>
      <c r="H6954" s="4359"/>
      <c r="I6954" s="4341"/>
      <c r="J6954" s="4341"/>
      <c r="K6954" s="4341"/>
      <c r="L6954" s="4341"/>
      <c r="M6954" s="4341"/>
      <c r="N6954" s="4341"/>
      <c r="O6954" s="4357"/>
    </row>
    <row r="6955" spans="1:15" s="43" customFormat="1" ht="21" customHeight="1" outlineLevel="1">
      <c r="A6955" s="2668">
        <v>1</v>
      </c>
      <c r="B6955" s="121">
        <v>44562</v>
      </c>
      <c r="C6955" s="2662" t="s">
        <v>23</v>
      </c>
      <c r="D6955" s="2661"/>
      <c r="E6955" s="4360"/>
      <c r="F6955" s="4361"/>
      <c r="G6955" s="4348"/>
      <c r="H6955" s="4349"/>
      <c r="I6955" s="2661"/>
      <c r="J6955" s="2661"/>
      <c r="K6955" s="2669"/>
      <c r="L6955" s="2661"/>
      <c r="M6955" s="2661"/>
      <c r="N6955" s="2661"/>
      <c r="O6955" s="79">
        <v>1</v>
      </c>
    </row>
    <row r="6956" spans="1:15" s="43" customFormat="1" ht="21" customHeight="1" outlineLevel="1">
      <c r="A6956" s="2668"/>
      <c r="B6956" s="121"/>
      <c r="C6956" s="2662"/>
      <c r="D6956" s="2661"/>
      <c r="E6956" s="2665"/>
      <c r="F6956" s="2666"/>
      <c r="G6956" s="2663"/>
      <c r="H6956" s="2664"/>
      <c r="I6956" s="2661"/>
      <c r="J6956" s="2661"/>
      <c r="K6956" s="2669"/>
      <c r="L6956" s="2661"/>
      <c r="M6956" s="2661"/>
      <c r="N6956" s="2661"/>
      <c r="O6956" s="79"/>
    </row>
    <row r="6957" spans="1:15" s="43" customFormat="1" ht="21" customHeight="1">
      <c r="A6957" s="2668"/>
      <c r="B6957" s="121"/>
      <c r="C6957" s="2662"/>
      <c r="D6957" s="686">
        <f>SUM(D6955:D6956)</f>
        <v>0</v>
      </c>
      <c r="E6957" s="2665"/>
      <c r="F6957" s="2666"/>
      <c r="G6957" s="2663"/>
      <c r="H6957" s="2664"/>
      <c r="I6957" s="2661"/>
      <c r="J6957" s="2661"/>
      <c r="K6957" s="432">
        <f>SUM(K6955:K6956)</f>
        <v>0</v>
      </c>
      <c r="L6957" s="2661"/>
      <c r="M6957" s="2661"/>
      <c r="N6957" s="2661"/>
      <c r="O6957" s="79"/>
    </row>
    <row r="6958" spans="1:15" s="43" customFormat="1" ht="21" customHeight="1">
      <c r="A6958" s="62"/>
      <c r="B6958" s="122"/>
      <c r="C6958" s="54"/>
      <c r="D6958" s="2642"/>
      <c r="E6958" s="62"/>
      <c r="F6958" s="62"/>
      <c r="G6958" s="2642"/>
      <c r="H6958" s="2642"/>
      <c r="I6958" s="238"/>
      <c r="J6958" s="238"/>
      <c r="K6958" s="238"/>
      <c r="L6958" s="238"/>
      <c r="M6958" s="238"/>
      <c r="N6958" s="238"/>
      <c r="O6958" s="194"/>
    </row>
    <row r="6959" spans="1:15" s="123" customFormat="1" ht="21" customHeight="1" thickBot="1">
      <c r="A6959" s="77" t="s">
        <v>2</v>
      </c>
      <c r="B6959" s="66"/>
      <c r="C6959" s="67" t="s">
        <v>3</v>
      </c>
      <c r="D6959" s="4323" t="s">
        <v>1701</v>
      </c>
      <c r="E6959" s="4323"/>
      <c r="F6959" s="4323"/>
      <c r="G6959" s="4323"/>
      <c r="H6959" s="4323"/>
      <c r="I6959" s="4323"/>
      <c r="J6959" s="4323"/>
      <c r="K6959" s="4323"/>
      <c r="L6959" s="4323"/>
      <c r="M6959" s="4323"/>
      <c r="N6959" s="4323"/>
      <c r="O6959" s="4323"/>
    </row>
    <row r="6960" spans="1:15" s="36" customFormat="1" ht="21" customHeight="1">
      <c r="A6960" s="4353" t="s">
        <v>10</v>
      </c>
      <c r="B6960" s="4353" t="s">
        <v>11</v>
      </c>
      <c r="C6960" s="4340" t="s">
        <v>23</v>
      </c>
      <c r="D6960" s="4331" t="s">
        <v>12</v>
      </c>
      <c r="E6960" s="4332"/>
      <c r="F6960" s="4332"/>
      <c r="G6960" s="4332"/>
      <c r="H6960" s="4332"/>
      <c r="I6960" s="4332"/>
      <c r="J6960" s="4333"/>
      <c r="K6960" s="4334" t="s">
        <v>13</v>
      </c>
      <c r="L6960" s="4335"/>
      <c r="M6960" s="4335"/>
      <c r="N6960" s="4335"/>
      <c r="O6960" s="4355"/>
    </row>
    <row r="6961" spans="1:15" s="36" customFormat="1" ht="21" customHeight="1">
      <c r="A6961" s="4328"/>
      <c r="B6961" s="4328"/>
      <c r="C6961" s="4330"/>
      <c r="D6961" s="4337" t="s">
        <v>14</v>
      </c>
      <c r="E6961" s="4338"/>
      <c r="F6961" s="4338"/>
      <c r="G6961" s="4338"/>
      <c r="H6961" s="4339"/>
      <c r="I6961" s="4340" t="s">
        <v>15</v>
      </c>
      <c r="J6961" s="4340"/>
      <c r="K6961" s="4340" t="s">
        <v>16</v>
      </c>
      <c r="L6961" s="4340" t="s">
        <v>17</v>
      </c>
      <c r="M6961" s="4340" t="s">
        <v>18</v>
      </c>
      <c r="N6961" s="4340"/>
      <c r="O6961" s="4356" t="s">
        <v>19</v>
      </c>
    </row>
    <row r="6962" spans="1:15" s="36" customFormat="1" ht="21" customHeight="1">
      <c r="A6962" s="4354"/>
      <c r="B6962" s="4354"/>
      <c r="C6962" s="4341"/>
      <c r="D6962" s="2667" t="s">
        <v>16</v>
      </c>
      <c r="E6962" s="4358" t="s">
        <v>20</v>
      </c>
      <c r="F6962" s="4359"/>
      <c r="G6962" s="4358" t="s">
        <v>21</v>
      </c>
      <c r="H6962" s="4359"/>
      <c r="I6962" s="4341"/>
      <c r="J6962" s="4341"/>
      <c r="K6962" s="4341"/>
      <c r="L6962" s="4341"/>
      <c r="M6962" s="4341"/>
      <c r="N6962" s="4341"/>
      <c r="O6962" s="4357"/>
    </row>
    <row r="6963" spans="1:15" s="43" customFormat="1" ht="21" customHeight="1" outlineLevel="1">
      <c r="A6963" s="2668">
        <v>1</v>
      </c>
      <c r="B6963" s="121">
        <v>44562</v>
      </c>
      <c r="C6963" s="2662" t="s">
        <v>23</v>
      </c>
      <c r="D6963" s="2661"/>
      <c r="E6963" s="4360"/>
      <c r="F6963" s="4361"/>
      <c r="G6963" s="4348"/>
      <c r="H6963" s="4349"/>
      <c r="I6963" s="2661"/>
      <c r="J6963" s="2661"/>
      <c r="K6963" s="2669"/>
      <c r="L6963" s="2661"/>
      <c r="M6963" s="2661"/>
      <c r="N6963" s="2661"/>
      <c r="O6963" s="79">
        <v>1</v>
      </c>
    </row>
    <row r="6964" spans="1:15" s="43" customFormat="1" ht="21" customHeight="1">
      <c r="A6964" s="2668"/>
      <c r="B6964" s="121"/>
      <c r="C6964" s="2662"/>
      <c r="D6964" s="686">
        <f>SUM(D6963:D6963)</f>
        <v>0</v>
      </c>
      <c r="E6964" s="2665"/>
      <c r="F6964" s="2666"/>
      <c r="G6964" s="2663"/>
      <c r="H6964" s="2664"/>
      <c r="I6964" s="2661"/>
      <c r="J6964" s="2661"/>
      <c r="K6964" s="432">
        <f>SUM(K6963:K6963)</f>
        <v>0</v>
      </c>
      <c r="L6964" s="2661"/>
      <c r="M6964" s="2661"/>
      <c r="N6964" s="2661"/>
      <c r="O6964" s="79"/>
    </row>
    <row r="6965" spans="1:15" s="43" customFormat="1" ht="21" customHeight="1">
      <c r="A6965" s="62"/>
      <c r="B6965" s="122"/>
      <c r="C6965" s="54"/>
      <c r="D6965" s="2642"/>
      <c r="E6965" s="62"/>
      <c r="F6965" s="62"/>
      <c r="G6965" s="2642"/>
      <c r="H6965" s="2642"/>
      <c r="I6965" s="238"/>
      <c r="J6965" s="238"/>
      <c r="K6965" s="238"/>
      <c r="L6965" s="238"/>
      <c r="M6965" s="238"/>
      <c r="N6965" s="238"/>
      <c r="O6965" s="194"/>
    </row>
    <row r="6966" spans="1:15" s="123" customFormat="1" ht="21" customHeight="1" thickBot="1">
      <c r="A6966" s="77" t="s">
        <v>2</v>
      </c>
      <c r="B6966" s="66"/>
      <c r="C6966" s="67" t="s">
        <v>3</v>
      </c>
      <c r="D6966" s="4323" t="s">
        <v>1690</v>
      </c>
      <c r="E6966" s="4323"/>
      <c r="F6966" s="4323"/>
      <c r="G6966" s="4323"/>
      <c r="H6966" s="4323"/>
      <c r="I6966" s="4323"/>
      <c r="J6966" s="4323"/>
      <c r="K6966" s="4323"/>
      <c r="L6966" s="4323"/>
      <c r="M6966" s="4323"/>
      <c r="N6966" s="4323"/>
      <c r="O6966" s="4323"/>
    </row>
    <row r="6967" spans="1:15" s="36" customFormat="1" ht="21" customHeight="1">
      <c r="A6967" s="4353" t="s">
        <v>10</v>
      </c>
      <c r="B6967" s="4353" t="s">
        <v>11</v>
      </c>
      <c r="C6967" s="4340" t="s">
        <v>23</v>
      </c>
      <c r="D6967" s="4331" t="s">
        <v>12</v>
      </c>
      <c r="E6967" s="4332"/>
      <c r="F6967" s="4332"/>
      <c r="G6967" s="4332"/>
      <c r="H6967" s="4332"/>
      <c r="I6967" s="4332"/>
      <c r="J6967" s="4333"/>
      <c r="K6967" s="4334" t="s">
        <v>13</v>
      </c>
      <c r="L6967" s="4335"/>
      <c r="M6967" s="4335"/>
      <c r="N6967" s="4335"/>
      <c r="O6967" s="4355"/>
    </row>
    <row r="6968" spans="1:15" s="36" customFormat="1" ht="21" customHeight="1">
      <c r="A6968" s="4328"/>
      <c r="B6968" s="4328"/>
      <c r="C6968" s="4330"/>
      <c r="D6968" s="4337" t="s">
        <v>14</v>
      </c>
      <c r="E6968" s="4338"/>
      <c r="F6968" s="4338"/>
      <c r="G6968" s="4338"/>
      <c r="H6968" s="4339"/>
      <c r="I6968" s="4340" t="s">
        <v>15</v>
      </c>
      <c r="J6968" s="4340"/>
      <c r="K6968" s="4340" t="s">
        <v>16</v>
      </c>
      <c r="L6968" s="4340" t="s">
        <v>17</v>
      </c>
      <c r="M6968" s="4340" t="s">
        <v>18</v>
      </c>
      <c r="N6968" s="4340"/>
      <c r="O6968" s="4356" t="s">
        <v>19</v>
      </c>
    </row>
    <row r="6969" spans="1:15" s="36" customFormat="1" ht="21" customHeight="1">
      <c r="A6969" s="4354"/>
      <c r="B6969" s="4354"/>
      <c r="C6969" s="4341"/>
      <c r="D6969" s="2704" t="s">
        <v>16</v>
      </c>
      <c r="E6969" s="4358" t="s">
        <v>20</v>
      </c>
      <c r="F6969" s="4359"/>
      <c r="G6969" s="4358" t="s">
        <v>21</v>
      </c>
      <c r="H6969" s="4359"/>
      <c r="I6969" s="4341"/>
      <c r="J6969" s="4341"/>
      <c r="K6969" s="4341"/>
      <c r="L6969" s="4341"/>
      <c r="M6969" s="4341"/>
      <c r="N6969" s="4341"/>
      <c r="O6969" s="4357"/>
    </row>
    <row r="6970" spans="1:15" s="43" customFormat="1" ht="21" customHeight="1" outlineLevel="1">
      <c r="A6970" s="2705">
        <v>1</v>
      </c>
      <c r="B6970" s="121">
        <v>44562</v>
      </c>
      <c r="C6970" s="2703" t="s">
        <v>23</v>
      </c>
      <c r="D6970" s="2702"/>
      <c r="E6970" s="4360"/>
      <c r="F6970" s="4361"/>
      <c r="G6970" s="4348"/>
      <c r="H6970" s="4349"/>
      <c r="I6970" s="2702"/>
      <c r="J6970" s="2702"/>
      <c r="K6970" s="2706"/>
      <c r="L6970" s="2702"/>
      <c r="M6970" s="2702"/>
      <c r="N6970" s="2702"/>
      <c r="O6970" s="79">
        <v>49</v>
      </c>
    </row>
    <row r="6971" spans="1:15" s="43" customFormat="1" ht="21" customHeight="1" outlineLevel="1">
      <c r="A6971" s="2705"/>
      <c r="B6971" s="121"/>
      <c r="C6971" s="2703"/>
      <c r="D6971" s="2702"/>
      <c r="E6971" s="2700"/>
      <c r="F6971" s="2701"/>
      <c r="G6971" s="2696"/>
      <c r="H6971" s="2697"/>
      <c r="I6971" s="2702"/>
      <c r="J6971" s="2702"/>
      <c r="K6971" s="2706"/>
      <c r="L6971" s="2702"/>
      <c r="M6971" s="2702"/>
      <c r="N6971" s="2702"/>
      <c r="O6971" s="79"/>
    </row>
    <row r="6972" spans="1:15" s="43" customFormat="1" ht="21" customHeight="1">
      <c r="A6972" s="2705"/>
      <c r="B6972" s="121"/>
      <c r="C6972" s="2703"/>
      <c r="D6972" s="686">
        <f>SUM(D6970:D6971)</f>
        <v>0</v>
      </c>
      <c r="E6972" s="2700"/>
      <c r="F6972" s="2701"/>
      <c r="G6972" s="2696"/>
      <c r="H6972" s="2697"/>
      <c r="I6972" s="2702"/>
      <c r="J6972" s="2702"/>
      <c r="K6972" s="432">
        <f>SUM(K6970:K6971)</f>
        <v>0</v>
      </c>
      <c r="L6972" s="2702"/>
      <c r="M6972" s="2702"/>
      <c r="N6972" s="2702"/>
      <c r="O6972" s="79"/>
    </row>
    <row r="6973" spans="1:15" s="43" customFormat="1" ht="21" customHeight="1">
      <c r="A6973" s="62"/>
      <c r="B6973" s="122"/>
      <c r="C6973" s="54"/>
      <c r="D6973" s="2642"/>
      <c r="E6973" s="62"/>
      <c r="F6973" s="62"/>
      <c r="G6973" s="2642"/>
      <c r="H6973" s="2642"/>
      <c r="I6973" s="238"/>
      <c r="J6973" s="238"/>
      <c r="K6973" s="238"/>
      <c r="L6973" s="238"/>
      <c r="M6973" s="238"/>
      <c r="N6973" s="238"/>
      <c r="O6973" s="194"/>
    </row>
    <row r="6974" spans="1:15" s="123" customFormat="1" ht="21" customHeight="1" thickBot="1">
      <c r="A6974" s="77" t="s">
        <v>2</v>
      </c>
      <c r="B6974" s="66"/>
      <c r="C6974" s="67" t="s">
        <v>3</v>
      </c>
      <c r="D6974" s="4323" t="s">
        <v>1698</v>
      </c>
      <c r="E6974" s="4323"/>
      <c r="F6974" s="4323"/>
      <c r="G6974" s="4323"/>
      <c r="H6974" s="4323"/>
      <c r="I6974" s="4323"/>
      <c r="J6974" s="4323"/>
      <c r="K6974" s="4323"/>
      <c r="L6974" s="4323"/>
      <c r="M6974" s="4323"/>
      <c r="N6974" s="4323"/>
      <c r="O6974" s="4323"/>
    </row>
    <row r="6975" spans="1:15" s="36" customFormat="1" ht="21" customHeight="1">
      <c r="A6975" s="4353" t="s">
        <v>10</v>
      </c>
      <c r="B6975" s="4353" t="s">
        <v>11</v>
      </c>
      <c r="C6975" s="4340" t="s">
        <v>23</v>
      </c>
      <c r="D6975" s="4331" t="s">
        <v>12</v>
      </c>
      <c r="E6975" s="4332"/>
      <c r="F6975" s="4332"/>
      <c r="G6975" s="4332"/>
      <c r="H6975" s="4332"/>
      <c r="I6975" s="4332"/>
      <c r="J6975" s="4333"/>
      <c r="K6975" s="4334" t="s">
        <v>13</v>
      </c>
      <c r="L6975" s="4335"/>
      <c r="M6975" s="4335"/>
      <c r="N6975" s="4335"/>
      <c r="O6975" s="4355"/>
    </row>
    <row r="6976" spans="1:15" s="36" customFormat="1" ht="21" customHeight="1">
      <c r="A6976" s="4328"/>
      <c r="B6976" s="4328"/>
      <c r="C6976" s="4330"/>
      <c r="D6976" s="4337" t="s">
        <v>14</v>
      </c>
      <c r="E6976" s="4338"/>
      <c r="F6976" s="4338"/>
      <c r="G6976" s="4338"/>
      <c r="H6976" s="4339"/>
      <c r="I6976" s="4340" t="s">
        <v>15</v>
      </c>
      <c r="J6976" s="4340"/>
      <c r="K6976" s="4340" t="s">
        <v>16</v>
      </c>
      <c r="L6976" s="4340" t="s">
        <v>17</v>
      </c>
      <c r="M6976" s="4340" t="s">
        <v>18</v>
      </c>
      <c r="N6976" s="4340"/>
      <c r="O6976" s="4356" t="s">
        <v>19</v>
      </c>
    </row>
    <row r="6977" spans="1:15" s="36" customFormat="1" ht="21" customHeight="1">
      <c r="A6977" s="4354"/>
      <c r="B6977" s="4354"/>
      <c r="C6977" s="4341"/>
      <c r="D6977" s="2720" t="s">
        <v>16</v>
      </c>
      <c r="E6977" s="4358" t="s">
        <v>20</v>
      </c>
      <c r="F6977" s="4359"/>
      <c r="G6977" s="4358" t="s">
        <v>21</v>
      </c>
      <c r="H6977" s="4359"/>
      <c r="I6977" s="4341"/>
      <c r="J6977" s="4341"/>
      <c r="K6977" s="4341"/>
      <c r="L6977" s="4341"/>
      <c r="M6977" s="4341"/>
      <c r="N6977" s="4341"/>
      <c r="O6977" s="4357"/>
    </row>
    <row r="6978" spans="1:15" s="43" customFormat="1" ht="21" customHeight="1" outlineLevel="1">
      <c r="A6978" s="2723">
        <v>1</v>
      </c>
      <c r="B6978" s="121">
        <v>44562</v>
      </c>
      <c r="C6978" s="2722" t="s">
        <v>23</v>
      </c>
      <c r="D6978" s="2721"/>
      <c r="E6978" s="4360"/>
      <c r="F6978" s="4361"/>
      <c r="G6978" s="4348"/>
      <c r="H6978" s="4349"/>
      <c r="I6978" s="2721"/>
      <c r="J6978" s="2721"/>
      <c r="K6978" s="2724"/>
      <c r="L6978" s="2721"/>
      <c r="M6978" s="2721"/>
      <c r="N6978" s="2721"/>
      <c r="O6978" s="79">
        <v>1</v>
      </c>
    </row>
    <row r="6979" spans="1:15" s="43" customFormat="1" ht="21" customHeight="1">
      <c r="A6979" s="2723"/>
      <c r="B6979" s="121"/>
      <c r="C6979" s="2722"/>
      <c r="D6979" s="686">
        <f>SUM(D6978:D6978)</f>
        <v>0</v>
      </c>
      <c r="E6979" s="2718"/>
      <c r="F6979" s="2719"/>
      <c r="G6979" s="2716"/>
      <c r="H6979" s="2717"/>
      <c r="I6979" s="2721"/>
      <c r="J6979" s="2721"/>
      <c r="K6979" s="432">
        <f>SUM(K6978:K6978)</f>
        <v>0</v>
      </c>
      <c r="L6979" s="2721"/>
      <c r="M6979" s="2721"/>
      <c r="N6979" s="2721"/>
      <c r="O6979" s="79"/>
    </row>
    <row r="6980" spans="1:15" s="43" customFormat="1" ht="21" customHeight="1">
      <c r="A6980" s="62"/>
      <c r="B6980" s="122"/>
      <c r="C6980" s="54"/>
      <c r="D6980" s="2642"/>
      <c r="E6980" s="62"/>
      <c r="F6980" s="62"/>
      <c r="G6980" s="2642"/>
      <c r="H6980" s="2642"/>
      <c r="I6980" s="238"/>
      <c r="J6980" s="238"/>
      <c r="K6980" s="238"/>
      <c r="L6980" s="238"/>
      <c r="M6980" s="238"/>
      <c r="N6980" s="238"/>
      <c r="O6980" s="194"/>
    </row>
    <row r="6981" spans="1:15" s="123" customFormat="1" ht="21" customHeight="1" thickBot="1">
      <c r="A6981" s="77" t="s">
        <v>2</v>
      </c>
      <c r="B6981" s="66"/>
      <c r="C6981" s="67" t="s">
        <v>3</v>
      </c>
      <c r="D6981" s="4323" t="s">
        <v>1702</v>
      </c>
      <c r="E6981" s="4323"/>
      <c r="F6981" s="4323"/>
      <c r="G6981" s="4323"/>
      <c r="H6981" s="4323"/>
      <c r="I6981" s="4323"/>
      <c r="J6981" s="4323"/>
      <c r="K6981" s="4323"/>
      <c r="L6981" s="4323"/>
      <c r="M6981" s="4323"/>
      <c r="N6981" s="4323"/>
      <c r="O6981" s="4323"/>
    </row>
    <row r="6982" spans="1:15" s="36" customFormat="1" ht="21" customHeight="1">
      <c r="A6982" s="4353" t="s">
        <v>10</v>
      </c>
      <c r="B6982" s="4353" t="s">
        <v>11</v>
      </c>
      <c r="C6982" s="4340" t="s">
        <v>23</v>
      </c>
      <c r="D6982" s="4331" t="s">
        <v>12</v>
      </c>
      <c r="E6982" s="4332"/>
      <c r="F6982" s="4332"/>
      <c r="G6982" s="4332"/>
      <c r="H6982" s="4332"/>
      <c r="I6982" s="4332"/>
      <c r="J6982" s="4333"/>
      <c r="K6982" s="4334" t="s">
        <v>13</v>
      </c>
      <c r="L6982" s="4335"/>
      <c r="M6982" s="4335"/>
      <c r="N6982" s="4335"/>
      <c r="O6982" s="4355"/>
    </row>
    <row r="6983" spans="1:15" s="36" customFormat="1" ht="21" customHeight="1">
      <c r="A6983" s="4328"/>
      <c r="B6983" s="4328"/>
      <c r="C6983" s="4330"/>
      <c r="D6983" s="4337" t="s">
        <v>14</v>
      </c>
      <c r="E6983" s="4338"/>
      <c r="F6983" s="4338"/>
      <c r="G6983" s="4338"/>
      <c r="H6983" s="4339"/>
      <c r="I6983" s="4340" t="s">
        <v>15</v>
      </c>
      <c r="J6983" s="4340"/>
      <c r="K6983" s="4340" t="s">
        <v>16</v>
      </c>
      <c r="L6983" s="4340" t="s">
        <v>17</v>
      </c>
      <c r="M6983" s="4340" t="s">
        <v>18</v>
      </c>
      <c r="N6983" s="4340"/>
      <c r="O6983" s="4356" t="s">
        <v>19</v>
      </c>
    </row>
    <row r="6984" spans="1:15" s="36" customFormat="1" ht="21" customHeight="1">
      <c r="A6984" s="4354"/>
      <c r="B6984" s="4354"/>
      <c r="C6984" s="4341"/>
      <c r="D6984" s="2720" t="s">
        <v>16</v>
      </c>
      <c r="E6984" s="4358" t="s">
        <v>20</v>
      </c>
      <c r="F6984" s="4359"/>
      <c r="G6984" s="4358" t="s">
        <v>21</v>
      </c>
      <c r="H6984" s="4359"/>
      <c r="I6984" s="4341"/>
      <c r="J6984" s="4341"/>
      <c r="K6984" s="4341"/>
      <c r="L6984" s="4341"/>
      <c r="M6984" s="4341"/>
      <c r="N6984" s="4341"/>
      <c r="O6984" s="4357"/>
    </row>
    <row r="6985" spans="1:15" s="43" customFormat="1" ht="21" customHeight="1" outlineLevel="1">
      <c r="A6985" s="2723">
        <v>1</v>
      </c>
      <c r="B6985" s="121">
        <v>44562</v>
      </c>
      <c r="C6985" s="2722" t="s">
        <v>23</v>
      </c>
      <c r="D6985" s="2721"/>
      <c r="E6985" s="4360"/>
      <c r="F6985" s="4361"/>
      <c r="G6985" s="4348"/>
      <c r="H6985" s="4349"/>
      <c r="I6985" s="2721"/>
      <c r="J6985" s="2721"/>
      <c r="K6985" s="2724"/>
      <c r="L6985" s="2721"/>
      <c r="M6985" s="2721"/>
      <c r="N6985" s="2721"/>
      <c r="O6985" s="79">
        <v>250</v>
      </c>
    </row>
    <row r="6986" spans="1:15" s="43" customFormat="1" ht="21" customHeight="1">
      <c r="A6986" s="2723"/>
      <c r="B6986" s="121"/>
      <c r="C6986" s="2722"/>
      <c r="D6986" s="686">
        <f>SUM(D6985:D6985)</f>
        <v>0</v>
      </c>
      <c r="E6986" s="2718"/>
      <c r="F6986" s="2719"/>
      <c r="G6986" s="2716"/>
      <c r="H6986" s="2717"/>
      <c r="I6986" s="2721"/>
      <c r="J6986" s="2721"/>
      <c r="K6986" s="432">
        <f>SUM(K6985:K6985)</f>
        <v>0</v>
      </c>
      <c r="L6986" s="2721"/>
      <c r="M6986" s="2721"/>
      <c r="N6986" s="2721"/>
      <c r="O6986" s="79"/>
    </row>
    <row r="6987" spans="1:15" s="43" customFormat="1" ht="21" customHeight="1">
      <c r="A6987" s="62"/>
      <c r="B6987" s="122"/>
      <c r="C6987" s="54"/>
      <c r="D6987" s="2642"/>
      <c r="E6987" s="62"/>
      <c r="F6987" s="62"/>
      <c r="G6987" s="2642"/>
      <c r="H6987" s="2642"/>
      <c r="I6987" s="238"/>
      <c r="J6987" s="238"/>
      <c r="K6987" s="238"/>
      <c r="L6987" s="238"/>
      <c r="M6987" s="238"/>
      <c r="N6987" s="238"/>
      <c r="O6987" s="194"/>
    </row>
    <row r="6988" spans="1:15" s="123" customFormat="1" ht="21" customHeight="1" thickBot="1">
      <c r="A6988" s="77" t="s">
        <v>2</v>
      </c>
      <c r="B6988" s="66"/>
      <c r="C6988" s="67" t="s">
        <v>3</v>
      </c>
      <c r="D6988" s="4323" t="s">
        <v>1731</v>
      </c>
      <c r="E6988" s="4323"/>
      <c r="F6988" s="4323"/>
      <c r="G6988" s="4323"/>
      <c r="H6988" s="4323"/>
      <c r="I6988" s="4323"/>
      <c r="J6988" s="4323"/>
      <c r="K6988" s="4323"/>
      <c r="L6988" s="4323"/>
      <c r="M6988" s="4323"/>
      <c r="N6988" s="4323"/>
      <c r="O6988" s="4323"/>
    </row>
    <row r="6989" spans="1:15" s="36" customFormat="1" ht="21" customHeight="1">
      <c r="A6989" s="4353" t="s">
        <v>10</v>
      </c>
      <c r="B6989" s="4353" t="s">
        <v>11</v>
      </c>
      <c r="C6989" s="4340" t="s">
        <v>23</v>
      </c>
      <c r="D6989" s="4331" t="s">
        <v>12</v>
      </c>
      <c r="E6989" s="4332"/>
      <c r="F6989" s="4332"/>
      <c r="G6989" s="4332"/>
      <c r="H6989" s="4332"/>
      <c r="I6989" s="4332"/>
      <c r="J6989" s="4333"/>
      <c r="K6989" s="4334" t="s">
        <v>13</v>
      </c>
      <c r="L6989" s="4335"/>
      <c r="M6989" s="4335"/>
      <c r="N6989" s="4335"/>
      <c r="O6989" s="4355"/>
    </row>
    <row r="6990" spans="1:15" s="36" customFormat="1" ht="21" customHeight="1">
      <c r="A6990" s="4328"/>
      <c r="B6990" s="4328"/>
      <c r="C6990" s="4330"/>
      <c r="D6990" s="4337" t="s">
        <v>14</v>
      </c>
      <c r="E6990" s="4338"/>
      <c r="F6990" s="4338"/>
      <c r="G6990" s="4338"/>
      <c r="H6990" s="4339"/>
      <c r="I6990" s="4340" t="s">
        <v>15</v>
      </c>
      <c r="J6990" s="4340"/>
      <c r="K6990" s="4340" t="s">
        <v>16</v>
      </c>
      <c r="L6990" s="4340" t="s">
        <v>17</v>
      </c>
      <c r="M6990" s="4340" t="s">
        <v>18</v>
      </c>
      <c r="N6990" s="4340"/>
      <c r="O6990" s="4356" t="s">
        <v>19</v>
      </c>
    </row>
    <row r="6991" spans="1:15" s="36" customFormat="1" ht="21" customHeight="1">
      <c r="A6991" s="4354"/>
      <c r="B6991" s="4354"/>
      <c r="C6991" s="4341"/>
      <c r="D6991" s="2734" t="s">
        <v>16</v>
      </c>
      <c r="E6991" s="4358" t="s">
        <v>20</v>
      </c>
      <c r="F6991" s="4359"/>
      <c r="G6991" s="4358" t="s">
        <v>21</v>
      </c>
      <c r="H6991" s="4359"/>
      <c r="I6991" s="4341"/>
      <c r="J6991" s="4341"/>
      <c r="K6991" s="4341"/>
      <c r="L6991" s="4341"/>
      <c r="M6991" s="4341"/>
      <c r="N6991" s="4341"/>
      <c r="O6991" s="4357"/>
    </row>
    <row r="6992" spans="1:15" s="43" customFormat="1" ht="21" customHeight="1" outlineLevel="1">
      <c r="A6992" s="2735">
        <v>1</v>
      </c>
      <c r="B6992" s="121">
        <v>44562</v>
      </c>
      <c r="C6992" s="2733" t="s">
        <v>23</v>
      </c>
      <c r="D6992" s="2732"/>
      <c r="E6992" s="4360"/>
      <c r="F6992" s="4361"/>
      <c r="G6992" s="4348"/>
      <c r="H6992" s="4349"/>
      <c r="I6992" s="2732"/>
      <c r="J6992" s="2732"/>
      <c r="K6992" s="2737"/>
      <c r="L6992" s="2732"/>
      <c r="M6992" s="2732"/>
      <c r="N6992" s="2732"/>
      <c r="O6992" s="79">
        <v>0</v>
      </c>
    </row>
    <row r="6993" spans="1:15" s="43" customFormat="1" ht="21" customHeight="1">
      <c r="A6993" s="2735"/>
      <c r="B6993" s="121"/>
      <c r="C6993" s="2733"/>
      <c r="D6993" s="686">
        <f>SUM(D6992:D6992)</f>
        <v>0</v>
      </c>
      <c r="E6993" s="2726"/>
      <c r="F6993" s="2727"/>
      <c r="G6993" s="2728"/>
      <c r="H6993" s="2729"/>
      <c r="I6993" s="2732"/>
      <c r="J6993" s="2732"/>
      <c r="K6993" s="432">
        <f>SUM(K6992:K6992)</f>
        <v>0</v>
      </c>
      <c r="L6993" s="2732"/>
      <c r="M6993" s="2732"/>
      <c r="N6993" s="2732"/>
      <c r="O6993" s="79"/>
    </row>
    <row r="6994" spans="1:15" s="43" customFormat="1" ht="21" customHeight="1">
      <c r="A6994" s="62"/>
      <c r="B6994" s="122"/>
      <c r="C6994" s="54"/>
      <c r="D6994" s="2642"/>
      <c r="E6994" s="62"/>
      <c r="F6994" s="62"/>
      <c r="G6994" s="2642"/>
      <c r="H6994" s="2642"/>
      <c r="I6994" s="238"/>
      <c r="J6994" s="238"/>
      <c r="K6994" s="238"/>
      <c r="L6994" s="238"/>
      <c r="M6994" s="238"/>
      <c r="N6994" s="238"/>
      <c r="O6994" s="194"/>
    </row>
    <row r="6995" spans="1:15" s="123" customFormat="1" ht="21" customHeight="1" thickBot="1">
      <c r="A6995" s="77" t="s">
        <v>2</v>
      </c>
      <c r="B6995" s="66"/>
      <c r="C6995" s="67" t="s">
        <v>3</v>
      </c>
      <c r="D6995" s="4323" t="s">
        <v>1793</v>
      </c>
      <c r="E6995" s="4323"/>
      <c r="F6995" s="4323"/>
      <c r="G6995" s="4323"/>
      <c r="H6995" s="4323"/>
      <c r="I6995" s="4323"/>
      <c r="J6995" s="4323"/>
      <c r="K6995" s="4323"/>
      <c r="L6995" s="4323"/>
      <c r="M6995" s="4323"/>
      <c r="N6995" s="4323"/>
      <c r="O6995" s="4323"/>
    </row>
    <row r="6996" spans="1:15" s="36" customFormat="1" ht="21" customHeight="1">
      <c r="A6996" s="4353" t="s">
        <v>10</v>
      </c>
      <c r="B6996" s="4353" t="s">
        <v>11</v>
      </c>
      <c r="C6996" s="4340" t="s">
        <v>23</v>
      </c>
      <c r="D6996" s="4331" t="s">
        <v>12</v>
      </c>
      <c r="E6996" s="4332"/>
      <c r="F6996" s="4332"/>
      <c r="G6996" s="4332"/>
      <c r="H6996" s="4332"/>
      <c r="I6996" s="4332"/>
      <c r="J6996" s="4333"/>
      <c r="K6996" s="4334" t="s">
        <v>13</v>
      </c>
      <c r="L6996" s="4335"/>
      <c r="M6996" s="4335"/>
      <c r="N6996" s="4335"/>
      <c r="O6996" s="4355"/>
    </row>
    <row r="6997" spans="1:15" s="36" customFormat="1" ht="21" customHeight="1">
      <c r="A6997" s="4328"/>
      <c r="B6997" s="4328"/>
      <c r="C6997" s="4330"/>
      <c r="D6997" s="4337" t="s">
        <v>14</v>
      </c>
      <c r="E6997" s="4338"/>
      <c r="F6997" s="4338"/>
      <c r="G6997" s="4338"/>
      <c r="H6997" s="4339"/>
      <c r="I6997" s="4340" t="s">
        <v>15</v>
      </c>
      <c r="J6997" s="4340"/>
      <c r="K6997" s="4340" t="s">
        <v>16</v>
      </c>
      <c r="L6997" s="4340" t="s">
        <v>17</v>
      </c>
      <c r="M6997" s="4340" t="s">
        <v>18</v>
      </c>
      <c r="N6997" s="4340"/>
      <c r="O6997" s="4356" t="s">
        <v>19</v>
      </c>
    </row>
    <row r="6998" spans="1:15" s="36" customFormat="1" ht="21" customHeight="1">
      <c r="A6998" s="4354"/>
      <c r="B6998" s="4354"/>
      <c r="C6998" s="4341"/>
      <c r="D6998" s="2836" t="s">
        <v>16</v>
      </c>
      <c r="E6998" s="4358" t="s">
        <v>20</v>
      </c>
      <c r="F6998" s="4359"/>
      <c r="G6998" s="4358" t="s">
        <v>21</v>
      </c>
      <c r="H6998" s="4359"/>
      <c r="I6998" s="4341"/>
      <c r="J6998" s="4341"/>
      <c r="K6998" s="4341"/>
      <c r="L6998" s="4341"/>
      <c r="M6998" s="4341"/>
      <c r="N6998" s="4341"/>
      <c r="O6998" s="4357"/>
    </row>
    <row r="6999" spans="1:15" s="43" customFormat="1" ht="21" customHeight="1" outlineLevel="1">
      <c r="A6999" s="2838">
        <v>1</v>
      </c>
      <c r="B6999" s="121">
        <v>44562</v>
      </c>
      <c r="C6999" s="2837" t="s">
        <v>23</v>
      </c>
      <c r="D6999" s="2835"/>
      <c r="E6999" s="4360"/>
      <c r="F6999" s="4361"/>
      <c r="G6999" s="4348"/>
      <c r="H6999" s="4349"/>
      <c r="I6999" s="2835"/>
      <c r="J6999" s="2835"/>
      <c r="K6999" s="2839"/>
      <c r="L6999" s="2835"/>
      <c r="M6999" s="2835"/>
      <c r="N6999" s="2835"/>
      <c r="O6999" s="79">
        <v>51</v>
      </c>
    </row>
    <row r="7000" spans="1:15" s="43" customFormat="1" ht="21" customHeight="1" outlineLevel="1">
      <c r="A7000" s="2838"/>
      <c r="B7000" s="121"/>
      <c r="C7000" s="2837"/>
      <c r="D7000" s="2835"/>
      <c r="E7000" s="2831"/>
      <c r="F7000" s="2832"/>
      <c r="G7000" s="2833"/>
      <c r="H7000" s="2834"/>
      <c r="I7000" s="2835"/>
      <c r="J7000" s="2835"/>
      <c r="K7000" s="2839"/>
      <c r="L7000" s="2835"/>
      <c r="M7000" s="2835"/>
      <c r="N7000" s="2835"/>
      <c r="O7000" s="79"/>
    </row>
    <row r="7001" spans="1:15" s="43" customFormat="1" ht="21" customHeight="1">
      <c r="A7001" s="2838"/>
      <c r="B7001" s="121"/>
      <c r="C7001" s="2837"/>
      <c r="D7001" s="686">
        <f>SUM(D6999:D7000)</f>
        <v>0</v>
      </c>
      <c r="E7001" s="2831"/>
      <c r="F7001" s="2832"/>
      <c r="G7001" s="2833"/>
      <c r="H7001" s="2834"/>
      <c r="I7001" s="2835"/>
      <c r="J7001" s="2835"/>
      <c r="K7001" s="432">
        <f>SUM(K6999:K7000)</f>
        <v>0</v>
      </c>
      <c r="L7001" s="2835"/>
      <c r="M7001" s="2835"/>
      <c r="N7001" s="2835"/>
      <c r="O7001" s="79"/>
    </row>
    <row r="7002" spans="1:15" s="43" customFormat="1" ht="21" customHeight="1">
      <c r="A7002" s="62"/>
      <c r="B7002" s="122"/>
      <c r="C7002" s="54"/>
      <c r="D7002" s="2642"/>
      <c r="E7002" s="62"/>
      <c r="F7002" s="62"/>
      <c r="G7002" s="2642"/>
      <c r="H7002" s="2642"/>
      <c r="I7002" s="238"/>
      <c r="J7002" s="238"/>
      <c r="K7002" s="238"/>
      <c r="L7002" s="238"/>
      <c r="M7002" s="238"/>
      <c r="N7002" s="238"/>
      <c r="O7002" s="194"/>
    </row>
    <row r="7003" spans="1:15" s="123" customFormat="1" ht="21" customHeight="1" thickBot="1">
      <c r="A7003" s="77" t="s">
        <v>2</v>
      </c>
      <c r="B7003" s="66"/>
      <c r="C7003" s="67" t="s">
        <v>3</v>
      </c>
      <c r="D7003" s="4323" t="s">
        <v>1796</v>
      </c>
      <c r="E7003" s="4323"/>
      <c r="F7003" s="4323"/>
      <c r="G7003" s="4323"/>
      <c r="H7003" s="4323"/>
      <c r="I7003" s="4323"/>
      <c r="J7003" s="4323"/>
      <c r="K7003" s="4323"/>
      <c r="L7003" s="4323"/>
      <c r="M7003" s="4323"/>
      <c r="N7003" s="4323"/>
      <c r="O7003" s="4323"/>
    </row>
    <row r="7004" spans="1:15" s="36" customFormat="1" ht="21" customHeight="1">
      <c r="A7004" s="4353" t="s">
        <v>10</v>
      </c>
      <c r="B7004" s="4353" t="s">
        <v>11</v>
      </c>
      <c r="C7004" s="4340" t="s">
        <v>23</v>
      </c>
      <c r="D7004" s="4331" t="s">
        <v>12</v>
      </c>
      <c r="E7004" s="4332"/>
      <c r="F7004" s="4332"/>
      <c r="G7004" s="4332"/>
      <c r="H7004" s="4332"/>
      <c r="I7004" s="4332"/>
      <c r="J7004" s="4333"/>
      <c r="K7004" s="4334" t="s">
        <v>13</v>
      </c>
      <c r="L7004" s="4335"/>
      <c r="M7004" s="4335"/>
      <c r="N7004" s="4335"/>
      <c r="O7004" s="4355"/>
    </row>
    <row r="7005" spans="1:15" s="36" customFormat="1" ht="21" customHeight="1">
      <c r="A7005" s="4328"/>
      <c r="B7005" s="4328"/>
      <c r="C7005" s="4330"/>
      <c r="D7005" s="4337" t="s">
        <v>14</v>
      </c>
      <c r="E7005" s="4338"/>
      <c r="F7005" s="4338"/>
      <c r="G7005" s="4338"/>
      <c r="H7005" s="4339"/>
      <c r="I7005" s="4340" t="s">
        <v>15</v>
      </c>
      <c r="J7005" s="4340"/>
      <c r="K7005" s="4340" t="s">
        <v>16</v>
      </c>
      <c r="L7005" s="4340" t="s">
        <v>17</v>
      </c>
      <c r="M7005" s="4340" t="s">
        <v>18</v>
      </c>
      <c r="N7005" s="4340"/>
      <c r="O7005" s="4356" t="s">
        <v>19</v>
      </c>
    </row>
    <row r="7006" spans="1:15" s="36" customFormat="1" ht="21" customHeight="1">
      <c r="A7006" s="4354"/>
      <c r="B7006" s="4354"/>
      <c r="C7006" s="4341"/>
      <c r="D7006" s="2845" t="s">
        <v>16</v>
      </c>
      <c r="E7006" s="4358" t="s">
        <v>20</v>
      </c>
      <c r="F7006" s="4359"/>
      <c r="G7006" s="4358" t="s">
        <v>21</v>
      </c>
      <c r="H7006" s="4359"/>
      <c r="I7006" s="4341"/>
      <c r="J7006" s="4341"/>
      <c r="K7006" s="4341"/>
      <c r="L7006" s="4341"/>
      <c r="M7006" s="4341"/>
      <c r="N7006" s="4341"/>
      <c r="O7006" s="4357"/>
    </row>
    <row r="7007" spans="1:15" s="43" customFormat="1" ht="21" customHeight="1" outlineLevel="1">
      <c r="A7007" s="2849">
        <v>1</v>
      </c>
      <c r="B7007" s="121">
        <v>44562</v>
      </c>
      <c r="C7007" s="2848" t="s">
        <v>23</v>
      </c>
      <c r="D7007" s="2844"/>
      <c r="E7007" s="4360"/>
      <c r="F7007" s="4361"/>
      <c r="G7007" s="4348"/>
      <c r="H7007" s="4349"/>
      <c r="I7007" s="2844"/>
      <c r="J7007" s="2844"/>
      <c r="K7007" s="2850"/>
      <c r="L7007" s="2844"/>
      <c r="M7007" s="2844"/>
      <c r="N7007" s="2844"/>
      <c r="O7007" s="79">
        <v>51</v>
      </c>
    </row>
    <row r="7008" spans="1:15" s="43" customFormat="1" ht="21" customHeight="1" outlineLevel="1">
      <c r="A7008" s="2849"/>
      <c r="B7008" s="121"/>
      <c r="C7008" s="2848"/>
      <c r="D7008" s="2844"/>
      <c r="E7008" s="2846"/>
      <c r="F7008" s="2847"/>
      <c r="G7008" s="2842"/>
      <c r="H7008" s="2843"/>
      <c r="I7008" s="2844"/>
      <c r="J7008" s="2844"/>
      <c r="K7008" s="2850"/>
      <c r="L7008" s="2844"/>
      <c r="M7008" s="2844"/>
      <c r="N7008" s="2844"/>
      <c r="O7008" s="79"/>
    </row>
    <row r="7009" spans="1:15" s="43" customFormat="1" ht="21" customHeight="1">
      <c r="A7009" s="2849"/>
      <c r="B7009" s="121"/>
      <c r="C7009" s="2848"/>
      <c r="D7009" s="686">
        <f>SUM(D7007:D7008)</f>
        <v>0</v>
      </c>
      <c r="E7009" s="2846"/>
      <c r="F7009" s="2847"/>
      <c r="G7009" s="2842"/>
      <c r="H7009" s="2843"/>
      <c r="I7009" s="2844"/>
      <c r="J7009" s="2844"/>
      <c r="K7009" s="432">
        <f>SUM(K7007:K7008)</f>
        <v>0</v>
      </c>
      <c r="L7009" s="2844"/>
      <c r="M7009" s="2844"/>
      <c r="N7009" s="2844"/>
      <c r="O7009" s="79"/>
    </row>
    <row r="7010" spans="1:15" s="43" customFormat="1" ht="21" customHeight="1">
      <c r="A7010" s="62"/>
      <c r="B7010" s="122"/>
      <c r="C7010" s="54"/>
      <c r="D7010" s="238"/>
      <c r="E7010" s="2935"/>
      <c r="F7010" s="2935"/>
      <c r="G7010" s="238"/>
      <c r="H7010" s="238"/>
      <c r="I7010" s="238"/>
      <c r="J7010" s="238"/>
      <c r="K7010" s="238"/>
      <c r="L7010" s="238"/>
      <c r="M7010" s="238"/>
      <c r="N7010" s="238"/>
      <c r="O7010" s="194"/>
    </row>
    <row r="7011" spans="1:15" s="123" customFormat="1" ht="21" customHeight="1" thickBot="1">
      <c r="A7011" s="77" t="s">
        <v>2</v>
      </c>
      <c r="B7011" s="66"/>
      <c r="C7011" s="67" t="s">
        <v>3</v>
      </c>
      <c r="D7011" s="4323" t="s">
        <v>1858</v>
      </c>
      <c r="E7011" s="4323"/>
      <c r="F7011" s="4323"/>
      <c r="G7011" s="4323"/>
      <c r="H7011" s="4323"/>
      <c r="I7011" s="4323"/>
      <c r="J7011" s="4323"/>
      <c r="K7011" s="4323"/>
      <c r="L7011" s="4323"/>
      <c r="M7011" s="4323"/>
      <c r="N7011" s="4323"/>
      <c r="O7011" s="4323"/>
    </row>
    <row r="7012" spans="1:15" s="36" customFormat="1" ht="21" customHeight="1">
      <c r="A7012" s="4353" t="s">
        <v>10</v>
      </c>
      <c r="B7012" s="4353" t="s">
        <v>11</v>
      </c>
      <c r="C7012" s="4340" t="s">
        <v>23</v>
      </c>
      <c r="D7012" s="4331" t="s">
        <v>12</v>
      </c>
      <c r="E7012" s="4332"/>
      <c r="F7012" s="4332"/>
      <c r="G7012" s="4332"/>
      <c r="H7012" s="4332"/>
      <c r="I7012" s="4332"/>
      <c r="J7012" s="4333"/>
      <c r="K7012" s="4334" t="s">
        <v>13</v>
      </c>
      <c r="L7012" s="4335"/>
      <c r="M7012" s="4335"/>
      <c r="N7012" s="4335"/>
      <c r="O7012" s="4355"/>
    </row>
    <row r="7013" spans="1:15" s="36" customFormat="1" ht="21" customHeight="1">
      <c r="A7013" s="4328"/>
      <c r="B7013" s="4328"/>
      <c r="C7013" s="4330"/>
      <c r="D7013" s="4337" t="s">
        <v>14</v>
      </c>
      <c r="E7013" s="4338"/>
      <c r="F7013" s="4338"/>
      <c r="G7013" s="4338"/>
      <c r="H7013" s="4339"/>
      <c r="I7013" s="4340" t="s">
        <v>15</v>
      </c>
      <c r="J7013" s="4340"/>
      <c r="K7013" s="4340" t="s">
        <v>16</v>
      </c>
      <c r="L7013" s="4340" t="s">
        <v>17</v>
      </c>
      <c r="M7013" s="4340" t="s">
        <v>18</v>
      </c>
      <c r="N7013" s="4340"/>
      <c r="O7013" s="4356" t="s">
        <v>19</v>
      </c>
    </row>
    <row r="7014" spans="1:15" s="36" customFormat="1" ht="21" customHeight="1">
      <c r="A7014" s="4354"/>
      <c r="B7014" s="4354"/>
      <c r="C7014" s="4341"/>
      <c r="D7014" s="2931" t="s">
        <v>16</v>
      </c>
      <c r="E7014" s="4358" t="s">
        <v>20</v>
      </c>
      <c r="F7014" s="4359"/>
      <c r="G7014" s="4358" t="s">
        <v>21</v>
      </c>
      <c r="H7014" s="4359"/>
      <c r="I7014" s="4341"/>
      <c r="J7014" s="4341"/>
      <c r="K7014" s="4341"/>
      <c r="L7014" s="4341"/>
      <c r="M7014" s="4341"/>
      <c r="N7014" s="4341"/>
      <c r="O7014" s="4357"/>
    </row>
    <row r="7015" spans="1:15" s="43" customFormat="1" ht="21" customHeight="1" outlineLevel="1">
      <c r="A7015" s="2933">
        <v>1</v>
      </c>
      <c r="B7015" s="121">
        <v>44562</v>
      </c>
      <c r="C7015" s="2932" t="s">
        <v>23</v>
      </c>
      <c r="D7015" s="2930"/>
      <c r="E7015" s="4360"/>
      <c r="F7015" s="4361"/>
      <c r="G7015" s="4348"/>
      <c r="H7015" s="4349"/>
      <c r="I7015" s="2930"/>
      <c r="J7015" s="2930"/>
      <c r="K7015" s="2934"/>
      <c r="L7015" s="2930"/>
      <c r="M7015" s="2930"/>
      <c r="N7015" s="2930"/>
      <c r="O7015" s="79">
        <v>50</v>
      </c>
    </row>
    <row r="7016" spans="1:15" s="43" customFormat="1" ht="21" customHeight="1" outlineLevel="1">
      <c r="A7016" s="2933"/>
      <c r="B7016" s="121"/>
      <c r="C7016" s="2932"/>
      <c r="D7016" s="2930"/>
      <c r="E7016" s="2926"/>
      <c r="F7016" s="2927"/>
      <c r="G7016" s="2928"/>
      <c r="H7016" s="2929"/>
      <c r="I7016" s="2930"/>
      <c r="J7016" s="2930"/>
      <c r="K7016" s="2934"/>
      <c r="L7016" s="2930"/>
      <c r="M7016" s="2930"/>
      <c r="N7016" s="2930"/>
      <c r="O7016" s="79"/>
    </row>
    <row r="7017" spans="1:15" s="43" customFormat="1" ht="21" customHeight="1">
      <c r="A7017" s="2933"/>
      <c r="B7017" s="121"/>
      <c r="C7017" s="2932"/>
      <c r="D7017" s="686">
        <f>SUM(D7015:D7016)</f>
        <v>0</v>
      </c>
      <c r="E7017" s="2926"/>
      <c r="F7017" s="2927"/>
      <c r="G7017" s="2928"/>
      <c r="H7017" s="2929"/>
      <c r="I7017" s="2930"/>
      <c r="J7017" s="2930"/>
      <c r="K7017" s="432">
        <f>SUM(K7015:K7016)</f>
        <v>0</v>
      </c>
      <c r="L7017" s="2930"/>
      <c r="M7017" s="2930"/>
      <c r="N7017" s="2930"/>
      <c r="O7017" s="79"/>
    </row>
    <row r="7018" spans="1:15" s="43" customFormat="1" ht="21" customHeight="1">
      <c r="A7018" s="62"/>
      <c r="B7018" s="122"/>
      <c r="C7018" s="54"/>
      <c r="D7018" s="2642"/>
      <c r="E7018" s="62"/>
      <c r="F7018" s="62"/>
      <c r="G7018" s="2642"/>
      <c r="H7018" s="2642"/>
      <c r="I7018" s="238"/>
      <c r="J7018" s="238"/>
      <c r="K7018" s="238"/>
      <c r="L7018" s="238"/>
      <c r="M7018" s="238"/>
      <c r="N7018" s="238"/>
      <c r="O7018" s="194"/>
    </row>
    <row r="7019" spans="1:15" s="123" customFormat="1" ht="21" customHeight="1" thickBot="1">
      <c r="A7019" s="77" t="s">
        <v>2</v>
      </c>
      <c r="B7019" s="66"/>
      <c r="C7019" s="67" t="s">
        <v>3</v>
      </c>
      <c r="D7019" s="4323" t="s">
        <v>1893</v>
      </c>
      <c r="E7019" s="4323"/>
      <c r="F7019" s="4323"/>
      <c r="G7019" s="4323"/>
      <c r="H7019" s="4323"/>
      <c r="I7019" s="4323"/>
      <c r="J7019" s="4323"/>
      <c r="K7019" s="4323"/>
      <c r="L7019" s="4323"/>
      <c r="M7019" s="4323"/>
      <c r="N7019" s="4323"/>
      <c r="O7019" s="4323"/>
    </row>
    <row r="7020" spans="1:15" s="36" customFormat="1" ht="21" customHeight="1">
      <c r="A7020" s="4353" t="s">
        <v>10</v>
      </c>
      <c r="B7020" s="4353" t="s">
        <v>11</v>
      </c>
      <c r="C7020" s="4340" t="s">
        <v>23</v>
      </c>
      <c r="D7020" s="4331" t="s">
        <v>12</v>
      </c>
      <c r="E7020" s="4332"/>
      <c r="F7020" s="4332"/>
      <c r="G7020" s="4332"/>
      <c r="H7020" s="4332"/>
      <c r="I7020" s="4332"/>
      <c r="J7020" s="4333"/>
      <c r="K7020" s="4334" t="s">
        <v>13</v>
      </c>
      <c r="L7020" s="4335"/>
      <c r="M7020" s="4335"/>
      <c r="N7020" s="4335"/>
      <c r="O7020" s="4355"/>
    </row>
    <row r="7021" spans="1:15" s="36" customFormat="1" ht="21" customHeight="1">
      <c r="A7021" s="4328"/>
      <c r="B7021" s="4328"/>
      <c r="C7021" s="4330"/>
      <c r="D7021" s="4337" t="s">
        <v>14</v>
      </c>
      <c r="E7021" s="4338"/>
      <c r="F7021" s="4338"/>
      <c r="G7021" s="4338"/>
      <c r="H7021" s="4339"/>
      <c r="I7021" s="4340" t="s">
        <v>15</v>
      </c>
      <c r="J7021" s="4340"/>
      <c r="K7021" s="4340" t="s">
        <v>16</v>
      </c>
      <c r="L7021" s="4340" t="s">
        <v>17</v>
      </c>
      <c r="M7021" s="4340" t="s">
        <v>18</v>
      </c>
      <c r="N7021" s="4340"/>
      <c r="O7021" s="4356" t="s">
        <v>19</v>
      </c>
    </row>
    <row r="7022" spans="1:15" s="36" customFormat="1" ht="21" customHeight="1">
      <c r="A7022" s="4354"/>
      <c r="B7022" s="4354"/>
      <c r="C7022" s="4341"/>
      <c r="D7022" s="3034" t="s">
        <v>16</v>
      </c>
      <c r="E7022" s="4358" t="s">
        <v>20</v>
      </c>
      <c r="F7022" s="4359"/>
      <c r="G7022" s="4358" t="s">
        <v>21</v>
      </c>
      <c r="H7022" s="4359"/>
      <c r="I7022" s="4341"/>
      <c r="J7022" s="4341"/>
      <c r="K7022" s="4341"/>
      <c r="L7022" s="4341"/>
      <c r="M7022" s="4341"/>
      <c r="N7022" s="4341"/>
      <c r="O7022" s="4357"/>
    </row>
    <row r="7023" spans="1:15" s="43" customFormat="1" ht="21" customHeight="1" outlineLevel="1">
      <c r="A7023" s="3035">
        <v>1</v>
      </c>
      <c r="B7023" s="121">
        <v>44682</v>
      </c>
      <c r="C7023" s="3033" t="s">
        <v>23</v>
      </c>
      <c r="D7023" s="3032"/>
      <c r="E7023" s="4360"/>
      <c r="F7023" s="4361"/>
      <c r="G7023" s="4348"/>
      <c r="H7023" s="4349"/>
      <c r="I7023" s="3032"/>
      <c r="J7023" s="3032"/>
      <c r="K7023" s="3036"/>
      <c r="L7023" s="3032"/>
      <c r="M7023" s="3032"/>
      <c r="N7023" s="3032"/>
      <c r="O7023" s="79">
        <v>0</v>
      </c>
    </row>
    <row r="7024" spans="1:15" s="43" customFormat="1" ht="21" customHeight="1" outlineLevel="1">
      <c r="A7024" s="3035"/>
      <c r="B7024" s="121"/>
      <c r="C7024" s="3033"/>
      <c r="D7024" s="3032"/>
      <c r="E7024" s="4360"/>
      <c r="F7024" s="4361"/>
      <c r="G7024" s="4348"/>
      <c r="H7024" s="4349"/>
      <c r="I7024" s="3032"/>
      <c r="J7024" s="3032"/>
      <c r="K7024" s="3036"/>
      <c r="L7024" s="3032"/>
      <c r="M7024" s="3032"/>
      <c r="N7024" s="3032"/>
      <c r="O7024" s="79"/>
    </row>
    <row r="7025" spans="1:15" s="43" customFormat="1" ht="21" customHeight="1" outlineLevel="1">
      <c r="A7025" s="3035"/>
      <c r="B7025" s="121"/>
      <c r="C7025" s="3033"/>
      <c r="D7025" s="3032"/>
      <c r="E7025" s="4360"/>
      <c r="F7025" s="4361"/>
      <c r="G7025" s="4348"/>
      <c r="H7025" s="4349"/>
      <c r="I7025" s="3032"/>
      <c r="J7025" s="3032"/>
      <c r="K7025" s="3036"/>
      <c r="L7025" s="3032"/>
      <c r="M7025" s="3032"/>
      <c r="N7025" s="3032"/>
      <c r="O7025" s="79"/>
    </row>
    <row r="7026" spans="1:15" s="43" customFormat="1" ht="21" customHeight="1" outlineLevel="1">
      <c r="A7026" s="3035"/>
      <c r="B7026" s="121"/>
      <c r="C7026" s="3033"/>
      <c r="D7026" s="3032"/>
      <c r="E7026" s="3026"/>
      <c r="F7026" s="3027"/>
      <c r="G7026" s="3030"/>
      <c r="H7026" s="3031"/>
      <c r="I7026" s="3032"/>
      <c r="J7026" s="3032"/>
      <c r="K7026" s="3036"/>
      <c r="L7026" s="3032"/>
      <c r="M7026" s="3032"/>
      <c r="N7026" s="3032"/>
      <c r="O7026" s="79"/>
    </row>
    <row r="7027" spans="1:15" s="43" customFormat="1" ht="21" customHeight="1">
      <c r="A7027" s="3035"/>
      <c r="B7027" s="121"/>
      <c r="C7027" s="3033"/>
      <c r="D7027" s="686">
        <f>SUM(D7023:D7026)</f>
        <v>0</v>
      </c>
      <c r="E7027" s="3026"/>
      <c r="F7027" s="3027"/>
      <c r="G7027" s="3030"/>
      <c r="H7027" s="3031"/>
      <c r="I7027" s="3032"/>
      <c r="J7027" s="3032"/>
      <c r="K7027" s="432">
        <f>SUM(K7023:K7026)</f>
        <v>0</v>
      </c>
      <c r="L7027" s="3032"/>
      <c r="M7027" s="3032"/>
      <c r="N7027" s="3032"/>
      <c r="O7027" s="79"/>
    </row>
    <row r="7028" spans="1:15" s="43" customFormat="1" ht="21" customHeight="1">
      <c r="A7028" s="62"/>
      <c r="B7028" s="122"/>
      <c r="C7028" s="54"/>
      <c r="D7028" s="2642"/>
      <c r="E7028" s="62"/>
      <c r="F7028" s="62"/>
      <c r="G7028" s="2642"/>
      <c r="H7028" s="2642"/>
      <c r="I7028" s="238"/>
      <c r="J7028" s="238"/>
      <c r="K7028" s="238"/>
      <c r="L7028" s="238"/>
      <c r="M7028" s="238"/>
      <c r="N7028" s="238"/>
      <c r="O7028" s="194"/>
    </row>
    <row r="7029" spans="1:15" s="123" customFormat="1" ht="21" customHeight="1" thickBot="1">
      <c r="A7029" s="77" t="s">
        <v>2</v>
      </c>
      <c r="B7029" s="66"/>
      <c r="C7029" s="67" t="s">
        <v>3</v>
      </c>
      <c r="D7029" s="4323" t="s">
        <v>1894</v>
      </c>
      <c r="E7029" s="4323"/>
      <c r="F7029" s="4323"/>
      <c r="G7029" s="4323"/>
      <c r="H7029" s="4323"/>
      <c r="I7029" s="4323"/>
      <c r="J7029" s="4323"/>
      <c r="K7029" s="4323"/>
      <c r="L7029" s="4323"/>
      <c r="M7029" s="4323"/>
      <c r="N7029" s="4323"/>
      <c r="O7029" s="4323"/>
    </row>
    <row r="7030" spans="1:15" s="36" customFormat="1" ht="21" customHeight="1">
      <c r="A7030" s="4353" t="s">
        <v>10</v>
      </c>
      <c r="B7030" s="4353" t="s">
        <v>11</v>
      </c>
      <c r="C7030" s="4340" t="s">
        <v>23</v>
      </c>
      <c r="D7030" s="4331" t="s">
        <v>12</v>
      </c>
      <c r="E7030" s="4332"/>
      <c r="F7030" s="4332"/>
      <c r="G7030" s="4332"/>
      <c r="H7030" s="4332"/>
      <c r="I7030" s="4332"/>
      <c r="J7030" s="4333"/>
      <c r="K7030" s="4334" t="s">
        <v>13</v>
      </c>
      <c r="L7030" s="4335"/>
      <c r="M7030" s="4335"/>
      <c r="N7030" s="4335"/>
      <c r="O7030" s="4355"/>
    </row>
    <row r="7031" spans="1:15" s="36" customFormat="1" ht="21" customHeight="1">
      <c r="A7031" s="4328"/>
      <c r="B7031" s="4328"/>
      <c r="C7031" s="4330"/>
      <c r="D7031" s="4337" t="s">
        <v>14</v>
      </c>
      <c r="E7031" s="4338"/>
      <c r="F7031" s="4338"/>
      <c r="G7031" s="4338"/>
      <c r="H7031" s="4339"/>
      <c r="I7031" s="4340" t="s">
        <v>15</v>
      </c>
      <c r="J7031" s="4340"/>
      <c r="K7031" s="4340" t="s">
        <v>16</v>
      </c>
      <c r="L7031" s="4340" t="s">
        <v>17</v>
      </c>
      <c r="M7031" s="4340" t="s">
        <v>18</v>
      </c>
      <c r="N7031" s="4340"/>
      <c r="O7031" s="4356" t="s">
        <v>19</v>
      </c>
    </row>
    <row r="7032" spans="1:15" s="36" customFormat="1" ht="21" customHeight="1">
      <c r="A7032" s="4354"/>
      <c r="B7032" s="4354"/>
      <c r="C7032" s="4341"/>
      <c r="D7032" s="3034" t="s">
        <v>16</v>
      </c>
      <c r="E7032" s="4358" t="s">
        <v>20</v>
      </c>
      <c r="F7032" s="4359"/>
      <c r="G7032" s="4358" t="s">
        <v>21</v>
      </c>
      <c r="H7032" s="4359"/>
      <c r="I7032" s="4341"/>
      <c r="J7032" s="4341"/>
      <c r="K7032" s="4341"/>
      <c r="L7032" s="4341"/>
      <c r="M7032" s="4341"/>
      <c r="N7032" s="4341"/>
      <c r="O7032" s="4357"/>
    </row>
    <row r="7033" spans="1:15" s="43" customFormat="1" ht="21" customHeight="1" outlineLevel="1">
      <c r="A7033" s="3035">
        <v>1</v>
      </c>
      <c r="B7033" s="121">
        <v>44682</v>
      </c>
      <c r="C7033" s="3033" t="s">
        <v>23</v>
      </c>
      <c r="D7033" s="3032"/>
      <c r="E7033" s="4360"/>
      <c r="F7033" s="4361"/>
      <c r="G7033" s="4348"/>
      <c r="H7033" s="4349"/>
      <c r="I7033" s="3032"/>
      <c r="J7033" s="3032"/>
      <c r="K7033" s="3036"/>
      <c r="L7033" s="3032"/>
      <c r="M7033" s="3032"/>
      <c r="N7033" s="3032"/>
      <c r="O7033" s="79">
        <v>0</v>
      </c>
    </row>
    <row r="7034" spans="1:15" s="43" customFormat="1" ht="21" customHeight="1" outlineLevel="1">
      <c r="A7034" s="3035"/>
      <c r="B7034" s="121"/>
      <c r="C7034" s="3033"/>
      <c r="D7034" s="3032"/>
      <c r="E7034" s="4360"/>
      <c r="F7034" s="4361"/>
      <c r="G7034" s="4348"/>
      <c r="H7034" s="4349"/>
      <c r="I7034" s="3032"/>
      <c r="J7034" s="3032"/>
      <c r="K7034" s="3036"/>
      <c r="L7034" s="3032"/>
      <c r="M7034" s="3032"/>
      <c r="N7034" s="3032"/>
      <c r="O7034" s="79"/>
    </row>
    <row r="7035" spans="1:15" s="43" customFormat="1" ht="21" customHeight="1" outlineLevel="1">
      <c r="A7035" s="3035"/>
      <c r="B7035" s="121"/>
      <c r="C7035" s="3033"/>
      <c r="D7035" s="3032"/>
      <c r="E7035" s="4360"/>
      <c r="F7035" s="4361"/>
      <c r="G7035" s="4348"/>
      <c r="H7035" s="4349"/>
      <c r="I7035" s="3032"/>
      <c r="J7035" s="3032"/>
      <c r="K7035" s="3036"/>
      <c r="L7035" s="3032"/>
      <c r="M7035" s="3032"/>
      <c r="N7035" s="3032"/>
      <c r="O7035" s="79"/>
    </row>
    <row r="7036" spans="1:15" s="43" customFormat="1" ht="21" customHeight="1" outlineLevel="1">
      <c r="A7036" s="3035"/>
      <c r="B7036" s="121"/>
      <c r="C7036" s="3033"/>
      <c r="D7036" s="3032"/>
      <c r="E7036" s="3026"/>
      <c r="F7036" s="3027"/>
      <c r="G7036" s="3030"/>
      <c r="H7036" s="3031"/>
      <c r="I7036" s="3032"/>
      <c r="J7036" s="3032"/>
      <c r="K7036" s="3036"/>
      <c r="L7036" s="3032"/>
      <c r="M7036" s="3032"/>
      <c r="N7036" s="3032"/>
      <c r="O7036" s="79"/>
    </row>
    <row r="7037" spans="1:15" s="43" customFormat="1" ht="21" customHeight="1">
      <c r="A7037" s="3035"/>
      <c r="B7037" s="121"/>
      <c r="C7037" s="3033"/>
      <c r="D7037" s="686">
        <f>SUM(D7033:D7036)</f>
        <v>0</v>
      </c>
      <c r="E7037" s="3026"/>
      <c r="F7037" s="3027"/>
      <c r="G7037" s="3030"/>
      <c r="H7037" s="3031"/>
      <c r="I7037" s="3032"/>
      <c r="J7037" s="3032"/>
      <c r="K7037" s="432">
        <f>SUM(K7033:K7036)</f>
        <v>0</v>
      </c>
      <c r="L7037" s="3032"/>
      <c r="M7037" s="3032"/>
      <c r="N7037" s="3032"/>
      <c r="O7037" s="79"/>
    </row>
    <row r="7038" spans="1:15" s="43" customFormat="1" ht="21" customHeight="1">
      <c r="A7038" s="62"/>
      <c r="B7038" s="122"/>
      <c r="C7038" s="54"/>
      <c r="D7038" s="2642"/>
      <c r="E7038" s="62"/>
      <c r="F7038" s="62"/>
      <c r="G7038" s="2642"/>
      <c r="H7038" s="2642"/>
      <c r="I7038" s="238"/>
      <c r="J7038" s="238"/>
      <c r="K7038" s="238"/>
      <c r="L7038" s="238"/>
      <c r="M7038" s="238"/>
      <c r="N7038" s="238"/>
      <c r="O7038" s="194"/>
    </row>
    <row r="7039" spans="1:15" s="123" customFormat="1" ht="21" customHeight="1" thickBot="1">
      <c r="A7039" s="77" t="s">
        <v>2</v>
      </c>
      <c r="B7039" s="66"/>
      <c r="C7039" s="67" t="s">
        <v>3</v>
      </c>
      <c r="D7039" s="4323" t="s">
        <v>1895</v>
      </c>
      <c r="E7039" s="4323"/>
      <c r="F7039" s="4323"/>
      <c r="G7039" s="4323"/>
      <c r="H7039" s="4323"/>
      <c r="I7039" s="4323"/>
      <c r="J7039" s="4323"/>
      <c r="K7039" s="4323"/>
      <c r="L7039" s="4323"/>
      <c r="M7039" s="4323"/>
      <c r="N7039" s="4323"/>
      <c r="O7039" s="4323"/>
    </row>
    <row r="7040" spans="1:15" s="36" customFormat="1" ht="21" customHeight="1">
      <c r="A7040" s="4353" t="s">
        <v>10</v>
      </c>
      <c r="B7040" s="4353" t="s">
        <v>11</v>
      </c>
      <c r="C7040" s="4340" t="s">
        <v>23</v>
      </c>
      <c r="D7040" s="4331" t="s">
        <v>12</v>
      </c>
      <c r="E7040" s="4332"/>
      <c r="F7040" s="4332"/>
      <c r="G7040" s="4332"/>
      <c r="H7040" s="4332"/>
      <c r="I7040" s="4332"/>
      <c r="J7040" s="4333"/>
      <c r="K7040" s="4334" t="s">
        <v>13</v>
      </c>
      <c r="L7040" s="4335"/>
      <c r="M7040" s="4335"/>
      <c r="N7040" s="4335"/>
      <c r="O7040" s="4355"/>
    </row>
    <row r="7041" spans="1:15" s="36" customFormat="1" ht="21" customHeight="1">
      <c r="A7041" s="4328"/>
      <c r="B7041" s="4328"/>
      <c r="C7041" s="4330"/>
      <c r="D7041" s="4337" t="s">
        <v>14</v>
      </c>
      <c r="E7041" s="4338"/>
      <c r="F7041" s="4338"/>
      <c r="G7041" s="4338"/>
      <c r="H7041" s="4339"/>
      <c r="I7041" s="4340" t="s">
        <v>15</v>
      </c>
      <c r="J7041" s="4340"/>
      <c r="K7041" s="4340" t="s">
        <v>16</v>
      </c>
      <c r="L7041" s="4340" t="s">
        <v>17</v>
      </c>
      <c r="M7041" s="4340" t="s">
        <v>18</v>
      </c>
      <c r="N7041" s="4340"/>
      <c r="O7041" s="4356" t="s">
        <v>19</v>
      </c>
    </row>
    <row r="7042" spans="1:15" s="36" customFormat="1" ht="21" customHeight="1">
      <c r="A7042" s="4354"/>
      <c r="B7042" s="4354"/>
      <c r="C7042" s="4341"/>
      <c r="D7042" s="3034" t="s">
        <v>16</v>
      </c>
      <c r="E7042" s="4358" t="s">
        <v>20</v>
      </c>
      <c r="F7042" s="4359"/>
      <c r="G7042" s="4358" t="s">
        <v>21</v>
      </c>
      <c r="H7042" s="4359"/>
      <c r="I7042" s="4341"/>
      <c r="J7042" s="4341"/>
      <c r="K7042" s="4341"/>
      <c r="L7042" s="4341"/>
      <c r="M7042" s="4341"/>
      <c r="N7042" s="4341"/>
      <c r="O7042" s="4357"/>
    </row>
    <row r="7043" spans="1:15" s="43" customFormat="1" ht="21" customHeight="1" outlineLevel="1">
      <c r="A7043" s="3035">
        <v>1</v>
      </c>
      <c r="B7043" s="121">
        <v>44682</v>
      </c>
      <c r="C7043" s="3033" t="s">
        <v>23</v>
      </c>
      <c r="D7043" s="3032"/>
      <c r="E7043" s="4360"/>
      <c r="F7043" s="4361"/>
      <c r="G7043" s="4348"/>
      <c r="H7043" s="4349"/>
      <c r="I7043" s="3032"/>
      <c r="J7043" s="3032"/>
      <c r="K7043" s="3036"/>
      <c r="L7043" s="3032"/>
      <c r="M7043" s="3032"/>
      <c r="N7043" s="3032"/>
      <c r="O7043" s="79">
        <v>0</v>
      </c>
    </row>
    <row r="7044" spans="1:15" s="43" customFormat="1" ht="21" customHeight="1" outlineLevel="1">
      <c r="A7044" s="3035"/>
      <c r="B7044" s="121"/>
      <c r="C7044" s="3033"/>
      <c r="D7044" s="3032"/>
      <c r="E7044" s="4360"/>
      <c r="F7044" s="4361"/>
      <c r="G7044" s="4348"/>
      <c r="H7044" s="4349"/>
      <c r="I7044" s="3032"/>
      <c r="J7044" s="3032"/>
      <c r="K7044" s="3036"/>
      <c r="L7044" s="3032"/>
      <c r="M7044" s="3032"/>
      <c r="N7044" s="3032"/>
      <c r="O7044" s="79"/>
    </row>
    <row r="7045" spans="1:15" s="43" customFormat="1" ht="21" customHeight="1" outlineLevel="1">
      <c r="A7045" s="3035"/>
      <c r="B7045" s="121"/>
      <c r="C7045" s="3033"/>
      <c r="D7045" s="3032"/>
      <c r="E7045" s="4360"/>
      <c r="F7045" s="4361"/>
      <c r="G7045" s="4348"/>
      <c r="H7045" s="4349"/>
      <c r="I7045" s="3032"/>
      <c r="J7045" s="3032"/>
      <c r="K7045" s="3036"/>
      <c r="L7045" s="3032"/>
      <c r="M7045" s="3032"/>
      <c r="N7045" s="3032"/>
      <c r="O7045" s="79"/>
    </row>
    <row r="7046" spans="1:15" s="43" customFormat="1" ht="21" customHeight="1" outlineLevel="1">
      <c r="A7046" s="3035"/>
      <c r="B7046" s="121"/>
      <c r="C7046" s="3033"/>
      <c r="D7046" s="3032"/>
      <c r="E7046" s="3026"/>
      <c r="F7046" s="3027"/>
      <c r="G7046" s="3030"/>
      <c r="H7046" s="3031"/>
      <c r="I7046" s="3032"/>
      <c r="J7046" s="3032"/>
      <c r="K7046" s="3036"/>
      <c r="L7046" s="3032"/>
      <c r="M7046" s="3032"/>
      <c r="N7046" s="3032"/>
      <c r="O7046" s="79"/>
    </row>
    <row r="7047" spans="1:15" s="43" customFormat="1" ht="21" customHeight="1">
      <c r="A7047" s="3035"/>
      <c r="B7047" s="121"/>
      <c r="C7047" s="3033"/>
      <c r="D7047" s="686">
        <f>SUM(D7043:D7046)</f>
        <v>0</v>
      </c>
      <c r="E7047" s="3026"/>
      <c r="F7047" s="3027"/>
      <c r="G7047" s="3030"/>
      <c r="H7047" s="3031"/>
      <c r="I7047" s="3032"/>
      <c r="J7047" s="3032"/>
      <c r="K7047" s="432">
        <f>SUM(K7043:K7046)</f>
        <v>0</v>
      </c>
      <c r="L7047" s="3032"/>
      <c r="M7047" s="3032"/>
      <c r="N7047" s="3032"/>
      <c r="O7047" s="79"/>
    </row>
    <row r="7048" spans="1:15" s="43" customFormat="1" ht="21" customHeight="1">
      <c r="A7048" s="62"/>
      <c r="B7048" s="122"/>
      <c r="C7048" s="54"/>
      <c r="D7048" s="2642"/>
      <c r="E7048" s="62"/>
      <c r="F7048" s="62"/>
      <c r="G7048" s="2642"/>
      <c r="H7048" s="2642"/>
      <c r="I7048" s="238"/>
      <c r="J7048" s="238"/>
      <c r="K7048" s="238"/>
      <c r="L7048" s="238"/>
      <c r="M7048" s="238"/>
      <c r="N7048" s="238"/>
      <c r="O7048" s="194"/>
    </row>
    <row r="7049" spans="1:15" s="123" customFormat="1" ht="21" customHeight="1" thickBot="1">
      <c r="A7049" s="77" t="s">
        <v>2</v>
      </c>
      <c r="B7049" s="66"/>
      <c r="C7049" s="67" t="s">
        <v>3</v>
      </c>
      <c r="D7049" s="4323" t="s">
        <v>1896</v>
      </c>
      <c r="E7049" s="4323"/>
      <c r="F7049" s="4323"/>
      <c r="G7049" s="4323"/>
      <c r="H7049" s="4323"/>
      <c r="I7049" s="4323"/>
      <c r="J7049" s="4323"/>
      <c r="K7049" s="4323"/>
      <c r="L7049" s="4323"/>
      <c r="M7049" s="4323"/>
      <c r="N7049" s="4323"/>
      <c r="O7049" s="4323"/>
    </row>
    <row r="7050" spans="1:15" s="36" customFormat="1" ht="21" customHeight="1">
      <c r="A7050" s="4353" t="s">
        <v>10</v>
      </c>
      <c r="B7050" s="4353" t="s">
        <v>11</v>
      </c>
      <c r="C7050" s="4340" t="s">
        <v>23</v>
      </c>
      <c r="D7050" s="4331" t="s">
        <v>12</v>
      </c>
      <c r="E7050" s="4332"/>
      <c r="F7050" s="4332"/>
      <c r="G7050" s="4332"/>
      <c r="H7050" s="4332"/>
      <c r="I7050" s="4332"/>
      <c r="J7050" s="4333"/>
      <c r="K7050" s="4334" t="s">
        <v>13</v>
      </c>
      <c r="L7050" s="4335"/>
      <c r="M7050" s="4335"/>
      <c r="N7050" s="4335"/>
      <c r="O7050" s="4355"/>
    </row>
    <row r="7051" spans="1:15" s="36" customFormat="1" ht="21" customHeight="1">
      <c r="A7051" s="4328"/>
      <c r="B7051" s="4328"/>
      <c r="C7051" s="4330"/>
      <c r="D7051" s="4337" t="s">
        <v>14</v>
      </c>
      <c r="E7051" s="4338"/>
      <c r="F7051" s="4338"/>
      <c r="G7051" s="4338"/>
      <c r="H7051" s="4339"/>
      <c r="I7051" s="4340" t="s">
        <v>15</v>
      </c>
      <c r="J7051" s="4340"/>
      <c r="K7051" s="4340" t="s">
        <v>16</v>
      </c>
      <c r="L7051" s="4340" t="s">
        <v>17</v>
      </c>
      <c r="M7051" s="4340" t="s">
        <v>18</v>
      </c>
      <c r="N7051" s="4340"/>
      <c r="O7051" s="4356" t="s">
        <v>19</v>
      </c>
    </row>
    <row r="7052" spans="1:15" s="36" customFormat="1" ht="21" customHeight="1">
      <c r="A7052" s="4354"/>
      <c r="B7052" s="4354"/>
      <c r="C7052" s="4341"/>
      <c r="D7052" s="3034" t="s">
        <v>16</v>
      </c>
      <c r="E7052" s="4358" t="s">
        <v>20</v>
      </c>
      <c r="F7052" s="4359"/>
      <c r="G7052" s="4358" t="s">
        <v>21</v>
      </c>
      <c r="H7052" s="4359"/>
      <c r="I7052" s="4341"/>
      <c r="J7052" s="4341"/>
      <c r="K7052" s="4341"/>
      <c r="L7052" s="4341"/>
      <c r="M7052" s="4341"/>
      <c r="N7052" s="4341"/>
      <c r="O7052" s="4357"/>
    </row>
    <row r="7053" spans="1:15" s="43" customFormat="1" ht="21" customHeight="1" outlineLevel="1">
      <c r="A7053" s="3035">
        <v>1</v>
      </c>
      <c r="B7053" s="121">
        <v>44682</v>
      </c>
      <c r="C7053" s="3033" t="s">
        <v>23</v>
      </c>
      <c r="D7053" s="3032"/>
      <c r="E7053" s="4360"/>
      <c r="F7053" s="4361"/>
      <c r="G7053" s="4348"/>
      <c r="H7053" s="4349"/>
      <c r="I7053" s="3032"/>
      <c r="J7053" s="3032"/>
      <c r="K7053" s="3036"/>
      <c r="L7053" s="3032"/>
      <c r="M7053" s="3032"/>
      <c r="N7053" s="3032"/>
      <c r="O7053" s="79">
        <v>0</v>
      </c>
    </row>
    <row r="7054" spans="1:15" s="43" customFormat="1" ht="21" customHeight="1" outlineLevel="1">
      <c r="A7054" s="3035"/>
      <c r="B7054" s="121"/>
      <c r="C7054" s="3033"/>
      <c r="D7054" s="3032"/>
      <c r="E7054" s="4360"/>
      <c r="F7054" s="4361"/>
      <c r="G7054" s="4348"/>
      <c r="H7054" s="4349"/>
      <c r="I7054" s="3032"/>
      <c r="J7054" s="3032"/>
      <c r="K7054" s="3036"/>
      <c r="L7054" s="3032"/>
      <c r="M7054" s="3032"/>
      <c r="N7054" s="3032"/>
      <c r="O7054" s="79"/>
    </row>
    <row r="7055" spans="1:15" s="43" customFormat="1" ht="21" customHeight="1" outlineLevel="1">
      <c r="A7055" s="3035"/>
      <c r="B7055" s="121"/>
      <c r="C7055" s="3033"/>
      <c r="D7055" s="3032"/>
      <c r="E7055" s="4360"/>
      <c r="F7055" s="4361"/>
      <c r="G7055" s="4348"/>
      <c r="H7055" s="4349"/>
      <c r="I7055" s="3032"/>
      <c r="J7055" s="3032"/>
      <c r="K7055" s="3036"/>
      <c r="L7055" s="3032"/>
      <c r="M7055" s="3032"/>
      <c r="N7055" s="3032"/>
      <c r="O7055" s="79"/>
    </row>
    <row r="7056" spans="1:15" s="43" customFormat="1" ht="21" customHeight="1" outlineLevel="1">
      <c r="A7056" s="3035"/>
      <c r="B7056" s="121"/>
      <c r="C7056" s="3033"/>
      <c r="D7056" s="3032"/>
      <c r="E7056" s="3026"/>
      <c r="F7056" s="3027"/>
      <c r="G7056" s="4348"/>
      <c r="H7056" s="4349"/>
      <c r="I7056" s="3032"/>
      <c r="J7056" s="3032"/>
      <c r="K7056" s="3036"/>
      <c r="L7056" s="3032"/>
      <c r="M7056" s="3032"/>
      <c r="N7056" s="3032"/>
      <c r="O7056" s="79"/>
    </row>
    <row r="7057" spans="1:15" s="43" customFormat="1" ht="21" customHeight="1">
      <c r="A7057" s="3035"/>
      <c r="B7057" s="121"/>
      <c r="C7057" s="3033"/>
      <c r="D7057" s="686">
        <f>SUM(D7053:D7056)</f>
        <v>0</v>
      </c>
      <c r="E7057" s="3026"/>
      <c r="F7057" s="3027"/>
      <c r="G7057" s="4348"/>
      <c r="H7057" s="4349"/>
      <c r="I7057" s="3032"/>
      <c r="J7057" s="3032"/>
      <c r="K7057" s="432">
        <f>SUM(K7053:K7056)</f>
        <v>0</v>
      </c>
      <c r="L7057" s="3032"/>
      <c r="M7057" s="3032"/>
      <c r="N7057" s="3032"/>
      <c r="O7057" s="79"/>
    </row>
    <row r="7058" spans="1:15" s="43" customFormat="1" ht="21" customHeight="1">
      <c r="A7058" s="62"/>
      <c r="B7058" s="122"/>
      <c r="C7058" s="54"/>
      <c r="D7058" s="2642"/>
      <c r="E7058" s="62"/>
      <c r="F7058" s="62"/>
      <c r="G7058" s="2642"/>
      <c r="H7058" s="2642"/>
      <c r="I7058" s="238"/>
      <c r="J7058" s="238"/>
      <c r="K7058" s="238"/>
      <c r="L7058" s="238"/>
      <c r="M7058" s="238"/>
      <c r="N7058" s="238"/>
      <c r="O7058" s="194"/>
    </row>
    <row r="7059" spans="1:15" s="123" customFormat="1" ht="21" customHeight="1" thickBot="1">
      <c r="A7059" s="77" t="s">
        <v>2</v>
      </c>
      <c r="B7059" s="66"/>
      <c r="C7059" s="67" t="s">
        <v>3</v>
      </c>
      <c r="D7059" s="4323" t="s">
        <v>2171</v>
      </c>
      <c r="E7059" s="4323"/>
      <c r="F7059" s="4323"/>
      <c r="G7059" s="4323"/>
      <c r="H7059" s="4323"/>
      <c r="I7059" s="4323"/>
      <c r="J7059" s="4323"/>
      <c r="K7059" s="4323"/>
      <c r="L7059" s="4323"/>
      <c r="M7059" s="4323"/>
      <c r="N7059" s="4323"/>
      <c r="O7059" s="4323"/>
    </row>
    <row r="7060" spans="1:15" s="36" customFormat="1" ht="21" customHeight="1">
      <c r="A7060" s="4353" t="s">
        <v>10</v>
      </c>
      <c r="B7060" s="4353" t="s">
        <v>11</v>
      </c>
      <c r="C7060" s="4340" t="s">
        <v>23</v>
      </c>
      <c r="D7060" s="4331" t="s">
        <v>12</v>
      </c>
      <c r="E7060" s="4332"/>
      <c r="F7060" s="4332"/>
      <c r="G7060" s="4332"/>
      <c r="H7060" s="4332"/>
      <c r="I7060" s="4332"/>
      <c r="J7060" s="4333"/>
      <c r="K7060" s="4334" t="s">
        <v>13</v>
      </c>
      <c r="L7060" s="4335"/>
      <c r="M7060" s="4335"/>
      <c r="N7060" s="4335"/>
      <c r="O7060" s="4355"/>
    </row>
    <row r="7061" spans="1:15" s="36" customFormat="1" ht="21" customHeight="1">
      <c r="A7061" s="4328"/>
      <c r="B7061" s="4328"/>
      <c r="C7061" s="4330"/>
      <c r="D7061" s="4337" t="s">
        <v>14</v>
      </c>
      <c r="E7061" s="4338"/>
      <c r="F7061" s="4338"/>
      <c r="G7061" s="4338"/>
      <c r="H7061" s="4339"/>
      <c r="I7061" s="4340" t="s">
        <v>15</v>
      </c>
      <c r="J7061" s="4340"/>
      <c r="K7061" s="4340" t="s">
        <v>16</v>
      </c>
      <c r="L7061" s="4340" t="s">
        <v>17</v>
      </c>
      <c r="M7061" s="4340" t="s">
        <v>18</v>
      </c>
      <c r="N7061" s="4340"/>
      <c r="O7061" s="4356" t="s">
        <v>19</v>
      </c>
    </row>
    <row r="7062" spans="1:15" s="36" customFormat="1" ht="21" customHeight="1">
      <c r="A7062" s="4354"/>
      <c r="B7062" s="4354"/>
      <c r="C7062" s="4341"/>
      <c r="D7062" s="3112" t="s">
        <v>16</v>
      </c>
      <c r="E7062" s="4358" t="s">
        <v>20</v>
      </c>
      <c r="F7062" s="4359"/>
      <c r="G7062" s="4358" t="s">
        <v>21</v>
      </c>
      <c r="H7062" s="4359"/>
      <c r="I7062" s="4341"/>
      <c r="J7062" s="4341"/>
      <c r="K7062" s="4341"/>
      <c r="L7062" s="4341"/>
      <c r="M7062" s="4341"/>
      <c r="N7062" s="4341"/>
      <c r="O7062" s="4357"/>
    </row>
    <row r="7063" spans="1:15" s="43" customFormat="1" ht="21" customHeight="1" outlineLevel="1">
      <c r="A7063" s="3113">
        <v>1</v>
      </c>
      <c r="B7063" s="121">
        <v>44682</v>
      </c>
      <c r="C7063" s="3111" t="s">
        <v>23</v>
      </c>
      <c r="D7063" s="3110"/>
      <c r="E7063" s="4360"/>
      <c r="F7063" s="4361"/>
      <c r="G7063" s="4348"/>
      <c r="H7063" s="4349"/>
      <c r="I7063" s="3110"/>
      <c r="J7063" s="3110"/>
      <c r="K7063" s="3114"/>
      <c r="L7063" s="3110"/>
      <c r="M7063" s="3110"/>
      <c r="N7063" s="3110"/>
      <c r="O7063" s="79">
        <v>0</v>
      </c>
    </row>
    <row r="7064" spans="1:15" s="43" customFormat="1" ht="21" customHeight="1" outlineLevel="1">
      <c r="A7064" s="3113"/>
      <c r="B7064" s="121"/>
      <c r="C7064" s="3111"/>
      <c r="D7064" s="3110"/>
      <c r="E7064" s="4360"/>
      <c r="F7064" s="4361"/>
      <c r="G7064" s="4348"/>
      <c r="H7064" s="4349"/>
      <c r="I7064" s="3110"/>
      <c r="J7064" s="3110"/>
      <c r="K7064" s="3114"/>
      <c r="L7064" s="3110"/>
      <c r="M7064" s="3110"/>
      <c r="N7064" s="3110"/>
      <c r="O7064" s="79"/>
    </row>
    <row r="7065" spans="1:15" s="43" customFormat="1" ht="21" customHeight="1" outlineLevel="1">
      <c r="A7065" s="3113"/>
      <c r="B7065" s="121"/>
      <c r="C7065" s="3111"/>
      <c r="D7065" s="3110"/>
      <c r="E7065" s="4360"/>
      <c r="F7065" s="4361"/>
      <c r="G7065" s="4348"/>
      <c r="H7065" s="4349"/>
      <c r="I7065" s="3110"/>
      <c r="J7065" s="3110"/>
      <c r="K7065" s="3114"/>
      <c r="L7065" s="3110"/>
      <c r="M7065" s="3110"/>
      <c r="N7065" s="3110"/>
      <c r="O7065" s="79"/>
    </row>
    <row r="7066" spans="1:15" s="43" customFormat="1" ht="21" customHeight="1" outlineLevel="1">
      <c r="A7066" s="3113"/>
      <c r="B7066" s="121"/>
      <c r="C7066" s="3111"/>
      <c r="D7066" s="3110"/>
      <c r="E7066" s="3104"/>
      <c r="F7066" s="3105"/>
      <c r="G7066" s="3106"/>
      <c r="H7066" s="3107"/>
      <c r="I7066" s="3110"/>
      <c r="J7066" s="3110"/>
      <c r="K7066" s="3114"/>
      <c r="L7066" s="3110"/>
      <c r="M7066" s="3110"/>
      <c r="N7066" s="3110"/>
      <c r="O7066" s="79"/>
    </row>
    <row r="7067" spans="1:15" s="43" customFormat="1" ht="21" customHeight="1">
      <c r="A7067" s="3113"/>
      <c r="B7067" s="121"/>
      <c r="C7067" s="3111"/>
      <c r="D7067" s="686">
        <f>SUM(D7063:D7066)</f>
        <v>0</v>
      </c>
      <c r="E7067" s="3104"/>
      <c r="F7067" s="3105"/>
      <c r="G7067" s="3106"/>
      <c r="H7067" s="3107"/>
      <c r="I7067" s="3110"/>
      <c r="J7067" s="3110"/>
      <c r="K7067" s="432">
        <f>SUM(K7063:K7066)</f>
        <v>0</v>
      </c>
      <c r="L7067" s="3110"/>
      <c r="M7067" s="3110"/>
      <c r="N7067" s="3110"/>
      <c r="O7067" s="79"/>
    </row>
    <row r="7068" spans="1:15" s="43" customFormat="1" ht="21" customHeight="1">
      <c r="A7068" s="62"/>
      <c r="B7068" s="122"/>
      <c r="C7068" s="54"/>
      <c r="D7068" s="2642"/>
      <c r="E7068" s="62"/>
      <c r="F7068" s="62"/>
      <c r="G7068" s="2642"/>
      <c r="H7068" s="2642"/>
      <c r="I7068" s="238"/>
      <c r="J7068" s="238"/>
      <c r="K7068" s="238"/>
      <c r="L7068" s="238"/>
      <c r="M7068" s="238"/>
      <c r="N7068" s="238"/>
      <c r="O7068" s="194"/>
    </row>
    <row r="7069" spans="1:15" s="123" customFormat="1" ht="21" customHeight="1" thickBot="1">
      <c r="A7069" s="77" t="s">
        <v>2</v>
      </c>
      <c r="B7069" s="66"/>
      <c r="C7069" s="67" t="s">
        <v>3</v>
      </c>
      <c r="D7069" s="4323" t="s">
        <v>2093</v>
      </c>
      <c r="E7069" s="4323"/>
      <c r="F7069" s="4323"/>
      <c r="G7069" s="4323"/>
      <c r="H7069" s="4323"/>
      <c r="I7069" s="4323"/>
      <c r="J7069" s="4323"/>
      <c r="K7069" s="4323"/>
      <c r="L7069" s="4323"/>
      <c r="M7069" s="4323"/>
      <c r="N7069" s="4323"/>
      <c r="O7069" s="4323"/>
    </row>
    <row r="7070" spans="1:15" s="36" customFormat="1" ht="21" customHeight="1">
      <c r="A7070" s="4353" t="s">
        <v>10</v>
      </c>
      <c r="B7070" s="4353" t="s">
        <v>11</v>
      </c>
      <c r="C7070" s="4340" t="s">
        <v>23</v>
      </c>
      <c r="D7070" s="4331" t="s">
        <v>12</v>
      </c>
      <c r="E7070" s="4332"/>
      <c r="F7070" s="4332"/>
      <c r="G7070" s="4332"/>
      <c r="H7070" s="4332"/>
      <c r="I7070" s="4332"/>
      <c r="J7070" s="4333"/>
      <c r="K7070" s="4334" t="s">
        <v>13</v>
      </c>
      <c r="L7070" s="4335"/>
      <c r="M7070" s="4335"/>
      <c r="N7070" s="4335"/>
      <c r="O7070" s="4355"/>
    </row>
    <row r="7071" spans="1:15" s="36" customFormat="1" ht="21" customHeight="1">
      <c r="A7071" s="4328"/>
      <c r="B7071" s="4328"/>
      <c r="C7071" s="4330"/>
      <c r="D7071" s="4337" t="s">
        <v>14</v>
      </c>
      <c r="E7071" s="4338"/>
      <c r="F7071" s="4338"/>
      <c r="G7071" s="4338"/>
      <c r="H7071" s="4339"/>
      <c r="I7071" s="4340" t="s">
        <v>15</v>
      </c>
      <c r="J7071" s="4340"/>
      <c r="K7071" s="4340" t="s">
        <v>16</v>
      </c>
      <c r="L7071" s="4340" t="s">
        <v>17</v>
      </c>
      <c r="M7071" s="4340" t="s">
        <v>18</v>
      </c>
      <c r="N7071" s="4340"/>
      <c r="O7071" s="4356" t="s">
        <v>19</v>
      </c>
    </row>
    <row r="7072" spans="1:15" s="36" customFormat="1" ht="21" customHeight="1">
      <c r="A7072" s="4354"/>
      <c r="B7072" s="4354"/>
      <c r="C7072" s="4341"/>
      <c r="D7072" s="3268" t="s">
        <v>16</v>
      </c>
      <c r="E7072" s="4358" t="s">
        <v>20</v>
      </c>
      <c r="F7072" s="4359"/>
      <c r="G7072" s="4358" t="s">
        <v>21</v>
      </c>
      <c r="H7072" s="4359"/>
      <c r="I7072" s="4341"/>
      <c r="J7072" s="4341"/>
      <c r="K7072" s="4341"/>
      <c r="L7072" s="4341"/>
      <c r="M7072" s="4341"/>
      <c r="N7072" s="4341"/>
      <c r="O7072" s="4357"/>
    </row>
    <row r="7073" spans="1:15" s="43" customFormat="1" ht="21" customHeight="1" outlineLevel="1">
      <c r="A7073" s="3273">
        <v>1</v>
      </c>
      <c r="B7073" s="121">
        <v>44682</v>
      </c>
      <c r="C7073" s="3269" t="s">
        <v>23</v>
      </c>
      <c r="D7073" s="3271"/>
      <c r="E7073" s="4360"/>
      <c r="F7073" s="4361"/>
      <c r="G7073" s="4348"/>
      <c r="H7073" s="4349"/>
      <c r="I7073" s="3271"/>
      <c r="J7073" s="3271"/>
      <c r="K7073" s="3270"/>
      <c r="L7073" s="3271"/>
      <c r="M7073" s="3271"/>
      <c r="N7073" s="3271"/>
      <c r="O7073" s="79">
        <v>30</v>
      </c>
    </row>
    <row r="7074" spans="1:15" s="43" customFormat="1" ht="21" customHeight="1" outlineLevel="1">
      <c r="A7074" s="3273"/>
      <c r="B7074" s="121"/>
      <c r="C7074" s="3269"/>
      <c r="D7074" s="3271"/>
      <c r="E7074" s="4360"/>
      <c r="F7074" s="4361"/>
      <c r="G7074" s="4348"/>
      <c r="H7074" s="4349"/>
      <c r="I7074" s="3271"/>
      <c r="J7074" s="3271"/>
      <c r="K7074" s="3270"/>
      <c r="L7074" s="3271"/>
      <c r="M7074" s="3271"/>
      <c r="N7074" s="3271"/>
      <c r="O7074" s="79"/>
    </row>
    <row r="7075" spans="1:15" s="43" customFormat="1" ht="21" customHeight="1" outlineLevel="1">
      <c r="A7075" s="3273"/>
      <c r="B7075" s="121"/>
      <c r="C7075" s="3269"/>
      <c r="D7075" s="3271"/>
      <c r="E7075" s="4360"/>
      <c r="F7075" s="4361"/>
      <c r="G7075" s="4348"/>
      <c r="H7075" s="4349"/>
      <c r="I7075" s="3271"/>
      <c r="J7075" s="3271"/>
      <c r="K7075" s="3270"/>
      <c r="L7075" s="3271"/>
      <c r="M7075" s="3271"/>
      <c r="N7075" s="3271"/>
      <c r="O7075" s="79"/>
    </row>
    <row r="7076" spans="1:15" s="43" customFormat="1" ht="21" customHeight="1" outlineLevel="1">
      <c r="A7076" s="3273"/>
      <c r="B7076" s="121"/>
      <c r="C7076" s="3269"/>
      <c r="D7076" s="3271"/>
      <c r="E7076" s="3264"/>
      <c r="F7076" s="3265"/>
      <c r="G7076" s="3266"/>
      <c r="H7076" s="3267"/>
      <c r="I7076" s="3271"/>
      <c r="J7076" s="3271"/>
      <c r="K7076" s="3270"/>
      <c r="L7076" s="3271"/>
      <c r="M7076" s="3271"/>
      <c r="N7076" s="3271"/>
      <c r="O7076" s="79"/>
    </row>
    <row r="7077" spans="1:15" s="43" customFormat="1" ht="21" customHeight="1">
      <c r="A7077" s="3273"/>
      <c r="B7077" s="121"/>
      <c r="C7077" s="3269"/>
      <c r="D7077" s="686">
        <f>SUM(D7073:D7076)</f>
        <v>0</v>
      </c>
      <c r="E7077" s="3264"/>
      <c r="F7077" s="3265"/>
      <c r="G7077" s="3266"/>
      <c r="H7077" s="3267"/>
      <c r="I7077" s="3271"/>
      <c r="J7077" s="3271"/>
      <c r="K7077" s="432">
        <f>SUM(K7073:K7076)</f>
        <v>0</v>
      </c>
      <c r="L7077" s="3271"/>
      <c r="M7077" s="3271"/>
      <c r="N7077" s="3271"/>
      <c r="O7077" s="79"/>
    </row>
    <row r="7078" spans="1:15" s="43" customFormat="1" ht="21" customHeight="1">
      <c r="A7078" s="62"/>
      <c r="B7078" s="122"/>
      <c r="C7078" s="54"/>
      <c r="D7078" s="2642"/>
      <c r="E7078" s="62"/>
      <c r="F7078" s="62"/>
      <c r="G7078" s="2642"/>
      <c r="H7078" s="2642"/>
      <c r="I7078" s="238"/>
      <c r="J7078" s="238"/>
      <c r="K7078" s="238"/>
      <c r="L7078" s="238"/>
      <c r="M7078" s="238"/>
      <c r="N7078" s="238"/>
      <c r="O7078" s="194"/>
    </row>
    <row r="7079" spans="1:15" s="123" customFormat="1" ht="21" customHeight="1" thickBot="1">
      <c r="A7079" s="77" t="s">
        <v>2</v>
      </c>
      <c r="B7079" s="66"/>
      <c r="C7079" s="67" t="s">
        <v>3</v>
      </c>
      <c r="D7079" s="4323" t="s">
        <v>2094</v>
      </c>
      <c r="E7079" s="4323"/>
      <c r="F7079" s="4323"/>
      <c r="G7079" s="4323"/>
      <c r="H7079" s="4323"/>
      <c r="I7079" s="4323"/>
      <c r="J7079" s="4323"/>
      <c r="K7079" s="4323"/>
      <c r="L7079" s="4323"/>
      <c r="M7079" s="4323"/>
      <c r="N7079" s="4323"/>
      <c r="O7079" s="4323"/>
    </row>
    <row r="7080" spans="1:15" s="36" customFormat="1" ht="21" customHeight="1">
      <c r="A7080" s="4353" t="s">
        <v>10</v>
      </c>
      <c r="B7080" s="4353" t="s">
        <v>11</v>
      </c>
      <c r="C7080" s="4340" t="s">
        <v>23</v>
      </c>
      <c r="D7080" s="4331" t="s">
        <v>12</v>
      </c>
      <c r="E7080" s="4332"/>
      <c r="F7080" s="4332"/>
      <c r="G7080" s="4332"/>
      <c r="H7080" s="4332"/>
      <c r="I7080" s="4332"/>
      <c r="J7080" s="4333"/>
      <c r="K7080" s="4334" t="s">
        <v>13</v>
      </c>
      <c r="L7080" s="4335"/>
      <c r="M7080" s="4335"/>
      <c r="N7080" s="4335"/>
      <c r="O7080" s="4355"/>
    </row>
    <row r="7081" spans="1:15" s="36" customFormat="1" ht="21" customHeight="1">
      <c r="A7081" s="4328"/>
      <c r="B7081" s="4328"/>
      <c r="C7081" s="4330"/>
      <c r="D7081" s="4337" t="s">
        <v>14</v>
      </c>
      <c r="E7081" s="4338"/>
      <c r="F7081" s="4338"/>
      <c r="G7081" s="4338"/>
      <c r="H7081" s="4339"/>
      <c r="I7081" s="4340" t="s">
        <v>15</v>
      </c>
      <c r="J7081" s="4340"/>
      <c r="K7081" s="4340" t="s">
        <v>16</v>
      </c>
      <c r="L7081" s="4340" t="s">
        <v>17</v>
      </c>
      <c r="M7081" s="4340" t="s">
        <v>18</v>
      </c>
      <c r="N7081" s="4340"/>
      <c r="O7081" s="4356" t="s">
        <v>19</v>
      </c>
    </row>
    <row r="7082" spans="1:15" s="36" customFormat="1" ht="21" customHeight="1">
      <c r="A7082" s="4354"/>
      <c r="B7082" s="4354"/>
      <c r="C7082" s="4341"/>
      <c r="D7082" s="3268" t="s">
        <v>16</v>
      </c>
      <c r="E7082" s="4358" t="s">
        <v>20</v>
      </c>
      <c r="F7082" s="4359"/>
      <c r="G7082" s="4358" t="s">
        <v>21</v>
      </c>
      <c r="H7082" s="4359"/>
      <c r="I7082" s="4341"/>
      <c r="J7082" s="4341"/>
      <c r="K7082" s="4341"/>
      <c r="L7082" s="4341"/>
      <c r="M7082" s="4341"/>
      <c r="N7082" s="4341"/>
      <c r="O7082" s="4357"/>
    </row>
    <row r="7083" spans="1:15" s="43" customFormat="1" ht="21" customHeight="1" outlineLevel="1">
      <c r="A7083" s="3273">
        <v>1</v>
      </c>
      <c r="B7083" s="121">
        <v>44682</v>
      </c>
      <c r="C7083" s="3269" t="s">
        <v>23</v>
      </c>
      <c r="D7083" s="3271"/>
      <c r="E7083" s="4360"/>
      <c r="F7083" s="4361"/>
      <c r="G7083" s="4348"/>
      <c r="H7083" s="4349"/>
      <c r="I7083" s="3271"/>
      <c r="J7083" s="3271"/>
      <c r="K7083" s="3270"/>
      <c r="L7083" s="3271"/>
      <c r="M7083" s="3271"/>
      <c r="N7083" s="3271"/>
      <c r="O7083" s="79">
        <v>6</v>
      </c>
    </row>
    <row r="7084" spans="1:15" s="43" customFormat="1" ht="21" customHeight="1" outlineLevel="1">
      <c r="A7084" s="3273"/>
      <c r="B7084" s="121"/>
      <c r="C7084" s="3269"/>
      <c r="D7084" s="3271"/>
      <c r="E7084" s="4360"/>
      <c r="F7084" s="4361"/>
      <c r="G7084" s="4348"/>
      <c r="H7084" s="4349"/>
      <c r="I7084" s="3271"/>
      <c r="J7084" s="3271"/>
      <c r="K7084" s="3270"/>
      <c r="L7084" s="3271"/>
      <c r="M7084" s="3271"/>
      <c r="N7084" s="3271"/>
      <c r="O7084" s="79"/>
    </row>
    <row r="7085" spans="1:15" s="43" customFormat="1" ht="21" customHeight="1" outlineLevel="1">
      <c r="A7085" s="3273"/>
      <c r="B7085" s="121"/>
      <c r="C7085" s="3269"/>
      <c r="D7085" s="3271"/>
      <c r="E7085" s="4360"/>
      <c r="F7085" s="4361"/>
      <c r="G7085" s="4348"/>
      <c r="H7085" s="4349"/>
      <c r="I7085" s="3271"/>
      <c r="J7085" s="3271"/>
      <c r="K7085" s="3270"/>
      <c r="L7085" s="3271"/>
      <c r="M7085" s="3271"/>
      <c r="N7085" s="3271"/>
      <c r="O7085" s="79"/>
    </row>
    <row r="7086" spans="1:15" s="43" customFormat="1" ht="21" customHeight="1" outlineLevel="1">
      <c r="A7086" s="3273"/>
      <c r="B7086" s="121"/>
      <c r="C7086" s="3269"/>
      <c r="D7086" s="3271"/>
      <c r="E7086" s="3264"/>
      <c r="F7086" s="3265"/>
      <c r="G7086" s="3266"/>
      <c r="H7086" s="3267"/>
      <c r="I7086" s="3271"/>
      <c r="J7086" s="3271"/>
      <c r="K7086" s="3270"/>
      <c r="L7086" s="3271"/>
      <c r="M7086" s="3271"/>
      <c r="N7086" s="3271"/>
      <c r="O7086" s="79"/>
    </row>
    <row r="7087" spans="1:15" s="43" customFormat="1" ht="21" customHeight="1">
      <c r="A7087" s="3273"/>
      <c r="B7087" s="121"/>
      <c r="C7087" s="3269"/>
      <c r="D7087" s="686">
        <f>SUM(D7083:D7086)</f>
        <v>0</v>
      </c>
      <c r="E7087" s="3264"/>
      <c r="F7087" s="3265"/>
      <c r="G7087" s="3266"/>
      <c r="H7087" s="3267"/>
      <c r="I7087" s="3271"/>
      <c r="J7087" s="3271"/>
      <c r="K7087" s="432">
        <f>SUM(K7083:K7086)</f>
        <v>0</v>
      </c>
      <c r="L7087" s="3271"/>
      <c r="M7087" s="3271"/>
      <c r="N7087" s="3271"/>
      <c r="O7087" s="79"/>
    </row>
    <row r="7088" spans="1:15" s="43" customFormat="1" ht="21" customHeight="1">
      <c r="A7088" s="62"/>
      <c r="B7088" s="122"/>
      <c r="C7088" s="54"/>
      <c r="D7088" s="238"/>
      <c r="E7088" s="3298"/>
      <c r="F7088" s="3298"/>
      <c r="G7088" s="238"/>
      <c r="H7088" s="238"/>
      <c r="I7088" s="238"/>
      <c r="J7088" s="238"/>
      <c r="K7088" s="238"/>
      <c r="L7088" s="238"/>
      <c r="M7088" s="238"/>
      <c r="N7088" s="238"/>
      <c r="O7088" s="194"/>
    </row>
    <row r="7089" spans="1:15" s="72" customFormat="1" ht="21" customHeight="1" thickBot="1">
      <c r="A7089" s="77" t="s">
        <v>2</v>
      </c>
      <c r="B7089" s="66"/>
      <c r="C7089" s="67" t="s">
        <v>3</v>
      </c>
      <c r="D7089" s="4323" t="s">
        <v>2139</v>
      </c>
      <c r="E7089" s="4323"/>
      <c r="F7089" s="4323"/>
      <c r="G7089" s="4323"/>
      <c r="H7089" s="4323"/>
      <c r="I7089" s="4323"/>
      <c r="J7089" s="4323"/>
      <c r="K7089" s="4323"/>
      <c r="L7089" s="4323"/>
      <c r="M7089" s="4323"/>
      <c r="N7089" s="4323"/>
      <c r="O7089" s="4323"/>
    </row>
    <row r="7090" spans="1:15" s="72" customFormat="1" ht="21" customHeight="1">
      <c r="A7090" s="4324" t="s">
        <v>10</v>
      </c>
      <c r="B7090" s="4362" t="s">
        <v>11</v>
      </c>
      <c r="C7090" s="4329" t="s">
        <v>23</v>
      </c>
      <c r="D7090" s="4331" t="s">
        <v>1627</v>
      </c>
      <c r="E7090" s="4332"/>
      <c r="F7090" s="4332"/>
      <c r="G7090" s="4332"/>
      <c r="H7090" s="4332"/>
      <c r="I7090" s="4332"/>
      <c r="J7090" s="4333"/>
      <c r="K7090" s="4334" t="s">
        <v>13</v>
      </c>
      <c r="L7090" s="4335"/>
      <c r="M7090" s="4335"/>
      <c r="N7090" s="4335"/>
      <c r="O7090" s="4336"/>
    </row>
    <row r="7091" spans="1:15" s="72" customFormat="1" ht="21" customHeight="1">
      <c r="A7091" s="4325"/>
      <c r="B7091" s="4328"/>
      <c r="C7091" s="4330"/>
      <c r="D7091" s="4337" t="s">
        <v>14</v>
      </c>
      <c r="E7091" s="4338"/>
      <c r="F7091" s="4338"/>
      <c r="G7091" s="4338"/>
      <c r="H7091" s="4339"/>
      <c r="I7091" s="4340" t="s">
        <v>15</v>
      </c>
      <c r="J7091" s="4340"/>
      <c r="K7091" s="4340" t="s">
        <v>16</v>
      </c>
      <c r="L7091" s="4340" t="s">
        <v>17</v>
      </c>
      <c r="M7091" s="4340" t="s">
        <v>18</v>
      </c>
      <c r="N7091" s="4340"/>
      <c r="O7091" s="4342" t="s">
        <v>19</v>
      </c>
    </row>
    <row r="7092" spans="1:15" s="72" customFormat="1" ht="21" customHeight="1">
      <c r="A7092" s="4326"/>
      <c r="B7092" s="4354"/>
      <c r="C7092" s="4341"/>
      <c r="D7092" s="3295" t="s">
        <v>16</v>
      </c>
      <c r="E7092" s="4358" t="s">
        <v>20</v>
      </c>
      <c r="F7092" s="4359"/>
      <c r="G7092" s="4358" t="s">
        <v>21</v>
      </c>
      <c r="H7092" s="4359"/>
      <c r="I7092" s="4341"/>
      <c r="J7092" s="4341"/>
      <c r="K7092" s="4341"/>
      <c r="L7092" s="4341"/>
      <c r="M7092" s="4341"/>
      <c r="N7092" s="4341"/>
      <c r="O7092" s="4363"/>
    </row>
    <row r="7093" spans="1:15" s="72" customFormat="1" ht="27.75" customHeight="1">
      <c r="A7093" s="99">
        <v>1</v>
      </c>
      <c r="B7093" s="131">
        <v>44682</v>
      </c>
      <c r="C7093" s="3068" t="s">
        <v>23</v>
      </c>
      <c r="D7093" s="3296"/>
      <c r="E7093" s="4348"/>
      <c r="F7093" s="4349"/>
      <c r="G7093" s="4348"/>
      <c r="H7093" s="4349"/>
      <c r="I7093" s="3068"/>
      <c r="J7093" s="3299"/>
      <c r="K7093" s="3299"/>
      <c r="L7093" s="3299"/>
      <c r="M7093" s="3299"/>
      <c r="N7093" s="3299"/>
      <c r="O7093" s="128">
        <v>2</v>
      </c>
    </row>
    <row r="7094" spans="1:15" s="72" customFormat="1" ht="21" customHeight="1" outlineLevel="1">
      <c r="A7094" s="3297"/>
      <c r="B7094" s="131"/>
      <c r="C7094" s="3068"/>
      <c r="D7094" s="3296"/>
      <c r="E7094" s="4348"/>
      <c r="F7094" s="4349"/>
      <c r="G7094" s="4364"/>
      <c r="H7094" s="4365"/>
      <c r="I7094" s="3068"/>
      <c r="J7094" s="3068"/>
      <c r="K7094" s="3068"/>
      <c r="L7094" s="3068"/>
      <c r="M7094" s="3068"/>
      <c r="N7094" s="3068"/>
      <c r="O7094" s="79"/>
    </row>
    <row r="7095" spans="1:15" s="72" customFormat="1" ht="21" customHeight="1" outlineLevel="1">
      <c r="A7095" s="3297"/>
      <c r="B7095" s="131"/>
      <c r="C7095" s="3068"/>
      <c r="D7095" s="3296"/>
      <c r="E7095" s="3291"/>
      <c r="F7095" s="3292"/>
      <c r="G7095" s="3293"/>
      <c r="H7095" s="3294"/>
      <c r="I7095" s="3068"/>
      <c r="J7095" s="3068"/>
      <c r="K7095" s="3068"/>
      <c r="L7095" s="3068"/>
      <c r="M7095" s="3068"/>
      <c r="N7095" s="3068"/>
      <c r="O7095" s="79"/>
    </row>
    <row r="7096" spans="1:15" s="123" customFormat="1" ht="21" customHeight="1">
      <c r="A7096" s="3297"/>
      <c r="B7096" s="131"/>
      <c r="C7096" s="3068"/>
      <c r="D7096" s="798">
        <f>SUM(D7093:D7094)</f>
        <v>0</v>
      </c>
      <c r="E7096" s="4348"/>
      <c r="F7096" s="4349"/>
      <c r="G7096" s="4364"/>
      <c r="H7096" s="4365"/>
      <c r="I7096" s="3068"/>
      <c r="J7096" s="3068"/>
      <c r="K7096" s="430">
        <f>SUM(K7093:K7095)</f>
        <v>0</v>
      </c>
      <c r="L7096" s="3068"/>
      <c r="M7096" s="3068"/>
      <c r="N7096" s="3068"/>
      <c r="O7096" s="79"/>
    </row>
    <row r="7097" spans="1:15" s="43" customFormat="1" ht="21" customHeight="1">
      <c r="A7097" s="62"/>
      <c r="B7097" s="122"/>
      <c r="C7097" s="54"/>
      <c r="D7097" s="2642"/>
      <c r="E7097" s="62"/>
      <c r="F7097" s="62"/>
      <c r="G7097" s="2642"/>
      <c r="H7097" s="2642"/>
      <c r="I7097" s="238"/>
      <c r="J7097" s="238"/>
      <c r="K7097" s="238"/>
      <c r="L7097" s="238"/>
      <c r="M7097" s="238"/>
      <c r="N7097" s="238"/>
      <c r="O7097" s="194"/>
    </row>
    <row r="7098" spans="1:15" s="72" customFormat="1" ht="21" customHeight="1" thickBot="1">
      <c r="A7098" s="77" t="s">
        <v>2</v>
      </c>
      <c r="B7098" s="66"/>
      <c r="C7098" s="67" t="s">
        <v>3</v>
      </c>
      <c r="D7098" s="4323" t="s">
        <v>2590</v>
      </c>
      <c r="E7098" s="4323"/>
      <c r="F7098" s="4323"/>
      <c r="G7098" s="4323"/>
      <c r="H7098" s="4323"/>
      <c r="I7098" s="4323"/>
      <c r="J7098" s="4323"/>
      <c r="K7098" s="4323"/>
      <c r="L7098" s="4323"/>
      <c r="M7098" s="4323"/>
      <c r="N7098" s="4323"/>
      <c r="O7098" s="4323"/>
    </row>
    <row r="7099" spans="1:15" s="72" customFormat="1" ht="21" customHeight="1">
      <c r="A7099" s="4324" t="s">
        <v>10</v>
      </c>
      <c r="B7099" s="4362" t="s">
        <v>11</v>
      </c>
      <c r="C7099" s="4329" t="s">
        <v>23</v>
      </c>
      <c r="D7099" s="4331" t="s">
        <v>1627</v>
      </c>
      <c r="E7099" s="4332"/>
      <c r="F7099" s="4332"/>
      <c r="G7099" s="4332"/>
      <c r="H7099" s="4332"/>
      <c r="I7099" s="4332"/>
      <c r="J7099" s="4333"/>
      <c r="K7099" s="4334" t="s">
        <v>13</v>
      </c>
      <c r="L7099" s="4335"/>
      <c r="M7099" s="4335"/>
      <c r="N7099" s="4335"/>
      <c r="O7099" s="4336"/>
    </row>
    <row r="7100" spans="1:15" s="72" customFormat="1" ht="21" customHeight="1">
      <c r="A7100" s="4325"/>
      <c r="B7100" s="4328"/>
      <c r="C7100" s="4330"/>
      <c r="D7100" s="4337" t="s">
        <v>14</v>
      </c>
      <c r="E7100" s="4338"/>
      <c r="F7100" s="4338"/>
      <c r="G7100" s="4338"/>
      <c r="H7100" s="4339"/>
      <c r="I7100" s="4340" t="s">
        <v>15</v>
      </c>
      <c r="J7100" s="4340"/>
      <c r="K7100" s="4340" t="s">
        <v>16</v>
      </c>
      <c r="L7100" s="4340" t="s">
        <v>17</v>
      </c>
      <c r="M7100" s="4340" t="s">
        <v>18</v>
      </c>
      <c r="N7100" s="4340"/>
      <c r="O7100" s="4342" t="s">
        <v>19</v>
      </c>
    </row>
    <row r="7101" spans="1:15" s="72" customFormat="1" ht="21" customHeight="1">
      <c r="A7101" s="4326"/>
      <c r="B7101" s="4354"/>
      <c r="C7101" s="4341"/>
      <c r="D7101" s="3312" t="s">
        <v>16</v>
      </c>
      <c r="E7101" s="4358" t="s">
        <v>20</v>
      </c>
      <c r="F7101" s="4359"/>
      <c r="G7101" s="4358" t="s">
        <v>21</v>
      </c>
      <c r="H7101" s="4359"/>
      <c r="I7101" s="4341"/>
      <c r="J7101" s="4341"/>
      <c r="K7101" s="4341"/>
      <c r="L7101" s="4341"/>
      <c r="M7101" s="4341"/>
      <c r="N7101" s="4341"/>
      <c r="O7101" s="4363"/>
    </row>
    <row r="7102" spans="1:15" s="72" customFormat="1" ht="27.75" customHeight="1">
      <c r="A7102" s="99">
        <v>1</v>
      </c>
      <c r="B7102" s="131">
        <v>44682</v>
      </c>
      <c r="C7102" s="3068" t="s">
        <v>23</v>
      </c>
      <c r="D7102" s="3314"/>
      <c r="E7102" s="4348"/>
      <c r="F7102" s="4349"/>
      <c r="G7102" s="4348"/>
      <c r="H7102" s="4349"/>
      <c r="I7102" s="3068"/>
      <c r="J7102" s="3315"/>
      <c r="K7102" s="3315"/>
      <c r="L7102" s="3315"/>
      <c r="M7102" s="3315"/>
      <c r="N7102" s="3315"/>
      <c r="O7102" s="128">
        <v>4</v>
      </c>
    </row>
    <row r="7103" spans="1:15" s="123" customFormat="1" ht="21" customHeight="1">
      <c r="A7103" s="3313"/>
      <c r="B7103" s="131"/>
      <c r="C7103" s="3068"/>
      <c r="D7103" s="798">
        <f>SUM(D7102:D7102)</f>
        <v>0</v>
      </c>
      <c r="E7103" s="4348"/>
      <c r="F7103" s="4349"/>
      <c r="G7103" s="4364"/>
      <c r="H7103" s="4365"/>
      <c r="I7103" s="3068"/>
      <c r="J7103" s="3068"/>
      <c r="K7103" s="430">
        <f>SUM(K7102:K7102)</f>
        <v>0</v>
      </c>
      <c r="L7103" s="3068"/>
      <c r="M7103" s="3068"/>
      <c r="N7103" s="3068"/>
      <c r="O7103" s="79"/>
    </row>
    <row r="7104" spans="1:15" s="72" customFormat="1" ht="21" customHeight="1">
      <c r="A7104" s="54"/>
      <c r="B7104" s="132"/>
      <c r="C7104" s="2642"/>
      <c r="D7104" s="238"/>
      <c r="E7104" s="238"/>
      <c r="F7104" s="238"/>
      <c r="G7104" s="3373"/>
      <c r="H7104" s="3373"/>
      <c r="I7104" s="2642"/>
      <c r="J7104" s="2642"/>
      <c r="K7104" s="2642"/>
      <c r="L7104" s="2642"/>
      <c r="M7104" s="2642"/>
      <c r="N7104" s="2642"/>
      <c r="O7104" s="194"/>
    </row>
    <row r="7105" spans="1:15" s="72" customFormat="1" ht="21" customHeight="1" thickBot="1">
      <c r="A7105" s="77" t="s">
        <v>2</v>
      </c>
      <c r="B7105" s="66"/>
      <c r="C7105" s="67" t="s">
        <v>3</v>
      </c>
      <c r="D7105" s="4323" t="s">
        <v>2182</v>
      </c>
      <c r="E7105" s="4323"/>
      <c r="F7105" s="4323"/>
      <c r="G7105" s="4323"/>
      <c r="H7105" s="4323"/>
      <c r="I7105" s="4323"/>
      <c r="J7105" s="4323"/>
      <c r="K7105" s="4323"/>
      <c r="L7105" s="4323"/>
      <c r="M7105" s="4323"/>
      <c r="N7105" s="4323"/>
      <c r="O7105" s="4323"/>
    </row>
    <row r="7106" spans="1:15" s="72" customFormat="1" ht="21" customHeight="1">
      <c r="A7106" s="4324" t="s">
        <v>10</v>
      </c>
      <c r="B7106" s="4362" t="s">
        <v>11</v>
      </c>
      <c r="C7106" s="4329" t="s">
        <v>23</v>
      </c>
      <c r="D7106" s="4331" t="s">
        <v>1627</v>
      </c>
      <c r="E7106" s="4332"/>
      <c r="F7106" s="4332"/>
      <c r="G7106" s="4332"/>
      <c r="H7106" s="4332"/>
      <c r="I7106" s="4332"/>
      <c r="J7106" s="4333"/>
      <c r="K7106" s="4334" t="s">
        <v>13</v>
      </c>
      <c r="L7106" s="4335"/>
      <c r="M7106" s="4335"/>
      <c r="N7106" s="4335"/>
      <c r="O7106" s="4336"/>
    </row>
    <row r="7107" spans="1:15" s="72" customFormat="1" ht="21" customHeight="1">
      <c r="A7107" s="4325"/>
      <c r="B7107" s="4328"/>
      <c r="C7107" s="4330"/>
      <c r="D7107" s="4337" t="s">
        <v>14</v>
      </c>
      <c r="E7107" s="4338"/>
      <c r="F7107" s="4338"/>
      <c r="G7107" s="4338"/>
      <c r="H7107" s="4339"/>
      <c r="I7107" s="4340" t="s">
        <v>15</v>
      </c>
      <c r="J7107" s="4340"/>
      <c r="K7107" s="4340" t="s">
        <v>16</v>
      </c>
      <c r="L7107" s="4340" t="s">
        <v>17</v>
      </c>
      <c r="M7107" s="4340" t="s">
        <v>18</v>
      </c>
      <c r="N7107" s="4340"/>
      <c r="O7107" s="4342" t="s">
        <v>19</v>
      </c>
    </row>
    <row r="7108" spans="1:15" s="72" customFormat="1" ht="21" customHeight="1">
      <c r="A7108" s="4326"/>
      <c r="B7108" s="4354"/>
      <c r="C7108" s="4341"/>
      <c r="D7108" s="3366" t="s">
        <v>16</v>
      </c>
      <c r="E7108" s="4358" t="s">
        <v>20</v>
      </c>
      <c r="F7108" s="4359"/>
      <c r="G7108" s="4358" t="s">
        <v>21</v>
      </c>
      <c r="H7108" s="4359"/>
      <c r="I7108" s="4341"/>
      <c r="J7108" s="4341"/>
      <c r="K7108" s="4341"/>
      <c r="L7108" s="4341"/>
      <c r="M7108" s="4341"/>
      <c r="N7108" s="4341"/>
      <c r="O7108" s="4363"/>
    </row>
    <row r="7109" spans="1:15" s="72" customFormat="1" ht="27.75" customHeight="1">
      <c r="A7109" s="99">
        <v>1</v>
      </c>
      <c r="B7109" s="131">
        <v>44682</v>
      </c>
      <c r="C7109" s="3375" t="s">
        <v>23</v>
      </c>
      <c r="D7109" s="3368"/>
      <c r="E7109" s="4348"/>
      <c r="F7109" s="4349"/>
      <c r="G7109" s="4348"/>
      <c r="H7109" s="4349"/>
      <c r="I7109" s="3375"/>
      <c r="J7109" s="3370"/>
      <c r="K7109" s="3370"/>
      <c r="L7109" s="3370"/>
      <c r="M7109" s="3370"/>
      <c r="N7109" s="3370"/>
      <c r="O7109" s="128">
        <v>2</v>
      </c>
    </row>
    <row r="7110" spans="1:15" s="72" customFormat="1" ht="21" customHeight="1" outlineLevel="1">
      <c r="A7110" s="3374"/>
      <c r="B7110" s="131"/>
      <c r="C7110" s="3375"/>
      <c r="D7110" s="3368"/>
      <c r="E7110" s="4348"/>
      <c r="F7110" s="4349"/>
      <c r="G7110" s="4364"/>
      <c r="H7110" s="4365"/>
      <c r="I7110" s="3375"/>
      <c r="J7110" s="3375"/>
      <c r="K7110" s="3375"/>
      <c r="L7110" s="3375"/>
      <c r="M7110" s="3375"/>
      <c r="N7110" s="3375"/>
      <c r="O7110" s="79"/>
    </row>
    <row r="7111" spans="1:15" s="72" customFormat="1" ht="21" customHeight="1" outlineLevel="1">
      <c r="A7111" s="3374"/>
      <c r="B7111" s="131"/>
      <c r="C7111" s="3375"/>
      <c r="D7111" s="3368"/>
      <c r="E7111" s="3360"/>
      <c r="F7111" s="3361"/>
      <c r="G7111" s="3362"/>
      <c r="H7111" s="3363"/>
      <c r="I7111" s="3375"/>
      <c r="J7111" s="3375"/>
      <c r="K7111" s="3375"/>
      <c r="L7111" s="3375"/>
      <c r="M7111" s="3375"/>
      <c r="N7111" s="3375"/>
      <c r="O7111" s="79"/>
    </row>
    <row r="7112" spans="1:15" s="123" customFormat="1" ht="21" customHeight="1">
      <c r="A7112" s="3374"/>
      <c r="B7112" s="131"/>
      <c r="C7112" s="3375"/>
      <c r="D7112" s="798">
        <f>SUM(D7109:D7111)</f>
        <v>0</v>
      </c>
      <c r="E7112" s="4348"/>
      <c r="F7112" s="4349"/>
      <c r="G7112" s="4364"/>
      <c r="H7112" s="4365"/>
      <c r="I7112" s="3375"/>
      <c r="J7112" s="3375"/>
      <c r="K7112" s="430">
        <f>SUM(K7109:K7111)</f>
        <v>0</v>
      </c>
      <c r="L7112" s="3375"/>
      <c r="M7112" s="3375"/>
      <c r="N7112" s="3375"/>
      <c r="O7112" s="79"/>
    </row>
    <row r="7113" spans="1:15" s="72" customFormat="1" ht="21" customHeight="1">
      <c r="A7113" s="54"/>
      <c r="B7113" s="132"/>
      <c r="C7113" s="2642"/>
      <c r="D7113" s="2642"/>
      <c r="E7113" s="2642"/>
      <c r="F7113" s="2642"/>
      <c r="G7113" s="54"/>
      <c r="H7113" s="54"/>
      <c r="I7113" s="2642"/>
      <c r="J7113" s="2642"/>
      <c r="K7113" s="2642"/>
      <c r="L7113" s="2642"/>
      <c r="M7113" s="2642"/>
      <c r="N7113" s="2642"/>
      <c r="O7113" s="194"/>
    </row>
    <row r="7114" spans="1:15" s="72" customFormat="1" ht="21" customHeight="1" thickBot="1">
      <c r="A7114" s="77" t="s">
        <v>2</v>
      </c>
      <c r="B7114" s="66"/>
      <c r="C7114" s="67" t="s">
        <v>3</v>
      </c>
      <c r="D7114" s="4323" t="s">
        <v>2186</v>
      </c>
      <c r="E7114" s="4323"/>
      <c r="F7114" s="4323"/>
      <c r="G7114" s="4323"/>
      <c r="H7114" s="4323"/>
      <c r="I7114" s="4323"/>
      <c r="J7114" s="4323"/>
      <c r="K7114" s="4323"/>
      <c r="L7114" s="4323"/>
      <c r="M7114" s="4323"/>
      <c r="N7114" s="4323"/>
      <c r="O7114" s="4323"/>
    </row>
    <row r="7115" spans="1:15" s="72" customFormat="1" ht="21" customHeight="1">
      <c r="A7115" s="4324" t="s">
        <v>10</v>
      </c>
      <c r="B7115" s="4362" t="s">
        <v>11</v>
      </c>
      <c r="C7115" s="4329" t="s">
        <v>23</v>
      </c>
      <c r="D7115" s="4331" t="s">
        <v>1627</v>
      </c>
      <c r="E7115" s="4332"/>
      <c r="F7115" s="4332"/>
      <c r="G7115" s="4332"/>
      <c r="H7115" s="4332"/>
      <c r="I7115" s="4332"/>
      <c r="J7115" s="4333"/>
      <c r="K7115" s="4334" t="s">
        <v>13</v>
      </c>
      <c r="L7115" s="4335"/>
      <c r="M7115" s="4335"/>
      <c r="N7115" s="4335"/>
      <c r="O7115" s="4336"/>
    </row>
    <row r="7116" spans="1:15" s="72" customFormat="1" ht="21" customHeight="1">
      <c r="A7116" s="4325"/>
      <c r="B7116" s="4328"/>
      <c r="C7116" s="4330"/>
      <c r="D7116" s="4337" t="s">
        <v>14</v>
      </c>
      <c r="E7116" s="4338"/>
      <c r="F7116" s="4338"/>
      <c r="G7116" s="4338"/>
      <c r="H7116" s="4339"/>
      <c r="I7116" s="4340" t="s">
        <v>15</v>
      </c>
      <c r="J7116" s="4340"/>
      <c r="K7116" s="4340" t="s">
        <v>16</v>
      </c>
      <c r="L7116" s="4340" t="s">
        <v>17</v>
      </c>
      <c r="M7116" s="4340" t="s">
        <v>18</v>
      </c>
      <c r="N7116" s="4340"/>
      <c r="O7116" s="4342" t="s">
        <v>19</v>
      </c>
    </row>
    <row r="7117" spans="1:15" s="72" customFormat="1" ht="21" customHeight="1">
      <c r="A7117" s="4326"/>
      <c r="B7117" s="4354"/>
      <c r="C7117" s="4341"/>
      <c r="D7117" s="3366" t="s">
        <v>16</v>
      </c>
      <c r="E7117" s="4358" t="s">
        <v>20</v>
      </c>
      <c r="F7117" s="4359"/>
      <c r="G7117" s="4358" t="s">
        <v>21</v>
      </c>
      <c r="H7117" s="4359"/>
      <c r="I7117" s="4341"/>
      <c r="J7117" s="4341"/>
      <c r="K7117" s="4341"/>
      <c r="L7117" s="4341"/>
      <c r="M7117" s="4341"/>
      <c r="N7117" s="4341"/>
      <c r="O7117" s="4363"/>
    </row>
    <row r="7118" spans="1:15" s="72" customFormat="1" ht="27.75" customHeight="1">
      <c r="A7118" s="99">
        <v>1</v>
      </c>
      <c r="B7118" s="131">
        <v>44682</v>
      </c>
      <c r="C7118" s="3375" t="s">
        <v>23</v>
      </c>
      <c r="D7118" s="3368"/>
      <c r="E7118" s="4348"/>
      <c r="F7118" s="4349"/>
      <c r="G7118" s="4348"/>
      <c r="H7118" s="4349"/>
      <c r="I7118" s="3375"/>
      <c r="J7118" s="3370"/>
      <c r="K7118" s="3370"/>
      <c r="L7118" s="3370"/>
      <c r="M7118" s="3370"/>
      <c r="N7118" s="3370"/>
      <c r="O7118" s="128">
        <v>11</v>
      </c>
    </row>
    <row r="7119" spans="1:15" s="72" customFormat="1" ht="21" customHeight="1" outlineLevel="1">
      <c r="A7119" s="3374"/>
      <c r="B7119" s="131"/>
      <c r="C7119" s="3375"/>
      <c r="D7119" s="3368"/>
      <c r="E7119" s="4348"/>
      <c r="F7119" s="4349"/>
      <c r="G7119" s="4364"/>
      <c r="H7119" s="4365"/>
      <c r="I7119" s="3375"/>
      <c r="J7119" s="3375"/>
      <c r="K7119" s="3375"/>
      <c r="L7119" s="3375"/>
      <c r="M7119" s="3375"/>
      <c r="N7119" s="3375"/>
      <c r="O7119" s="79"/>
    </row>
    <row r="7120" spans="1:15" s="72" customFormat="1" ht="21" customHeight="1" outlineLevel="1">
      <c r="A7120" s="3374"/>
      <c r="B7120" s="131"/>
      <c r="C7120" s="3375"/>
      <c r="D7120" s="3368"/>
      <c r="E7120" s="3360"/>
      <c r="F7120" s="3361"/>
      <c r="G7120" s="3362"/>
      <c r="H7120" s="3363"/>
      <c r="I7120" s="3375"/>
      <c r="J7120" s="3375"/>
      <c r="K7120" s="3375"/>
      <c r="L7120" s="3375"/>
      <c r="M7120" s="3375"/>
      <c r="N7120" s="3375"/>
      <c r="O7120" s="79"/>
    </row>
    <row r="7121" spans="1:15" s="123" customFormat="1" ht="21" customHeight="1">
      <c r="A7121" s="3374"/>
      <c r="B7121" s="131"/>
      <c r="C7121" s="3375"/>
      <c r="D7121" s="798">
        <f>SUM(D7118:D7120)</f>
        <v>0</v>
      </c>
      <c r="E7121" s="4348"/>
      <c r="F7121" s="4349"/>
      <c r="G7121" s="4364"/>
      <c r="H7121" s="4365"/>
      <c r="I7121" s="3375"/>
      <c r="J7121" s="3375"/>
      <c r="K7121" s="430">
        <f>SUM(K7118:K7120)</f>
        <v>0</v>
      </c>
      <c r="L7121" s="3375"/>
      <c r="M7121" s="3375"/>
      <c r="N7121" s="3375"/>
      <c r="O7121" s="79"/>
    </row>
    <row r="7122" spans="1:15" s="72" customFormat="1" ht="21" customHeight="1">
      <c r="A7122" s="54"/>
      <c r="B7122" s="132"/>
      <c r="C7122" s="2642"/>
      <c r="D7122" s="2642"/>
      <c r="E7122" s="2642"/>
      <c r="F7122" s="2642"/>
      <c r="G7122" s="54"/>
      <c r="H7122" s="54"/>
      <c r="I7122" s="2642"/>
      <c r="J7122" s="2642"/>
      <c r="K7122" s="2642"/>
      <c r="L7122" s="2642"/>
      <c r="M7122" s="2642"/>
      <c r="N7122" s="2642"/>
      <c r="O7122" s="194"/>
    </row>
    <row r="7123" spans="1:15" s="123" customFormat="1" ht="21" customHeight="1" thickBot="1">
      <c r="A7123" s="77" t="s">
        <v>2</v>
      </c>
      <c r="B7123" s="66"/>
      <c r="C7123" s="67" t="s">
        <v>3</v>
      </c>
      <c r="D7123" s="4323" t="s">
        <v>2334</v>
      </c>
      <c r="E7123" s="4323"/>
      <c r="F7123" s="4323"/>
      <c r="G7123" s="4323"/>
      <c r="H7123" s="4323"/>
      <c r="I7123" s="4323"/>
      <c r="J7123" s="4323"/>
      <c r="K7123" s="4323"/>
      <c r="L7123" s="4323"/>
      <c r="M7123" s="4323"/>
      <c r="N7123" s="4323"/>
      <c r="O7123" s="4323"/>
    </row>
    <row r="7124" spans="1:15" s="36" customFormat="1" ht="21" customHeight="1">
      <c r="A7124" s="4353" t="s">
        <v>10</v>
      </c>
      <c r="B7124" s="4353" t="s">
        <v>11</v>
      </c>
      <c r="C7124" s="4340" t="s">
        <v>23</v>
      </c>
      <c r="D7124" s="4331" t="s">
        <v>12</v>
      </c>
      <c r="E7124" s="4332"/>
      <c r="F7124" s="4332"/>
      <c r="G7124" s="4332"/>
      <c r="H7124" s="4332"/>
      <c r="I7124" s="4332"/>
      <c r="J7124" s="4333"/>
      <c r="K7124" s="4334" t="s">
        <v>13</v>
      </c>
      <c r="L7124" s="4335"/>
      <c r="M7124" s="4335"/>
      <c r="N7124" s="4335"/>
      <c r="O7124" s="4355"/>
    </row>
    <row r="7125" spans="1:15" s="36" customFormat="1" ht="21" customHeight="1">
      <c r="A7125" s="4328"/>
      <c r="B7125" s="4328"/>
      <c r="C7125" s="4330"/>
      <c r="D7125" s="4337" t="s">
        <v>14</v>
      </c>
      <c r="E7125" s="4338"/>
      <c r="F7125" s="4338"/>
      <c r="G7125" s="4338"/>
      <c r="H7125" s="4339"/>
      <c r="I7125" s="4340" t="s">
        <v>15</v>
      </c>
      <c r="J7125" s="4340"/>
      <c r="K7125" s="4340" t="s">
        <v>16</v>
      </c>
      <c r="L7125" s="4340" t="s">
        <v>17</v>
      </c>
      <c r="M7125" s="4340" t="s">
        <v>18</v>
      </c>
      <c r="N7125" s="4340"/>
      <c r="O7125" s="4356" t="s">
        <v>19</v>
      </c>
    </row>
    <row r="7126" spans="1:15" s="36" customFormat="1" ht="21" customHeight="1">
      <c r="A7126" s="4354"/>
      <c r="B7126" s="4354"/>
      <c r="C7126" s="4341"/>
      <c r="D7126" s="3413" t="s">
        <v>16</v>
      </c>
      <c r="E7126" s="4358" t="s">
        <v>20</v>
      </c>
      <c r="F7126" s="4359"/>
      <c r="G7126" s="4358" t="s">
        <v>21</v>
      </c>
      <c r="H7126" s="4359"/>
      <c r="I7126" s="4341"/>
      <c r="J7126" s="4341"/>
      <c r="K7126" s="4341"/>
      <c r="L7126" s="4341"/>
      <c r="M7126" s="4341"/>
      <c r="N7126" s="4341"/>
      <c r="O7126" s="4357"/>
    </row>
    <row r="7127" spans="1:15" s="43" customFormat="1" ht="21" customHeight="1" outlineLevel="1">
      <c r="A7127" s="3416">
        <v>1</v>
      </c>
      <c r="B7127" s="121">
        <v>44682</v>
      </c>
      <c r="C7127" s="3414" t="s">
        <v>23</v>
      </c>
      <c r="D7127" s="3417"/>
      <c r="E7127" s="4360"/>
      <c r="F7127" s="4361"/>
      <c r="G7127" s="4348"/>
      <c r="H7127" s="4349"/>
      <c r="I7127" s="3417"/>
      <c r="J7127" s="3417"/>
      <c r="K7127" s="3418"/>
      <c r="L7127" s="3417"/>
      <c r="M7127" s="3417"/>
      <c r="N7127" s="3417"/>
      <c r="O7127" s="79">
        <v>0</v>
      </c>
    </row>
    <row r="7128" spans="1:15" s="43" customFormat="1" ht="21" customHeight="1" outlineLevel="1">
      <c r="A7128" s="3416"/>
      <c r="B7128" s="121"/>
      <c r="C7128" s="3414"/>
      <c r="D7128" s="3417"/>
      <c r="E7128" s="3411"/>
      <c r="F7128" s="3412"/>
      <c r="G7128" s="3407"/>
      <c r="H7128" s="3408"/>
      <c r="I7128" s="3417"/>
      <c r="J7128" s="3417"/>
      <c r="K7128" s="3418"/>
      <c r="L7128" s="3417"/>
      <c r="M7128" s="3417"/>
      <c r="N7128" s="3417"/>
      <c r="O7128" s="79"/>
    </row>
    <row r="7129" spans="1:15" s="43" customFormat="1" ht="22.5" customHeight="1">
      <c r="A7129" s="3416"/>
      <c r="B7129" s="121"/>
      <c r="C7129" s="3414"/>
      <c r="D7129" s="686">
        <f>SUM(D7127:D7128)</f>
        <v>0</v>
      </c>
      <c r="E7129" s="3411"/>
      <c r="F7129" s="3412"/>
      <c r="G7129" s="3407"/>
      <c r="H7129" s="3408"/>
      <c r="I7129" s="3417"/>
      <c r="J7129" s="3417"/>
      <c r="K7129" s="432">
        <f>SUM(K7127:K7128)</f>
        <v>0</v>
      </c>
      <c r="L7129" s="3417"/>
      <c r="M7129" s="3417"/>
      <c r="N7129" s="3417"/>
      <c r="O7129" s="79"/>
    </row>
    <row r="7130" spans="1:15" s="43" customFormat="1" ht="22.5" customHeight="1">
      <c r="A7130" s="62"/>
      <c r="B7130" s="122"/>
      <c r="C7130" s="54"/>
      <c r="D7130" s="2642"/>
      <c r="E7130" s="62"/>
      <c r="F7130" s="62"/>
      <c r="G7130" s="2642"/>
      <c r="H7130" s="2642"/>
      <c r="I7130" s="238"/>
      <c r="J7130" s="238"/>
      <c r="K7130" s="238"/>
      <c r="L7130" s="238"/>
      <c r="M7130" s="238"/>
      <c r="N7130" s="238"/>
      <c r="O7130" s="194"/>
    </row>
    <row r="7131" spans="1:15" s="123" customFormat="1" ht="21" customHeight="1" thickBot="1">
      <c r="A7131" s="77" t="s">
        <v>2</v>
      </c>
      <c r="B7131" s="66"/>
      <c r="C7131" s="67" t="s">
        <v>3</v>
      </c>
      <c r="D7131" s="4323" t="s">
        <v>2353</v>
      </c>
      <c r="E7131" s="4323"/>
      <c r="F7131" s="4323"/>
      <c r="G7131" s="4323"/>
      <c r="H7131" s="4323"/>
      <c r="I7131" s="4323"/>
      <c r="J7131" s="4323"/>
      <c r="K7131" s="4323"/>
      <c r="L7131" s="4323"/>
      <c r="M7131" s="4323"/>
      <c r="N7131" s="4323"/>
      <c r="O7131" s="4323"/>
    </row>
    <row r="7132" spans="1:15" s="36" customFormat="1" ht="21" customHeight="1">
      <c r="A7132" s="4353" t="s">
        <v>10</v>
      </c>
      <c r="B7132" s="4353" t="s">
        <v>11</v>
      </c>
      <c r="C7132" s="4340" t="s">
        <v>23</v>
      </c>
      <c r="D7132" s="4331" t="s">
        <v>12</v>
      </c>
      <c r="E7132" s="4332"/>
      <c r="F7132" s="4332"/>
      <c r="G7132" s="4332"/>
      <c r="H7132" s="4332"/>
      <c r="I7132" s="4332"/>
      <c r="J7132" s="4333"/>
      <c r="K7132" s="4334" t="s">
        <v>13</v>
      </c>
      <c r="L7132" s="4335"/>
      <c r="M7132" s="4335"/>
      <c r="N7132" s="4335"/>
      <c r="O7132" s="4355"/>
    </row>
    <row r="7133" spans="1:15" s="36" customFormat="1" ht="21" customHeight="1">
      <c r="A7133" s="4328"/>
      <c r="B7133" s="4328"/>
      <c r="C7133" s="4330"/>
      <c r="D7133" s="4337" t="s">
        <v>14</v>
      </c>
      <c r="E7133" s="4338"/>
      <c r="F7133" s="4338"/>
      <c r="G7133" s="4338"/>
      <c r="H7133" s="4339"/>
      <c r="I7133" s="4340" t="s">
        <v>15</v>
      </c>
      <c r="J7133" s="4340"/>
      <c r="K7133" s="4340" t="s">
        <v>16</v>
      </c>
      <c r="L7133" s="4340" t="s">
        <v>17</v>
      </c>
      <c r="M7133" s="4340" t="s">
        <v>18</v>
      </c>
      <c r="N7133" s="4340"/>
      <c r="O7133" s="4356" t="s">
        <v>19</v>
      </c>
    </row>
    <row r="7134" spans="1:15" s="36" customFormat="1" ht="21" customHeight="1">
      <c r="A7134" s="4354"/>
      <c r="B7134" s="4354"/>
      <c r="C7134" s="4341"/>
      <c r="D7134" s="3464" t="s">
        <v>16</v>
      </c>
      <c r="E7134" s="4358" t="s">
        <v>20</v>
      </c>
      <c r="F7134" s="4359"/>
      <c r="G7134" s="4358" t="s">
        <v>21</v>
      </c>
      <c r="H7134" s="4359"/>
      <c r="I7134" s="4341"/>
      <c r="J7134" s="4341"/>
      <c r="K7134" s="4341"/>
      <c r="L7134" s="4341"/>
      <c r="M7134" s="4341"/>
      <c r="N7134" s="4341"/>
      <c r="O7134" s="4357"/>
    </row>
    <row r="7135" spans="1:15" s="43" customFormat="1" ht="21" customHeight="1" outlineLevel="1">
      <c r="A7135" s="3468">
        <v>1</v>
      </c>
      <c r="B7135" s="121">
        <v>44682</v>
      </c>
      <c r="C7135" s="3466" t="s">
        <v>23</v>
      </c>
      <c r="D7135" s="3465"/>
      <c r="E7135" s="4360"/>
      <c r="F7135" s="4361"/>
      <c r="G7135" s="4348"/>
      <c r="H7135" s="4349"/>
      <c r="I7135" s="3465"/>
      <c r="J7135" s="3465"/>
      <c r="K7135" s="3469"/>
      <c r="L7135" s="3465"/>
      <c r="M7135" s="3465"/>
      <c r="N7135" s="3465"/>
      <c r="O7135" s="79">
        <v>0</v>
      </c>
    </row>
    <row r="7136" spans="1:15" s="43" customFormat="1" ht="21" customHeight="1" outlineLevel="1">
      <c r="A7136" s="3468"/>
      <c r="B7136" s="121"/>
      <c r="C7136" s="3466"/>
      <c r="D7136" s="3465"/>
      <c r="E7136" s="4360"/>
      <c r="F7136" s="4361"/>
      <c r="G7136" s="4348"/>
      <c r="H7136" s="4349"/>
      <c r="I7136" s="3465"/>
      <c r="J7136" s="3465"/>
      <c r="K7136" s="3909"/>
      <c r="L7136" s="3908"/>
      <c r="M7136" s="3908"/>
      <c r="N7136" s="3465"/>
      <c r="O7136" s="79"/>
    </row>
    <row r="7137" spans="1:15" s="43" customFormat="1" ht="21" customHeight="1" outlineLevel="1">
      <c r="A7137" s="3468"/>
      <c r="B7137" s="121"/>
      <c r="C7137" s="3466"/>
      <c r="D7137" s="3465"/>
      <c r="E7137" s="3462"/>
      <c r="F7137" s="3463"/>
      <c r="G7137" s="3458"/>
      <c r="H7137" s="3459"/>
      <c r="I7137" s="3465"/>
      <c r="J7137" s="3465"/>
      <c r="K7137" s="3469"/>
      <c r="L7137" s="3465"/>
      <c r="M7137" s="3465"/>
      <c r="N7137" s="3465"/>
      <c r="O7137" s="79"/>
    </row>
    <row r="7138" spans="1:15" s="43" customFormat="1" ht="22.5" customHeight="1">
      <c r="A7138" s="3468"/>
      <c r="B7138" s="121"/>
      <c r="C7138" s="3466"/>
      <c r="D7138" s="686">
        <f>SUM(D7135:D7137)</f>
        <v>0</v>
      </c>
      <c r="E7138" s="3462"/>
      <c r="F7138" s="3463"/>
      <c r="G7138" s="3458"/>
      <c r="H7138" s="3459"/>
      <c r="I7138" s="3465"/>
      <c r="J7138" s="3465"/>
      <c r="K7138" s="432">
        <f>SUM(K7135:K7137)</f>
        <v>0</v>
      </c>
      <c r="L7138" s="3465"/>
      <c r="M7138" s="3465"/>
      <c r="N7138" s="3465"/>
      <c r="O7138" s="79"/>
    </row>
    <row r="7139" spans="1:15" s="43" customFormat="1" ht="22.5" customHeight="1">
      <c r="A7139" s="62"/>
      <c r="B7139" s="122"/>
      <c r="C7139" s="54"/>
      <c r="D7139" s="2642"/>
      <c r="E7139" s="62"/>
      <c r="F7139" s="62"/>
      <c r="G7139" s="2642"/>
      <c r="H7139" s="2642"/>
      <c r="I7139" s="238"/>
      <c r="J7139" s="238"/>
      <c r="K7139" s="238"/>
      <c r="L7139" s="238"/>
      <c r="M7139" s="238"/>
      <c r="N7139" s="238"/>
      <c r="O7139" s="194"/>
    </row>
    <row r="7140" spans="1:15" s="123" customFormat="1" ht="21" customHeight="1" thickBot="1">
      <c r="A7140" s="77" t="s">
        <v>2</v>
      </c>
      <c r="B7140" s="66"/>
      <c r="C7140" s="67" t="s">
        <v>3</v>
      </c>
      <c r="D7140" s="4323" t="s">
        <v>2421</v>
      </c>
      <c r="E7140" s="4323"/>
      <c r="F7140" s="4323"/>
      <c r="G7140" s="4323"/>
      <c r="H7140" s="4323"/>
      <c r="I7140" s="4323"/>
      <c r="J7140" s="4323"/>
      <c r="K7140" s="4323"/>
      <c r="L7140" s="4323"/>
      <c r="M7140" s="4323"/>
      <c r="N7140" s="4323"/>
      <c r="O7140" s="4323"/>
    </row>
    <row r="7141" spans="1:15" s="36" customFormat="1" ht="21" customHeight="1">
      <c r="A7141" s="4353" t="s">
        <v>10</v>
      </c>
      <c r="B7141" s="4353" t="s">
        <v>11</v>
      </c>
      <c r="C7141" s="4340" t="s">
        <v>23</v>
      </c>
      <c r="D7141" s="4331" t="s">
        <v>12</v>
      </c>
      <c r="E7141" s="4332"/>
      <c r="F7141" s="4332"/>
      <c r="G7141" s="4332"/>
      <c r="H7141" s="4332"/>
      <c r="I7141" s="4332"/>
      <c r="J7141" s="4333"/>
      <c r="K7141" s="4334" t="s">
        <v>13</v>
      </c>
      <c r="L7141" s="4335"/>
      <c r="M7141" s="4335"/>
      <c r="N7141" s="4335"/>
      <c r="O7141" s="4355"/>
    </row>
    <row r="7142" spans="1:15" s="36" customFormat="1" ht="21" customHeight="1">
      <c r="A7142" s="4328"/>
      <c r="B7142" s="4328"/>
      <c r="C7142" s="4330"/>
      <c r="D7142" s="4337" t="s">
        <v>14</v>
      </c>
      <c r="E7142" s="4338"/>
      <c r="F7142" s="4338"/>
      <c r="G7142" s="4338"/>
      <c r="H7142" s="4339"/>
      <c r="I7142" s="4340" t="s">
        <v>15</v>
      </c>
      <c r="J7142" s="4340"/>
      <c r="K7142" s="4340" t="s">
        <v>16</v>
      </c>
      <c r="L7142" s="4340" t="s">
        <v>17</v>
      </c>
      <c r="M7142" s="4340" t="s">
        <v>18</v>
      </c>
      <c r="N7142" s="4340"/>
      <c r="O7142" s="4356" t="s">
        <v>19</v>
      </c>
    </row>
    <row r="7143" spans="1:15" s="36" customFormat="1" ht="21" customHeight="1">
      <c r="A7143" s="4354"/>
      <c r="B7143" s="4354"/>
      <c r="C7143" s="4341"/>
      <c r="D7143" s="3481" t="s">
        <v>16</v>
      </c>
      <c r="E7143" s="4358" t="s">
        <v>20</v>
      </c>
      <c r="F7143" s="4359"/>
      <c r="G7143" s="4358" t="s">
        <v>21</v>
      </c>
      <c r="H7143" s="4359"/>
      <c r="I7143" s="4341"/>
      <c r="J7143" s="4341"/>
      <c r="K7143" s="4341"/>
      <c r="L7143" s="4341"/>
      <c r="M7143" s="4341"/>
      <c r="N7143" s="4341"/>
      <c r="O7143" s="4357"/>
    </row>
    <row r="7144" spans="1:15" s="43" customFormat="1" ht="21" customHeight="1" outlineLevel="1">
      <c r="A7144" s="3483">
        <v>1</v>
      </c>
      <c r="B7144" s="121">
        <v>44652</v>
      </c>
      <c r="C7144" s="3482" t="s">
        <v>23</v>
      </c>
      <c r="D7144" s="3480"/>
      <c r="E7144" s="4360"/>
      <c r="F7144" s="4361"/>
      <c r="G7144" s="4348"/>
      <c r="H7144" s="4349"/>
      <c r="I7144" s="3480"/>
      <c r="J7144" s="3480"/>
      <c r="K7144" s="3479"/>
      <c r="L7144" s="3480"/>
      <c r="M7144" s="3480"/>
      <c r="N7144" s="3480"/>
      <c r="O7144" s="79">
        <v>61</v>
      </c>
    </row>
    <row r="7145" spans="1:15" s="43" customFormat="1" ht="21" customHeight="1" outlineLevel="1">
      <c r="A7145" s="3483"/>
      <c r="B7145" s="121"/>
      <c r="C7145" s="3482"/>
      <c r="D7145" s="3480"/>
      <c r="E7145" s="4360"/>
      <c r="F7145" s="4361"/>
      <c r="G7145" s="4348"/>
      <c r="H7145" s="4349"/>
      <c r="I7145" s="3480"/>
      <c r="J7145" s="3480"/>
      <c r="K7145" s="3479"/>
      <c r="L7145" s="3480"/>
      <c r="M7145" s="3480"/>
      <c r="N7145" s="3480"/>
      <c r="O7145" s="79"/>
    </row>
    <row r="7146" spans="1:15" s="43" customFormat="1" ht="21" customHeight="1" outlineLevel="1">
      <c r="A7146" s="3483"/>
      <c r="B7146" s="121"/>
      <c r="C7146" s="3482"/>
      <c r="D7146" s="3480"/>
      <c r="E7146" s="3475"/>
      <c r="F7146" s="3476"/>
      <c r="G7146" s="3473"/>
      <c r="H7146" s="3474"/>
      <c r="I7146" s="3480"/>
      <c r="J7146" s="3480"/>
      <c r="K7146" s="3479"/>
      <c r="L7146" s="3480"/>
      <c r="M7146" s="3480"/>
      <c r="N7146" s="3480"/>
      <c r="O7146" s="79"/>
    </row>
    <row r="7147" spans="1:15" s="43" customFormat="1" ht="22.5" customHeight="1">
      <c r="A7147" s="3483"/>
      <c r="B7147" s="121"/>
      <c r="C7147" s="3482"/>
      <c r="D7147" s="686">
        <f>SUM(D7144:D7146)</f>
        <v>0</v>
      </c>
      <c r="E7147" s="3475"/>
      <c r="F7147" s="3476"/>
      <c r="G7147" s="3473"/>
      <c r="H7147" s="3474"/>
      <c r="I7147" s="3480"/>
      <c r="J7147" s="3480"/>
      <c r="K7147" s="432">
        <f>SUM(K7144:K7146)</f>
        <v>0</v>
      </c>
      <c r="L7147" s="3480"/>
      <c r="M7147" s="3480"/>
      <c r="N7147" s="3480"/>
      <c r="O7147" s="79"/>
    </row>
    <row r="7148" spans="1:15" s="43" customFormat="1" ht="22.5" customHeight="1">
      <c r="A7148" s="62"/>
      <c r="B7148" s="122"/>
      <c r="C7148" s="54"/>
      <c r="D7148" s="2642"/>
      <c r="E7148" s="62"/>
      <c r="F7148" s="62"/>
      <c r="G7148" s="2642"/>
      <c r="H7148" s="2642"/>
      <c r="I7148" s="238"/>
      <c r="J7148" s="238"/>
      <c r="K7148" s="238"/>
      <c r="L7148" s="238"/>
      <c r="M7148" s="238"/>
      <c r="N7148" s="238"/>
      <c r="O7148" s="194"/>
    </row>
    <row r="7149" spans="1:15" s="123" customFormat="1" ht="21" customHeight="1" thickBot="1">
      <c r="A7149" s="77" t="s">
        <v>2</v>
      </c>
      <c r="B7149" s="66"/>
      <c r="C7149" s="67" t="s">
        <v>3</v>
      </c>
      <c r="D7149" s="4323" t="s">
        <v>2454</v>
      </c>
      <c r="E7149" s="4323"/>
      <c r="F7149" s="4323"/>
      <c r="G7149" s="4323"/>
      <c r="H7149" s="4323"/>
      <c r="I7149" s="4323"/>
      <c r="J7149" s="4323"/>
      <c r="K7149" s="4323"/>
      <c r="L7149" s="4323"/>
      <c r="M7149" s="4323"/>
      <c r="N7149" s="4323"/>
      <c r="O7149" s="4323"/>
    </row>
    <row r="7150" spans="1:15" s="36" customFormat="1" ht="21" customHeight="1">
      <c r="A7150" s="4353" t="s">
        <v>10</v>
      </c>
      <c r="B7150" s="4353" t="s">
        <v>11</v>
      </c>
      <c r="C7150" s="4340" t="s">
        <v>23</v>
      </c>
      <c r="D7150" s="4331" t="s">
        <v>12</v>
      </c>
      <c r="E7150" s="4332"/>
      <c r="F7150" s="4332"/>
      <c r="G7150" s="4332"/>
      <c r="H7150" s="4332"/>
      <c r="I7150" s="4332"/>
      <c r="J7150" s="4333"/>
      <c r="K7150" s="4334" t="s">
        <v>13</v>
      </c>
      <c r="L7150" s="4335"/>
      <c r="M7150" s="4335"/>
      <c r="N7150" s="4335"/>
      <c r="O7150" s="4355"/>
    </row>
    <row r="7151" spans="1:15" s="36" customFormat="1" ht="21" customHeight="1">
      <c r="A7151" s="4328"/>
      <c r="B7151" s="4328"/>
      <c r="C7151" s="4330"/>
      <c r="D7151" s="4337" t="s">
        <v>14</v>
      </c>
      <c r="E7151" s="4338"/>
      <c r="F7151" s="4338"/>
      <c r="G7151" s="4338"/>
      <c r="H7151" s="4339"/>
      <c r="I7151" s="4340" t="s">
        <v>15</v>
      </c>
      <c r="J7151" s="4340"/>
      <c r="K7151" s="4340" t="s">
        <v>16</v>
      </c>
      <c r="L7151" s="4340" t="s">
        <v>17</v>
      </c>
      <c r="M7151" s="4340" t="s">
        <v>18</v>
      </c>
      <c r="N7151" s="4340"/>
      <c r="O7151" s="4356" t="s">
        <v>19</v>
      </c>
    </row>
    <row r="7152" spans="1:15" s="36" customFormat="1" ht="21" customHeight="1">
      <c r="A7152" s="4354"/>
      <c r="B7152" s="4354"/>
      <c r="C7152" s="4341"/>
      <c r="D7152" s="3529" t="s">
        <v>16</v>
      </c>
      <c r="E7152" s="4358" t="s">
        <v>20</v>
      </c>
      <c r="F7152" s="4359"/>
      <c r="G7152" s="4358" t="s">
        <v>21</v>
      </c>
      <c r="H7152" s="4359"/>
      <c r="I7152" s="4341"/>
      <c r="J7152" s="4341"/>
      <c r="K7152" s="4341"/>
      <c r="L7152" s="4341"/>
      <c r="M7152" s="4341"/>
      <c r="N7152" s="4341"/>
      <c r="O7152" s="4357"/>
    </row>
    <row r="7153" spans="1:15" s="43" customFormat="1" ht="21" customHeight="1" outlineLevel="1">
      <c r="A7153" s="3532">
        <v>1</v>
      </c>
      <c r="B7153" s="121">
        <v>44652</v>
      </c>
      <c r="C7153" s="3531" t="s">
        <v>23</v>
      </c>
      <c r="D7153" s="3528"/>
      <c r="E7153" s="4360"/>
      <c r="F7153" s="4361"/>
      <c r="G7153" s="4348"/>
      <c r="H7153" s="4349"/>
      <c r="I7153" s="3528"/>
      <c r="J7153" s="3528"/>
      <c r="K7153" s="3530"/>
      <c r="L7153" s="3528"/>
      <c r="M7153" s="3528"/>
      <c r="N7153" s="3528"/>
      <c r="O7153" s="79">
        <v>60</v>
      </c>
    </row>
    <row r="7154" spans="1:15" s="43" customFormat="1" ht="21" customHeight="1" outlineLevel="1">
      <c r="A7154" s="3532"/>
      <c r="B7154" s="121"/>
      <c r="C7154" s="3531"/>
      <c r="D7154" s="3528"/>
      <c r="E7154" s="4360"/>
      <c r="F7154" s="4361"/>
      <c r="G7154" s="4348"/>
      <c r="H7154" s="4349"/>
      <c r="I7154" s="3528"/>
      <c r="J7154" s="3528"/>
      <c r="K7154" s="3530"/>
      <c r="L7154" s="3528"/>
      <c r="M7154" s="3528"/>
      <c r="N7154" s="3528"/>
      <c r="O7154" s="79"/>
    </row>
    <row r="7155" spans="1:15" s="43" customFormat="1" ht="21" customHeight="1" outlineLevel="1">
      <c r="A7155" s="3532"/>
      <c r="B7155" s="121"/>
      <c r="C7155" s="3531"/>
      <c r="D7155" s="3528"/>
      <c r="E7155" s="3525"/>
      <c r="F7155" s="3526"/>
      <c r="G7155" s="3523"/>
      <c r="H7155" s="3524"/>
      <c r="I7155" s="3528"/>
      <c r="J7155" s="3528"/>
      <c r="K7155" s="3530"/>
      <c r="L7155" s="3528"/>
      <c r="M7155" s="3528"/>
      <c r="N7155" s="3528"/>
      <c r="O7155" s="79"/>
    </row>
    <row r="7156" spans="1:15" s="43" customFormat="1" ht="22.5" customHeight="1">
      <c r="A7156" s="3532"/>
      <c r="B7156" s="121"/>
      <c r="C7156" s="3531"/>
      <c r="D7156" s="686">
        <f>SUM(D7153:D7155)</f>
        <v>0</v>
      </c>
      <c r="E7156" s="3525"/>
      <c r="F7156" s="3526"/>
      <c r="G7156" s="3523"/>
      <c r="H7156" s="3524"/>
      <c r="I7156" s="3528"/>
      <c r="J7156" s="3528"/>
      <c r="K7156" s="432">
        <f>SUM(K7153:K7155)</f>
        <v>0</v>
      </c>
      <c r="L7156" s="3528"/>
      <c r="M7156" s="3528"/>
      <c r="N7156" s="3528"/>
      <c r="O7156" s="79"/>
    </row>
    <row r="7157" spans="1:15" s="43" customFormat="1" ht="22.5" customHeight="1">
      <c r="A7157" s="62"/>
      <c r="B7157" s="122"/>
      <c r="C7157" s="54"/>
      <c r="D7157" s="238"/>
      <c r="E7157" s="3533"/>
      <c r="F7157" s="3533"/>
      <c r="G7157" s="238"/>
      <c r="H7157" s="238"/>
      <c r="I7157" s="238"/>
      <c r="J7157" s="238"/>
      <c r="K7157" s="238"/>
      <c r="L7157" s="238"/>
      <c r="M7157" s="238"/>
      <c r="N7157" s="238"/>
      <c r="O7157" s="194"/>
    </row>
    <row r="7158" spans="1:15" s="123" customFormat="1" ht="21" customHeight="1" thickBot="1">
      <c r="A7158" s="77" t="s">
        <v>2</v>
      </c>
      <c r="B7158" s="66"/>
      <c r="C7158" s="67" t="s">
        <v>3</v>
      </c>
      <c r="D7158" s="4323" t="s">
        <v>2455</v>
      </c>
      <c r="E7158" s="4323"/>
      <c r="F7158" s="4323"/>
      <c r="G7158" s="4323"/>
      <c r="H7158" s="4323"/>
      <c r="I7158" s="4323"/>
      <c r="J7158" s="4323"/>
      <c r="K7158" s="4323"/>
      <c r="L7158" s="4323"/>
      <c r="M7158" s="4323"/>
      <c r="N7158" s="4323"/>
      <c r="O7158" s="4323"/>
    </row>
    <row r="7159" spans="1:15" s="36" customFormat="1" ht="21" customHeight="1">
      <c r="A7159" s="4353" t="s">
        <v>10</v>
      </c>
      <c r="B7159" s="4353" t="s">
        <v>11</v>
      </c>
      <c r="C7159" s="4340" t="s">
        <v>23</v>
      </c>
      <c r="D7159" s="4331" t="s">
        <v>12</v>
      </c>
      <c r="E7159" s="4332"/>
      <c r="F7159" s="4332"/>
      <c r="G7159" s="4332"/>
      <c r="H7159" s="4332"/>
      <c r="I7159" s="4332"/>
      <c r="J7159" s="4333"/>
      <c r="K7159" s="4334" t="s">
        <v>13</v>
      </c>
      <c r="L7159" s="4335"/>
      <c r="M7159" s="4335"/>
      <c r="N7159" s="4335"/>
      <c r="O7159" s="4355"/>
    </row>
    <row r="7160" spans="1:15" s="36" customFormat="1" ht="21" customHeight="1">
      <c r="A7160" s="4328"/>
      <c r="B7160" s="4328"/>
      <c r="C7160" s="4330"/>
      <c r="D7160" s="4337" t="s">
        <v>14</v>
      </c>
      <c r="E7160" s="4338"/>
      <c r="F7160" s="4338"/>
      <c r="G7160" s="4338"/>
      <c r="H7160" s="4339"/>
      <c r="I7160" s="4340" t="s">
        <v>15</v>
      </c>
      <c r="J7160" s="4340"/>
      <c r="K7160" s="4340" t="s">
        <v>16</v>
      </c>
      <c r="L7160" s="4340" t="s">
        <v>17</v>
      </c>
      <c r="M7160" s="4340" t="s">
        <v>18</v>
      </c>
      <c r="N7160" s="4340"/>
      <c r="O7160" s="4356" t="s">
        <v>19</v>
      </c>
    </row>
    <row r="7161" spans="1:15" s="36" customFormat="1" ht="21" customHeight="1">
      <c r="A7161" s="4354"/>
      <c r="B7161" s="4354"/>
      <c r="C7161" s="4341"/>
      <c r="D7161" s="3529" t="s">
        <v>16</v>
      </c>
      <c r="E7161" s="4358" t="s">
        <v>20</v>
      </c>
      <c r="F7161" s="4359"/>
      <c r="G7161" s="4358" t="s">
        <v>21</v>
      </c>
      <c r="H7161" s="4359"/>
      <c r="I7161" s="4341"/>
      <c r="J7161" s="4341"/>
      <c r="K7161" s="4341"/>
      <c r="L7161" s="4341"/>
      <c r="M7161" s="4341"/>
      <c r="N7161" s="4341"/>
      <c r="O7161" s="4357"/>
    </row>
    <row r="7162" spans="1:15" s="43" customFormat="1" ht="21" customHeight="1" outlineLevel="1">
      <c r="A7162" s="3532">
        <v>1</v>
      </c>
      <c r="B7162" s="121">
        <v>44652</v>
      </c>
      <c r="C7162" s="3531" t="s">
        <v>23</v>
      </c>
      <c r="D7162" s="3528"/>
      <c r="E7162" s="4360"/>
      <c r="F7162" s="4361"/>
      <c r="G7162" s="4348"/>
      <c r="H7162" s="4349"/>
      <c r="I7162" s="3528"/>
      <c r="J7162" s="3528"/>
      <c r="K7162" s="3530"/>
      <c r="L7162" s="3528"/>
      <c r="M7162" s="3528"/>
      <c r="N7162" s="3528"/>
      <c r="O7162" s="79">
        <v>60</v>
      </c>
    </row>
    <row r="7163" spans="1:15" s="43" customFormat="1" ht="21" customHeight="1" outlineLevel="1">
      <c r="A7163" s="3532"/>
      <c r="B7163" s="121"/>
      <c r="C7163" s="3531"/>
      <c r="D7163" s="3528"/>
      <c r="E7163" s="4360"/>
      <c r="F7163" s="4361"/>
      <c r="G7163" s="4348"/>
      <c r="H7163" s="4349"/>
      <c r="I7163" s="3528"/>
      <c r="J7163" s="3528"/>
      <c r="K7163" s="3530"/>
      <c r="L7163" s="3528"/>
      <c r="M7163" s="3528"/>
      <c r="N7163" s="3528"/>
      <c r="O7163" s="79"/>
    </row>
    <row r="7164" spans="1:15" s="43" customFormat="1" ht="21" customHeight="1" outlineLevel="1">
      <c r="A7164" s="3532"/>
      <c r="B7164" s="121"/>
      <c r="C7164" s="3531"/>
      <c r="D7164" s="3528"/>
      <c r="E7164" s="3525"/>
      <c r="F7164" s="3526"/>
      <c r="G7164" s="3523"/>
      <c r="H7164" s="3524"/>
      <c r="I7164" s="3528"/>
      <c r="J7164" s="3528"/>
      <c r="K7164" s="3530"/>
      <c r="L7164" s="3528"/>
      <c r="M7164" s="3528"/>
      <c r="N7164" s="3528"/>
      <c r="O7164" s="79"/>
    </row>
    <row r="7165" spans="1:15" s="43" customFormat="1" ht="22.5" customHeight="1">
      <c r="A7165" s="3532"/>
      <c r="B7165" s="121"/>
      <c r="C7165" s="3531"/>
      <c r="D7165" s="686">
        <f>SUM(D7162:D7164)</f>
        <v>0</v>
      </c>
      <c r="E7165" s="3525"/>
      <c r="F7165" s="3526"/>
      <c r="G7165" s="3523"/>
      <c r="H7165" s="3524"/>
      <c r="I7165" s="3528"/>
      <c r="J7165" s="3528"/>
      <c r="K7165" s="432">
        <f>SUM(K7162:K7164)</f>
        <v>0</v>
      </c>
      <c r="L7165" s="3528"/>
      <c r="M7165" s="3528"/>
      <c r="N7165" s="3528"/>
      <c r="O7165" s="79"/>
    </row>
    <row r="7166" spans="1:15" s="43" customFormat="1" ht="22.5" customHeight="1">
      <c r="A7166" s="62"/>
      <c r="B7166" s="122"/>
      <c r="C7166" s="54"/>
      <c r="D7166" s="2642"/>
      <c r="E7166" s="62"/>
      <c r="F7166" s="62"/>
      <c r="G7166" s="2642"/>
      <c r="H7166" s="2642"/>
      <c r="I7166" s="238"/>
      <c r="J7166" s="238"/>
      <c r="K7166" s="238"/>
      <c r="L7166" s="238"/>
      <c r="M7166" s="238"/>
      <c r="N7166" s="238"/>
      <c r="O7166" s="194"/>
    </row>
    <row r="7167" spans="1:15" s="123" customFormat="1" ht="21" customHeight="1" thickBot="1">
      <c r="A7167" s="77" t="s">
        <v>2</v>
      </c>
      <c r="B7167" s="66"/>
      <c r="C7167" s="67" t="s">
        <v>3</v>
      </c>
      <c r="D7167" s="4323" t="s">
        <v>2484</v>
      </c>
      <c r="E7167" s="4323"/>
      <c r="F7167" s="4323"/>
      <c r="G7167" s="4323"/>
      <c r="H7167" s="4323"/>
      <c r="I7167" s="4323"/>
      <c r="J7167" s="4323"/>
      <c r="K7167" s="4323"/>
      <c r="L7167" s="4323"/>
      <c r="M7167" s="4323"/>
      <c r="N7167" s="4323"/>
      <c r="O7167" s="4323"/>
    </row>
    <row r="7168" spans="1:15" s="36" customFormat="1" ht="21" customHeight="1">
      <c r="A7168" s="4353" t="s">
        <v>10</v>
      </c>
      <c r="B7168" s="4353" t="s">
        <v>11</v>
      </c>
      <c r="C7168" s="4340" t="s">
        <v>23</v>
      </c>
      <c r="D7168" s="4331" t="s">
        <v>12</v>
      </c>
      <c r="E7168" s="4332"/>
      <c r="F7168" s="4332"/>
      <c r="G7168" s="4332"/>
      <c r="H7168" s="4332"/>
      <c r="I7168" s="4332"/>
      <c r="J7168" s="4333"/>
      <c r="K7168" s="4334" t="s">
        <v>13</v>
      </c>
      <c r="L7168" s="4335"/>
      <c r="M7168" s="4335"/>
      <c r="N7168" s="4335"/>
      <c r="O7168" s="4355"/>
    </row>
    <row r="7169" spans="1:15" s="36" customFormat="1" ht="21" customHeight="1">
      <c r="A7169" s="4328"/>
      <c r="B7169" s="4328"/>
      <c r="C7169" s="4330"/>
      <c r="D7169" s="4337" t="s">
        <v>14</v>
      </c>
      <c r="E7169" s="4338"/>
      <c r="F7169" s="4338"/>
      <c r="G7169" s="4338"/>
      <c r="H7169" s="4339"/>
      <c r="I7169" s="4340" t="s">
        <v>15</v>
      </c>
      <c r="J7169" s="4340"/>
      <c r="K7169" s="4340" t="s">
        <v>16</v>
      </c>
      <c r="L7169" s="4340" t="s">
        <v>17</v>
      </c>
      <c r="M7169" s="4340" t="s">
        <v>18</v>
      </c>
      <c r="N7169" s="4340"/>
      <c r="O7169" s="4356" t="s">
        <v>19</v>
      </c>
    </row>
    <row r="7170" spans="1:15" s="36" customFormat="1" ht="21" customHeight="1">
      <c r="A7170" s="4354"/>
      <c r="B7170" s="4354"/>
      <c r="C7170" s="4341"/>
      <c r="D7170" s="3545" t="s">
        <v>16</v>
      </c>
      <c r="E7170" s="4358" t="s">
        <v>20</v>
      </c>
      <c r="F7170" s="4359"/>
      <c r="G7170" s="4358" t="s">
        <v>21</v>
      </c>
      <c r="H7170" s="4359"/>
      <c r="I7170" s="4341"/>
      <c r="J7170" s="4341"/>
      <c r="K7170" s="4341"/>
      <c r="L7170" s="4341"/>
      <c r="M7170" s="4341"/>
      <c r="N7170" s="4341"/>
      <c r="O7170" s="4357"/>
    </row>
    <row r="7171" spans="1:15" s="43" customFormat="1" ht="21" customHeight="1" outlineLevel="1">
      <c r="A7171" s="3546">
        <v>1</v>
      </c>
      <c r="B7171" s="121">
        <v>44682</v>
      </c>
      <c r="C7171" s="3544" t="s">
        <v>23</v>
      </c>
      <c r="D7171" s="3543"/>
      <c r="E7171" s="4360"/>
      <c r="F7171" s="4361"/>
      <c r="G7171" s="4348"/>
      <c r="H7171" s="4349"/>
      <c r="I7171" s="3543"/>
      <c r="J7171" s="3543"/>
      <c r="K7171" s="3548"/>
      <c r="L7171" s="3543"/>
      <c r="M7171" s="3543"/>
      <c r="N7171" s="3543"/>
      <c r="O7171" s="79">
        <v>0</v>
      </c>
    </row>
    <row r="7172" spans="1:15" s="43" customFormat="1" ht="21" customHeight="1" outlineLevel="1">
      <c r="A7172" s="3546"/>
      <c r="B7172" s="121"/>
      <c r="C7172" s="3544"/>
      <c r="D7172" s="3543"/>
      <c r="E7172" s="4360"/>
      <c r="F7172" s="4361"/>
      <c r="G7172" s="4348"/>
      <c r="H7172" s="4349"/>
      <c r="I7172" s="3543"/>
      <c r="J7172" s="3543"/>
      <c r="K7172" s="3548"/>
      <c r="L7172" s="3543"/>
      <c r="M7172" s="3543"/>
      <c r="N7172" s="3543"/>
      <c r="O7172" s="79"/>
    </row>
    <row r="7173" spans="1:15" s="43" customFormat="1" ht="21" customHeight="1" outlineLevel="1">
      <c r="A7173" s="3546"/>
      <c r="B7173" s="121"/>
      <c r="C7173" s="3544"/>
      <c r="D7173" s="3543"/>
      <c r="E7173" s="3537"/>
      <c r="F7173" s="3538"/>
      <c r="G7173" s="3539"/>
      <c r="H7173" s="3540"/>
      <c r="I7173" s="3543"/>
      <c r="J7173" s="3543"/>
      <c r="K7173" s="3548"/>
      <c r="L7173" s="3543"/>
      <c r="M7173" s="3543"/>
      <c r="N7173" s="3543"/>
      <c r="O7173" s="79"/>
    </row>
    <row r="7174" spans="1:15" s="43" customFormat="1" ht="22.5" customHeight="1">
      <c r="A7174" s="3546"/>
      <c r="B7174" s="121"/>
      <c r="C7174" s="3544"/>
      <c r="D7174" s="686">
        <f>SUM(D7171:D7173)</f>
        <v>0</v>
      </c>
      <c r="E7174" s="3537"/>
      <c r="F7174" s="3538"/>
      <c r="G7174" s="3539"/>
      <c r="H7174" s="3540"/>
      <c r="I7174" s="3543"/>
      <c r="J7174" s="3543"/>
      <c r="K7174" s="432">
        <f>SUM(K7171:K7173)</f>
        <v>0</v>
      </c>
      <c r="L7174" s="3543"/>
      <c r="M7174" s="3543"/>
      <c r="N7174" s="3543"/>
      <c r="O7174" s="79"/>
    </row>
    <row r="7175" spans="1:15" s="43" customFormat="1" ht="22.5" customHeight="1">
      <c r="A7175" s="62"/>
      <c r="B7175" s="122"/>
      <c r="C7175" s="54"/>
      <c r="D7175" s="2642"/>
      <c r="E7175" s="62"/>
      <c r="F7175" s="62"/>
      <c r="G7175" s="2642"/>
      <c r="H7175" s="2642"/>
      <c r="I7175" s="238"/>
      <c r="J7175" s="238"/>
      <c r="K7175" s="238"/>
      <c r="L7175" s="238"/>
      <c r="M7175" s="238"/>
      <c r="N7175" s="238"/>
      <c r="O7175" s="194"/>
    </row>
    <row r="7176" spans="1:15" s="123" customFormat="1" ht="21" customHeight="1" thickBot="1">
      <c r="A7176" s="77" t="s">
        <v>2</v>
      </c>
      <c r="B7176" s="66"/>
      <c r="C7176" s="67" t="s">
        <v>3</v>
      </c>
      <c r="D7176" s="4323" t="s">
        <v>2485</v>
      </c>
      <c r="E7176" s="4323"/>
      <c r="F7176" s="4323"/>
      <c r="G7176" s="4323"/>
      <c r="H7176" s="4323"/>
      <c r="I7176" s="4323"/>
      <c r="J7176" s="4323"/>
      <c r="K7176" s="4323"/>
      <c r="L7176" s="4323"/>
      <c r="M7176" s="4323"/>
      <c r="N7176" s="4323"/>
      <c r="O7176" s="4323"/>
    </row>
    <row r="7177" spans="1:15" s="36" customFormat="1" ht="21" customHeight="1">
      <c r="A7177" s="4353" t="s">
        <v>10</v>
      </c>
      <c r="B7177" s="4353" t="s">
        <v>11</v>
      </c>
      <c r="C7177" s="4340" t="s">
        <v>23</v>
      </c>
      <c r="D7177" s="4331" t="s">
        <v>12</v>
      </c>
      <c r="E7177" s="4332"/>
      <c r="F7177" s="4332"/>
      <c r="G7177" s="4332"/>
      <c r="H7177" s="4332"/>
      <c r="I7177" s="4332"/>
      <c r="J7177" s="4333"/>
      <c r="K7177" s="4334" t="s">
        <v>13</v>
      </c>
      <c r="L7177" s="4335"/>
      <c r="M7177" s="4335"/>
      <c r="N7177" s="4335"/>
      <c r="O7177" s="4355"/>
    </row>
    <row r="7178" spans="1:15" s="36" customFormat="1" ht="21" customHeight="1">
      <c r="A7178" s="4328"/>
      <c r="B7178" s="4328"/>
      <c r="C7178" s="4330"/>
      <c r="D7178" s="4337" t="s">
        <v>14</v>
      </c>
      <c r="E7178" s="4338"/>
      <c r="F7178" s="4338"/>
      <c r="G7178" s="4338"/>
      <c r="H7178" s="4339"/>
      <c r="I7178" s="4340" t="s">
        <v>15</v>
      </c>
      <c r="J7178" s="4340"/>
      <c r="K7178" s="4340" t="s">
        <v>16</v>
      </c>
      <c r="L7178" s="4340" t="s">
        <v>17</v>
      </c>
      <c r="M7178" s="4340" t="s">
        <v>18</v>
      </c>
      <c r="N7178" s="4340"/>
      <c r="O7178" s="4356" t="s">
        <v>19</v>
      </c>
    </row>
    <row r="7179" spans="1:15" s="36" customFormat="1" ht="21" customHeight="1">
      <c r="A7179" s="4354"/>
      <c r="B7179" s="4354"/>
      <c r="C7179" s="4341"/>
      <c r="D7179" s="3545" t="s">
        <v>16</v>
      </c>
      <c r="E7179" s="4358" t="s">
        <v>20</v>
      </c>
      <c r="F7179" s="4359"/>
      <c r="G7179" s="4358" t="s">
        <v>21</v>
      </c>
      <c r="H7179" s="4359"/>
      <c r="I7179" s="4341"/>
      <c r="J7179" s="4341"/>
      <c r="K7179" s="4341"/>
      <c r="L7179" s="4341"/>
      <c r="M7179" s="4341"/>
      <c r="N7179" s="4341"/>
      <c r="O7179" s="4357"/>
    </row>
    <row r="7180" spans="1:15" s="43" customFormat="1" ht="21" customHeight="1" outlineLevel="1">
      <c r="A7180" s="3546">
        <v>1</v>
      </c>
      <c r="B7180" s="121">
        <v>44682</v>
      </c>
      <c r="C7180" s="3544" t="s">
        <v>23</v>
      </c>
      <c r="D7180" s="3543"/>
      <c r="E7180" s="4360"/>
      <c r="F7180" s="4361"/>
      <c r="G7180" s="4348"/>
      <c r="H7180" s="4349"/>
      <c r="I7180" s="3543"/>
      <c r="J7180" s="3543"/>
      <c r="K7180" s="3548"/>
      <c r="L7180" s="3543"/>
      <c r="M7180" s="3543"/>
      <c r="N7180" s="3543"/>
      <c r="O7180" s="79">
        <v>0</v>
      </c>
    </row>
    <row r="7181" spans="1:15" s="43" customFormat="1" ht="21" customHeight="1" outlineLevel="1">
      <c r="A7181" s="3546"/>
      <c r="B7181" s="121"/>
      <c r="C7181" s="3544"/>
      <c r="D7181" s="3543"/>
      <c r="E7181" s="4360"/>
      <c r="F7181" s="4361"/>
      <c r="G7181" s="4348"/>
      <c r="H7181" s="4349"/>
      <c r="I7181" s="3543"/>
      <c r="J7181" s="3543"/>
      <c r="K7181" s="3548"/>
      <c r="L7181" s="3543"/>
      <c r="M7181" s="3543"/>
      <c r="N7181" s="3543"/>
      <c r="O7181" s="79"/>
    </row>
    <row r="7182" spans="1:15" s="43" customFormat="1" ht="21" customHeight="1" outlineLevel="1">
      <c r="A7182" s="3546"/>
      <c r="B7182" s="121"/>
      <c r="C7182" s="3544"/>
      <c r="D7182" s="3543"/>
      <c r="E7182" s="3537"/>
      <c r="F7182" s="3538"/>
      <c r="G7182" s="3539"/>
      <c r="H7182" s="3540"/>
      <c r="I7182" s="3543"/>
      <c r="J7182" s="3543"/>
      <c r="K7182" s="3548"/>
      <c r="L7182" s="3543"/>
      <c r="M7182" s="3543"/>
      <c r="N7182" s="3543"/>
      <c r="O7182" s="79"/>
    </row>
    <row r="7183" spans="1:15" s="43" customFormat="1" ht="22.5" customHeight="1">
      <c r="A7183" s="3546"/>
      <c r="B7183" s="121"/>
      <c r="C7183" s="3544"/>
      <c r="D7183" s="686">
        <f>SUM(D7180:D7182)</f>
        <v>0</v>
      </c>
      <c r="E7183" s="3537"/>
      <c r="F7183" s="3538"/>
      <c r="G7183" s="3539"/>
      <c r="H7183" s="3540"/>
      <c r="I7183" s="3543"/>
      <c r="J7183" s="3543"/>
      <c r="K7183" s="432">
        <f>SUM(K7180:K7182)</f>
        <v>0</v>
      </c>
      <c r="L7183" s="3543"/>
      <c r="M7183" s="3543"/>
      <c r="N7183" s="3543"/>
      <c r="O7183" s="79"/>
    </row>
    <row r="7184" spans="1:15" s="43" customFormat="1" ht="22.5" customHeight="1">
      <c r="A7184" s="62"/>
      <c r="B7184" s="122"/>
      <c r="C7184" s="54"/>
      <c r="D7184" s="2642"/>
      <c r="E7184" s="62"/>
      <c r="F7184" s="62"/>
      <c r="G7184" s="2642"/>
      <c r="H7184" s="2642"/>
      <c r="I7184" s="238"/>
      <c r="J7184" s="238"/>
      <c r="K7184" s="238"/>
      <c r="L7184" s="238"/>
      <c r="M7184" s="238"/>
      <c r="N7184" s="238"/>
      <c r="O7184" s="194"/>
    </row>
    <row r="7185" spans="1:15" s="123" customFormat="1" ht="21" customHeight="1" thickBot="1">
      <c r="A7185" s="77" t="s">
        <v>2</v>
      </c>
      <c r="B7185" s="66"/>
      <c r="C7185" s="67" t="s">
        <v>3</v>
      </c>
      <c r="D7185" s="4323" t="s">
        <v>2520</v>
      </c>
      <c r="E7185" s="4323"/>
      <c r="F7185" s="4323"/>
      <c r="G7185" s="4323"/>
      <c r="H7185" s="4323"/>
      <c r="I7185" s="4323"/>
      <c r="J7185" s="4323"/>
      <c r="K7185" s="4323"/>
      <c r="L7185" s="4323"/>
      <c r="M7185" s="4323"/>
      <c r="N7185" s="4323"/>
      <c r="O7185" s="4323"/>
    </row>
    <row r="7186" spans="1:15" s="36" customFormat="1" ht="21" customHeight="1">
      <c r="A7186" s="4353" t="s">
        <v>10</v>
      </c>
      <c r="B7186" s="4353" t="s">
        <v>11</v>
      </c>
      <c r="C7186" s="4340" t="s">
        <v>23</v>
      </c>
      <c r="D7186" s="4331" t="s">
        <v>12</v>
      </c>
      <c r="E7186" s="4332"/>
      <c r="F7186" s="4332"/>
      <c r="G7186" s="4332"/>
      <c r="H7186" s="4332"/>
      <c r="I7186" s="4332"/>
      <c r="J7186" s="4333"/>
      <c r="K7186" s="4334" t="s">
        <v>13</v>
      </c>
      <c r="L7186" s="4335"/>
      <c r="M7186" s="4335"/>
      <c r="N7186" s="4335"/>
      <c r="O7186" s="4355"/>
    </row>
    <row r="7187" spans="1:15" s="36" customFormat="1" ht="21" customHeight="1">
      <c r="A7187" s="4328"/>
      <c r="B7187" s="4328"/>
      <c r="C7187" s="4330"/>
      <c r="D7187" s="4337" t="s">
        <v>14</v>
      </c>
      <c r="E7187" s="4338"/>
      <c r="F7187" s="4338"/>
      <c r="G7187" s="4338"/>
      <c r="H7187" s="4339"/>
      <c r="I7187" s="4340" t="s">
        <v>15</v>
      </c>
      <c r="J7187" s="4340"/>
      <c r="K7187" s="4340" t="s">
        <v>16</v>
      </c>
      <c r="L7187" s="4340" t="s">
        <v>17</v>
      </c>
      <c r="M7187" s="4340" t="s">
        <v>18</v>
      </c>
      <c r="N7187" s="4340"/>
      <c r="O7187" s="4356" t="s">
        <v>19</v>
      </c>
    </row>
    <row r="7188" spans="1:15" s="36" customFormat="1" ht="21" customHeight="1">
      <c r="A7188" s="4354"/>
      <c r="B7188" s="4354"/>
      <c r="C7188" s="4341"/>
      <c r="D7188" s="3593" t="s">
        <v>16</v>
      </c>
      <c r="E7188" s="4358" t="s">
        <v>20</v>
      </c>
      <c r="F7188" s="4359"/>
      <c r="G7188" s="4358" t="s">
        <v>21</v>
      </c>
      <c r="H7188" s="4359"/>
      <c r="I7188" s="4341"/>
      <c r="J7188" s="4341"/>
      <c r="K7188" s="4341"/>
      <c r="L7188" s="4341"/>
      <c r="M7188" s="4341"/>
      <c r="N7188" s="4341"/>
      <c r="O7188" s="4357"/>
    </row>
    <row r="7189" spans="1:15" s="43" customFormat="1" ht="21" customHeight="1" outlineLevel="1">
      <c r="A7189" s="3594">
        <v>1</v>
      </c>
      <c r="B7189" s="121">
        <v>44652</v>
      </c>
      <c r="C7189" s="3592" t="s">
        <v>23</v>
      </c>
      <c r="D7189" s="3591"/>
      <c r="E7189" s="4360"/>
      <c r="F7189" s="4361"/>
      <c r="G7189" s="4348"/>
      <c r="H7189" s="4349"/>
      <c r="I7189" s="3591"/>
      <c r="J7189" s="3591"/>
      <c r="K7189" s="3596"/>
      <c r="L7189" s="3591"/>
      <c r="M7189" s="3591"/>
      <c r="N7189" s="3591"/>
      <c r="O7189" s="79">
        <v>2</v>
      </c>
    </row>
    <row r="7190" spans="1:15" s="43" customFormat="1" ht="21" customHeight="1" outlineLevel="1">
      <c r="A7190" s="3594"/>
      <c r="B7190" s="121"/>
      <c r="C7190" s="3592"/>
      <c r="D7190" s="3591"/>
      <c r="E7190" s="4360"/>
      <c r="F7190" s="4361"/>
      <c r="G7190" s="4348"/>
      <c r="H7190" s="4349"/>
      <c r="I7190" s="3591"/>
      <c r="J7190" s="3591"/>
      <c r="K7190" s="3596"/>
      <c r="L7190" s="3591"/>
      <c r="M7190" s="3591"/>
      <c r="N7190" s="3591"/>
      <c r="O7190" s="79"/>
    </row>
    <row r="7191" spans="1:15" s="43" customFormat="1" ht="21" customHeight="1" outlineLevel="1">
      <c r="A7191" s="3594"/>
      <c r="B7191" s="121"/>
      <c r="C7191" s="3592"/>
      <c r="D7191" s="3591"/>
      <c r="E7191" s="3585"/>
      <c r="F7191" s="3586"/>
      <c r="G7191" s="3587"/>
      <c r="H7191" s="3588"/>
      <c r="I7191" s="3591"/>
      <c r="J7191" s="3591"/>
      <c r="K7191" s="3596"/>
      <c r="L7191" s="3591"/>
      <c r="M7191" s="3591"/>
      <c r="N7191" s="3591"/>
      <c r="O7191" s="79"/>
    </row>
    <row r="7192" spans="1:15" s="43" customFormat="1" ht="22.5" customHeight="1">
      <c r="A7192" s="3594"/>
      <c r="B7192" s="121"/>
      <c r="C7192" s="3592"/>
      <c r="D7192" s="686">
        <f>SUM(D7189:D7191)</f>
        <v>0</v>
      </c>
      <c r="E7192" s="3585"/>
      <c r="F7192" s="3586"/>
      <c r="G7192" s="3587"/>
      <c r="H7192" s="3588"/>
      <c r="I7192" s="3591"/>
      <c r="J7192" s="3591"/>
      <c r="K7192" s="432">
        <f>SUM(K7189:K7191)</f>
        <v>0</v>
      </c>
      <c r="L7192" s="3591"/>
      <c r="M7192" s="3591"/>
      <c r="N7192" s="3591"/>
      <c r="O7192" s="79"/>
    </row>
    <row r="7193" spans="1:15" s="43" customFormat="1" ht="22.5" customHeight="1">
      <c r="A7193" s="62"/>
      <c r="B7193" s="122"/>
      <c r="C7193" s="54"/>
      <c r="D7193" s="2642"/>
      <c r="E7193" s="62"/>
      <c r="F7193" s="62"/>
      <c r="G7193" s="2642"/>
      <c r="H7193" s="2642"/>
      <c r="I7193" s="238"/>
      <c r="J7193" s="238"/>
      <c r="K7193" s="238"/>
      <c r="L7193" s="238"/>
      <c r="M7193" s="238"/>
      <c r="N7193" s="238"/>
      <c r="O7193" s="194"/>
    </row>
    <row r="7194" spans="1:15" s="123" customFormat="1" ht="21" customHeight="1" thickBot="1">
      <c r="A7194" s="77" t="s">
        <v>2</v>
      </c>
      <c r="B7194" s="66"/>
      <c r="C7194" s="67" t="s">
        <v>3</v>
      </c>
      <c r="D7194" s="4323" t="s">
        <v>2532</v>
      </c>
      <c r="E7194" s="4323"/>
      <c r="F7194" s="4323"/>
      <c r="G7194" s="4323"/>
      <c r="H7194" s="4323"/>
      <c r="I7194" s="4323"/>
      <c r="J7194" s="4323"/>
      <c r="K7194" s="4323"/>
      <c r="L7194" s="4323"/>
      <c r="M7194" s="4323"/>
      <c r="N7194" s="4323"/>
      <c r="O7194" s="4323"/>
    </row>
    <row r="7195" spans="1:15" s="36" customFormat="1" ht="21" customHeight="1">
      <c r="A7195" s="4353" t="s">
        <v>10</v>
      </c>
      <c r="B7195" s="4353" t="s">
        <v>11</v>
      </c>
      <c r="C7195" s="4340" t="s">
        <v>23</v>
      </c>
      <c r="D7195" s="4331" t="s">
        <v>12</v>
      </c>
      <c r="E7195" s="4332"/>
      <c r="F7195" s="4332"/>
      <c r="G7195" s="4332"/>
      <c r="H7195" s="4332"/>
      <c r="I7195" s="4332"/>
      <c r="J7195" s="4333"/>
      <c r="K7195" s="4334" t="s">
        <v>13</v>
      </c>
      <c r="L7195" s="4335"/>
      <c r="M7195" s="4335"/>
      <c r="N7195" s="4335"/>
      <c r="O7195" s="4355"/>
    </row>
    <row r="7196" spans="1:15" s="36" customFormat="1" ht="21" customHeight="1">
      <c r="A7196" s="4328"/>
      <c r="B7196" s="4328"/>
      <c r="C7196" s="4330"/>
      <c r="D7196" s="4337" t="s">
        <v>14</v>
      </c>
      <c r="E7196" s="4338"/>
      <c r="F7196" s="4338"/>
      <c r="G7196" s="4338"/>
      <c r="H7196" s="4339"/>
      <c r="I7196" s="4340" t="s">
        <v>15</v>
      </c>
      <c r="J7196" s="4340"/>
      <c r="K7196" s="4340" t="s">
        <v>16</v>
      </c>
      <c r="L7196" s="4340" t="s">
        <v>17</v>
      </c>
      <c r="M7196" s="4340" t="s">
        <v>18</v>
      </c>
      <c r="N7196" s="4340"/>
      <c r="O7196" s="4356" t="s">
        <v>19</v>
      </c>
    </row>
    <row r="7197" spans="1:15" s="36" customFormat="1" ht="21" customHeight="1">
      <c r="A7197" s="4354"/>
      <c r="B7197" s="4354"/>
      <c r="C7197" s="4341"/>
      <c r="D7197" s="3628" t="s">
        <v>16</v>
      </c>
      <c r="E7197" s="4358" t="s">
        <v>20</v>
      </c>
      <c r="F7197" s="4359"/>
      <c r="G7197" s="4358" t="s">
        <v>21</v>
      </c>
      <c r="H7197" s="4359"/>
      <c r="I7197" s="4341"/>
      <c r="J7197" s="4341"/>
      <c r="K7197" s="4341"/>
      <c r="L7197" s="4341"/>
      <c r="M7197" s="4341"/>
      <c r="N7197" s="4341"/>
      <c r="O7197" s="4357"/>
    </row>
    <row r="7198" spans="1:15" s="43" customFormat="1" ht="21" customHeight="1" outlineLevel="1">
      <c r="A7198" s="3631">
        <v>1</v>
      </c>
      <c r="B7198" s="121">
        <v>44652</v>
      </c>
      <c r="C7198" s="3630" t="s">
        <v>23</v>
      </c>
      <c r="D7198" s="3627"/>
      <c r="E7198" s="4360"/>
      <c r="F7198" s="4361"/>
      <c r="G7198" s="4348"/>
      <c r="H7198" s="4349"/>
      <c r="I7198" s="3627"/>
      <c r="J7198" s="3627"/>
      <c r="K7198" s="3629"/>
      <c r="L7198" s="3627"/>
      <c r="M7198" s="3627"/>
      <c r="N7198" s="3627"/>
      <c r="O7198" s="79">
        <v>2</v>
      </c>
    </row>
    <row r="7199" spans="1:15" s="43" customFormat="1" ht="21" customHeight="1" outlineLevel="1">
      <c r="A7199" s="3631"/>
      <c r="B7199" s="121"/>
      <c r="C7199" s="3630"/>
      <c r="D7199" s="3627"/>
      <c r="E7199" s="4360"/>
      <c r="F7199" s="4361"/>
      <c r="G7199" s="4348"/>
      <c r="H7199" s="4349"/>
      <c r="I7199" s="3627"/>
      <c r="J7199" s="3627"/>
      <c r="K7199" s="3629"/>
      <c r="L7199" s="3627"/>
      <c r="M7199" s="3627"/>
      <c r="N7199" s="3627"/>
      <c r="O7199" s="79"/>
    </row>
    <row r="7200" spans="1:15" s="43" customFormat="1" ht="21" customHeight="1" outlineLevel="1">
      <c r="A7200" s="3631"/>
      <c r="B7200" s="121"/>
      <c r="C7200" s="3630"/>
      <c r="D7200" s="3627"/>
      <c r="E7200" s="3623"/>
      <c r="F7200" s="3624"/>
      <c r="G7200" s="3619"/>
      <c r="H7200" s="3620"/>
      <c r="I7200" s="3627"/>
      <c r="J7200" s="3627"/>
      <c r="K7200" s="3629"/>
      <c r="L7200" s="3627"/>
      <c r="M7200" s="3627"/>
      <c r="N7200" s="3627"/>
      <c r="O7200" s="79"/>
    </row>
    <row r="7201" spans="1:15" s="43" customFormat="1" ht="22.5" customHeight="1">
      <c r="A7201" s="3631"/>
      <c r="B7201" s="121"/>
      <c r="C7201" s="3630"/>
      <c r="D7201" s="686">
        <f>SUM(D7198:D7200)</f>
        <v>0</v>
      </c>
      <c r="E7201" s="3623"/>
      <c r="F7201" s="3624"/>
      <c r="G7201" s="3619"/>
      <c r="H7201" s="3620"/>
      <c r="I7201" s="3627"/>
      <c r="J7201" s="3627"/>
      <c r="K7201" s="432">
        <f>SUM(K7198:K7200)</f>
        <v>0</v>
      </c>
      <c r="L7201" s="3627"/>
      <c r="M7201" s="3627"/>
      <c r="N7201" s="3627"/>
      <c r="O7201" s="79"/>
    </row>
    <row r="7202" spans="1:15" s="72" customFormat="1" ht="22.5" customHeight="1">
      <c r="A7202" s="62"/>
      <c r="B7202" s="122"/>
      <c r="C7202" s="54"/>
      <c r="D7202" s="2642"/>
      <c r="E7202" s="62"/>
      <c r="F7202" s="62"/>
      <c r="G7202" s="2642"/>
      <c r="H7202" s="2642"/>
      <c r="I7202" s="238"/>
      <c r="J7202" s="238"/>
      <c r="K7202" s="238"/>
      <c r="L7202" s="238"/>
      <c r="M7202" s="238"/>
      <c r="N7202" s="238"/>
      <c r="O7202" s="194"/>
    </row>
    <row r="7203" spans="1:15" s="123" customFormat="1" ht="21" customHeight="1" thickBot="1">
      <c r="A7203" s="77" t="s">
        <v>2</v>
      </c>
      <c r="B7203" s="66"/>
      <c r="C7203" s="67" t="s">
        <v>3</v>
      </c>
      <c r="D7203" s="4323" t="s">
        <v>2553</v>
      </c>
      <c r="E7203" s="4323"/>
      <c r="F7203" s="4323"/>
      <c r="G7203" s="4323"/>
      <c r="H7203" s="4323"/>
      <c r="I7203" s="4323"/>
      <c r="J7203" s="4323"/>
      <c r="K7203" s="4323"/>
      <c r="L7203" s="4323"/>
      <c r="M7203" s="4323"/>
      <c r="N7203" s="4323"/>
      <c r="O7203" s="4323"/>
    </row>
    <row r="7204" spans="1:15" s="36" customFormat="1" ht="21" customHeight="1">
      <c r="A7204" s="4353" t="s">
        <v>10</v>
      </c>
      <c r="B7204" s="4353" t="s">
        <v>11</v>
      </c>
      <c r="C7204" s="4340" t="s">
        <v>23</v>
      </c>
      <c r="D7204" s="4331" t="s">
        <v>12</v>
      </c>
      <c r="E7204" s="4332"/>
      <c r="F7204" s="4332"/>
      <c r="G7204" s="4332"/>
      <c r="H7204" s="4332"/>
      <c r="I7204" s="4332"/>
      <c r="J7204" s="4333"/>
      <c r="K7204" s="4334" t="s">
        <v>13</v>
      </c>
      <c r="L7204" s="4335"/>
      <c r="M7204" s="4335"/>
      <c r="N7204" s="4335"/>
      <c r="O7204" s="4355"/>
    </row>
    <row r="7205" spans="1:15" s="36" customFormat="1" ht="21" customHeight="1">
      <c r="A7205" s="4328"/>
      <c r="B7205" s="4328"/>
      <c r="C7205" s="4330"/>
      <c r="D7205" s="4337" t="s">
        <v>14</v>
      </c>
      <c r="E7205" s="4338"/>
      <c r="F7205" s="4338"/>
      <c r="G7205" s="4338"/>
      <c r="H7205" s="4339"/>
      <c r="I7205" s="4340" t="s">
        <v>15</v>
      </c>
      <c r="J7205" s="4340"/>
      <c r="K7205" s="4340" t="s">
        <v>16</v>
      </c>
      <c r="L7205" s="4340" t="s">
        <v>17</v>
      </c>
      <c r="M7205" s="4340" t="s">
        <v>18</v>
      </c>
      <c r="N7205" s="4340"/>
      <c r="O7205" s="4356" t="s">
        <v>19</v>
      </c>
    </row>
    <row r="7206" spans="1:15" s="36" customFormat="1" ht="21" customHeight="1">
      <c r="A7206" s="4354"/>
      <c r="B7206" s="4354"/>
      <c r="C7206" s="4341"/>
      <c r="D7206" s="3694" t="s">
        <v>16</v>
      </c>
      <c r="E7206" s="4358" t="s">
        <v>20</v>
      </c>
      <c r="F7206" s="4359"/>
      <c r="G7206" s="4358" t="s">
        <v>21</v>
      </c>
      <c r="H7206" s="4359"/>
      <c r="I7206" s="4341"/>
      <c r="J7206" s="4341"/>
      <c r="K7206" s="4341"/>
      <c r="L7206" s="4341"/>
      <c r="M7206" s="4341"/>
      <c r="N7206" s="4341"/>
      <c r="O7206" s="4357"/>
    </row>
    <row r="7207" spans="1:15" s="43" customFormat="1" ht="21" customHeight="1" outlineLevel="1">
      <c r="A7207" s="3697">
        <v>1</v>
      </c>
      <c r="B7207" s="121">
        <v>44652</v>
      </c>
      <c r="C7207" s="3696" t="s">
        <v>23</v>
      </c>
      <c r="D7207" s="3695"/>
      <c r="E7207" s="4360"/>
      <c r="F7207" s="4361"/>
      <c r="G7207" s="4348"/>
      <c r="H7207" s="4349"/>
      <c r="I7207" s="3695"/>
      <c r="J7207" s="3695"/>
      <c r="K7207" s="3699"/>
      <c r="L7207" s="3695"/>
      <c r="M7207" s="3695"/>
      <c r="N7207" s="3695"/>
      <c r="O7207" s="79">
        <v>1</v>
      </c>
    </row>
    <row r="7208" spans="1:15" s="43" customFormat="1" ht="21" customHeight="1" outlineLevel="1">
      <c r="A7208" s="3697"/>
      <c r="B7208" s="121"/>
      <c r="C7208" s="3696"/>
      <c r="D7208" s="3695"/>
      <c r="E7208" s="4360"/>
      <c r="F7208" s="4361"/>
      <c r="G7208" s="4348"/>
      <c r="H7208" s="4349"/>
      <c r="I7208" s="3695"/>
      <c r="J7208" s="3695"/>
      <c r="K7208" s="3699"/>
      <c r="L7208" s="3695"/>
      <c r="M7208" s="3695"/>
      <c r="N7208" s="3695"/>
      <c r="O7208" s="79"/>
    </row>
    <row r="7209" spans="1:15" s="43" customFormat="1" ht="21" customHeight="1" outlineLevel="1">
      <c r="A7209" s="3697"/>
      <c r="B7209" s="121"/>
      <c r="C7209" s="3696"/>
      <c r="D7209" s="3695"/>
      <c r="E7209" s="3686"/>
      <c r="F7209" s="3687"/>
      <c r="G7209" s="3688"/>
      <c r="H7209" s="3689"/>
      <c r="I7209" s="3695"/>
      <c r="J7209" s="3695"/>
      <c r="K7209" s="3699"/>
      <c r="L7209" s="3695"/>
      <c r="M7209" s="3695"/>
      <c r="N7209" s="3695"/>
      <c r="O7209" s="79"/>
    </row>
    <row r="7210" spans="1:15" s="43" customFormat="1" ht="22.5" customHeight="1">
      <c r="A7210" s="3697"/>
      <c r="B7210" s="121"/>
      <c r="C7210" s="3696"/>
      <c r="D7210" s="686">
        <f>SUM(D7207:D7209)</f>
        <v>0</v>
      </c>
      <c r="E7210" s="3686"/>
      <c r="F7210" s="3687"/>
      <c r="G7210" s="3688"/>
      <c r="H7210" s="3689"/>
      <c r="I7210" s="3695"/>
      <c r="J7210" s="3695"/>
      <c r="K7210" s="432">
        <f>SUM(K7207:K7209)</f>
        <v>0</v>
      </c>
      <c r="L7210" s="3695"/>
      <c r="M7210" s="3695"/>
      <c r="N7210" s="3695"/>
      <c r="O7210" s="79"/>
    </row>
    <row r="7211" spans="1:15" s="43" customFormat="1" ht="22.5" customHeight="1">
      <c r="A7211" s="62"/>
      <c r="B7211" s="122"/>
      <c r="C7211" s="54"/>
      <c r="D7211" s="2642"/>
      <c r="E7211" s="62"/>
      <c r="F7211" s="62"/>
      <c r="G7211" s="2642"/>
      <c r="H7211" s="2642"/>
      <c r="I7211" s="238"/>
      <c r="J7211" s="238"/>
      <c r="K7211" s="238"/>
      <c r="L7211" s="238"/>
      <c r="M7211" s="238"/>
      <c r="N7211" s="238"/>
      <c r="O7211" s="194"/>
    </row>
    <row r="7212" spans="1:15" s="123" customFormat="1" ht="21" customHeight="1" thickBot="1">
      <c r="A7212" s="77" t="s">
        <v>2</v>
      </c>
      <c r="B7212" s="66"/>
      <c r="C7212" s="67" t="s">
        <v>3</v>
      </c>
      <c r="D7212" s="4323" t="s">
        <v>2594</v>
      </c>
      <c r="E7212" s="4323"/>
      <c r="F7212" s="4323"/>
      <c r="G7212" s="4323"/>
      <c r="H7212" s="4323"/>
      <c r="I7212" s="4323"/>
      <c r="J7212" s="4323"/>
      <c r="K7212" s="4323"/>
      <c r="L7212" s="4323"/>
      <c r="M7212" s="4323"/>
      <c r="N7212" s="4323"/>
      <c r="O7212" s="4323"/>
    </row>
    <row r="7213" spans="1:15" s="36" customFormat="1" ht="21" customHeight="1">
      <c r="A7213" s="4353" t="s">
        <v>10</v>
      </c>
      <c r="B7213" s="4353" t="s">
        <v>11</v>
      </c>
      <c r="C7213" s="4340" t="s">
        <v>23</v>
      </c>
      <c r="D7213" s="4331" t="s">
        <v>12</v>
      </c>
      <c r="E7213" s="4332"/>
      <c r="F7213" s="4332"/>
      <c r="G7213" s="4332"/>
      <c r="H7213" s="4332"/>
      <c r="I7213" s="4332"/>
      <c r="J7213" s="4333"/>
      <c r="K7213" s="4334" t="s">
        <v>13</v>
      </c>
      <c r="L7213" s="4335"/>
      <c r="M7213" s="4335"/>
      <c r="N7213" s="4335"/>
      <c r="O7213" s="4355"/>
    </row>
    <row r="7214" spans="1:15" s="36" customFormat="1" ht="21" customHeight="1">
      <c r="A7214" s="4328"/>
      <c r="B7214" s="4328"/>
      <c r="C7214" s="4330"/>
      <c r="D7214" s="4337" t="s">
        <v>14</v>
      </c>
      <c r="E7214" s="4338"/>
      <c r="F7214" s="4338"/>
      <c r="G7214" s="4338"/>
      <c r="H7214" s="4339"/>
      <c r="I7214" s="4340" t="s">
        <v>15</v>
      </c>
      <c r="J7214" s="4340"/>
      <c r="K7214" s="4340" t="s">
        <v>16</v>
      </c>
      <c r="L7214" s="4340" t="s">
        <v>17</v>
      </c>
      <c r="M7214" s="4340" t="s">
        <v>18</v>
      </c>
      <c r="N7214" s="4340"/>
      <c r="O7214" s="4356" t="s">
        <v>19</v>
      </c>
    </row>
    <row r="7215" spans="1:15" s="36" customFormat="1" ht="21" customHeight="1">
      <c r="A7215" s="4354"/>
      <c r="B7215" s="4354"/>
      <c r="C7215" s="4341"/>
      <c r="D7215" s="3757" t="s">
        <v>16</v>
      </c>
      <c r="E7215" s="4358" t="s">
        <v>20</v>
      </c>
      <c r="F7215" s="4359"/>
      <c r="G7215" s="4358" t="s">
        <v>21</v>
      </c>
      <c r="H7215" s="4359"/>
      <c r="I7215" s="4341"/>
      <c r="J7215" s="4341"/>
      <c r="K7215" s="4341"/>
      <c r="L7215" s="4341"/>
      <c r="M7215" s="4341"/>
      <c r="N7215" s="4341"/>
      <c r="O7215" s="4357"/>
    </row>
    <row r="7216" spans="1:15" s="43" customFormat="1" ht="21" customHeight="1" outlineLevel="1">
      <c r="A7216" s="3762">
        <v>1</v>
      </c>
      <c r="B7216" s="121">
        <v>44682</v>
      </c>
      <c r="C7216" s="3759" t="s">
        <v>23</v>
      </c>
      <c r="D7216" s="3758"/>
      <c r="E7216" s="4360"/>
      <c r="F7216" s="4361"/>
      <c r="G7216" s="4348"/>
      <c r="H7216" s="4349"/>
      <c r="I7216" s="3758"/>
      <c r="J7216" s="3758"/>
      <c r="K7216" s="3766"/>
      <c r="L7216" s="3758"/>
      <c r="M7216" s="3758"/>
      <c r="N7216" s="3758"/>
      <c r="O7216" s="79">
        <v>120</v>
      </c>
    </row>
    <row r="7217" spans="1:15" s="43" customFormat="1" ht="21" customHeight="1" outlineLevel="1">
      <c r="A7217" s="3762">
        <v>2</v>
      </c>
      <c r="B7217" s="121">
        <v>44683</v>
      </c>
      <c r="C7217" s="3759" t="s">
        <v>23</v>
      </c>
      <c r="D7217" s="3758"/>
      <c r="E7217" s="4360"/>
      <c r="F7217" s="4361"/>
      <c r="G7217" s="4348"/>
      <c r="H7217" s="4349"/>
      <c r="I7217" s="3758"/>
      <c r="J7217" s="3758"/>
      <c r="K7217" s="3766">
        <v>15</v>
      </c>
      <c r="L7217" s="3758" t="s">
        <v>1390</v>
      </c>
      <c r="M7217" s="3758" t="s">
        <v>1387</v>
      </c>
      <c r="N7217" s="3758"/>
      <c r="O7217" s="79">
        <f>+O7216-K7217</f>
        <v>105</v>
      </c>
    </row>
    <row r="7218" spans="1:15" s="43" customFormat="1" ht="21" customHeight="1" outlineLevel="1">
      <c r="A7218" s="3762"/>
      <c r="B7218" s="121"/>
      <c r="C7218" s="3759"/>
      <c r="D7218" s="3758"/>
      <c r="E7218" s="3753"/>
      <c r="F7218" s="3754"/>
      <c r="G7218" s="3751"/>
      <c r="H7218" s="3752"/>
      <c r="I7218" s="3758"/>
      <c r="J7218" s="3758"/>
      <c r="K7218" s="3766"/>
      <c r="L7218" s="3758"/>
      <c r="M7218" s="3758"/>
      <c r="N7218" s="3758"/>
      <c r="O7218" s="79"/>
    </row>
    <row r="7219" spans="1:15" s="43" customFormat="1" ht="22.5" customHeight="1">
      <c r="A7219" s="3762"/>
      <c r="B7219" s="121"/>
      <c r="C7219" s="3759"/>
      <c r="D7219" s="686">
        <f>SUM(D7216:D7218)</f>
        <v>0</v>
      </c>
      <c r="E7219" s="3753"/>
      <c r="F7219" s="3754"/>
      <c r="G7219" s="3751"/>
      <c r="H7219" s="3752"/>
      <c r="I7219" s="3758"/>
      <c r="J7219" s="3758"/>
      <c r="K7219" s="432">
        <f>SUM(K7216:K7218)</f>
        <v>15</v>
      </c>
      <c r="L7219" s="3758"/>
      <c r="M7219" s="3758"/>
      <c r="N7219" s="3758"/>
      <c r="O7219" s="79"/>
    </row>
    <row r="7220" spans="1:15" s="43" customFormat="1" ht="22.5" customHeight="1">
      <c r="A7220" s="62"/>
      <c r="B7220" s="122"/>
      <c r="C7220" s="54"/>
      <c r="D7220" s="2642"/>
      <c r="E7220" s="62"/>
      <c r="F7220" s="62"/>
      <c r="G7220" s="2642"/>
      <c r="H7220" s="2642"/>
      <c r="I7220" s="238"/>
      <c r="J7220" s="238"/>
      <c r="K7220" s="238"/>
      <c r="L7220" s="238"/>
      <c r="M7220" s="238"/>
      <c r="N7220" s="238"/>
      <c r="O7220" s="194"/>
    </row>
    <row r="7221" spans="1:15" s="72" customFormat="1" ht="21" customHeight="1" thickBot="1">
      <c r="A7221" s="77" t="s">
        <v>2</v>
      </c>
      <c r="B7221" s="66"/>
      <c r="C7221" s="67" t="s">
        <v>3</v>
      </c>
      <c r="D7221" s="4323" t="s">
        <v>2508</v>
      </c>
      <c r="E7221" s="4323"/>
      <c r="F7221" s="4323"/>
      <c r="G7221" s="4323"/>
      <c r="H7221" s="4323"/>
      <c r="I7221" s="4323"/>
      <c r="J7221" s="4323"/>
      <c r="K7221" s="4323"/>
      <c r="L7221" s="4323"/>
      <c r="M7221" s="4323"/>
      <c r="N7221" s="4323"/>
      <c r="O7221" s="4323"/>
    </row>
    <row r="7222" spans="1:15" s="72" customFormat="1" ht="21" customHeight="1">
      <c r="A7222" s="4324" t="s">
        <v>10</v>
      </c>
      <c r="B7222" s="4362" t="s">
        <v>11</v>
      </c>
      <c r="C7222" s="4329" t="s">
        <v>23</v>
      </c>
      <c r="D7222" s="4331" t="s">
        <v>12</v>
      </c>
      <c r="E7222" s="4332"/>
      <c r="F7222" s="4332"/>
      <c r="G7222" s="4332"/>
      <c r="H7222" s="4332"/>
      <c r="I7222" s="4332"/>
      <c r="J7222" s="4333"/>
      <c r="K7222" s="4334" t="s">
        <v>13</v>
      </c>
      <c r="L7222" s="4335"/>
      <c r="M7222" s="4335"/>
      <c r="N7222" s="4335"/>
      <c r="O7222" s="4336"/>
    </row>
    <row r="7223" spans="1:15" s="72" customFormat="1" ht="21" customHeight="1">
      <c r="A7223" s="4325"/>
      <c r="B7223" s="4328"/>
      <c r="C7223" s="4330"/>
      <c r="D7223" s="4337"/>
      <c r="E7223" s="4338"/>
      <c r="F7223" s="4338"/>
      <c r="G7223" s="4338"/>
      <c r="H7223" s="4339"/>
      <c r="I7223" s="4340" t="s">
        <v>15</v>
      </c>
      <c r="J7223" s="4340"/>
      <c r="K7223" s="4340" t="s">
        <v>16</v>
      </c>
      <c r="L7223" s="4340" t="s">
        <v>17</v>
      </c>
      <c r="M7223" s="4340" t="s">
        <v>18</v>
      </c>
      <c r="N7223" s="4340"/>
      <c r="O7223" s="4342" t="s">
        <v>19</v>
      </c>
    </row>
    <row r="7224" spans="1:15" s="72" customFormat="1" ht="21" customHeight="1">
      <c r="A7224" s="4326"/>
      <c r="B7224" s="4354"/>
      <c r="C7224" s="4341"/>
      <c r="D7224" s="3529" t="s">
        <v>16</v>
      </c>
      <c r="E7224" s="4358" t="s">
        <v>20</v>
      </c>
      <c r="F7224" s="4359"/>
      <c r="G7224" s="4358" t="s">
        <v>21</v>
      </c>
      <c r="H7224" s="4359"/>
      <c r="I7224" s="4341"/>
      <c r="J7224" s="4341"/>
      <c r="K7224" s="4341"/>
      <c r="L7224" s="4341"/>
      <c r="M7224" s="4341"/>
      <c r="N7224" s="4341"/>
      <c r="O7224" s="4363"/>
    </row>
    <row r="7225" spans="1:15" s="43" customFormat="1" ht="21" customHeight="1" outlineLevel="1">
      <c r="A7225" s="3532">
        <v>1</v>
      </c>
      <c r="B7225" s="121">
        <v>44652</v>
      </c>
      <c r="C7225" s="3531" t="s">
        <v>23</v>
      </c>
      <c r="D7225" s="3528"/>
      <c r="E7225" s="4360"/>
      <c r="F7225" s="4361"/>
      <c r="G7225" s="4348"/>
      <c r="H7225" s="4349"/>
      <c r="I7225" s="3528"/>
      <c r="J7225" s="3536"/>
      <c r="K7225" s="3534"/>
      <c r="L7225" s="3536"/>
      <c r="M7225" s="3536"/>
      <c r="N7225" s="3536"/>
      <c r="O7225" s="79">
        <v>0</v>
      </c>
    </row>
    <row r="7226" spans="1:15" s="43" customFormat="1" ht="21" customHeight="1" outlineLevel="1">
      <c r="A7226" s="3532"/>
      <c r="B7226" s="121"/>
      <c r="C7226" s="3531"/>
      <c r="D7226" s="3528"/>
      <c r="E7226" s="4360"/>
      <c r="F7226" s="4361"/>
      <c r="G7226" s="3523"/>
      <c r="H7226" s="3524"/>
      <c r="I7226" s="3528"/>
      <c r="J7226" s="3536"/>
      <c r="K7226" s="3534"/>
      <c r="L7226" s="3536"/>
      <c r="M7226" s="3536"/>
      <c r="N7226" s="3536"/>
      <c r="O7226" s="79"/>
    </row>
    <row r="7227" spans="1:15" s="43" customFormat="1" ht="21" customHeight="1" outlineLevel="1">
      <c r="A7227" s="3563"/>
      <c r="B7227" s="121"/>
      <c r="C7227" s="3562"/>
      <c r="D7227" s="3559"/>
      <c r="E7227" s="3553"/>
      <c r="F7227" s="3554"/>
      <c r="G7227" s="3555"/>
      <c r="H7227" s="3556"/>
      <c r="I7227" s="3559"/>
      <c r="J7227" s="3566"/>
      <c r="K7227" s="3564"/>
      <c r="L7227" s="3566"/>
      <c r="M7227" s="3566"/>
      <c r="N7227" s="3566"/>
      <c r="O7227" s="79"/>
    </row>
    <row r="7228" spans="1:15" s="43" customFormat="1" ht="21" customHeight="1">
      <c r="A7228" s="3532"/>
      <c r="B7228" s="121"/>
      <c r="C7228" s="3531"/>
      <c r="D7228" s="686">
        <f>SUM(D7225:D7226)</f>
        <v>0</v>
      </c>
      <c r="E7228" s="3525"/>
      <c r="F7228" s="3526"/>
      <c r="G7228" s="4348"/>
      <c r="H7228" s="4349"/>
      <c r="I7228" s="3528"/>
      <c r="J7228" s="3536"/>
      <c r="K7228" s="431">
        <f>SUM(K7225:K7227)</f>
        <v>0</v>
      </c>
      <c r="L7228" s="3536"/>
      <c r="M7228" s="3536"/>
      <c r="N7228" s="3536"/>
      <c r="O7228" s="79"/>
    </row>
    <row r="7229" spans="1:15" s="43" customFormat="1" ht="21" customHeight="1">
      <c r="A7229" s="62"/>
      <c r="B7229" s="122"/>
      <c r="C7229" s="54"/>
      <c r="D7229" s="2642"/>
      <c r="E7229" s="62"/>
      <c r="F7229" s="62"/>
      <c r="G7229" s="2642"/>
      <c r="H7229" s="2642"/>
      <c r="I7229" s="238"/>
      <c r="J7229" s="2642"/>
      <c r="K7229" s="3763"/>
      <c r="L7229" s="2642"/>
      <c r="M7229" s="2642"/>
      <c r="N7229" s="2642"/>
      <c r="O7229" s="194"/>
    </row>
    <row r="7230" spans="1:15" s="72" customFormat="1" ht="21" customHeight="1" thickBot="1">
      <c r="A7230" s="77" t="s">
        <v>2</v>
      </c>
      <c r="B7230" s="66"/>
      <c r="C7230" s="67" t="s">
        <v>3</v>
      </c>
      <c r="D7230" s="4323" t="s">
        <v>2596</v>
      </c>
      <c r="E7230" s="4323"/>
      <c r="F7230" s="4323"/>
      <c r="G7230" s="4323"/>
      <c r="H7230" s="4323"/>
      <c r="I7230" s="4323"/>
      <c r="J7230" s="4323"/>
      <c r="K7230" s="4323"/>
      <c r="L7230" s="4323"/>
      <c r="M7230" s="4323"/>
      <c r="N7230" s="4323"/>
      <c r="O7230" s="4323"/>
    </row>
    <row r="7231" spans="1:15" s="72" customFormat="1" ht="21" customHeight="1">
      <c r="A7231" s="4324" t="s">
        <v>10</v>
      </c>
      <c r="B7231" s="4362" t="s">
        <v>11</v>
      </c>
      <c r="C7231" s="4329" t="s">
        <v>23</v>
      </c>
      <c r="D7231" s="4331" t="s">
        <v>12</v>
      </c>
      <c r="E7231" s="4332"/>
      <c r="F7231" s="4332"/>
      <c r="G7231" s="4332"/>
      <c r="H7231" s="4332"/>
      <c r="I7231" s="4332"/>
      <c r="J7231" s="4333"/>
      <c r="K7231" s="4334" t="s">
        <v>13</v>
      </c>
      <c r="L7231" s="4335"/>
      <c r="M7231" s="4335"/>
      <c r="N7231" s="4335"/>
      <c r="O7231" s="4336"/>
    </row>
    <row r="7232" spans="1:15" s="72" customFormat="1" ht="21" customHeight="1">
      <c r="A7232" s="4325"/>
      <c r="B7232" s="4328"/>
      <c r="C7232" s="4330"/>
      <c r="D7232" s="4337"/>
      <c r="E7232" s="4338"/>
      <c r="F7232" s="4338"/>
      <c r="G7232" s="4338"/>
      <c r="H7232" s="4339"/>
      <c r="I7232" s="4340" t="s">
        <v>15</v>
      </c>
      <c r="J7232" s="4340"/>
      <c r="K7232" s="4340" t="s">
        <v>16</v>
      </c>
      <c r="L7232" s="4340" t="s">
        <v>17</v>
      </c>
      <c r="M7232" s="4340" t="s">
        <v>18</v>
      </c>
      <c r="N7232" s="4340"/>
      <c r="O7232" s="4342" t="s">
        <v>19</v>
      </c>
    </row>
    <row r="7233" spans="1:15" s="72" customFormat="1" ht="21" customHeight="1">
      <c r="A7233" s="4326"/>
      <c r="B7233" s="4354"/>
      <c r="C7233" s="4341"/>
      <c r="D7233" s="3757" t="s">
        <v>16</v>
      </c>
      <c r="E7233" s="4358" t="s">
        <v>20</v>
      </c>
      <c r="F7233" s="4359"/>
      <c r="G7233" s="4358" t="s">
        <v>21</v>
      </c>
      <c r="H7233" s="4359"/>
      <c r="I7233" s="4341"/>
      <c r="J7233" s="4341"/>
      <c r="K7233" s="4341"/>
      <c r="L7233" s="4341"/>
      <c r="M7233" s="4341"/>
      <c r="N7233" s="4341"/>
      <c r="O7233" s="4363"/>
    </row>
    <row r="7234" spans="1:15" s="43" customFormat="1" ht="21" customHeight="1" outlineLevel="1">
      <c r="A7234" s="3762">
        <v>1</v>
      </c>
      <c r="B7234" s="121">
        <v>44652</v>
      </c>
      <c r="C7234" s="3759" t="s">
        <v>23</v>
      </c>
      <c r="D7234" s="3758"/>
      <c r="E7234" s="4360"/>
      <c r="F7234" s="4361"/>
      <c r="G7234" s="4348"/>
      <c r="H7234" s="4349"/>
      <c r="I7234" s="3758"/>
      <c r="J7234" s="3767"/>
      <c r="K7234" s="3765"/>
      <c r="L7234" s="3767"/>
      <c r="M7234" s="3767"/>
      <c r="N7234" s="3767"/>
      <c r="O7234" s="79">
        <v>0</v>
      </c>
    </row>
    <row r="7235" spans="1:15" s="43" customFormat="1" ht="21" customHeight="1" outlineLevel="1">
      <c r="A7235" s="3762"/>
      <c r="B7235" s="121"/>
      <c r="C7235" s="3759"/>
      <c r="D7235" s="3758"/>
      <c r="E7235" s="4360"/>
      <c r="F7235" s="4361"/>
      <c r="G7235" s="4348"/>
      <c r="H7235" s="4349"/>
      <c r="I7235" s="3758"/>
      <c r="J7235" s="3767"/>
      <c r="K7235" s="3765"/>
      <c r="L7235" s="3767"/>
      <c r="M7235" s="3767"/>
      <c r="N7235" s="3767"/>
      <c r="O7235" s="79"/>
    </row>
    <row r="7236" spans="1:15" s="43" customFormat="1" ht="21" customHeight="1" outlineLevel="1">
      <c r="A7236" s="3762"/>
      <c r="B7236" s="121"/>
      <c r="C7236" s="3759"/>
      <c r="D7236" s="3758"/>
      <c r="E7236" s="3753"/>
      <c r="F7236" s="3754"/>
      <c r="G7236" s="3751"/>
      <c r="H7236" s="3752"/>
      <c r="I7236" s="3758"/>
      <c r="J7236" s="3767"/>
      <c r="K7236" s="3765"/>
      <c r="L7236" s="3767"/>
      <c r="M7236" s="3767"/>
      <c r="N7236" s="3767"/>
      <c r="O7236" s="79"/>
    </row>
    <row r="7237" spans="1:15" s="43" customFormat="1" ht="21" customHeight="1">
      <c r="A7237" s="3762"/>
      <c r="B7237" s="121"/>
      <c r="C7237" s="3759"/>
      <c r="D7237" s="686">
        <f>SUM(D7234:D7235)</f>
        <v>0</v>
      </c>
      <c r="E7237" s="3753"/>
      <c r="F7237" s="3754"/>
      <c r="G7237" s="4348"/>
      <c r="H7237" s="4349"/>
      <c r="I7237" s="3758"/>
      <c r="J7237" s="3767"/>
      <c r="K7237" s="431">
        <f>SUM(K7234:K7236)</f>
        <v>0</v>
      </c>
      <c r="L7237" s="3767"/>
      <c r="M7237" s="3767"/>
      <c r="N7237" s="3767"/>
      <c r="O7237" s="79"/>
    </row>
    <row r="7238" spans="1:15" s="43" customFormat="1" ht="21" customHeight="1">
      <c r="A7238" s="62"/>
      <c r="B7238" s="122"/>
      <c r="C7238" s="54"/>
      <c r="D7238" s="2642"/>
      <c r="E7238" s="62"/>
      <c r="F7238" s="62"/>
      <c r="G7238" s="2642"/>
      <c r="H7238" s="2642"/>
      <c r="I7238" s="238"/>
      <c r="J7238" s="2642"/>
      <c r="K7238" s="3763"/>
      <c r="L7238" s="2642"/>
      <c r="M7238" s="2642"/>
      <c r="N7238" s="2642"/>
      <c r="O7238" s="194"/>
    </row>
    <row r="7239" spans="1:15" s="72" customFormat="1" ht="21" customHeight="1" thickBot="1">
      <c r="A7239" s="77" t="s">
        <v>2</v>
      </c>
      <c r="B7239" s="66"/>
      <c r="C7239" s="67" t="s">
        <v>3</v>
      </c>
      <c r="D7239" s="4323" t="s">
        <v>2597</v>
      </c>
      <c r="E7239" s="4323"/>
      <c r="F7239" s="4323"/>
      <c r="G7239" s="4323"/>
      <c r="H7239" s="4323"/>
      <c r="I7239" s="4323"/>
      <c r="J7239" s="4323"/>
      <c r="K7239" s="4323"/>
      <c r="L7239" s="4323"/>
      <c r="M7239" s="4323"/>
      <c r="N7239" s="4323"/>
      <c r="O7239" s="4323"/>
    </row>
    <row r="7240" spans="1:15" s="72" customFormat="1" ht="21" customHeight="1">
      <c r="A7240" s="4324" t="s">
        <v>10</v>
      </c>
      <c r="B7240" s="4362" t="s">
        <v>11</v>
      </c>
      <c r="C7240" s="4329" t="s">
        <v>23</v>
      </c>
      <c r="D7240" s="4331" t="s">
        <v>12</v>
      </c>
      <c r="E7240" s="4332"/>
      <c r="F7240" s="4332"/>
      <c r="G7240" s="4332"/>
      <c r="H7240" s="4332"/>
      <c r="I7240" s="4332"/>
      <c r="J7240" s="4333"/>
      <c r="K7240" s="4334" t="s">
        <v>13</v>
      </c>
      <c r="L7240" s="4335"/>
      <c r="M7240" s="4335"/>
      <c r="N7240" s="4335"/>
      <c r="O7240" s="4336"/>
    </row>
    <row r="7241" spans="1:15" s="72" customFormat="1" ht="21" customHeight="1">
      <c r="A7241" s="4325"/>
      <c r="B7241" s="4328"/>
      <c r="C7241" s="4330"/>
      <c r="D7241" s="4337"/>
      <c r="E7241" s="4338"/>
      <c r="F7241" s="4338"/>
      <c r="G7241" s="4338"/>
      <c r="H7241" s="4339"/>
      <c r="I7241" s="4340" t="s">
        <v>15</v>
      </c>
      <c r="J7241" s="4340"/>
      <c r="K7241" s="4340" t="s">
        <v>16</v>
      </c>
      <c r="L7241" s="4340" t="s">
        <v>17</v>
      </c>
      <c r="M7241" s="4340" t="s">
        <v>18</v>
      </c>
      <c r="N7241" s="4340"/>
      <c r="O7241" s="4342" t="s">
        <v>19</v>
      </c>
    </row>
    <row r="7242" spans="1:15" s="72" customFormat="1" ht="21" customHeight="1">
      <c r="A7242" s="4326"/>
      <c r="B7242" s="4354"/>
      <c r="C7242" s="4341"/>
      <c r="D7242" s="3757" t="s">
        <v>16</v>
      </c>
      <c r="E7242" s="4358" t="s">
        <v>20</v>
      </c>
      <c r="F7242" s="4359"/>
      <c r="G7242" s="4358" t="s">
        <v>21</v>
      </c>
      <c r="H7242" s="4359"/>
      <c r="I7242" s="4341"/>
      <c r="J7242" s="4341"/>
      <c r="K7242" s="4341"/>
      <c r="L7242" s="4341"/>
      <c r="M7242" s="4341"/>
      <c r="N7242" s="4341"/>
      <c r="O7242" s="4363"/>
    </row>
    <row r="7243" spans="1:15" s="43" customFormat="1" ht="21" customHeight="1" outlineLevel="1">
      <c r="A7243" s="3762">
        <v>1</v>
      </c>
      <c r="B7243" s="121">
        <v>44652</v>
      </c>
      <c r="C7243" s="3759" t="s">
        <v>23</v>
      </c>
      <c r="D7243" s="3758"/>
      <c r="E7243" s="4360"/>
      <c r="F7243" s="4361"/>
      <c r="G7243" s="4348"/>
      <c r="H7243" s="4349"/>
      <c r="I7243" s="3758"/>
      <c r="J7243" s="3767"/>
      <c r="K7243" s="3765"/>
      <c r="L7243" s="3767"/>
      <c r="M7243" s="3767"/>
      <c r="N7243" s="3767"/>
      <c r="O7243" s="79">
        <v>0</v>
      </c>
    </row>
    <row r="7244" spans="1:15" s="43" customFormat="1" ht="21" customHeight="1" outlineLevel="1">
      <c r="A7244" s="3762"/>
      <c r="B7244" s="121"/>
      <c r="C7244" s="3759"/>
      <c r="D7244" s="3758"/>
      <c r="E7244" s="4360"/>
      <c r="F7244" s="4361"/>
      <c r="G7244" s="4348"/>
      <c r="H7244" s="4349"/>
      <c r="I7244" s="3758"/>
      <c r="J7244" s="3767"/>
      <c r="K7244" s="3765"/>
      <c r="L7244" s="3767"/>
      <c r="M7244" s="3767"/>
      <c r="N7244" s="3767"/>
      <c r="O7244" s="79"/>
    </row>
    <row r="7245" spans="1:15" s="43" customFormat="1" ht="21" customHeight="1" outlineLevel="1">
      <c r="A7245" s="3762"/>
      <c r="B7245" s="121"/>
      <c r="C7245" s="3759"/>
      <c r="D7245" s="3758"/>
      <c r="E7245" s="3753"/>
      <c r="F7245" s="3754"/>
      <c r="G7245" s="3751"/>
      <c r="H7245" s="3752"/>
      <c r="I7245" s="3758"/>
      <c r="J7245" s="3767"/>
      <c r="K7245" s="3765"/>
      <c r="L7245" s="3767"/>
      <c r="M7245" s="3767"/>
      <c r="N7245" s="3767"/>
      <c r="O7245" s="79"/>
    </row>
    <row r="7246" spans="1:15" s="43" customFormat="1" ht="21" customHeight="1">
      <c r="A7246" s="3762"/>
      <c r="B7246" s="121"/>
      <c r="C7246" s="3759"/>
      <c r="D7246" s="686">
        <f>SUM(D7243:D7244)</f>
        <v>0</v>
      </c>
      <c r="E7246" s="3753"/>
      <c r="F7246" s="3754"/>
      <c r="G7246" s="4348"/>
      <c r="H7246" s="4349"/>
      <c r="I7246" s="3758"/>
      <c r="J7246" s="3767"/>
      <c r="K7246" s="431">
        <f>SUM(K7243:K7245)</f>
        <v>0</v>
      </c>
      <c r="L7246" s="3767"/>
      <c r="M7246" s="3767"/>
      <c r="N7246" s="3767"/>
      <c r="O7246" s="79"/>
    </row>
    <row r="7247" spans="1:15" s="43" customFormat="1" ht="21" customHeight="1">
      <c r="A7247" s="62"/>
      <c r="B7247" s="122"/>
      <c r="C7247" s="54"/>
      <c r="D7247" s="2642"/>
      <c r="E7247" s="62"/>
      <c r="F7247" s="62"/>
      <c r="G7247" s="2642"/>
      <c r="H7247" s="2642"/>
      <c r="I7247" s="238"/>
      <c r="J7247" s="2642"/>
      <c r="K7247" s="3763"/>
      <c r="L7247" s="2642"/>
      <c r="M7247" s="2642"/>
      <c r="N7247" s="2642"/>
      <c r="O7247" s="194"/>
    </row>
    <row r="7248" spans="1:15" s="72" customFormat="1" ht="21" customHeight="1" thickBot="1">
      <c r="A7248" s="77" t="s">
        <v>2</v>
      </c>
      <c r="B7248" s="66"/>
      <c r="C7248" s="67" t="s">
        <v>3</v>
      </c>
      <c r="D7248" s="4323" t="s">
        <v>2608</v>
      </c>
      <c r="E7248" s="4323"/>
      <c r="F7248" s="4323"/>
      <c r="G7248" s="4323"/>
      <c r="H7248" s="4323"/>
      <c r="I7248" s="4323"/>
      <c r="J7248" s="4323"/>
      <c r="K7248" s="4323"/>
      <c r="L7248" s="4323"/>
      <c r="M7248" s="4323"/>
      <c r="N7248" s="4323"/>
      <c r="O7248" s="4323"/>
    </row>
    <row r="7249" spans="1:15" s="72" customFormat="1" ht="21" customHeight="1">
      <c r="A7249" s="4324" t="s">
        <v>10</v>
      </c>
      <c r="B7249" s="4362" t="s">
        <v>11</v>
      </c>
      <c r="C7249" s="4329" t="s">
        <v>23</v>
      </c>
      <c r="D7249" s="4331" t="s">
        <v>12</v>
      </c>
      <c r="E7249" s="4332"/>
      <c r="F7249" s="4332"/>
      <c r="G7249" s="4332"/>
      <c r="H7249" s="4332"/>
      <c r="I7249" s="4332"/>
      <c r="J7249" s="4333"/>
      <c r="K7249" s="4334" t="s">
        <v>13</v>
      </c>
      <c r="L7249" s="4335"/>
      <c r="M7249" s="4335"/>
      <c r="N7249" s="4335"/>
      <c r="O7249" s="4336"/>
    </row>
    <row r="7250" spans="1:15" s="72" customFormat="1" ht="21" customHeight="1">
      <c r="A7250" s="4325"/>
      <c r="B7250" s="4328"/>
      <c r="C7250" s="4330"/>
      <c r="D7250" s="4337"/>
      <c r="E7250" s="4338"/>
      <c r="F7250" s="4338"/>
      <c r="G7250" s="4338"/>
      <c r="H7250" s="4339"/>
      <c r="I7250" s="4340" t="s">
        <v>15</v>
      </c>
      <c r="J7250" s="4340"/>
      <c r="K7250" s="4340" t="s">
        <v>16</v>
      </c>
      <c r="L7250" s="4340" t="s">
        <v>17</v>
      </c>
      <c r="M7250" s="4340" t="s">
        <v>18</v>
      </c>
      <c r="N7250" s="4340"/>
      <c r="O7250" s="4342" t="s">
        <v>19</v>
      </c>
    </row>
    <row r="7251" spans="1:15" s="72" customFormat="1" ht="21" customHeight="1">
      <c r="A7251" s="4326"/>
      <c r="B7251" s="4354"/>
      <c r="C7251" s="4341"/>
      <c r="D7251" s="3793" t="s">
        <v>16</v>
      </c>
      <c r="E7251" s="4358" t="s">
        <v>20</v>
      </c>
      <c r="F7251" s="4359"/>
      <c r="G7251" s="4358" t="s">
        <v>21</v>
      </c>
      <c r="H7251" s="4359"/>
      <c r="I7251" s="4341"/>
      <c r="J7251" s="4341"/>
      <c r="K7251" s="4341"/>
      <c r="L7251" s="4341"/>
      <c r="M7251" s="4341"/>
      <c r="N7251" s="4341"/>
      <c r="O7251" s="4363"/>
    </row>
    <row r="7252" spans="1:15" s="43" customFormat="1" ht="21" customHeight="1" outlineLevel="1">
      <c r="A7252" s="3794">
        <v>1</v>
      </c>
      <c r="B7252" s="121">
        <v>44652</v>
      </c>
      <c r="C7252" s="3792" t="s">
        <v>23</v>
      </c>
      <c r="D7252" s="3791"/>
      <c r="E7252" s="4360"/>
      <c r="F7252" s="4361"/>
      <c r="G7252" s="4348"/>
      <c r="H7252" s="4349"/>
      <c r="I7252" s="3791"/>
      <c r="J7252" s="3797"/>
      <c r="K7252" s="3796"/>
      <c r="L7252" s="3797"/>
      <c r="M7252" s="3797"/>
      <c r="N7252" s="3797"/>
      <c r="O7252" s="79">
        <v>2</v>
      </c>
    </row>
    <row r="7253" spans="1:15" s="43" customFormat="1" ht="21" customHeight="1" outlineLevel="1">
      <c r="A7253" s="3794"/>
      <c r="B7253" s="121"/>
      <c r="C7253" s="3792"/>
      <c r="D7253" s="3791"/>
      <c r="E7253" s="4360"/>
      <c r="F7253" s="4361"/>
      <c r="G7253" s="4348"/>
      <c r="H7253" s="4349"/>
      <c r="I7253" s="3791"/>
      <c r="J7253" s="3797"/>
      <c r="K7253" s="3796"/>
      <c r="L7253" s="3797"/>
      <c r="M7253" s="3797"/>
      <c r="N7253" s="3797"/>
      <c r="O7253" s="79"/>
    </row>
    <row r="7254" spans="1:15" s="43" customFormat="1" ht="21" customHeight="1" outlineLevel="1">
      <c r="A7254" s="3794"/>
      <c r="B7254" s="121"/>
      <c r="C7254" s="3792"/>
      <c r="D7254" s="3791"/>
      <c r="E7254" s="3786"/>
      <c r="F7254" s="3787"/>
      <c r="G7254" s="3788"/>
      <c r="H7254" s="3789"/>
      <c r="I7254" s="3791"/>
      <c r="J7254" s="3797"/>
      <c r="K7254" s="3796"/>
      <c r="L7254" s="3797"/>
      <c r="M7254" s="3797"/>
      <c r="N7254" s="3797"/>
      <c r="O7254" s="79"/>
    </row>
    <row r="7255" spans="1:15" s="43" customFormat="1" ht="21" customHeight="1">
      <c r="A7255" s="3794"/>
      <c r="B7255" s="121"/>
      <c r="C7255" s="3792"/>
      <c r="D7255" s="686">
        <f>SUM(D7252:D7253)</f>
        <v>0</v>
      </c>
      <c r="E7255" s="3786"/>
      <c r="F7255" s="3787"/>
      <c r="G7255" s="4348"/>
      <c r="H7255" s="4349"/>
      <c r="I7255" s="3791"/>
      <c r="J7255" s="3797"/>
      <c r="K7255" s="431">
        <f>SUM(K7252:K7254)</f>
        <v>0</v>
      </c>
      <c r="L7255" s="3797"/>
      <c r="M7255" s="3797"/>
      <c r="N7255" s="3797"/>
      <c r="O7255" s="79"/>
    </row>
    <row r="7256" spans="1:15" s="43" customFormat="1" ht="21" customHeight="1">
      <c r="A7256" s="62"/>
      <c r="B7256" s="122"/>
      <c r="C7256" s="54"/>
      <c r="D7256" s="2642"/>
      <c r="E7256" s="62"/>
      <c r="F7256" s="62"/>
      <c r="G7256" s="2642"/>
      <c r="H7256" s="2642"/>
      <c r="I7256" s="238"/>
      <c r="J7256" s="2642"/>
      <c r="K7256" s="3795"/>
      <c r="L7256" s="2642"/>
      <c r="M7256" s="2642"/>
      <c r="N7256" s="2642"/>
      <c r="O7256" s="194"/>
    </row>
    <row r="7257" spans="1:15" s="72" customFormat="1" ht="21" customHeight="1" thickBot="1">
      <c r="A7257" s="77" t="s">
        <v>2</v>
      </c>
      <c r="B7257" s="66"/>
      <c r="C7257" s="67" t="s">
        <v>3</v>
      </c>
      <c r="D7257" s="4323" t="s">
        <v>2605</v>
      </c>
      <c r="E7257" s="4323"/>
      <c r="F7257" s="4323"/>
      <c r="G7257" s="4323"/>
      <c r="H7257" s="4323"/>
      <c r="I7257" s="4323"/>
      <c r="J7257" s="4323"/>
      <c r="K7257" s="4323"/>
      <c r="L7257" s="4323"/>
      <c r="M7257" s="4323"/>
      <c r="N7257" s="4323"/>
      <c r="O7257" s="4323"/>
    </row>
    <row r="7258" spans="1:15" s="72" customFormat="1" ht="21" customHeight="1">
      <c r="A7258" s="4324" t="s">
        <v>10</v>
      </c>
      <c r="B7258" s="4362" t="s">
        <v>11</v>
      </c>
      <c r="C7258" s="4329" t="s">
        <v>23</v>
      </c>
      <c r="D7258" s="4331" t="s">
        <v>12</v>
      </c>
      <c r="E7258" s="4332"/>
      <c r="F7258" s="4332"/>
      <c r="G7258" s="4332"/>
      <c r="H7258" s="4332"/>
      <c r="I7258" s="4332"/>
      <c r="J7258" s="4333"/>
      <c r="K7258" s="4334" t="s">
        <v>13</v>
      </c>
      <c r="L7258" s="4335"/>
      <c r="M7258" s="4335"/>
      <c r="N7258" s="4335"/>
      <c r="O7258" s="4336"/>
    </row>
    <row r="7259" spans="1:15" s="72" customFormat="1" ht="21" customHeight="1">
      <c r="A7259" s="4325"/>
      <c r="B7259" s="4328"/>
      <c r="C7259" s="4330"/>
      <c r="D7259" s="4337"/>
      <c r="E7259" s="4338"/>
      <c r="F7259" s="4338"/>
      <c r="G7259" s="4338"/>
      <c r="H7259" s="4339"/>
      <c r="I7259" s="4340" t="s">
        <v>15</v>
      </c>
      <c r="J7259" s="4340"/>
      <c r="K7259" s="4340" t="s">
        <v>16</v>
      </c>
      <c r="L7259" s="4340" t="s">
        <v>17</v>
      </c>
      <c r="M7259" s="4340" t="s">
        <v>18</v>
      </c>
      <c r="N7259" s="4340"/>
      <c r="O7259" s="4342" t="s">
        <v>19</v>
      </c>
    </row>
    <row r="7260" spans="1:15" s="72" customFormat="1" ht="21" customHeight="1">
      <c r="A7260" s="4326"/>
      <c r="B7260" s="4354"/>
      <c r="C7260" s="4341"/>
      <c r="D7260" s="3793" t="s">
        <v>16</v>
      </c>
      <c r="E7260" s="4358" t="s">
        <v>20</v>
      </c>
      <c r="F7260" s="4359"/>
      <c r="G7260" s="4358" t="s">
        <v>21</v>
      </c>
      <c r="H7260" s="4359"/>
      <c r="I7260" s="4341"/>
      <c r="J7260" s="4341"/>
      <c r="K7260" s="4341"/>
      <c r="L7260" s="4341"/>
      <c r="M7260" s="4341"/>
      <c r="N7260" s="4341"/>
      <c r="O7260" s="4363"/>
    </row>
    <row r="7261" spans="1:15" s="43" customFormat="1" ht="21" customHeight="1" outlineLevel="1">
      <c r="A7261" s="3794">
        <v>1</v>
      </c>
      <c r="B7261" s="121">
        <v>44652</v>
      </c>
      <c r="C7261" s="3792" t="s">
        <v>23</v>
      </c>
      <c r="D7261" s="3791"/>
      <c r="E7261" s="4360"/>
      <c r="F7261" s="4361"/>
      <c r="G7261" s="4348"/>
      <c r="H7261" s="4349"/>
      <c r="I7261" s="3791"/>
      <c r="J7261" s="3797"/>
      <c r="K7261" s="3796"/>
      <c r="L7261" s="3797"/>
      <c r="M7261" s="3797"/>
      <c r="N7261" s="3797"/>
      <c r="O7261" s="79">
        <v>2</v>
      </c>
    </row>
    <row r="7262" spans="1:15" s="43" customFormat="1" ht="21" customHeight="1" outlineLevel="1">
      <c r="A7262" s="3794"/>
      <c r="B7262" s="121"/>
      <c r="C7262" s="3792"/>
      <c r="D7262" s="3791"/>
      <c r="E7262" s="3786"/>
      <c r="F7262" s="3787"/>
      <c r="G7262" s="3788"/>
      <c r="H7262" s="3789"/>
      <c r="I7262" s="3791"/>
      <c r="J7262" s="3797"/>
      <c r="K7262" s="3796"/>
      <c r="L7262" s="3797"/>
      <c r="M7262" s="3797"/>
      <c r="N7262" s="3797"/>
      <c r="O7262" s="79"/>
    </row>
    <row r="7263" spans="1:15" s="43" customFormat="1" ht="21" customHeight="1">
      <c r="A7263" s="3794"/>
      <c r="B7263" s="121"/>
      <c r="C7263" s="3792"/>
      <c r="D7263" s="686">
        <f>SUM(D7261:D7261)</f>
        <v>0</v>
      </c>
      <c r="E7263" s="3786"/>
      <c r="F7263" s="3787"/>
      <c r="G7263" s="4348"/>
      <c r="H7263" s="4349"/>
      <c r="I7263" s="3791"/>
      <c r="J7263" s="3797"/>
      <c r="K7263" s="431">
        <f>SUM(K7261:K7262)</f>
        <v>0</v>
      </c>
      <c r="L7263" s="3797"/>
      <c r="M7263" s="3797"/>
      <c r="N7263" s="3797"/>
      <c r="O7263" s="79"/>
    </row>
    <row r="7264" spans="1:15" s="43" customFormat="1" ht="21" customHeight="1">
      <c r="A7264" s="62"/>
      <c r="B7264" s="122"/>
      <c r="C7264" s="54"/>
      <c r="D7264" s="2642"/>
      <c r="E7264" s="62"/>
      <c r="F7264" s="62"/>
      <c r="G7264" s="2642"/>
      <c r="H7264" s="2642"/>
      <c r="I7264" s="238"/>
      <c r="J7264" s="2642"/>
      <c r="K7264" s="3795"/>
      <c r="L7264" s="2642"/>
      <c r="M7264" s="2642"/>
      <c r="N7264" s="2642"/>
      <c r="O7264" s="194"/>
    </row>
    <row r="7265" spans="1:15" s="72" customFormat="1" ht="21" customHeight="1" thickBot="1">
      <c r="A7265" s="77" t="s">
        <v>2</v>
      </c>
      <c r="B7265" s="66"/>
      <c r="C7265" s="67" t="s">
        <v>3</v>
      </c>
      <c r="D7265" s="4323" t="s">
        <v>2626</v>
      </c>
      <c r="E7265" s="4323"/>
      <c r="F7265" s="4323"/>
      <c r="G7265" s="4323"/>
      <c r="H7265" s="4323"/>
      <c r="I7265" s="4323"/>
      <c r="J7265" s="4323"/>
      <c r="K7265" s="4323"/>
      <c r="L7265" s="4323"/>
      <c r="M7265" s="4323"/>
      <c r="N7265" s="4323"/>
      <c r="O7265" s="4323"/>
    </row>
    <row r="7266" spans="1:15" s="72" customFormat="1" ht="21" customHeight="1">
      <c r="A7266" s="4324" t="s">
        <v>10</v>
      </c>
      <c r="B7266" s="4362" t="s">
        <v>11</v>
      </c>
      <c r="C7266" s="4329" t="s">
        <v>23</v>
      </c>
      <c r="D7266" s="4331" t="s">
        <v>12</v>
      </c>
      <c r="E7266" s="4332"/>
      <c r="F7266" s="4332"/>
      <c r="G7266" s="4332"/>
      <c r="H7266" s="4332"/>
      <c r="I7266" s="4332"/>
      <c r="J7266" s="4333"/>
      <c r="K7266" s="4334" t="s">
        <v>13</v>
      </c>
      <c r="L7266" s="4335"/>
      <c r="M7266" s="4335"/>
      <c r="N7266" s="4335"/>
      <c r="O7266" s="4336"/>
    </row>
    <row r="7267" spans="1:15" s="72" customFormat="1" ht="21" customHeight="1">
      <c r="A7267" s="4325"/>
      <c r="B7267" s="4328"/>
      <c r="C7267" s="4330"/>
      <c r="D7267" s="4337"/>
      <c r="E7267" s="4338"/>
      <c r="F7267" s="4338"/>
      <c r="G7267" s="4338"/>
      <c r="H7267" s="4339"/>
      <c r="I7267" s="4340" t="s">
        <v>15</v>
      </c>
      <c r="J7267" s="4340"/>
      <c r="K7267" s="4340" t="s">
        <v>16</v>
      </c>
      <c r="L7267" s="4340" t="s">
        <v>17</v>
      </c>
      <c r="M7267" s="4340" t="s">
        <v>18</v>
      </c>
      <c r="N7267" s="4340"/>
      <c r="O7267" s="4342" t="s">
        <v>19</v>
      </c>
    </row>
    <row r="7268" spans="1:15" s="72" customFormat="1" ht="21" customHeight="1">
      <c r="A7268" s="4326"/>
      <c r="B7268" s="4354"/>
      <c r="C7268" s="4341"/>
      <c r="D7268" s="3861" t="s">
        <v>16</v>
      </c>
      <c r="E7268" s="4358" t="s">
        <v>20</v>
      </c>
      <c r="F7268" s="4359"/>
      <c r="G7268" s="4358" t="s">
        <v>21</v>
      </c>
      <c r="H7268" s="4359"/>
      <c r="I7268" s="4341"/>
      <c r="J7268" s="4341"/>
      <c r="K7268" s="4341"/>
      <c r="L7268" s="4341"/>
      <c r="M7268" s="4341"/>
      <c r="N7268" s="4341"/>
      <c r="O7268" s="4363"/>
    </row>
    <row r="7269" spans="1:15" s="43" customFormat="1" ht="21" customHeight="1" outlineLevel="1">
      <c r="A7269" s="3862">
        <v>1</v>
      </c>
      <c r="B7269" s="121">
        <v>44652</v>
      </c>
      <c r="C7269" s="3858" t="s">
        <v>23</v>
      </c>
      <c r="D7269" s="3857"/>
      <c r="E7269" s="4360"/>
      <c r="F7269" s="4361"/>
      <c r="G7269" s="4348"/>
      <c r="H7269" s="4349"/>
      <c r="I7269" s="3857"/>
      <c r="J7269" s="3867"/>
      <c r="K7269" s="3865"/>
      <c r="L7269" s="3867"/>
      <c r="M7269" s="3867"/>
      <c r="N7269" s="3867"/>
      <c r="O7269" s="79">
        <v>0</v>
      </c>
    </row>
    <row r="7270" spans="1:15" s="43" customFormat="1" ht="21" customHeight="1" outlineLevel="1">
      <c r="A7270" s="3862"/>
      <c r="B7270" s="121"/>
      <c r="C7270" s="3858"/>
      <c r="D7270" s="3857"/>
      <c r="E7270" s="4360"/>
      <c r="F7270" s="4361"/>
      <c r="G7270" s="4348"/>
      <c r="H7270" s="4349"/>
      <c r="I7270" s="3857"/>
      <c r="J7270" s="3867"/>
      <c r="K7270" s="3865"/>
      <c r="L7270" s="3867"/>
      <c r="M7270" s="3867"/>
      <c r="N7270" s="3867"/>
      <c r="O7270" s="79"/>
    </row>
    <row r="7271" spans="1:15" s="43" customFormat="1" ht="21" customHeight="1" outlineLevel="1">
      <c r="A7271" s="3862"/>
      <c r="B7271" s="121"/>
      <c r="C7271" s="3858"/>
      <c r="D7271" s="3857"/>
      <c r="E7271" s="3859"/>
      <c r="F7271" s="3860"/>
      <c r="G7271" s="3855"/>
      <c r="H7271" s="3856"/>
      <c r="I7271" s="3857"/>
      <c r="J7271" s="3867"/>
      <c r="K7271" s="3865"/>
      <c r="L7271" s="3867"/>
      <c r="M7271" s="3867"/>
      <c r="N7271" s="3867"/>
      <c r="O7271" s="79"/>
    </row>
    <row r="7272" spans="1:15" s="43" customFormat="1" ht="21" customHeight="1">
      <c r="A7272" s="3862"/>
      <c r="B7272" s="121"/>
      <c r="C7272" s="3858"/>
      <c r="D7272" s="686">
        <f>SUM(D7269:D7270)</f>
        <v>0</v>
      </c>
      <c r="E7272" s="3859"/>
      <c r="F7272" s="3860"/>
      <c r="G7272" s="4348"/>
      <c r="H7272" s="4349"/>
      <c r="I7272" s="3857"/>
      <c r="J7272" s="3867"/>
      <c r="K7272" s="431">
        <f>SUM(K7269:K7271)</f>
        <v>0</v>
      </c>
      <c r="L7272" s="3867"/>
      <c r="M7272" s="3867"/>
      <c r="N7272" s="3867"/>
      <c r="O7272" s="79"/>
    </row>
    <row r="7273" spans="1:15" s="43" customFormat="1" ht="21" customHeight="1">
      <c r="A7273" s="62"/>
      <c r="B7273" s="122"/>
      <c r="C7273" s="54"/>
      <c r="D7273" s="238"/>
      <c r="E7273" s="3904"/>
      <c r="F7273" s="3904"/>
      <c r="G7273" s="238"/>
      <c r="H7273" s="238"/>
      <c r="I7273" s="238"/>
      <c r="J7273" s="2642"/>
      <c r="K7273" s="3906"/>
      <c r="L7273" s="2642"/>
      <c r="M7273" s="2642"/>
      <c r="N7273" s="2642"/>
      <c r="O7273" s="194"/>
    </row>
    <row r="7274" spans="1:15" s="72" customFormat="1" ht="21" customHeight="1" thickBot="1">
      <c r="A7274" s="77" t="s">
        <v>2</v>
      </c>
      <c r="B7274" s="66"/>
      <c r="C7274" s="67" t="s">
        <v>3</v>
      </c>
      <c r="D7274" s="4323" t="s">
        <v>2655</v>
      </c>
      <c r="E7274" s="4323"/>
      <c r="F7274" s="4323"/>
      <c r="G7274" s="4323"/>
      <c r="H7274" s="4323"/>
      <c r="I7274" s="4323"/>
      <c r="J7274" s="4323"/>
      <c r="K7274" s="4323"/>
      <c r="L7274" s="4323"/>
      <c r="M7274" s="4323"/>
      <c r="N7274" s="4323"/>
      <c r="O7274" s="4323"/>
    </row>
    <row r="7275" spans="1:15" s="72" customFormat="1" ht="21" customHeight="1">
      <c r="A7275" s="4324" t="s">
        <v>10</v>
      </c>
      <c r="B7275" s="4362" t="s">
        <v>11</v>
      </c>
      <c r="C7275" s="4329" t="s">
        <v>23</v>
      </c>
      <c r="D7275" s="4331" t="s">
        <v>12</v>
      </c>
      <c r="E7275" s="4332"/>
      <c r="F7275" s="4332"/>
      <c r="G7275" s="4332"/>
      <c r="H7275" s="4332"/>
      <c r="I7275" s="4332"/>
      <c r="J7275" s="4333"/>
      <c r="K7275" s="4334" t="s">
        <v>13</v>
      </c>
      <c r="L7275" s="4335"/>
      <c r="M7275" s="4335"/>
      <c r="N7275" s="4335"/>
      <c r="O7275" s="4336"/>
    </row>
    <row r="7276" spans="1:15" s="72" customFormat="1" ht="21" customHeight="1">
      <c r="A7276" s="4325"/>
      <c r="B7276" s="4328"/>
      <c r="C7276" s="4330"/>
      <c r="D7276" s="4337"/>
      <c r="E7276" s="4338"/>
      <c r="F7276" s="4338"/>
      <c r="G7276" s="4338"/>
      <c r="H7276" s="4339"/>
      <c r="I7276" s="4340" t="s">
        <v>15</v>
      </c>
      <c r="J7276" s="4340"/>
      <c r="K7276" s="4340" t="s">
        <v>16</v>
      </c>
      <c r="L7276" s="4340" t="s">
        <v>17</v>
      </c>
      <c r="M7276" s="4340" t="s">
        <v>18</v>
      </c>
      <c r="N7276" s="4340"/>
      <c r="O7276" s="4342" t="s">
        <v>19</v>
      </c>
    </row>
    <row r="7277" spans="1:15" s="72" customFormat="1" ht="21" customHeight="1">
      <c r="A7277" s="4326"/>
      <c r="B7277" s="4354"/>
      <c r="C7277" s="4341"/>
      <c r="D7277" s="3901" t="s">
        <v>16</v>
      </c>
      <c r="E7277" s="4358" t="s">
        <v>20</v>
      </c>
      <c r="F7277" s="4359"/>
      <c r="G7277" s="4358" t="s">
        <v>21</v>
      </c>
      <c r="H7277" s="4359"/>
      <c r="I7277" s="4341"/>
      <c r="J7277" s="4341"/>
      <c r="K7277" s="4341"/>
      <c r="L7277" s="4341"/>
      <c r="M7277" s="4341"/>
      <c r="N7277" s="4341"/>
      <c r="O7277" s="4363"/>
    </row>
    <row r="7278" spans="1:15" s="43" customFormat="1" ht="21" customHeight="1" outlineLevel="1">
      <c r="A7278" s="3903">
        <v>1</v>
      </c>
      <c r="B7278" s="121">
        <v>44652</v>
      </c>
      <c r="C7278" s="3902" t="s">
        <v>23</v>
      </c>
      <c r="D7278" s="3900"/>
      <c r="E7278" s="4360"/>
      <c r="F7278" s="4361"/>
      <c r="G7278" s="4348"/>
      <c r="H7278" s="4349"/>
      <c r="I7278" s="3900"/>
      <c r="J7278" s="3907"/>
      <c r="K7278" s="3905"/>
      <c r="L7278" s="3907"/>
      <c r="M7278" s="3907"/>
      <c r="N7278" s="3907"/>
      <c r="O7278" s="79">
        <v>0</v>
      </c>
    </row>
    <row r="7279" spans="1:15" s="43" customFormat="1" ht="21" customHeight="1" outlineLevel="1">
      <c r="A7279" s="3903">
        <v>2</v>
      </c>
      <c r="B7279" s="121">
        <v>44656</v>
      </c>
      <c r="C7279" s="3902" t="s">
        <v>23</v>
      </c>
      <c r="D7279" s="3900">
        <v>1</v>
      </c>
      <c r="E7279" s="4360" t="s">
        <v>2651</v>
      </c>
      <c r="F7279" s="4361"/>
      <c r="G7279" s="4348" t="s">
        <v>2652</v>
      </c>
      <c r="H7279" s="4349"/>
      <c r="I7279" s="3900" t="s">
        <v>1446</v>
      </c>
      <c r="J7279" s="3907"/>
      <c r="K7279" s="3905"/>
      <c r="L7279" s="3907"/>
      <c r="M7279" s="3907"/>
      <c r="N7279" s="3907"/>
      <c r="O7279" s="79">
        <v>1</v>
      </c>
    </row>
    <row r="7280" spans="1:15" s="43" customFormat="1" ht="21" customHeight="1" outlineLevel="1">
      <c r="A7280" s="3903">
        <v>3</v>
      </c>
      <c r="B7280" s="121">
        <v>44657</v>
      </c>
      <c r="C7280" s="3902" t="s">
        <v>23</v>
      </c>
      <c r="D7280" s="3900"/>
      <c r="E7280" s="3898"/>
      <c r="F7280" s="3899"/>
      <c r="G7280" s="3896"/>
      <c r="H7280" s="3897"/>
      <c r="I7280" s="3900"/>
      <c r="J7280" s="3907"/>
      <c r="K7280" s="3905">
        <v>1</v>
      </c>
      <c r="L7280" s="3907" t="s">
        <v>2657</v>
      </c>
      <c r="M7280" s="3907" t="s">
        <v>1732</v>
      </c>
      <c r="N7280" s="3907"/>
      <c r="O7280" s="79">
        <v>0</v>
      </c>
    </row>
    <row r="7281" spans="1:15" s="43" customFormat="1" ht="21" customHeight="1">
      <c r="A7281" s="3903"/>
      <c r="B7281" s="121"/>
      <c r="C7281" s="3902"/>
      <c r="D7281" s="686">
        <f>SUM(D7278:D7279)</f>
        <v>1</v>
      </c>
      <c r="E7281" s="3898"/>
      <c r="F7281" s="3899"/>
      <c r="G7281" s="4348"/>
      <c r="H7281" s="4349"/>
      <c r="I7281" s="3900"/>
      <c r="J7281" s="3907"/>
      <c r="K7281" s="431">
        <f>SUM(K7278:K7280)</f>
        <v>1</v>
      </c>
      <c r="L7281" s="3907"/>
      <c r="M7281" s="3907"/>
      <c r="N7281" s="3907"/>
      <c r="O7281" s="79"/>
    </row>
    <row r="7282" spans="1:15" s="43" customFormat="1" ht="21" customHeight="1">
      <c r="A7282" s="62"/>
      <c r="B7282" s="122"/>
      <c r="C7282" s="54"/>
      <c r="D7282" s="2642"/>
      <c r="E7282" s="62"/>
      <c r="F7282" s="62"/>
      <c r="G7282" s="2642"/>
      <c r="H7282" s="2642"/>
      <c r="I7282" s="238"/>
      <c r="J7282" s="2642"/>
      <c r="K7282" s="3906"/>
      <c r="L7282" s="2642"/>
      <c r="M7282" s="2642"/>
      <c r="N7282" s="2642"/>
      <c r="O7282" s="194"/>
    </row>
    <row r="7283" spans="1:15" s="72" customFormat="1" ht="21" customHeight="1" thickBot="1">
      <c r="A7283" s="77" t="s">
        <v>2</v>
      </c>
      <c r="B7283" s="66"/>
      <c r="C7283" s="67" t="s">
        <v>3</v>
      </c>
      <c r="D7283" s="4323" t="s">
        <v>2656</v>
      </c>
      <c r="E7283" s="4323"/>
      <c r="F7283" s="4323"/>
      <c r="G7283" s="4323"/>
      <c r="H7283" s="4323"/>
      <c r="I7283" s="4323"/>
      <c r="J7283" s="4323"/>
      <c r="K7283" s="4323"/>
      <c r="L7283" s="4323"/>
      <c r="M7283" s="4323"/>
      <c r="N7283" s="4323"/>
      <c r="O7283" s="4323"/>
    </row>
    <row r="7284" spans="1:15" s="72" customFormat="1" ht="21" customHeight="1">
      <c r="A7284" s="4324" t="s">
        <v>10</v>
      </c>
      <c r="B7284" s="4362" t="s">
        <v>11</v>
      </c>
      <c r="C7284" s="4329" t="s">
        <v>23</v>
      </c>
      <c r="D7284" s="4331" t="s">
        <v>12</v>
      </c>
      <c r="E7284" s="4332"/>
      <c r="F7284" s="4332"/>
      <c r="G7284" s="4332"/>
      <c r="H7284" s="4332"/>
      <c r="I7284" s="4332"/>
      <c r="J7284" s="4333"/>
      <c r="K7284" s="4334" t="s">
        <v>13</v>
      </c>
      <c r="L7284" s="4335"/>
      <c r="M7284" s="4335"/>
      <c r="N7284" s="4335"/>
      <c r="O7284" s="4336"/>
    </row>
    <row r="7285" spans="1:15" s="72" customFormat="1" ht="21" customHeight="1">
      <c r="A7285" s="4325"/>
      <c r="B7285" s="4328"/>
      <c r="C7285" s="4330"/>
      <c r="D7285" s="4337"/>
      <c r="E7285" s="4338"/>
      <c r="F7285" s="4338"/>
      <c r="G7285" s="4338"/>
      <c r="H7285" s="4339"/>
      <c r="I7285" s="4340" t="s">
        <v>15</v>
      </c>
      <c r="J7285" s="4340"/>
      <c r="K7285" s="4340" t="s">
        <v>16</v>
      </c>
      <c r="L7285" s="4340" t="s">
        <v>17</v>
      </c>
      <c r="M7285" s="4340" t="s">
        <v>18</v>
      </c>
      <c r="N7285" s="4340"/>
      <c r="O7285" s="4342" t="s">
        <v>19</v>
      </c>
    </row>
    <row r="7286" spans="1:15" s="72" customFormat="1" ht="21" customHeight="1">
      <c r="A7286" s="4326"/>
      <c r="B7286" s="4354"/>
      <c r="C7286" s="4341"/>
      <c r="D7286" s="3901" t="s">
        <v>16</v>
      </c>
      <c r="E7286" s="4358" t="s">
        <v>20</v>
      </c>
      <c r="F7286" s="4359"/>
      <c r="G7286" s="4358" t="s">
        <v>21</v>
      </c>
      <c r="H7286" s="4359"/>
      <c r="I7286" s="4341"/>
      <c r="J7286" s="4341"/>
      <c r="K7286" s="4341"/>
      <c r="L7286" s="4341"/>
      <c r="M7286" s="4341"/>
      <c r="N7286" s="4341"/>
      <c r="O7286" s="4363"/>
    </row>
    <row r="7287" spans="1:15" s="43" customFormat="1" ht="21" customHeight="1" outlineLevel="1">
      <c r="A7287" s="3903">
        <v>1</v>
      </c>
      <c r="B7287" s="121">
        <v>44652</v>
      </c>
      <c r="C7287" s="3902" t="s">
        <v>23</v>
      </c>
      <c r="D7287" s="3900"/>
      <c r="E7287" s="4360"/>
      <c r="F7287" s="4361"/>
      <c r="G7287" s="4348"/>
      <c r="H7287" s="4349"/>
      <c r="I7287" s="3900"/>
      <c r="J7287" s="3907"/>
      <c r="K7287" s="3905"/>
      <c r="L7287" s="3907"/>
      <c r="M7287" s="3907"/>
      <c r="N7287" s="3907"/>
      <c r="O7287" s="79">
        <v>0</v>
      </c>
    </row>
    <row r="7288" spans="1:15" s="43" customFormat="1" ht="21" customHeight="1" outlineLevel="1">
      <c r="A7288" s="3903">
        <v>2</v>
      </c>
      <c r="B7288" s="121">
        <v>44656</v>
      </c>
      <c r="C7288" s="3902" t="s">
        <v>23</v>
      </c>
      <c r="D7288" s="3900">
        <v>1</v>
      </c>
      <c r="E7288" s="4360" t="s">
        <v>2651</v>
      </c>
      <c r="F7288" s="4361"/>
      <c r="G7288" s="4348" t="s">
        <v>2652</v>
      </c>
      <c r="H7288" s="4349"/>
      <c r="I7288" s="3900" t="s">
        <v>1446</v>
      </c>
      <c r="J7288" s="3907"/>
      <c r="K7288" s="3905"/>
      <c r="L7288" s="3907"/>
      <c r="M7288" s="3907"/>
      <c r="N7288" s="3907"/>
      <c r="O7288" s="79">
        <v>1</v>
      </c>
    </row>
    <row r="7289" spans="1:15" s="43" customFormat="1" ht="21" customHeight="1" outlineLevel="1">
      <c r="A7289" s="3903">
        <v>3</v>
      </c>
      <c r="B7289" s="121">
        <v>44657</v>
      </c>
      <c r="C7289" s="3902" t="s">
        <v>23</v>
      </c>
      <c r="D7289" s="3900"/>
      <c r="E7289" s="3898"/>
      <c r="F7289" s="3899"/>
      <c r="G7289" s="3896"/>
      <c r="H7289" s="3897"/>
      <c r="I7289" s="3900"/>
      <c r="J7289" s="3907"/>
      <c r="K7289" s="3905">
        <v>1</v>
      </c>
      <c r="L7289" s="3910" t="s">
        <v>2657</v>
      </c>
      <c r="M7289" s="3910" t="s">
        <v>1732</v>
      </c>
      <c r="N7289" s="3907"/>
      <c r="O7289" s="79">
        <v>0</v>
      </c>
    </row>
    <row r="7290" spans="1:15" s="43" customFormat="1" ht="21" customHeight="1">
      <c r="A7290" s="3903"/>
      <c r="B7290" s="121"/>
      <c r="C7290" s="3902"/>
      <c r="D7290" s="686">
        <f>SUM(D7287:D7288)</f>
        <v>1</v>
      </c>
      <c r="E7290" s="3898"/>
      <c r="F7290" s="3899"/>
      <c r="G7290" s="4348"/>
      <c r="H7290" s="4349"/>
      <c r="I7290" s="3900"/>
      <c r="J7290" s="3907"/>
      <c r="K7290" s="431">
        <f>SUM(K7287:K7289)</f>
        <v>1</v>
      </c>
      <c r="L7290" s="3907"/>
      <c r="M7290" s="3907"/>
      <c r="N7290" s="3907"/>
      <c r="O7290" s="79"/>
    </row>
    <row r="7291" spans="1:15" s="43" customFormat="1" ht="21" customHeight="1">
      <c r="A7291" s="62"/>
      <c r="B7291" s="122"/>
      <c r="C7291" s="54"/>
      <c r="D7291" s="2642"/>
      <c r="E7291" s="62"/>
      <c r="F7291" s="62"/>
      <c r="G7291" s="2642"/>
      <c r="H7291" s="2642"/>
      <c r="I7291" s="238"/>
      <c r="J7291" s="2642"/>
      <c r="K7291" s="3906"/>
      <c r="L7291" s="2642"/>
      <c r="M7291" s="2642"/>
      <c r="N7291" s="2642"/>
      <c r="O7291" s="194"/>
    </row>
    <row r="7292" spans="1:15" s="72" customFormat="1" ht="21" customHeight="1" thickBot="1">
      <c r="A7292" s="77" t="s">
        <v>2</v>
      </c>
      <c r="B7292" s="66"/>
      <c r="C7292" s="67" t="s">
        <v>3</v>
      </c>
      <c r="D7292" s="4323" t="s">
        <v>2675</v>
      </c>
      <c r="E7292" s="4323"/>
      <c r="F7292" s="4323"/>
      <c r="G7292" s="4323"/>
      <c r="H7292" s="4323"/>
      <c r="I7292" s="4323"/>
      <c r="J7292" s="4323"/>
      <c r="K7292" s="4323"/>
      <c r="L7292" s="4323"/>
      <c r="M7292" s="4323"/>
      <c r="N7292" s="4323"/>
      <c r="O7292" s="4323"/>
    </row>
    <row r="7293" spans="1:15" s="72" customFormat="1" ht="21" customHeight="1">
      <c r="A7293" s="4324" t="s">
        <v>10</v>
      </c>
      <c r="B7293" s="4362" t="s">
        <v>11</v>
      </c>
      <c r="C7293" s="4329" t="s">
        <v>23</v>
      </c>
      <c r="D7293" s="4331" t="s">
        <v>12</v>
      </c>
      <c r="E7293" s="4332"/>
      <c r="F7293" s="4332"/>
      <c r="G7293" s="4332"/>
      <c r="H7293" s="4332"/>
      <c r="I7293" s="4332"/>
      <c r="J7293" s="4333"/>
      <c r="K7293" s="4334" t="s">
        <v>13</v>
      </c>
      <c r="L7293" s="4335"/>
      <c r="M7293" s="4335"/>
      <c r="N7293" s="4335"/>
      <c r="O7293" s="4336"/>
    </row>
    <row r="7294" spans="1:15" s="72" customFormat="1" ht="21" customHeight="1">
      <c r="A7294" s="4325"/>
      <c r="B7294" s="4328"/>
      <c r="C7294" s="4330"/>
      <c r="D7294" s="4337"/>
      <c r="E7294" s="4338"/>
      <c r="F7294" s="4338"/>
      <c r="G7294" s="4338"/>
      <c r="H7294" s="4339"/>
      <c r="I7294" s="4340" t="s">
        <v>15</v>
      </c>
      <c r="J7294" s="4340"/>
      <c r="K7294" s="4340" t="s">
        <v>16</v>
      </c>
      <c r="L7294" s="4340" t="s">
        <v>17</v>
      </c>
      <c r="M7294" s="4340" t="s">
        <v>18</v>
      </c>
      <c r="N7294" s="4340"/>
      <c r="O7294" s="4342" t="s">
        <v>19</v>
      </c>
    </row>
    <row r="7295" spans="1:15" s="72" customFormat="1" ht="21" customHeight="1">
      <c r="A7295" s="4326"/>
      <c r="B7295" s="4354"/>
      <c r="C7295" s="4341"/>
      <c r="D7295" s="3919" t="s">
        <v>16</v>
      </c>
      <c r="E7295" s="4358" t="s">
        <v>20</v>
      </c>
      <c r="F7295" s="4359"/>
      <c r="G7295" s="4358" t="s">
        <v>21</v>
      </c>
      <c r="H7295" s="4359"/>
      <c r="I7295" s="4341"/>
      <c r="J7295" s="4341"/>
      <c r="K7295" s="4341"/>
      <c r="L7295" s="4341"/>
      <c r="M7295" s="4341"/>
      <c r="N7295" s="4341"/>
      <c r="O7295" s="4363"/>
    </row>
    <row r="7296" spans="1:15" s="43" customFormat="1" ht="21" customHeight="1" outlineLevel="1">
      <c r="A7296" s="3922">
        <v>1</v>
      </c>
      <c r="B7296" s="121">
        <v>44682</v>
      </c>
      <c r="C7296" s="3920" t="s">
        <v>23</v>
      </c>
      <c r="D7296" s="3918"/>
      <c r="E7296" s="4360"/>
      <c r="F7296" s="4361"/>
      <c r="G7296" s="4348"/>
      <c r="H7296" s="4349"/>
      <c r="I7296" s="3918"/>
      <c r="J7296" s="3929"/>
      <c r="K7296" s="3925"/>
      <c r="L7296" s="3929"/>
      <c r="M7296" s="3929"/>
      <c r="N7296" s="3929"/>
      <c r="O7296" s="79">
        <v>6</v>
      </c>
    </row>
    <row r="7297" spans="1:15" s="43" customFormat="1" ht="21" customHeight="1" outlineLevel="1">
      <c r="A7297" s="3922"/>
      <c r="B7297" s="121"/>
      <c r="C7297" s="3920"/>
      <c r="D7297" s="3918"/>
      <c r="E7297" s="4360"/>
      <c r="F7297" s="4361"/>
      <c r="G7297" s="4348"/>
      <c r="H7297" s="4349"/>
      <c r="I7297" s="3918"/>
      <c r="J7297" s="3929"/>
      <c r="K7297" s="3925"/>
      <c r="L7297" s="3929"/>
      <c r="M7297" s="3929"/>
      <c r="N7297" s="3929"/>
      <c r="O7297" s="79"/>
    </row>
    <row r="7298" spans="1:15" s="43" customFormat="1" ht="21" customHeight="1" outlineLevel="1">
      <c r="A7298" s="3922"/>
      <c r="B7298" s="121"/>
      <c r="C7298" s="3920"/>
      <c r="D7298" s="3918"/>
      <c r="E7298" s="3911"/>
      <c r="F7298" s="3912"/>
      <c r="G7298" s="3913"/>
      <c r="H7298" s="3914"/>
      <c r="I7298" s="3918"/>
      <c r="J7298" s="3929"/>
      <c r="K7298" s="3925"/>
      <c r="L7298" s="3929"/>
      <c r="M7298" s="3929"/>
      <c r="N7298" s="3929"/>
      <c r="O7298" s="79"/>
    </row>
    <row r="7299" spans="1:15" s="43" customFormat="1" ht="21" customHeight="1">
      <c r="A7299" s="3922"/>
      <c r="B7299" s="121"/>
      <c r="C7299" s="3920"/>
      <c r="D7299" s="686">
        <f>SUM(D7296:D7297)</f>
        <v>0</v>
      </c>
      <c r="E7299" s="3911"/>
      <c r="F7299" s="3912"/>
      <c r="G7299" s="4348"/>
      <c r="H7299" s="4349"/>
      <c r="I7299" s="3918"/>
      <c r="J7299" s="3929"/>
      <c r="K7299" s="431">
        <f>SUM(K7296:K7298)</f>
        <v>0</v>
      </c>
      <c r="L7299" s="3929"/>
      <c r="M7299" s="3929"/>
      <c r="N7299" s="3929"/>
      <c r="O7299" s="79"/>
    </row>
    <row r="7300" spans="1:15" s="43" customFormat="1" ht="21" customHeight="1">
      <c r="A7300" s="62"/>
      <c r="B7300" s="122"/>
      <c r="C7300" s="54"/>
      <c r="D7300" s="2642"/>
      <c r="E7300" s="62"/>
      <c r="F7300" s="62"/>
      <c r="G7300" s="2642"/>
      <c r="H7300" s="2642"/>
      <c r="I7300" s="238"/>
      <c r="J7300" s="2642"/>
      <c r="K7300" s="3926"/>
      <c r="L7300" s="2642"/>
      <c r="M7300" s="2642"/>
      <c r="N7300" s="2642"/>
      <c r="O7300" s="194"/>
    </row>
    <row r="7301" spans="1:15" s="72" customFormat="1" ht="21" customHeight="1" thickBot="1">
      <c r="A7301" s="77" t="s">
        <v>2</v>
      </c>
      <c r="B7301" s="66"/>
      <c r="C7301" s="67" t="s">
        <v>3</v>
      </c>
      <c r="D7301" s="4323" t="s">
        <v>2678</v>
      </c>
      <c r="E7301" s="4323"/>
      <c r="F7301" s="4323"/>
      <c r="G7301" s="4323"/>
      <c r="H7301" s="4323"/>
      <c r="I7301" s="4323"/>
      <c r="J7301" s="4323"/>
      <c r="K7301" s="4323"/>
      <c r="L7301" s="4323"/>
      <c r="M7301" s="4323"/>
      <c r="N7301" s="4323"/>
      <c r="O7301" s="4323"/>
    </row>
    <row r="7302" spans="1:15" s="72" customFormat="1" ht="21" customHeight="1">
      <c r="A7302" s="4324" t="s">
        <v>10</v>
      </c>
      <c r="B7302" s="4362" t="s">
        <v>11</v>
      </c>
      <c r="C7302" s="4329" t="s">
        <v>23</v>
      </c>
      <c r="D7302" s="4331" t="s">
        <v>12</v>
      </c>
      <c r="E7302" s="4332"/>
      <c r="F7302" s="4332"/>
      <c r="G7302" s="4332"/>
      <c r="H7302" s="4332"/>
      <c r="I7302" s="4332"/>
      <c r="J7302" s="4333"/>
      <c r="K7302" s="4334" t="s">
        <v>13</v>
      </c>
      <c r="L7302" s="4335"/>
      <c r="M7302" s="4335"/>
      <c r="N7302" s="4335"/>
      <c r="O7302" s="4336"/>
    </row>
    <row r="7303" spans="1:15" s="72" customFormat="1" ht="21" customHeight="1">
      <c r="A7303" s="4325"/>
      <c r="B7303" s="4328"/>
      <c r="C7303" s="4330"/>
      <c r="D7303" s="4337"/>
      <c r="E7303" s="4338"/>
      <c r="F7303" s="4338"/>
      <c r="G7303" s="4338"/>
      <c r="H7303" s="4339"/>
      <c r="I7303" s="4340" t="s">
        <v>15</v>
      </c>
      <c r="J7303" s="4340"/>
      <c r="K7303" s="4340" t="s">
        <v>16</v>
      </c>
      <c r="L7303" s="4340" t="s">
        <v>17</v>
      </c>
      <c r="M7303" s="4340" t="s">
        <v>18</v>
      </c>
      <c r="N7303" s="4340"/>
      <c r="O7303" s="4342" t="s">
        <v>19</v>
      </c>
    </row>
    <row r="7304" spans="1:15" s="72" customFormat="1" ht="21" customHeight="1">
      <c r="A7304" s="4326"/>
      <c r="B7304" s="4354"/>
      <c r="C7304" s="4341"/>
      <c r="D7304" s="3919" t="s">
        <v>16</v>
      </c>
      <c r="E7304" s="4358" t="s">
        <v>20</v>
      </c>
      <c r="F7304" s="4359"/>
      <c r="G7304" s="4358" t="s">
        <v>21</v>
      </c>
      <c r="H7304" s="4359"/>
      <c r="I7304" s="4341"/>
      <c r="J7304" s="4341"/>
      <c r="K7304" s="4341"/>
      <c r="L7304" s="4341"/>
      <c r="M7304" s="4341"/>
      <c r="N7304" s="4341"/>
      <c r="O7304" s="4363"/>
    </row>
    <row r="7305" spans="1:15" s="43" customFormat="1" ht="21" customHeight="1" outlineLevel="1">
      <c r="A7305" s="3922">
        <v>1</v>
      </c>
      <c r="B7305" s="121">
        <v>44682</v>
      </c>
      <c r="C7305" s="3920" t="s">
        <v>23</v>
      </c>
      <c r="D7305" s="3918"/>
      <c r="E7305" s="4360"/>
      <c r="F7305" s="4361"/>
      <c r="G7305" s="4348"/>
      <c r="H7305" s="4349"/>
      <c r="I7305" s="3918"/>
      <c r="J7305" s="3929"/>
      <c r="K7305" s="3925"/>
      <c r="L7305" s="3929"/>
      <c r="M7305" s="3929"/>
      <c r="N7305" s="3929"/>
      <c r="O7305" s="79">
        <v>50</v>
      </c>
    </row>
    <row r="7306" spans="1:15" s="43" customFormat="1" ht="21" customHeight="1" outlineLevel="1">
      <c r="A7306" s="3922"/>
      <c r="B7306" s="121"/>
      <c r="C7306" s="3920"/>
      <c r="D7306" s="3918"/>
      <c r="E7306" s="4360"/>
      <c r="F7306" s="4361"/>
      <c r="G7306" s="4348"/>
      <c r="H7306" s="4349"/>
      <c r="I7306" s="3918"/>
      <c r="J7306" s="3929"/>
      <c r="K7306" s="3925"/>
      <c r="L7306" s="3929"/>
      <c r="M7306" s="3929"/>
      <c r="N7306" s="3929"/>
      <c r="O7306" s="79"/>
    </row>
    <row r="7307" spans="1:15" s="43" customFormat="1" ht="21" customHeight="1" outlineLevel="1">
      <c r="A7307" s="3922"/>
      <c r="B7307" s="121"/>
      <c r="C7307" s="3920"/>
      <c r="D7307" s="3918"/>
      <c r="E7307" s="3911"/>
      <c r="F7307" s="3912"/>
      <c r="G7307" s="3913"/>
      <c r="H7307" s="3914"/>
      <c r="I7307" s="3918"/>
      <c r="J7307" s="3929"/>
      <c r="K7307" s="3925"/>
      <c r="L7307" s="3929"/>
      <c r="M7307" s="3929"/>
      <c r="N7307" s="3929"/>
      <c r="O7307" s="79"/>
    </row>
    <row r="7308" spans="1:15" s="43" customFormat="1" ht="21" customHeight="1">
      <c r="A7308" s="3922"/>
      <c r="B7308" s="121"/>
      <c r="C7308" s="3920"/>
      <c r="D7308" s="686">
        <f>SUM(D7305:D7306)</f>
        <v>0</v>
      </c>
      <c r="E7308" s="3911"/>
      <c r="F7308" s="3912"/>
      <c r="G7308" s="4348"/>
      <c r="H7308" s="4349"/>
      <c r="I7308" s="3918"/>
      <c r="J7308" s="3929"/>
      <c r="K7308" s="431">
        <f>SUM(K7305:K7307)</f>
        <v>0</v>
      </c>
      <c r="L7308" s="3929"/>
      <c r="M7308" s="3929"/>
      <c r="N7308" s="3929"/>
      <c r="O7308" s="79"/>
    </row>
    <row r="7309" spans="1:15" s="43" customFormat="1" ht="21" customHeight="1">
      <c r="A7309" s="62"/>
      <c r="B7309" s="122"/>
      <c r="C7309" s="54"/>
      <c r="D7309" s="238"/>
      <c r="E7309" s="3924"/>
      <c r="F7309" s="3924"/>
      <c r="G7309" s="238"/>
      <c r="H7309" s="238"/>
      <c r="I7309" s="238"/>
      <c r="J7309" s="2642"/>
      <c r="K7309" s="3926"/>
      <c r="L7309" s="2642"/>
      <c r="M7309" s="2642"/>
      <c r="N7309" s="2642"/>
      <c r="O7309" s="194"/>
    </row>
    <row r="7310" spans="1:15" s="72" customFormat="1" ht="21" customHeight="1" thickBot="1">
      <c r="A7310" s="77" t="s">
        <v>2</v>
      </c>
      <c r="B7310" s="66"/>
      <c r="C7310" s="67" t="s">
        <v>3</v>
      </c>
      <c r="D7310" s="4323" t="s">
        <v>2679</v>
      </c>
      <c r="E7310" s="4323"/>
      <c r="F7310" s="4323"/>
      <c r="G7310" s="4323"/>
      <c r="H7310" s="4323"/>
      <c r="I7310" s="4323"/>
      <c r="J7310" s="4323"/>
      <c r="K7310" s="4323"/>
      <c r="L7310" s="4323"/>
      <c r="M7310" s="4323"/>
      <c r="N7310" s="4323"/>
      <c r="O7310" s="4323"/>
    </row>
    <row r="7311" spans="1:15" s="72" customFormat="1" ht="21" customHeight="1">
      <c r="A7311" s="4324" t="s">
        <v>10</v>
      </c>
      <c r="B7311" s="4362" t="s">
        <v>11</v>
      </c>
      <c r="C7311" s="4329" t="s">
        <v>23</v>
      </c>
      <c r="D7311" s="4331" t="s">
        <v>12</v>
      </c>
      <c r="E7311" s="4332"/>
      <c r="F7311" s="4332"/>
      <c r="G7311" s="4332"/>
      <c r="H7311" s="4332"/>
      <c r="I7311" s="4332"/>
      <c r="J7311" s="4333"/>
      <c r="K7311" s="4334" t="s">
        <v>13</v>
      </c>
      <c r="L7311" s="4335"/>
      <c r="M7311" s="4335"/>
      <c r="N7311" s="4335"/>
      <c r="O7311" s="4336"/>
    </row>
    <row r="7312" spans="1:15" s="72" customFormat="1" ht="21" customHeight="1">
      <c r="A7312" s="4325"/>
      <c r="B7312" s="4328"/>
      <c r="C7312" s="4330"/>
      <c r="D7312" s="4337"/>
      <c r="E7312" s="4338"/>
      <c r="F7312" s="4338"/>
      <c r="G7312" s="4338"/>
      <c r="H7312" s="4339"/>
      <c r="I7312" s="4340" t="s">
        <v>15</v>
      </c>
      <c r="J7312" s="4340"/>
      <c r="K7312" s="4340" t="s">
        <v>16</v>
      </c>
      <c r="L7312" s="4340" t="s">
        <v>17</v>
      </c>
      <c r="M7312" s="4340" t="s">
        <v>18</v>
      </c>
      <c r="N7312" s="4340"/>
      <c r="O7312" s="4342" t="s">
        <v>19</v>
      </c>
    </row>
    <row r="7313" spans="1:15" s="72" customFormat="1" ht="21" customHeight="1">
      <c r="A7313" s="4326"/>
      <c r="B7313" s="4354"/>
      <c r="C7313" s="4341"/>
      <c r="D7313" s="3919" t="s">
        <v>16</v>
      </c>
      <c r="E7313" s="4358" t="s">
        <v>20</v>
      </c>
      <c r="F7313" s="4359"/>
      <c r="G7313" s="4358" t="s">
        <v>21</v>
      </c>
      <c r="H7313" s="4359"/>
      <c r="I7313" s="4341"/>
      <c r="J7313" s="4341"/>
      <c r="K7313" s="4341"/>
      <c r="L7313" s="4341"/>
      <c r="M7313" s="4341"/>
      <c r="N7313" s="4341"/>
      <c r="O7313" s="4363"/>
    </row>
    <row r="7314" spans="1:15" s="43" customFormat="1" ht="21" customHeight="1" outlineLevel="1">
      <c r="A7314" s="3922">
        <v>1</v>
      </c>
      <c r="B7314" s="121">
        <v>44682</v>
      </c>
      <c r="C7314" s="3920" t="s">
        <v>23</v>
      </c>
      <c r="D7314" s="3918"/>
      <c r="E7314" s="4360"/>
      <c r="F7314" s="4361"/>
      <c r="G7314" s="4348"/>
      <c r="H7314" s="4349"/>
      <c r="I7314" s="3918"/>
      <c r="J7314" s="3929"/>
      <c r="K7314" s="3925"/>
      <c r="L7314" s="3929"/>
      <c r="M7314" s="3929"/>
      <c r="N7314" s="3929"/>
      <c r="O7314" s="79">
        <v>15</v>
      </c>
    </row>
    <row r="7315" spans="1:15" s="43" customFormat="1" ht="21" customHeight="1" outlineLevel="1">
      <c r="A7315" s="3922"/>
      <c r="B7315" s="121"/>
      <c r="C7315" s="3920"/>
      <c r="D7315" s="3918"/>
      <c r="E7315" s="4360"/>
      <c r="F7315" s="4361"/>
      <c r="G7315" s="4348"/>
      <c r="H7315" s="4349"/>
      <c r="I7315" s="3918"/>
      <c r="J7315" s="3929"/>
      <c r="K7315" s="3925"/>
      <c r="L7315" s="3929"/>
      <c r="M7315" s="3929"/>
      <c r="N7315" s="3929"/>
      <c r="O7315" s="79"/>
    </row>
    <row r="7316" spans="1:15" s="43" customFormat="1" ht="21" customHeight="1" outlineLevel="1">
      <c r="A7316" s="3922"/>
      <c r="B7316" s="121"/>
      <c r="C7316" s="3920"/>
      <c r="D7316" s="3918"/>
      <c r="E7316" s="3911"/>
      <c r="F7316" s="3912"/>
      <c r="G7316" s="3913"/>
      <c r="H7316" s="3914"/>
      <c r="I7316" s="3918"/>
      <c r="J7316" s="3929"/>
      <c r="K7316" s="3925"/>
      <c r="L7316" s="3929"/>
      <c r="M7316" s="3929"/>
      <c r="N7316" s="3929"/>
      <c r="O7316" s="79"/>
    </row>
    <row r="7317" spans="1:15" s="43" customFormat="1" ht="21" customHeight="1">
      <c r="A7317" s="3922"/>
      <c r="B7317" s="121"/>
      <c r="C7317" s="3920"/>
      <c r="D7317" s="686">
        <f>SUM(D7314:D7315)</f>
        <v>0</v>
      </c>
      <c r="E7317" s="3911"/>
      <c r="F7317" s="3912"/>
      <c r="G7317" s="4348"/>
      <c r="H7317" s="4349"/>
      <c r="I7317" s="3918"/>
      <c r="J7317" s="3929"/>
      <c r="K7317" s="431">
        <f>SUM(K7314:K7316)</f>
        <v>0</v>
      </c>
      <c r="L7317" s="3929"/>
      <c r="M7317" s="3929"/>
      <c r="N7317" s="3929"/>
      <c r="O7317" s="79"/>
    </row>
    <row r="7318" spans="1:15" s="43" customFormat="1" ht="21" customHeight="1">
      <c r="A7318" s="62"/>
      <c r="B7318" s="122"/>
      <c r="C7318" s="54"/>
      <c r="D7318" s="238"/>
      <c r="E7318" s="3984"/>
      <c r="F7318" s="3984"/>
      <c r="G7318" s="238"/>
      <c r="H7318" s="238"/>
      <c r="I7318" s="238"/>
      <c r="J7318" s="2642"/>
      <c r="K7318" s="3982"/>
      <c r="L7318" s="2642"/>
      <c r="M7318" s="2642"/>
      <c r="N7318" s="2642"/>
      <c r="O7318" s="194"/>
    </row>
    <row r="7319" spans="1:15" s="72" customFormat="1" ht="21" customHeight="1" thickBot="1">
      <c r="A7319" s="77" t="s">
        <v>2</v>
      </c>
      <c r="B7319" s="66"/>
      <c r="C7319" s="67" t="s">
        <v>3</v>
      </c>
      <c r="D7319" s="4323" t="s">
        <v>2770</v>
      </c>
      <c r="E7319" s="4323"/>
      <c r="F7319" s="4323"/>
      <c r="G7319" s="4323"/>
      <c r="H7319" s="4323"/>
      <c r="I7319" s="4323"/>
      <c r="J7319" s="4323"/>
      <c r="K7319" s="4323"/>
      <c r="L7319" s="4323"/>
      <c r="M7319" s="4323"/>
      <c r="N7319" s="4323"/>
      <c r="O7319" s="4323"/>
    </row>
    <row r="7320" spans="1:15" s="72" customFormat="1" ht="21" customHeight="1">
      <c r="A7320" s="4324" t="s">
        <v>10</v>
      </c>
      <c r="B7320" s="4362" t="s">
        <v>11</v>
      </c>
      <c r="C7320" s="4329" t="s">
        <v>23</v>
      </c>
      <c r="D7320" s="4331" t="s">
        <v>12</v>
      </c>
      <c r="E7320" s="4332"/>
      <c r="F7320" s="4332"/>
      <c r="G7320" s="4332"/>
      <c r="H7320" s="4332"/>
      <c r="I7320" s="4332"/>
      <c r="J7320" s="4333"/>
      <c r="K7320" s="4334" t="s">
        <v>13</v>
      </c>
      <c r="L7320" s="4335"/>
      <c r="M7320" s="4335"/>
      <c r="N7320" s="4335"/>
      <c r="O7320" s="4336"/>
    </row>
    <row r="7321" spans="1:15" s="72" customFormat="1" ht="21" customHeight="1">
      <c r="A7321" s="4325"/>
      <c r="B7321" s="4328"/>
      <c r="C7321" s="4330"/>
      <c r="D7321" s="4337"/>
      <c r="E7321" s="4338"/>
      <c r="F7321" s="4338"/>
      <c r="G7321" s="4338"/>
      <c r="H7321" s="4339"/>
      <c r="I7321" s="4340" t="s">
        <v>15</v>
      </c>
      <c r="J7321" s="4340"/>
      <c r="K7321" s="4340" t="s">
        <v>16</v>
      </c>
      <c r="L7321" s="4340" t="s">
        <v>17</v>
      </c>
      <c r="M7321" s="4340" t="s">
        <v>18</v>
      </c>
      <c r="N7321" s="4340"/>
      <c r="O7321" s="4342" t="s">
        <v>19</v>
      </c>
    </row>
    <row r="7322" spans="1:15" s="72" customFormat="1" ht="21" customHeight="1">
      <c r="A7322" s="4326"/>
      <c r="B7322" s="4354"/>
      <c r="C7322" s="4341"/>
      <c r="D7322" s="3980" t="s">
        <v>16</v>
      </c>
      <c r="E7322" s="4358" t="s">
        <v>20</v>
      </c>
      <c r="F7322" s="4359"/>
      <c r="G7322" s="4358" t="s">
        <v>21</v>
      </c>
      <c r="H7322" s="4359"/>
      <c r="I7322" s="4341"/>
      <c r="J7322" s="4341"/>
      <c r="K7322" s="4341"/>
      <c r="L7322" s="4341"/>
      <c r="M7322" s="4341"/>
      <c r="N7322" s="4341"/>
      <c r="O7322" s="4363"/>
    </row>
    <row r="7323" spans="1:15" s="43" customFormat="1" ht="21" customHeight="1" outlineLevel="1">
      <c r="A7323" s="3981">
        <v>1</v>
      </c>
      <c r="B7323" s="121">
        <v>44682</v>
      </c>
      <c r="C7323" s="3979" t="s">
        <v>23</v>
      </c>
      <c r="D7323" s="3978"/>
      <c r="E7323" s="4360"/>
      <c r="F7323" s="4361"/>
      <c r="G7323" s="4348"/>
      <c r="H7323" s="4349"/>
      <c r="I7323" s="3978"/>
      <c r="J7323" s="3986"/>
      <c r="K7323" s="3983"/>
      <c r="L7323" s="3986"/>
      <c r="M7323" s="3986"/>
      <c r="N7323" s="3986"/>
      <c r="O7323" s="79">
        <v>50</v>
      </c>
    </row>
    <row r="7324" spans="1:15" s="43" customFormat="1" ht="21" customHeight="1" outlineLevel="1">
      <c r="A7324" s="3981"/>
      <c r="B7324" s="121"/>
      <c r="C7324" s="3979"/>
      <c r="D7324" s="3978"/>
      <c r="E7324" s="4360"/>
      <c r="F7324" s="4361"/>
      <c r="G7324" s="4348"/>
      <c r="H7324" s="4349"/>
      <c r="I7324" s="3978"/>
      <c r="J7324" s="3986"/>
      <c r="K7324" s="3983"/>
      <c r="L7324" s="3986"/>
      <c r="M7324" s="3986"/>
      <c r="N7324" s="3986"/>
      <c r="O7324" s="79"/>
    </row>
    <row r="7325" spans="1:15" s="43" customFormat="1" ht="21" customHeight="1" outlineLevel="1">
      <c r="A7325" s="3981"/>
      <c r="B7325" s="121"/>
      <c r="C7325" s="3979"/>
      <c r="D7325" s="3978"/>
      <c r="E7325" s="3976"/>
      <c r="F7325" s="3977"/>
      <c r="G7325" s="3972"/>
      <c r="H7325" s="3973"/>
      <c r="I7325" s="3978"/>
      <c r="J7325" s="3986"/>
      <c r="K7325" s="3983"/>
      <c r="L7325" s="3986"/>
      <c r="M7325" s="3986"/>
      <c r="N7325" s="3986"/>
      <c r="O7325" s="79"/>
    </row>
    <row r="7326" spans="1:15" s="43" customFormat="1" ht="21" customHeight="1">
      <c r="A7326" s="3981"/>
      <c r="B7326" s="121"/>
      <c r="C7326" s="3979"/>
      <c r="D7326" s="686">
        <f>SUM(D7323:D7324)</f>
        <v>0</v>
      </c>
      <c r="E7326" s="3976"/>
      <c r="F7326" s="3977"/>
      <c r="G7326" s="4348"/>
      <c r="H7326" s="4349"/>
      <c r="I7326" s="3978"/>
      <c r="J7326" s="3986"/>
      <c r="K7326" s="431">
        <f>SUM(K7323:K7325)</f>
        <v>0</v>
      </c>
      <c r="L7326" s="3986"/>
      <c r="M7326" s="3986"/>
      <c r="N7326" s="3986"/>
      <c r="O7326" s="79"/>
    </row>
    <row r="7327" spans="1:15" s="43" customFormat="1" ht="21" customHeight="1">
      <c r="A7327" s="62"/>
      <c r="B7327" s="122"/>
      <c r="C7327" s="54"/>
      <c r="D7327" s="2642"/>
      <c r="E7327" s="62"/>
      <c r="F7327" s="62"/>
      <c r="G7327" s="2642"/>
      <c r="H7327" s="2642"/>
      <c r="I7327" s="238"/>
      <c r="J7327" s="2642"/>
      <c r="K7327" s="3982"/>
      <c r="L7327" s="2642"/>
      <c r="M7327" s="2642"/>
      <c r="N7327" s="2642"/>
      <c r="O7327" s="194"/>
    </row>
    <row r="7328" spans="1:15" s="72" customFormat="1" ht="21" customHeight="1" thickBot="1">
      <c r="A7328" s="77" t="s">
        <v>2</v>
      </c>
      <c r="B7328" s="66"/>
      <c r="C7328" s="67" t="s">
        <v>3</v>
      </c>
      <c r="D7328" s="4323" t="s">
        <v>2780</v>
      </c>
      <c r="E7328" s="4323"/>
      <c r="F7328" s="4323"/>
      <c r="G7328" s="4323"/>
      <c r="H7328" s="4323"/>
      <c r="I7328" s="4323"/>
      <c r="J7328" s="4323"/>
      <c r="K7328" s="4323"/>
      <c r="L7328" s="4323"/>
      <c r="M7328" s="4323"/>
      <c r="N7328" s="4323"/>
      <c r="O7328" s="4323"/>
    </row>
    <row r="7329" spans="1:15" s="72" customFormat="1" ht="21" customHeight="1">
      <c r="A7329" s="4324" t="s">
        <v>10</v>
      </c>
      <c r="B7329" s="4362" t="s">
        <v>11</v>
      </c>
      <c r="C7329" s="4329" t="s">
        <v>23</v>
      </c>
      <c r="D7329" s="4331" t="s">
        <v>12</v>
      </c>
      <c r="E7329" s="4332"/>
      <c r="F7329" s="4332"/>
      <c r="G7329" s="4332"/>
      <c r="H7329" s="4332"/>
      <c r="I7329" s="4332"/>
      <c r="J7329" s="4333"/>
      <c r="K7329" s="4334" t="s">
        <v>13</v>
      </c>
      <c r="L7329" s="4335"/>
      <c r="M7329" s="4335"/>
      <c r="N7329" s="4335"/>
      <c r="O7329" s="4336"/>
    </row>
    <row r="7330" spans="1:15" s="72" customFormat="1" ht="21" customHeight="1">
      <c r="A7330" s="4325"/>
      <c r="B7330" s="4328"/>
      <c r="C7330" s="4330"/>
      <c r="D7330" s="4337"/>
      <c r="E7330" s="4338"/>
      <c r="F7330" s="4338"/>
      <c r="G7330" s="4338"/>
      <c r="H7330" s="4339"/>
      <c r="I7330" s="4340" t="s">
        <v>15</v>
      </c>
      <c r="J7330" s="4340"/>
      <c r="K7330" s="4340" t="s">
        <v>16</v>
      </c>
      <c r="L7330" s="4340" t="s">
        <v>17</v>
      </c>
      <c r="M7330" s="4340" t="s">
        <v>18</v>
      </c>
      <c r="N7330" s="4340"/>
      <c r="O7330" s="4342" t="s">
        <v>19</v>
      </c>
    </row>
    <row r="7331" spans="1:15" s="72" customFormat="1" ht="21" customHeight="1">
      <c r="A7331" s="4326"/>
      <c r="B7331" s="4354"/>
      <c r="C7331" s="4341"/>
      <c r="D7331" s="3993" t="s">
        <v>16</v>
      </c>
      <c r="E7331" s="4358" t="s">
        <v>20</v>
      </c>
      <c r="F7331" s="4359"/>
      <c r="G7331" s="4358" t="s">
        <v>21</v>
      </c>
      <c r="H7331" s="4359"/>
      <c r="I7331" s="4341"/>
      <c r="J7331" s="4341"/>
      <c r="K7331" s="4341"/>
      <c r="L7331" s="4341"/>
      <c r="M7331" s="4341"/>
      <c r="N7331" s="4341"/>
      <c r="O7331" s="4363"/>
    </row>
    <row r="7332" spans="1:15" s="43" customFormat="1" ht="21" customHeight="1" outlineLevel="1">
      <c r="A7332" s="3994">
        <v>1</v>
      </c>
      <c r="B7332" s="121">
        <v>44682</v>
      </c>
      <c r="C7332" s="3988" t="s">
        <v>23</v>
      </c>
      <c r="D7332" s="3987"/>
      <c r="E7332" s="4360"/>
      <c r="F7332" s="4361"/>
      <c r="G7332" s="4348"/>
      <c r="H7332" s="4349"/>
      <c r="I7332" s="3987"/>
      <c r="J7332" s="3997"/>
      <c r="K7332" s="3995"/>
      <c r="L7332" s="3997"/>
      <c r="M7332" s="3997"/>
      <c r="N7332" s="3997"/>
      <c r="O7332" s="79">
        <v>1</v>
      </c>
    </row>
    <row r="7333" spans="1:15" s="43" customFormat="1" ht="21" customHeight="1" outlineLevel="1">
      <c r="A7333" s="3994"/>
      <c r="B7333" s="121"/>
      <c r="C7333" s="3988"/>
      <c r="D7333" s="3987"/>
      <c r="E7333" s="4360"/>
      <c r="F7333" s="4361"/>
      <c r="G7333" s="4348"/>
      <c r="H7333" s="4349"/>
      <c r="I7333" s="3987"/>
      <c r="J7333" s="3997"/>
      <c r="K7333" s="3995"/>
      <c r="L7333" s="3997"/>
      <c r="M7333" s="3997"/>
      <c r="N7333" s="3997"/>
      <c r="O7333" s="79"/>
    </row>
    <row r="7334" spans="1:15" s="43" customFormat="1" ht="21" customHeight="1" outlineLevel="1">
      <c r="A7334" s="3994"/>
      <c r="B7334" s="121"/>
      <c r="C7334" s="3988"/>
      <c r="D7334" s="3987"/>
      <c r="E7334" s="3991"/>
      <c r="F7334" s="3992"/>
      <c r="G7334" s="3989"/>
      <c r="H7334" s="3990"/>
      <c r="I7334" s="3987"/>
      <c r="J7334" s="3997"/>
      <c r="K7334" s="3995"/>
      <c r="L7334" s="3997"/>
      <c r="M7334" s="3997"/>
      <c r="N7334" s="3997"/>
      <c r="O7334" s="79"/>
    </row>
    <row r="7335" spans="1:15" s="43" customFormat="1" ht="21" customHeight="1">
      <c r="A7335" s="3994"/>
      <c r="B7335" s="121"/>
      <c r="C7335" s="3988"/>
      <c r="D7335" s="686">
        <f>SUM(D7332:D7333)</f>
        <v>0</v>
      </c>
      <c r="E7335" s="3991"/>
      <c r="F7335" s="3992"/>
      <c r="G7335" s="4348"/>
      <c r="H7335" s="4349"/>
      <c r="I7335" s="3987"/>
      <c r="J7335" s="3997"/>
      <c r="K7335" s="431">
        <f>SUM(K7332:K7334)</f>
        <v>0</v>
      </c>
      <c r="L7335" s="3997"/>
      <c r="M7335" s="3997"/>
      <c r="N7335" s="3997"/>
      <c r="O7335" s="79"/>
    </row>
    <row r="7336" spans="1:15" s="43" customFormat="1" ht="21" customHeight="1">
      <c r="A7336" s="62"/>
      <c r="B7336" s="122"/>
      <c r="C7336" s="54"/>
      <c r="D7336" s="2642"/>
      <c r="E7336" s="62"/>
      <c r="F7336" s="62"/>
      <c r="G7336" s="2642"/>
      <c r="H7336" s="2642"/>
      <c r="I7336" s="238"/>
      <c r="J7336" s="2642"/>
      <c r="K7336" s="3996"/>
      <c r="L7336" s="2642"/>
      <c r="M7336" s="2642"/>
      <c r="N7336" s="2642"/>
      <c r="O7336" s="194"/>
    </row>
    <row r="7337" spans="1:15" s="72" customFormat="1" ht="21" customHeight="1" thickBot="1">
      <c r="A7337" s="77" t="s">
        <v>2</v>
      </c>
      <c r="B7337" s="66"/>
      <c r="C7337" s="67" t="s">
        <v>3</v>
      </c>
      <c r="D7337" s="4323" t="s">
        <v>2781</v>
      </c>
      <c r="E7337" s="4323"/>
      <c r="F7337" s="4323"/>
      <c r="G7337" s="4323"/>
      <c r="H7337" s="4323"/>
      <c r="I7337" s="4323"/>
      <c r="J7337" s="4323"/>
      <c r="K7337" s="4323"/>
      <c r="L7337" s="4323"/>
      <c r="M7337" s="4323"/>
      <c r="N7337" s="4323"/>
      <c r="O7337" s="4323"/>
    </row>
    <row r="7338" spans="1:15" s="72" customFormat="1" ht="21" customHeight="1">
      <c r="A7338" s="4324" t="s">
        <v>10</v>
      </c>
      <c r="B7338" s="4362" t="s">
        <v>11</v>
      </c>
      <c r="C7338" s="4329" t="s">
        <v>23</v>
      </c>
      <c r="D7338" s="4331" t="s">
        <v>12</v>
      </c>
      <c r="E7338" s="4332"/>
      <c r="F7338" s="4332"/>
      <c r="G7338" s="4332"/>
      <c r="H7338" s="4332"/>
      <c r="I7338" s="4332"/>
      <c r="J7338" s="4333"/>
      <c r="K7338" s="4334" t="s">
        <v>13</v>
      </c>
      <c r="L7338" s="4335"/>
      <c r="M7338" s="4335"/>
      <c r="N7338" s="4335"/>
      <c r="O7338" s="4336"/>
    </row>
    <row r="7339" spans="1:15" s="72" customFormat="1" ht="21" customHeight="1">
      <c r="A7339" s="4325"/>
      <c r="B7339" s="4328"/>
      <c r="C7339" s="4330"/>
      <c r="D7339" s="4337"/>
      <c r="E7339" s="4338"/>
      <c r="F7339" s="4338"/>
      <c r="G7339" s="4338"/>
      <c r="H7339" s="4339"/>
      <c r="I7339" s="4340" t="s">
        <v>15</v>
      </c>
      <c r="J7339" s="4340"/>
      <c r="K7339" s="4340" t="s">
        <v>16</v>
      </c>
      <c r="L7339" s="4340" t="s">
        <v>17</v>
      </c>
      <c r="M7339" s="4340" t="s">
        <v>18</v>
      </c>
      <c r="N7339" s="4340"/>
      <c r="O7339" s="4342" t="s">
        <v>19</v>
      </c>
    </row>
    <row r="7340" spans="1:15" s="72" customFormat="1" ht="21" customHeight="1">
      <c r="A7340" s="4326"/>
      <c r="B7340" s="4354"/>
      <c r="C7340" s="4341"/>
      <c r="D7340" s="3993" t="s">
        <v>16</v>
      </c>
      <c r="E7340" s="4358" t="s">
        <v>20</v>
      </c>
      <c r="F7340" s="4359"/>
      <c r="G7340" s="4358" t="s">
        <v>21</v>
      </c>
      <c r="H7340" s="4359"/>
      <c r="I7340" s="4341"/>
      <c r="J7340" s="4341"/>
      <c r="K7340" s="4341"/>
      <c r="L7340" s="4341"/>
      <c r="M7340" s="4341"/>
      <c r="N7340" s="4341"/>
      <c r="O7340" s="4363"/>
    </row>
    <row r="7341" spans="1:15" s="43" customFormat="1" ht="21" customHeight="1" outlineLevel="1">
      <c r="A7341" s="3994">
        <v>1</v>
      </c>
      <c r="B7341" s="121">
        <v>44682</v>
      </c>
      <c r="C7341" s="3988" t="s">
        <v>23</v>
      </c>
      <c r="D7341" s="3987"/>
      <c r="E7341" s="4360"/>
      <c r="F7341" s="4361"/>
      <c r="G7341" s="4348"/>
      <c r="H7341" s="4349"/>
      <c r="I7341" s="3987"/>
      <c r="J7341" s="3997"/>
      <c r="K7341" s="3995"/>
      <c r="L7341" s="3997"/>
      <c r="M7341" s="3997"/>
      <c r="N7341" s="3997"/>
      <c r="O7341" s="79">
        <v>7</v>
      </c>
    </row>
    <row r="7342" spans="1:15" s="43" customFormat="1" ht="21" customHeight="1" outlineLevel="1">
      <c r="A7342" s="3994"/>
      <c r="B7342" s="121"/>
      <c r="C7342" s="3988"/>
      <c r="D7342" s="3987"/>
      <c r="E7342" s="4360"/>
      <c r="F7342" s="4361"/>
      <c r="G7342" s="4348"/>
      <c r="H7342" s="4349"/>
      <c r="I7342" s="3987"/>
      <c r="J7342" s="3997"/>
      <c r="K7342" s="3995"/>
      <c r="L7342" s="3997"/>
      <c r="M7342" s="3997"/>
      <c r="N7342" s="3997"/>
      <c r="O7342" s="79"/>
    </row>
    <row r="7343" spans="1:15" s="43" customFormat="1" ht="21" customHeight="1" outlineLevel="1">
      <c r="A7343" s="3994"/>
      <c r="B7343" s="121"/>
      <c r="C7343" s="3988"/>
      <c r="D7343" s="3987"/>
      <c r="E7343" s="3991"/>
      <c r="F7343" s="3992"/>
      <c r="G7343" s="3989"/>
      <c r="H7343" s="3990"/>
      <c r="I7343" s="3987"/>
      <c r="J7343" s="3997"/>
      <c r="K7343" s="3995"/>
      <c r="L7343" s="3997"/>
      <c r="M7343" s="3997"/>
      <c r="N7343" s="3997"/>
      <c r="O7343" s="79"/>
    </row>
    <row r="7344" spans="1:15" s="43" customFormat="1" ht="21" customHeight="1">
      <c r="A7344" s="3994"/>
      <c r="B7344" s="121"/>
      <c r="C7344" s="3988"/>
      <c r="D7344" s="686">
        <f>SUM(D7341:D7342)</f>
        <v>0</v>
      </c>
      <c r="E7344" s="3991"/>
      <c r="F7344" s="3992"/>
      <c r="G7344" s="4348"/>
      <c r="H7344" s="4349"/>
      <c r="I7344" s="3987"/>
      <c r="J7344" s="3997"/>
      <c r="K7344" s="431">
        <f>SUM(K7341:K7343)</f>
        <v>0</v>
      </c>
      <c r="L7344" s="3997"/>
      <c r="M7344" s="3997"/>
      <c r="N7344" s="3997"/>
      <c r="O7344" s="79"/>
    </row>
    <row r="7345" spans="1:15" s="43" customFormat="1" ht="21" customHeight="1">
      <c r="A7345" s="62"/>
      <c r="B7345" s="122"/>
      <c r="C7345" s="54"/>
      <c r="D7345" s="2642"/>
      <c r="E7345" s="62"/>
      <c r="F7345" s="62"/>
      <c r="G7345" s="2642"/>
      <c r="H7345" s="2642"/>
      <c r="I7345" s="238"/>
      <c r="J7345" s="2642"/>
      <c r="K7345" s="3996"/>
      <c r="L7345" s="2642"/>
      <c r="M7345" s="2642"/>
      <c r="N7345" s="2642"/>
      <c r="O7345" s="194"/>
    </row>
    <row r="7346" spans="1:15" s="72" customFormat="1" ht="21" customHeight="1" thickBot="1">
      <c r="A7346" s="77" t="s">
        <v>2</v>
      </c>
      <c r="B7346" s="66"/>
      <c r="C7346" s="67" t="s">
        <v>3</v>
      </c>
      <c r="D7346" s="4323" t="s">
        <v>2782</v>
      </c>
      <c r="E7346" s="4323"/>
      <c r="F7346" s="4323"/>
      <c r="G7346" s="4323"/>
      <c r="H7346" s="4323"/>
      <c r="I7346" s="4323"/>
      <c r="J7346" s="4323"/>
      <c r="K7346" s="4323"/>
      <c r="L7346" s="4323"/>
      <c r="M7346" s="4323"/>
      <c r="N7346" s="4323"/>
      <c r="O7346" s="4323"/>
    </row>
    <row r="7347" spans="1:15" s="72" customFormat="1" ht="21" customHeight="1">
      <c r="A7347" s="4324" t="s">
        <v>10</v>
      </c>
      <c r="B7347" s="4362" t="s">
        <v>11</v>
      </c>
      <c r="C7347" s="4329" t="s">
        <v>23</v>
      </c>
      <c r="D7347" s="4331" t="s">
        <v>12</v>
      </c>
      <c r="E7347" s="4332"/>
      <c r="F7347" s="4332"/>
      <c r="G7347" s="4332"/>
      <c r="H7347" s="4332"/>
      <c r="I7347" s="4332"/>
      <c r="J7347" s="4333"/>
      <c r="K7347" s="4334" t="s">
        <v>13</v>
      </c>
      <c r="L7347" s="4335"/>
      <c r="M7347" s="4335"/>
      <c r="N7347" s="4335"/>
      <c r="O7347" s="4336"/>
    </row>
    <row r="7348" spans="1:15" s="72" customFormat="1" ht="21" customHeight="1">
      <c r="A7348" s="4325"/>
      <c r="B7348" s="4328"/>
      <c r="C7348" s="4330"/>
      <c r="D7348" s="4337"/>
      <c r="E7348" s="4338"/>
      <c r="F7348" s="4338"/>
      <c r="G7348" s="4338"/>
      <c r="H7348" s="4339"/>
      <c r="I7348" s="4340" t="s">
        <v>15</v>
      </c>
      <c r="J7348" s="4340"/>
      <c r="K7348" s="4340" t="s">
        <v>16</v>
      </c>
      <c r="L7348" s="4340" t="s">
        <v>17</v>
      </c>
      <c r="M7348" s="4340" t="s">
        <v>18</v>
      </c>
      <c r="N7348" s="4340"/>
      <c r="O7348" s="4342" t="s">
        <v>19</v>
      </c>
    </row>
    <row r="7349" spans="1:15" s="72" customFormat="1" ht="21" customHeight="1">
      <c r="A7349" s="4326"/>
      <c r="B7349" s="4354"/>
      <c r="C7349" s="4341"/>
      <c r="D7349" s="3993" t="s">
        <v>16</v>
      </c>
      <c r="E7349" s="4358" t="s">
        <v>20</v>
      </c>
      <c r="F7349" s="4359"/>
      <c r="G7349" s="4358" t="s">
        <v>21</v>
      </c>
      <c r="H7349" s="4359"/>
      <c r="I7349" s="4341"/>
      <c r="J7349" s="4341"/>
      <c r="K7349" s="4341"/>
      <c r="L7349" s="4341"/>
      <c r="M7349" s="4341"/>
      <c r="N7349" s="4341"/>
      <c r="O7349" s="4363"/>
    </row>
    <row r="7350" spans="1:15" s="43" customFormat="1" ht="21" customHeight="1" outlineLevel="1">
      <c r="A7350" s="3994">
        <v>1</v>
      </c>
      <c r="B7350" s="121">
        <v>44682</v>
      </c>
      <c r="C7350" s="3988" t="s">
        <v>23</v>
      </c>
      <c r="D7350" s="3987"/>
      <c r="E7350" s="4360"/>
      <c r="F7350" s="4361"/>
      <c r="G7350" s="4348"/>
      <c r="H7350" s="4349"/>
      <c r="I7350" s="3987"/>
      <c r="J7350" s="3997"/>
      <c r="K7350" s="3995"/>
      <c r="L7350" s="3997"/>
      <c r="M7350" s="3997"/>
      <c r="N7350" s="3997"/>
      <c r="O7350" s="79">
        <v>5</v>
      </c>
    </row>
    <row r="7351" spans="1:15" s="43" customFormat="1" ht="21" customHeight="1" outlineLevel="1">
      <c r="A7351" s="3994"/>
      <c r="B7351" s="121"/>
      <c r="C7351" s="3988"/>
      <c r="D7351" s="3987"/>
      <c r="E7351" s="4360"/>
      <c r="F7351" s="4361"/>
      <c r="G7351" s="4348"/>
      <c r="H7351" s="4349"/>
      <c r="I7351" s="3987"/>
      <c r="J7351" s="3997"/>
      <c r="K7351" s="3995"/>
      <c r="L7351" s="3997"/>
      <c r="M7351" s="3997"/>
      <c r="N7351" s="3997"/>
      <c r="O7351" s="79"/>
    </row>
    <row r="7352" spans="1:15" s="43" customFormat="1" ht="21" customHeight="1" outlineLevel="1">
      <c r="A7352" s="3994"/>
      <c r="B7352" s="121"/>
      <c r="C7352" s="3988"/>
      <c r="D7352" s="3987"/>
      <c r="E7352" s="3991"/>
      <c r="F7352" s="3992"/>
      <c r="G7352" s="3989"/>
      <c r="H7352" s="3990"/>
      <c r="I7352" s="3987"/>
      <c r="J7352" s="3997"/>
      <c r="K7352" s="3995"/>
      <c r="L7352" s="3997"/>
      <c r="M7352" s="3997"/>
      <c r="N7352" s="3997"/>
      <c r="O7352" s="79"/>
    </row>
    <row r="7353" spans="1:15" s="43" customFormat="1" ht="21" customHeight="1">
      <c r="A7353" s="3994"/>
      <c r="B7353" s="121"/>
      <c r="C7353" s="3988"/>
      <c r="D7353" s="686">
        <f>SUM(D7350:D7351)</f>
        <v>0</v>
      </c>
      <c r="E7353" s="3991"/>
      <c r="F7353" s="3992"/>
      <c r="G7353" s="4348"/>
      <c r="H7353" s="4349"/>
      <c r="I7353" s="3987"/>
      <c r="J7353" s="3997"/>
      <c r="K7353" s="431">
        <f>SUM(K7350:K7352)</f>
        <v>0</v>
      </c>
      <c r="L7353" s="3997"/>
      <c r="M7353" s="3997"/>
      <c r="N7353" s="3997"/>
      <c r="O7353" s="79"/>
    </row>
    <row r="7354" spans="1:15" s="43" customFormat="1" ht="21" customHeight="1">
      <c r="A7354" s="62"/>
      <c r="B7354" s="122"/>
      <c r="C7354" s="54"/>
      <c r="D7354" s="2642"/>
      <c r="E7354" s="62"/>
      <c r="F7354" s="62"/>
      <c r="G7354" s="2642"/>
      <c r="H7354" s="2642"/>
      <c r="I7354" s="238"/>
      <c r="J7354" s="2642"/>
      <c r="K7354" s="3996"/>
      <c r="L7354" s="2642"/>
      <c r="M7354" s="2642"/>
      <c r="N7354" s="2642"/>
      <c r="O7354" s="194"/>
    </row>
    <row r="7355" spans="1:15" s="72" customFormat="1" ht="21" customHeight="1" thickBot="1">
      <c r="A7355" s="77" t="s">
        <v>2</v>
      </c>
      <c r="B7355" s="66"/>
      <c r="C7355" s="67" t="s">
        <v>3</v>
      </c>
      <c r="D7355" s="4323" t="s">
        <v>2783</v>
      </c>
      <c r="E7355" s="4323"/>
      <c r="F7355" s="4323"/>
      <c r="G7355" s="4323"/>
      <c r="H7355" s="4323"/>
      <c r="I7355" s="4323"/>
      <c r="J7355" s="4323"/>
      <c r="K7355" s="4323"/>
      <c r="L7355" s="4323"/>
      <c r="M7355" s="4323"/>
      <c r="N7355" s="4323"/>
      <c r="O7355" s="4323"/>
    </row>
    <row r="7356" spans="1:15" s="72" customFormat="1" ht="21" customHeight="1">
      <c r="A7356" s="4324" t="s">
        <v>10</v>
      </c>
      <c r="B7356" s="4362" t="s">
        <v>11</v>
      </c>
      <c r="C7356" s="4329" t="s">
        <v>23</v>
      </c>
      <c r="D7356" s="4331" t="s">
        <v>12</v>
      </c>
      <c r="E7356" s="4332"/>
      <c r="F7356" s="4332"/>
      <c r="G7356" s="4332"/>
      <c r="H7356" s="4332"/>
      <c r="I7356" s="4332"/>
      <c r="J7356" s="4333"/>
      <c r="K7356" s="4334" t="s">
        <v>13</v>
      </c>
      <c r="L7356" s="4335"/>
      <c r="M7356" s="4335"/>
      <c r="N7356" s="4335"/>
      <c r="O7356" s="4336"/>
    </row>
    <row r="7357" spans="1:15" s="72" customFormat="1" ht="21" customHeight="1">
      <c r="A7357" s="4325"/>
      <c r="B7357" s="4328"/>
      <c r="C7357" s="4330"/>
      <c r="D7357" s="4337"/>
      <c r="E7357" s="4338"/>
      <c r="F7357" s="4338"/>
      <c r="G7357" s="4338"/>
      <c r="H7357" s="4339"/>
      <c r="I7357" s="4340" t="s">
        <v>15</v>
      </c>
      <c r="J7357" s="4340"/>
      <c r="K7357" s="4340" t="s">
        <v>16</v>
      </c>
      <c r="L7357" s="4340" t="s">
        <v>17</v>
      </c>
      <c r="M7357" s="4340" t="s">
        <v>18</v>
      </c>
      <c r="N7357" s="4340"/>
      <c r="O7357" s="4342" t="s">
        <v>19</v>
      </c>
    </row>
    <row r="7358" spans="1:15" s="72" customFormat="1" ht="21" customHeight="1">
      <c r="A7358" s="4326"/>
      <c r="B7358" s="4354"/>
      <c r="C7358" s="4341"/>
      <c r="D7358" s="3993" t="s">
        <v>16</v>
      </c>
      <c r="E7358" s="4358" t="s">
        <v>20</v>
      </c>
      <c r="F7358" s="4359"/>
      <c r="G7358" s="4358" t="s">
        <v>21</v>
      </c>
      <c r="H7358" s="4359"/>
      <c r="I7358" s="4341"/>
      <c r="J7358" s="4341"/>
      <c r="K7358" s="4341"/>
      <c r="L7358" s="4341"/>
      <c r="M7358" s="4341"/>
      <c r="N7358" s="4341"/>
      <c r="O7358" s="4363"/>
    </row>
    <row r="7359" spans="1:15" s="43" customFormat="1" ht="21" customHeight="1" outlineLevel="1">
      <c r="A7359" s="3994">
        <v>1</v>
      </c>
      <c r="B7359" s="121">
        <v>44682</v>
      </c>
      <c r="C7359" s="3988" t="s">
        <v>23</v>
      </c>
      <c r="D7359" s="3987"/>
      <c r="E7359" s="4360"/>
      <c r="F7359" s="4361"/>
      <c r="G7359" s="4348"/>
      <c r="H7359" s="4349"/>
      <c r="I7359" s="3987"/>
      <c r="J7359" s="3997"/>
      <c r="K7359" s="3995"/>
      <c r="L7359" s="3997"/>
      <c r="M7359" s="3997"/>
      <c r="N7359" s="3997"/>
      <c r="O7359" s="79">
        <v>5</v>
      </c>
    </row>
    <row r="7360" spans="1:15" s="43" customFormat="1" ht="21" customHeight="1" outlineLevel="1">
      <c r="A7360" s="3994"/>
      <c r="B7360" s="121"/>
      <c r="C7360" s="3988"/>
      <c r="D7360" s="3987"/>
      <c r="E7360" s="4360"/>
      <c r="F7360" s="4361"/>
      <c r="G7360" s="4348"/>
      <c r="H7360" s="4349"/>
      <c r="I7360" s="3987"/>
      <c r="J7360" s="3997"/>
      <c r="K7360" s="3995"/>
      <c r="L7360" s="3997"/>
      <c r="M7360" s="3997"/>
      <c r="N7360" s="3997"/>
      <c r="O7360" s="79"/>
    </row>
    <row r="7361" spans="1:15" s="43" customFormat="1" ht="21" customHeight="1" outlineLevel="1">
      <c r="A7361" s="3994"/>
      <c r="B7361" s="121"/>
      <c r="C7361" s="3988"/>
      <c r="D7361" s="3987"/>
      <c r="E7361" s="3991"/>
      <c r="F7361" s="3992"/>
      <c r="G7361" s="3989"/>
      <c r="H7361" s="3990"/>
      <c r="I7361" s="3987"/>
      <c r="J7361" s="3997"/>
      <c r="K7361" s="3995"/>
      <c r="L7361" s="3997"/>
      <c r="M7361" s="3997"/>
      <c r="N7361" s="3997"/>
      <c r="O7361" s="79"/>
    </row>
    <row r="7362" spans="1:15" s="43" customFormat="1" ht="21" customHeight="1">
      <c r="A7362" s="3994"/>
      <c r="B7362" s="121"/>
      <c r="C7362" s="3988"/>
      <c r="D7362" s="686">
        <f>SUM(D7359:D7360)</f>
        <v>0</v>
      </c>
      <c r="E7362" s="3991"/>
      <c r="F7362" s="3992"/>
      <c r="G7362" s="4348"/>
      <c r="H7362" s="4349"/>
      <c r="I7362" s="3987"/>
      <c r="J7362" s="3997"/>
      <c r="K7362" s="431">
        <f>SUM(K7359:K7361)</f>
        <v>0</v>
      </c>
      <c r="L7362" s="3997"/>
      <c r="M7362" s="3997"/>
      <c r="N7362" s="3997"/>
      <c r="O7362" s="79"/>
    </row>
    <row r="7363" spans="1:15" s="43" customFormat="1" ht="21" customHeight="1">
      <c r="A7363" s="62"/>
      <c r="B7363" s="122"/>
      <c r="C7363" s="54"/>
      <c r="D7363" s="2642"/>
      <c r="E7363" s="62"/>
      <c r="F7363" s="62"/>
      <c r="G7363" s="2642"/>
      <c r="H7363" s="2642"/>
      <c r="I7363" s="238"/>
      <c r="J7363" s="2642"/>
      <c r="K7363" s="3996"/>
      <c r="L7363" s="2642"/>
      <c r="M7363" s="2642"/>
      <c r="N7363" s="2642"/>
      <c r="O7363" s="194"/>
    </row>
    <row r="7364" spans="1:15" s="72" customFormat="1" ht="21" customHeight="1" thickBot="1">
      <c r="A7364" s="77" t="s">
        <v>2</v>
      </c>
      <c r="B7364" s="66"/>
      <c r="C7364" s="67" t="s">
        <v>3</v>
      </c>
      <c r="D7364" s="4323" t="s">
        <v>2800</v>
      </c>
      <c r="E7364" s="4323"/>
      <c r="F7364" s="4323"/>
      <c r="G7364" s="4323"/>
      <c r="H7364" s="4323"/>
      <c r="I7364" s="4323"/>
      <c r="J7364" s="4323"/>
      <c r="K7364" s="4323"/>
      <c r="L7364" s="4323"/>
      <c r="M7364" s="4323"/>
      <c r="N7364" s="4323"/>
      <c r="O7364" s="4323"/>
    </row>
    <row r="7365" spans="1:15" s="72" customFormat="1" ht="21" customHeight="1">
      <c r="A7365" s="4324" t="s">
        <v>10</v>
      </c>
      <c r="B7365" s="4362" t="s">
        <v>11</v>
      </c>
      <c r="C7365" s="4329" t="s">
        <v>23</v>
      </c>
      <c r="D7365" s="4331" t="s">
        <v>12</v>
      </c>
      <c r="E7365" s="4332"/>
      <c r="F7365" s="4332"/>
      <c r="G7365" s="4332"/>
      <c r="H7365" s="4332"/>
      <c r="I7365" s="4332"/>
      <c r="J7365" s="4333"/>
      <c r="K7365" s="4334" t="s">
        <v>13</v>
      </c>
      <c r="L7365" s="4335"/>
      <c r="M7365" s="4335"/>
      <c r="N7365" s="4335"/>
      <c r="O7365" s="4336"/>
    </row>
    <row r="7366" spans="1:15" s="72" customFormat="1" ht="21" customHeight="1">
      <c r="A7366" s="4325"/>
      <c r="B7366" s="4328"/>
      <c r="C7366" s="4330"/>
      <c r="D7366" s="4337"/>
      <c r="E7366" s="4338"/>
      <c r="F7366" s="4338"/>
      <c r="G7366" s="4338"/>
      <c r="H7366" s="4339"/>
      <c r="I7366" s="4340" t="s">
        <v>15</v>
      </c>
      <c r="J7366" s="4340"/>
      <c r="K7366" s="4340" t="s">
        <v>16</v>
      </c>
      <c r="L7366" s="4340" t="s">
        <v>17</v>
      </c>
      <c r="M7366" s="4340" t="s">
        <v>18</v>
      </c>
      <c r="N7366" s="4340"/>
      <c r="O7366" s="4342" t="s">
        <v>19</v>
      </c>
    </row>
    <row r="7367" spans="1:15" s="72" customFormat="1" ht="21" customHeight="1">
      <c r="A7367" s="4326"/>
      <c r="B7367" s="4354"/>
      <c r="C7367" s="4341"/>
      <c r="D7367" s="4037" t="s">
        <v>16</v>
      </c>
      <c r="E7367" s="4358" t="s">
        <v>20</v>
      </c>
      <c r="F7367" s="4359"/>
      <c r="G7367" s="4358" t="s">
        <v>21</v>
      </c>
      <c r="H7367" s="4359"/>
      <c r="I7367" s="4341"/>
      <c r="J7367" s="4341"/>
      <c r="K7367" s="4341"/>
      <c r="L7367" s="4341"/>
      <c r="M7367" s="4341"/>
      <c r="N7367" s="4341"/>
      <c r="O7367" s="4363"/>
    </row>
    <row r="7368" spans="1:15" s="43" customFormat="1" ht="21" customHeight="1" outlineLevel="1">
      <c r="A7368" s="4039">
        <v>1</v>
      </c>
      <c r="B7368" s="121">
        <v>44682</v>
      </c>
      <c r="C7368" s="4030" t="s">
        <v>23</v>
      </c>
      <c r="D7368" s="4029"/>
      <c r="E7368" s="4360"/>
      <c r="F7368" s="4361"/>
      <c r="G7368" s="4348"/>
      <c r="H7368" s="4349"/>
      <c r="I7368" s="4029"/>
      <c r="J7368" s="4042"/>
      <c r="K7368" s="4040"/>
      <c r="L7368" s="4042"/>
      <c r="M7368" s="4042"/>
      <c r="N7368" s="4042"/>
      <c r="O7368" s="79">
        <v>28</v>
      </c>
    </row>
    <row r="7369" spans="1:15" s="43" customFormat="1" ht="21" customHeight="1" outlineLevel="1">
      <c r="A7369" s="4039"/>
      <c r="B7369" s="121"/>
      <c r="C7369" s="4030"/>
      <c r="D7369" s="4029"/>
      <c r="E7369" s="4360"/>
      <c r="F7369" s="4361"/>
      <c r="G7369" s="4348"/>
      <c r="H7369" s="4349"/>
      <c r="I7369" s="4029"/>
      <c r="J7369" s="4042"/>
      <c r="K7369" s="4040"/>
      <c r="L7369" s="4042"/>
      <c r="M7369" s="4042"/>
      <c r="N7369" s="4042"/>
      <c r="O7369" s="79"/>
    </row>
    <row r="7370" spans="1:15" s="43" customFormat="1" ht="21" customHeight="1" outlineLevel="1">
      <c r="A7370" s="4039"/>
      <c r="B7370" s="121"/>
      <c r="C7370" s="4030"/>
      <c r="D7370" s="4029"/>
      <c r="E7370" s="4035"/>
      <c r="F7370" s="4036"/>
      <c r="G7370" s="4031"/>
      <c r="H7370" s="4032"/>
      <c r="I7370" s="4029"/>
      <c r="J7370" s="4042"/>
      <c r="K7370" s="4040"/>
      <c r="L7370" s="4042"/>
      <c r="M7370" s="4042"/>
      <c r="N7370" s="4042"/>
      <c r="O7370" s="79"/>
    </row>
    <row r="7371" spans="1:15" s="43" customFormat="1" ht="21" customHeight="1">
      <c r="A7371" s="4039"/>
      <c r="B7371" s="121"/>
      <c r="C7371" s="4030"/>
      <c r="D7371" s="686">
        <f>SUM(D7368:D7369)</f>
        <v>0</v>
      </c>
      <c r="E7371" s="4035"/>
      <c r="F7371" s="4036"/>
      <c r="G7371" s="4348"/>
      <c r="H7371" s="4349"/>
      <c r="I7371" s="4029"/>
      <c r="J7371" s="4042"/>
      <c r="K7371" s="431">
        <f>SUM(K7368:K7370)</f>
        <v>0</v>
      </c>
      <c r="L7371" s="4042"/>
      <c r="M7371" s="4042"/>
      <c r="N7371" s="4042"/>
      <c r="O7371" s="79"/>
    </row>
    <row r="7372" spans="1:15" s="43" customFormat="1" ht="21" customHeight="1">
      <c r="A7372" s="62"/>
      <c r="B7372" s="122"/>
      <c r="C7372" s="54"/>
      <c r="D7372" s="2642"/>
      <c r="E7372" s="62"/>
      <c r="F7372" s="62"/>
      <c r="G7372" s="2642"/>
      <c r="H7372" s="2642"/>
      <c r="I7372" s="238"/>
      <c r="J7372" s="2642"/>
      <c r="K7372" s="4041"/>
      <c r="L7372" s="2642"/>
      <c r="M7372" s="2642"/>
      <c r="N7372" s="2642"/>
      <c r="O7372" s="194"/>
    </row>
    <row r="7373" spans="1:15" s="72" customFormat="1" ht="21" customHeight="1" thickBot="1">
      <c r="A7373" s="77" t="s">
        <v>2</v>
      </c>
      <c r="B7373" s="66"/>
      <c r="C7373" s="67" t="s">
        <v>3</v>
      </c>
      <c r="D7373" s="4323" t="s">
        <v>2803</v>
      </c>
      <c r="E7373" s="4323"/>
      <c r="F7373" s="4323"/>
      <c r="G7373" s="4323"/>
      <c r="H7373" s="4323"/>
      <c r="I7373" s="4323"/>
      <c r="J7373" s="4323"/>
      <c r="K7373" s="4323"/>
      <c r="L7373" s="4323"/>
      <c r="M7373" s="4323"/>
      <c r="N7373" s="4323"/>
      <c r="O7373" s="4323"/>
    </row>
    <row r="7374" spans="1:15" s="72" customFormat="1" ht="21" customHeight="1">
      <c r="A7374" s="4324" t="s">
        <v>10</v>
      </c>
      <c r="B7374" s="4362" t="s">
        <v>11</v>
      </c>
      <c r="C7374" s="4329" t="s">
        <v>23</v>
      </c>
      <c r="D7374" s="4331" t="s">
        <v>12</v>
      </c>
      <c r="E7374" s="4332"/>
      <c r="F7374" s="4332"/>
      <c r="G7374" s="4332"/>
      <c r="H7374" s="4332"/>
      <c r="I7374" s="4332"/>
      <c r="J7374" s="4333"/>
      <c r="K7374" s="4334" t="s">
        <v>13</v>
      </c>
      <c r="L7374" s="4335"/>
      <c r="M7374" s="4335"/>
      <c r="N7374" s="4335"/>
      <c r="O7374" s="4336"/>
    </row>
    <row r="7375" spans="1:15" s="72" customFormat="1" ht="21" customHeight="1">
      <c r="A7375" s="4325"/>
      <c r="B7375" s="4328"/>
      <c r="C7375" s="4330"/>
      <c r="D7375" s="4337"/>
      <c r="E7375" s="4338"/>
      <c r="F7375" s="4338"/>
      <c r="G7375" s="4338"/>
      <c r="H7375" s="4339"/>
      <c r="I7375" s="4340" t="s">
        <v>15</v>
      </c>
      <c r="J7375" s="4340"/>
      <c r="K7375" s="4340" t="s">
        <v>16</v>
      </c>
      <c r="L7375" s="4340" t="s">
        <v>17</v>
      </c>
      <c r="M7375" s="4340" t="s">
        <v>18</v>
      </c>
      <c r="N7375" s="4340"/>
      <c r="O7375" s="4342" t="s">
        <v>19</v>
      </c>
    </row>
    <row r="7376" spans="1:15" s="72" customFormat="1" ht="21" customHeight="1">
      <c r="A7376" s="4326"/>
      <c r="B7376" s="4354"/>
      <c r="C7376" s="4341"/>
      <c r="D7376" s="4037" t="s">
        <v>16</v>
      </c>
      <c r="E7376" s="4358" t="s">
        <v>20</v>
      </c>
      <c r="F7376" s="4359"/>
      <c r="G7376" s="4358" t="s">
        <v>21</v>
      </c>
      <c r="H7376" s="4359"/>
      <c r="I7376" s="4341"/>
      <c r="J7376" s="4341"/>
      <c r="K7376" s="4341"/>
      <c r="L7376" s="4341"/>
      <c r="M7376" s="4341"/>
      <c r="N7376" s="4341"/>
      <c r="O7376" s="4363"/>
    </row>
    <row r="7377" spans="1:15" s="43" customFormat="1" ht="21" customHeight="1" outlineLevel="1">
      <c r="A7377" s="4039">
        <v>1</v>
      </c>
      <c r="B7377" s="121">
        <v>44682</v>
      </c>
      <c r="C7377" s="4030" t="s">
        <v>23</v>
      </c>
      <c r="D7377" s="4029"/>
      <c r="E7377" s="4360"/>
      <c r="F7377" s="4361"/>
      <c r="G7377" s="4348"/>
      <c r="H7377" s="4349"/>
      <c r="I7377" s="4029"/>
      <c r="J7377" s="4042"/>
      <c r="K7377" s="4040"/>
      <c r="L7377" s="4042"/>
      <c r="M7377" s="4042"/>
      <c r="N7377" s="4042"/>
      <c r="O7377" s="79">
        <v>1</v>
      </c>
    </row>
    <row r="7378" spans="1:15" s="43" customFormat="1" ht="21" customHeight="1" outlineLevel="1">
      <c r="A7378" s="4039"/>
      <c r="B7378" s="121"/>
      <c r="C7378" s="4030"/>
      <c r="D7378" s="4029"/>
      <c r="E7378" s="4360"/>
      <c r="F7378" s="4361"/>
      <c r="G7378" s="4348"/>
      <c r="H7378" s="4349"/>
      <c r="I7378" s="4029"/>
      <c r="J7378" s="4042"/>
      <c r="K7378" s="4040"/>
      <c r="L7378" s="4042"/>
      <c r="M7378" s="4042"/>
      <c r="N7378" s="4042"/>
      <c r="O7378" s="79"/>
    </row>
    <row r="7379" spans="1:15" s="43" customFormat="1" ht="21" customHeight="1" outlineLevel="1">
      <c r="A7379" s="4039"/>
      <c r="B7379" s="121"/>
      <c r="C7379" s="4030"/>
      <c r="D7379" s="4029"/>
      <c r="E7379" s="4035"/>
      <c r="F7379" s="4036"/>
      <c r="G7379" s="4031"/>
      <c r="H7379" s="4032"/>
      <c r="I7379" s="4029"/>
      <c r="J7379" s="4042"/>
      <c r="K7379" s="4040"/>
      <c r="L7379" s="4042"/>
      <c r="M7379" s="4042"/>
      <c r="N7379" s="4042"/>
      <c r="O7379" s="79"/>
    </row>
    <row r="7380" spans="1:15" s="43" customFormat="1" ht="21" customHeight="1">
      <c r="A7380" s="4039"/>
      <c r="B7380" s="121"/>
      <c r="C7380" s="4030"/>
      <c r="D7380" s="686">
        <f>SUM(D7377:D7378)</f>
        <v>0</v>
      </c>
      <c r="E7380" s="4035"/>
      <c r="F7380" s="4036"/>
      <c r="G7380" s="4348"/>
      <c r="H7380" s="4349"/>
      <c r="I7380" s="4029"/>
      <c r="J7380" s="4042"/>
      <c r="K7380" s="431">
        <f>SUM(K7377:K7379)</f>
        <v>0</v>
      </c>
      <c r="L7380" s="4042"/>
      <c r="M7380" s="4042"/>
      <c r="N7380" s="4042"/>
      <c r="O7380" s="79"/>
    </row>
    <row r="7381" spans="1:15" s="43" customFormat="1" ht="21" customHeight="1">
      <c r="A7381" s="62"/>
      <c r="B7381" s="122"/>
      <c r="C7381" s="54"/>
      <c r="D7381" s="2642"/>
      <c r="E7381" s="62"/>
      <c r="F7381" s="62"/>
      <c r="G7381" s="2642"/>
      <c r="H7381" s="2642"/>
      <c r="I7381" s="238"/>
      <c r="J7381" s="2642"/>
      <c r="K7381" s="4041"/>
      <c r="L7381" s="2642"/>
      <c r="M7381" s="2642"/>
      <c r="N7381" s="2642"/>
      <c r="O7381" s="194"/>
    </row>
    <row r="7382" spans="1:15" s="72" customFormat="1" ht="21" customHeight="1" thickBot="1">
      <c r="A7382" s="77" t="s">
        <v>2</v>
      </c>
      <c r="B7382" s="66"/>
      <c r="C7382" s="67" t="s">
        <v>3</v>
      </c>
      <c r="D7382" s="4323" t="s">
        <v>2835</v>
      </c>
      <c r="E7382" s="4323"/>
      <c r="F7382" s="4323"/>
      <c r="G7382" s="4323"/>
      <c r="H7382" s="4323"/>
      <c r="I7382" s="4323"/>
      <c r="J7382" s="4323"/>
      <c r="K7382" s="4323"/>
      <c r="L7382" s="4323"/>
      <c r="M7382" s="4323"/>
      <c r="N7382" s="4323"/>
      <c r="O7382" s="4323"/>
    </row>
    <row r="7383" spans="1:15" s="72" customFormat="1" ht="21" customHeight="1">
      <c r="A7383" s="4324" t="s">
        <v>10</v>
      </c>
      <c r="B7383" s="4362" t="s">
        <v>11</v>
      </c>
      <c r="C7383" s="4329" t="s">
        <v>23</v>
      </c>
      <c r="D7383" s="4331" t="s">
        <v>12</v>
      </c>
      <c r="E7383" s="4332"/>
      <c r="F7383" s="4332"/>
      <c r="G7383" s="4332"/>
      <c r="H7383" s="4332"/>
      <c r="I7383" s="4332"/>
      <c r="J7383" s="4333"/>
      <c r="K7383" s="4334" t="s">
        <v>13</v>
      </c>
      <c r="L7383" s="4335"/>
      <c r="M7383" s="4335"/>
      <c r="N7383" s="4335"/>
      <c r="O7383" s="4336"/>
    </row>
    <row r="7384" spans="1:15" s="72" customFormat="1" ht="21" customHeight="1">
      <c r="A7384" s="4325"/>
      <c r="B7384" s="4328"/>
      <c r="C7384" s="4330"/>
      <c r="D7384" s="4337"/>
      <c r="E7384" s="4338"/>
      <c r="F7384" s="4338"/>
      <c r="G7384" s="4338"/>
      <c r="H7384" s="4339"/>
      <c r="I7384" s="4340" t="s">
        <v>15</v>
      </c>
      <c r="J7384" s="4340"/>
      <c r="K7384" s="4340" t="s">
        <v>16</v>
      </c>
      <c r="L7384" s="4340" t="s">
        <v>17</v>
      </c>
      <c r="M7384" s="4340" t="s">
        <v>18</v>
      </c>
      <c r="N7384" s="4340"/>
      <c r="O7384" s="4342" t="s">
        <v>19</v>
      </c>
    </row>
    <row r="7385" spans="1:15" s="72" customFormat="1" ht="21" customHeight="1">
      <c r="A7385" s="4326"/>
      <c r="B7385" s="4354"/>
      <c r="C7385" s="4341"/>
      <c r="D7385" s="4068" t="s">
        <v>16</v>
      </c>
      <c r="E7385" s="4358" t="s">
        <v>20</v>
      </c>
      <c r="F7385" s="4359"/>
      <c r="G7385" s="4358" t="s">
        <v>21</v>
      </c>
      <c r="H7385" s="4359"/>
      <c r="I7385" s="4341"/>
      <c r="J7385" s="4341"/>
      <c r="K7385" s="4341"/>
      <c r="L7385" s="4341"/>
      <c r="M7385" s="4341"/>
      <c r="N7385" s="4341"/>
      <c r="O7385" s="4363"/>
    </row>
    <row r="7386" spans="1:15" s="43" customFormat="1" ht="21" customHeight="1" outlineLevel="1">
      <c r="A7386" s="4070">
        <v>1</v>
      </c>
      <c r="B7386" s="121">
        <v>44682</v>
      </c>
      <c r="C7386" s="4058" t="s">
        <v>23</v>
      </c>
      <c r="D7386" s="4057"/>
      <c r="E7386" s="4360"/>
      <c r="F7386" s="4361"/>
      <c r="G7386" s="4348"/>
      <c r="H7386" s="4349"/>
      <c r="I7386" s="4057"/>
      <c r="J7386" s="4073"/>
      <c r="K7386" s="4071"/>
      <c r="L7386" s="4073"/>
      <c r="M7386" s="4073"/>
      <c r="N7386" s="4073"/>
      <c r="O7386" s="79">
        <v>33</v>
      </c>
    </row>
    <row r="7387" spans="1:15" s="43" customFormat="1" ht="21" customHeight="1" outlineLevel="1">
      <c r="A7387" s="4070"/>
      <c r="B7387" s="121"/>
      <c r="C7387" s="4058"/>
      <c r="D7387" s="4057"/>
      <c r="E7387" s="4360"/>
      <c r="F7387" s="4361"/>
      <c r="G7387" s="4348"/>
      <c r="H7387" s="4349"/>
      <c r="I7387" s="4057"/>
      <c r="J7387" s="4073"/>
      <c r="K7387" s="4071"/>
      <c r="L7387" s="4073"/>
      <c r="M7387" s="4073"/>
      <c r="N7387" s="4073"/>
      <c r="O7387" s="79"/>
    </row>
    <row r="7388" spans="1:15" s="43" customFormat="1" ht="21" customHeight="1" outlineLevel="1">
      <c r="A7388" s="4070"/>
      <c r="B7388" s="121"/>
      <c r="C7388" s="4058"/>
      <c r="D7388" s="4057"/>
      <c r="E7388" s="4063"/>
      <c r="F7388" s="4064"/>
      <c r="G7388" s="4059"/>
      <c r="H7388" s="4060"/>
      <c r="I7388" s="4057"/>
      <c r="J7388" s="4073"/>
      <c r="K7388" s="4071"/>
      <c r="L7388" s="4073"/>
      <c r="M7388" s="4073"/>
      <c r="N7388" s="4073"/>
      <c r="O7388" s="79"/>
    </row>
    <row r="7389" spans="1:15" s="43" customFormat="1" ht="21" customHeight="1">
      <c r="A7389" s="4070"/>
      <c r="B7389" s="121"/>
      <c r="C7389" s="4058"/>
      <c r="D7389" s="686">
        <f>SUM(D7386:D7387)</f>
        <v>0</v>
      </c>
      <c r="E7389" s="4063"/>
      <c r="F7389" s="4064"/>
      <c r="G7389" s="4348"/>
      <c r="H7389" s="4349"/>
      <c r="I7389" s="4057"/>
      <c r="J7389" s="4073"/>
      <c r="K7389" s="431">
        <f>SUM(K7386:K7388)</f>
        <v>0</v>
      </c>
      <c r="L7389" s="4073"/>
      <c r="M7389" s="4073"/>
      <c r="N7389" s="4073"/>
      <c r="O7389" s="79"/>
    </row>
    <row r="7390" spans="1:15" s="43" customFormat="1" ht="21" customHeight="1">
      <c r="A7390" s="62"/>
      <c r="B7390" s="122"/>
      <c r="C7390" s="54"/>
      <c r="D7390" s="2642"/>
      <c r="E7390" s="62"/>
      <c r="F7390" s="62"/>
      <c r="G7390" s="2642"/>
      <c r="H7390" s="2642"/>
      <c r="I7390" s="238"/>
      <c r="J7390" s="2642"/>
      <c r="K7390" s="4072"/>
      <c r="L7390" s="2642"/>
      <c r="M7390" s="2642"/>
      <c r="N7390" s="2642"/>
      <c r="O7390" s="194"/>
    </row>
    <row r="7391" spans="1:15" s="72" customFormat="1" ht="21" customHeight="1" thickBot="1">
      <c r="A7391" s="77" t="s">
        <v>2</v>
      </c>
      <c r="B7391" s="66"/>
      <c r="C7391" s="67" t="s">
        <v>3</v>
      </c>
      <c r="D7391" s="4323" t="s">
        <v>2897</v>
      </c>
      <c r="E7391" s="4323"/>
      <c r="F7391" s="4323"/>
      <c r="G7391" s="4323"/>
      <c r="H7391" s="4323"/>
      <c r="I7391" s="4323"/>
      <c r="J7391" s="4323"/>
      <c r="K7391" s="4323"/>
      <c r="L7391" s="4323"/>
      <c r="M7391" s="4323"/>
      <c r="N7391" s="4323"/>
      <c r="O7391" s="4323"/>
    </row>
    <row r="7392" spans="1:15" s="72" customFormat="1" ht="21" customHeight="1">
      <c r="A7392" s="4324" t="s">
        <v>10</v>
      </c>
      <c r="B7392" s="4362" t="s">
        <v>11</v>
      </c>
      <c r="C7392" s="4329" t="s">
        <v>23</v>
      </c>
      <c r="D7392" s="4331" t="s">
        <v>12</v>
      </c>
      <c r="E7392" s="4332"/>
      <c r="F7392" s="4332"/>
      <c r="G7392" s="4332"/>
      <c r="H7392" s="4332"/>
      <c r="I7392" s="4332"/>
      <c r="J7392" s="4333"/>
      <c r="K7392" s="4334" t="s">
        <v>13</v>
      </c>
      <c r="L7392" s="4335"/>
      <c r="M7392" s="4335"/>
      <c r="N7392" s="4335"/>
      <c r="O7392" s="4336"/>
    </row>
    <row r="7393" spans="1:15" s="72" customFormat="1" ht="21" customHeight="1">
      <c r="A7393" s="4325"/>
      <c r="B7393" s="4328"/>
      <c r="C7393" s="4330"/>
      <c r="D7393" s="4337"/>
      <c r="E7393" s="4338"/>
      <c r="F7393" s="4338"/>
      <c r="G7393" s="4338"/>
      <c r="H7393" s="4339"/>
      <c r="I7393" s="4340" t="s">
        <v>15</v>
      </c>
      <c r="J7393" s="4340"/>
      <c r="K7393" s="4340" t="s">
        <v>16</v>
      </c>
      <c r="L7393" s="4340" t="s">
        <v>17</v>
      </c>
      <c r="M7393" s="4340" t="s">
        <v>18</v>
      </c>
      <c r="N7393" s="4340"/>
      <c r="O7393" s="4342" t="s">
        <v>19</v>
      </c>
    </row>
    <row r="7394" spans="1:15" s="72" customFormat="1" ht="21" customHeight="1">
      <c r="A7394" s="4326"/>
      <c r="B7394" s="4354"/>
      <c r="C7394" s="4341"/>
      <c r="D7394" s="4093" t="s">
        <v>16</v>
      </c>
      <c r="E7394" s="4358" t="s">
        <v>20</v>
      </c>
      <c r="F7394" s="4359"/>
      <c r="G7394" s="4358" t="s">
        <v>21</v>
      </c>
      <c r="H7394" s="4359"/>
      <c r="I7394" s="4341"/>
      <c r="J7394" s="4341"/>
      <c r="K7394" s="4341"/>
      <c r="L7394" s="4341"/>
      <c r="M7394" s="4341"/>
      <c r="N7394" s="4341"/>
      <c r="O7394" s="4363"/>
    </row>
    <row r="7395" spans="1:15" s="43" customFormat="1" ht="21" customHeight="1" outlineLevel="1">
      <c r="A7395" s="4095">
        <v>1</v>
      </c>
      <c r="B7395" s="121">
        <v>44682</v>
      </c>
      <c r="C7395" s="4086" t="s">
        <v>23</v>
      </c>
      <c r="D7395" s="4085"/>
      <c r="E7395" s="4360"/>
      <c r="F7395" s="4361"/>
      <c r="G7395" s="4348"/>
      <c r="H7395" s="4349"/>
      <c r="I7395" s="4085"/>
      <c r="J7395" s="4100"/>
      <c r="K7395" s="4098"/>
      <c r="L7395" s="4100"/>
      <c r="M7395" s="4100"/>
      <c r="N7395" s="4100"/>
      <c r="O7395" s="79">
        <v>2</v>
      </c>
    </row>
    <row r="7396" spans="1:15" s="43" customFormat="1" ht="21" customHeight="1" outlineLevel="1">
      <c r="A7396" s="4095"/>
      <c r="B7396" s="121"/>
      <c r="C7396" s="4086"/>
      <c r="D7396" s="4085"/>
      <c r="E7396" s="4360"/>
      <c r="F7396" s="4361"/>
      <c r="G7396" s="4348"/>
      <c r="H7396" s="4349"/>
      <c r="I7396" s="4085"/>
      <c r="J7396" s="4100"/>
      <c r="K7396" s="4098"/>
      <c r="L7396" s="4100"/>
      <c r="M7396" s="4100"/>
      <c r="N7396" s="4100"/>
      <c r="O7396" s="79"/>
    </row>
    <row r="7397" spans="1:15" s="43" customFormat="1" ht="21" customHeight="1" outlineLevel="1">
      <c r="A7397" s="4095"/>
      <c r="B7397" s="121"/>
      <c r="C7397" s="4086"/>
      <c r="D7397" s="4085"/>
      <c r="E7397" s="4089"/>
      <c r="F7397" s="4090"/>
      <c r="G7397" s="4087"/>
      <c r="H7397" s="4088"/>
      <c r="I7397" s="4085"/>
      <c r="J7397" s="4100"/>
      <c r="K7397" s="4098"/>
      <c r="L7397" s="4100"/>
      <c r="M7397" s="4100"/>
      <c r="N7397" s="4100"/>
      <c r="O7397" s="79"/>
    </row>
    <row r="7398" spans="1:15" s="43" customFormat="1" ht="21" customHeight="1">
      <c r="A7398" s="4095"/>
      <c r="B7398" s="121"/>
      <c r="C7398" s="4086"/>
      <c r="D7398" s="686">
        <f>SUM(D7395:D7396)</f>
        <v>0</v>
      </c>
      <c r="E7398" s="4089"/>
      <c r="F7398" s="4090"/>
      <c r="G7398" s="4348"/>
      <c r="H7398" s="4349"/>
      <c r="I7398" s="4085"/>
      <c r="J7398" s="4100"/>
      <c r="K7398" s="431">
        <f>SUM(K7395:K7397)</f>
        <v>0</v>
      </c>
      <c r="L7398" s="4100"/>
      <c r="M7398" s="4100"/>
      <c r="N7398" s="4100"/>
      <c r="O7398" s="79"/>
    </row>
    <row r="7399" spans="1:15" s="43" customFormat="1" ht="21" customHeight="1">
      <c r="A7399" s="62"/>
      <c r="B7399" s="122"/>
      <c r="C7399" s="54"/>
      <c r="D7399" s="2642"/>
      <c r="E7399" s="62"/>
      <c r="F7399" s="62"/>
      <c r="G7399" s="2642"/>
      <c r="H7399" s="2642"/>
      <c r="I7399" s="238"/>
      <c r="J7399" s="2642"/>
      <c r="K7399" s="4099"/>
      <c r="L7399" s="2642"/>
      <c r="M7399" s="2642"/>
      <c r="N7399" s="2642"/>
      <c r="O7399" s="194"/>
    </row>
    <row r="7400" spans="1:15" s="72" customFormat="1" ht="21" customHeight="1" thickBot="1">
      <c r="A7400" s="77" t="s">
        <v>2</v>
      </c>
      <c r="B7400" s="66"/>
      <c r="C7400" s="67" t="s">
        <v>3</v>
      </c>
      <c r="D7400" s="4323" t="s">
        <v>2898</v>
      </c>
      <c r="E7400" s="4323"/>
      <c r="F7400" s="4323"/>
      <c r="G7400" s="4323"/>
      <c r="H7400" s="4323"/>
      <c r="I7400" s="4323"/>
      <c r="J7400" s="4323"/>
      <c r="K7400" s="4323"/>
      <c r="L7400" s="4323"/>
      <c r="M7400" s="4323"/>
      <c r="N7400" s="4323"/>
      <c r="O7400" s="4323"/>
    </row>
    <row r="7401" spans="1:15" s="72" customFormat="1" ht="21" customHeight="1">
      <c r="A7401" s="4324" t="s">
        <v>10</v>
      </c>
      <c r="B7401" s="4362" t="s">
        <v>11</v>
      </c>
      <c r="C7401" s="4329" t="s">
        <v>23</v>
      </c>
      <c r="D7401" s="4331" t="s">
        <v>12</v>
      </c>
      <c r="E7401" s="4332"/>
      <c r="F7401" s="4332"/>
      <c r="G7401" s="4332"/>
      <c r="H7401" s="4332"/>
      <c r="I7401" s="4332"/>
      <c r="J7401" s="4333"/>
      <c r="K7401" s="4334" t="s">
        <v>13</v>
      </c>
      <c r="L7401" s="4335"/>
      <c r="M7401" s="4335"/>
      <c r="N7401" s="4335"/>
      <c r="O7401" s="4336"/>
    </row>
    <row r="7402" spans="1:15" s="72" customFormat="1" ht="21" customHeight="1">
      <c r="A7402" s="4325"/>
      <c r="B7402" s="4328"/>
      <c r="C7402" s="4330"/>
      <c r="D7402" s="4337"/>
      <c r="E7402" s="4338"/>
      <c r="F7402" s="4338"/>
      <c r="G7402" s="4338"/>
      <c r="H7402" s="4339"/>
      <c r="I7402" s="4340" t="s">
        <v>15</v>
      </c>
      <c r="J7402" s="4340"/>
      <c r="K7402" s="4340" t="s">
        <v>16</v>
      </c>
      <c r="L7402" s="4340" t="s">
        <v>17</v>
      </c>
      <c r="M7402" s="4340" t="s">
        <v>18</v>
      </c>
      <c r="N7402" s="4340"/>
      <c r="O7402" s="4342" t="s">
        <v>19</v>
      </c>
    </row>
    <row r="7403" spans="1:15" s="72" customFormat="1" ht="21" customHeight="1">
      <c r="A7403" s="4326"/>
      <c r="B7403" s="4354"/>
      <c r="C7403" s="4341"/>
      <c r="D7403" s="4093" t="s">
        <v>16</v>
      </c>
      <c r="E7403" s="4358" t="s">
        <v>20</v>
      </c>
      <c r="F7403" s="4359"/>
      <c r="G7403" s="4358" t="s">
        <v>21</v>
      </c>
      <c r="H7403" s="4359"/>
      <c r="I7403" s="4341"/>
      <c r="J7403" s="4341"/>
      <c r="K7403" s="4341"/>
      <c r="L7403" s="4341"/>
      <c r="M7403" s="4341"/>
      <c r="N7403" s="4341"/>
      <c r="O7403" s="4363"/>
    </row>
    <row r="7404" spans="1:15" s="43" customFormat="1" ht="21" customHeight="1" outlineLevel="1">
      <c r="A7404" s="4095">
        <v>1</v>
      </c>
      <c r="B7404" s="121">
        <v>44682</v>
      </c>
      <c r="C7404" s="4086" t="s">
        <v>23</v>
      </c>
      <c r="D7404" s="4085"/>
      <c r="E7404" s="4360"/>
      <c r="F7404" s="4361"/>
      <c r="G7404" s="4348"/>
      <c r="H7404" s="4349"/>
      <c r="I7404" s="4085"/>
      <c r="J7404" s="4100"/>
      <c r="K7404" s="4098"/>
      <c r="L7404" s="4100"/>
      <c r="M7404" s="4100"/>
      <c r="N7404" s="4100"/>
      <c r="O7404" s="79">
        <v>25</v>
      </c>
    </row>
    <row r="7405" spans="1:15" s="43" customFormat="1" ht="21" customHeight="1" outlineLevel="1">
      <c r="A7405" s="4095"/>
      <c r="B7405" s="121"/>
      <c r="C7405" s="4086"/>
      <c r="D7405" s="4085"/>
      <c r="E7405" s="4360"/>
      <c r="F7405" s="4361"/>
      <c r="G7405" s="4348"/>
      <c r="H7405" s="4349"/>
      <c r="I7405" s="4085"/>
      <c r="J7405" s="4100"/>
      <c r="K7405" s="4098"/>
      <c r="L7405" s="4100"/>
      <c r="M7405" s="4100"/>
      <c r="N7405" s="4100"/>
      <c r="O7405" s="79"/>
    </row>
    <row r="7406" spans="1:15" s="43" customFormat="1" ht="21" customHeight="1" outlineLevel="1">
      <c r="A7406" s="4095"/>
      <c r="B7406" s="121"/>
      <c r="C7406" s="4086"/>
      <c r="D7406" s="4085"/>
      <c r="E7406" s="4089"/>
      <c r="F7406" s="4090"/>
      <c r="G7406" s="4087"/>
      <c r="H7406" s="4088"/>
      <c r="I7406" s="4085"/>
      <c r="J7406" s="4100"/>
      <c r="K7406" s="4098"/>
      <c r="L7406" s="4100"/>
      <c r="M7406" s="4100"/>
      <c r="N7406" s="4100"/>
      <c r="O7406" s="79"/>
    </row>
    <row r="7407" spans="1:15" s="43" customFormat="1" ht="21" customHeight="1">
      <c r="A7407" s="4095"/>
      <c r="B7407" s="121"/>
      <c r="C7407" s="4086"/>
      <c r="D7407" s="686">
        <f>SUM(D7404:D7405)</f>
        <v>0</v>
      </c>
      <c r="E7407" s="4089"/>
      <c r="F7407" s="4090"/>
      <c r="G7407" s="4348"/>
      <c r="H7407" s="4349"/>
      <c r="I7407" s="4085"/>
      <c r="J7407" s="4100"/>
      <c r="K7407" s="431">
        <f>SUM(K7404:K7406)</f>
        <v>0</v>
      </c>
      <c r="L7407" s="4100"/>
      <c r="M7407" s="4100"/>
      <c r="N7407" s="4100"/>
      <c r="O7407" s="79"/>
    </row>
    <row r="7408" spans="1:15" s="43" customFormat="1" ht="21" customHeight="1">
      <c r="A7408" s="62"/>
      <c r="B7408" s="122"/>
      <c r="C7408" s="54"/>
      <c r="D7408" s="238"/>
      <c r="E7408" s="4097"/>
      <c r="F7408" s="4097"/>
      <c r="G7408" s="238"/>
      <c r="H7408" s="238"/>
      <c r="I7408" s="238"/>
      <c r="J7408" s="2642"/>
      <c r="K7408" s="4099"/>
      <c r="L7408" s="2642"/>
      <c r="M7408" s="2642"/>
      <c r="N7408" s="2642"/>
      <c r="O7408" s="194"/>
    </row>
    <row r="7409" spans="1:15" s="72" customFormat="1" ht="21" customHeight="1" thickBot="1">
      <c r="A7409" s="77" t="s">
        <v>2</v>
      </c>
      <c r="B7409" s="66"/>
      <c r="C7409" s="67" t="s">
        <v>3</v>
      </c>
      <c r="D7409" s="4323" t="s">
        <v>2899</v>
      </c>
      <c r="E7409" s="4323"/>
      <c r="F7409" s="4323"/>
      <c r="G7409" s="4323"/>
      <c r="H7409" s="4323"/>
      <c r="I7409" s="4323"/>
      <c r="J7409" s="4323"/>
      <c r="K7409" s="4323"/>
      <c r="L7409" s="4323"/>
      <c r="M7409" s="4323"/>
      <c r="N7409" s="4323"/>
      <c r="O7409" s="4323"/>
    </row>
    <row r="7410" spans="1:15" s="72" customFormat="1" ht="21" customHeight="1">
      <c r="A7410" s="4324" t="s">
        <v>10</v>
      </c>
      <c r="B7410" s="4362" t="s">
        <v>11</v>
      </c>
      <c r="C7410" s="4329" t="s">
        <v>23</v>
      </c>
      <c r="D7410" s="4331" t="s">
        <v>12</v>
      </c>
      <c r="E7410" s="4332"/>
      <c r="F7410" s="4332"/>
      <c r="G7410" s="4332"/>
      <c r="H7410" s="4332"/>
      <c r="I7410" s="4332"/>
      <c r="J7410" s="4333"/>
      <c r="K7410" s="4334" t="s">
        <v>13</v>
      </c>
      <c r="L7410" s="4335"/>
      <c r="M7410" s="4335"/>
      <c r="N7410" s="4335"/>
      <c r="O7410" s="4336"/>
    </row>
    <row r="7411" spans="1:15" s="72" customFormat="1" ht="21" customHeight="1">
      <c r="A7411" s="4325"/>
      <c r="B7411" s="4328"/>
      <c r="C7411" s="4330"/>
      <c r="D7411" s="4337"/>
      <c r="E7411" s="4338"/>
      <c r="F7411" s="4338"/>
      <c r="G7411" s="4338"/>
      <c r="H7411" s="4339"/>
      <c r="I7411" s="4340" t="s">
        <v>15</v>
      </c>
      <c r="J7411" s="4340"/>
      <c r="K7411" s="4340" t="s">
        <v>16</v>
      </c>
      <c r="L7411" s="4340" t="s">
        <v>17</v>
      </c>
      <c r="M7411" s="4340" t="s">
        <v>18</v>
      </c>
      <c r="N7411" s="4340"/>
      <c r="O7411" s="4342" t="s">
        <v>19</v>
      </c>
    </row>
    <row r="7412" spans="1:15" s="72" customFormat="1" ht="21" customHeight="1">
      <c r="A7412" s="4326"/>
      <c r="B7412" s="4354"/>
      <c r="C7412" s="4341"/>
      <c r="D7412" s="4093" t="s">
        <v>16</v>
      </c>
      <c r="E7412" s="4358" t="s">
        <v>20</v>
      </c>
      <c r="F7412" s="4359"/>
      <c r="G7412" s="4358" t="s">
        <v>21</v>
      </c>
      <c r="H7412" s="4359"/>
      <c r="I7412" s="4341"/>
      <c r="J7412" s="4341"/>
      <c r="K7412" s="4341"/>
      <c r="L7412" s="4341"/>
      <c r="M7412" s="4341"/>
      <c r="N7412" s="4341"/>
      <c r="O7412" s="4363"/>
    </row>
    <row r="7413" spans="1:15" s="43" customFormat="1" ht="21" customHeight="1" outlineLevel="1">
      <c r="A7413" s="4095">
        <v>1</v>
      </c>
      <c r="B7413" s="121">
        <v>44682</v>
      </c>
      <c r="C7413" s="4086" t="s">
        <v>23</v>
      </c>
      <c r="D7413" s="4085"/>
      <c r="E7413" s="4360"/>
      <c r="F7413" s="4361"/>
      <c r="G7413" s="4348"/>
      <c r="H7413" s="4349"/>
      <c r="I7413" s="4085"/>
      <c r="J7413" s="4100"/>
      <c r="K7413" s="4098"/>
      <c r="L7413" s="4100"/>
      <c r="M7413" s="4100"/>
      <c r="N7413" s="4100"/>
      <c r="O7413" s="79">
        <v>4</v>
      </c>
    </row>
    <row r="7414" spans="1:15" s="43" customFormat="1" ht="21" customHeight="1" outlineLevel="1">
      <c r="A7414" s="4095"/>
      <c r="B7414" s="121"/>
      <c r="C7414" s="4086"/>
      <c r="D7414" s="4085"/>
      <c r="E7414" s="4360"/>
      <c r="F7414" s="4361"/>
      <c r="G7414" s="4348"/>
      <c r="H7414" s="4349"/>
      <c r="I7414" s="4085"/>
      <c r="J7414" s="4100"/>
      <c r="K7414" s="4098"/>
      <c r="L7414" s="4100"/>
      <c r="M7414" s="4100"/>
      <c r="N7414" s="4100"/>
      <c r="O7414" s="79"/>
    </row>
    <row r="7415" spans="1:15" s="43" customFormat="1" ht="21" customHeight="1" outlineLevel="1">
      <c r="A7415" s="4095"/>
      <c r="B7415" s="121"/>
      <c r="C7415" s="4086"/>
      <c r="D7415" s="4085"/>
      <c r="E7415" s="4089"/>
      <c r="F7415" s="4090"/>
      <c r="G7415" s="4087"/>
      <c r="H7415" s="4088"/>
      <c r="I7415" s="4085"/>
      <c r="J7415" s="4100"/>
      <c r="K7415" s="4098"/>
      <c r="L7415" s="4100"/>
      <c r="M7415" s="4100"/>
      <c r="N7415" s="4100"/>
      <c r="O7415" s="79"/>
    </row>
    <row r="7416" spans="1:15" s="43" customFormat="1" ht="21" customHeight="1">
      <c r="A7416" s="4095"/>
      <c r="B7416" s="121"/>
      <c r="C7416" s="4086"/>
      <c r="D7416" s="686">
        <f>SUM(D7413:D7414)</f>
        <v>0</v>
      </c>
      <c r="E7416" s="4089"/>
      <c r="F7416" s="4090"/>
      <c r="G7416" s="4348"/>
      <c r="H7416" s="4349"/>
      <c r="I7416" s="4085"/>
      <c r="J7416" s="4100"/>
      <c r="K7416" s="431">
        <f>SUM(K7413:K7415)</f>
        <v>0</v>
      </c>
      <c r="L7416" s="4100"/>
      <c r="M7416" s="4100"/>
      <c r="N7416" s="4100"/>
      <c r="O7416" s="79"/>
    </row>
    <row r="7417" spans="1:15" s="43" customFormat="1" ht="21" customHeight="1">
      <c r="A7417" s="62"/>
      <c r="B7417" s="122"/>
      <c r="C7417" s="54"/>
      <c r="D7417" s="2642"/>
      <c r="E7417" s="62"/>
      <c r="F7417" s="62"/>
      <c r="G7417" s="2642"/>
      <c r="H7417" s="2642"/>
      <c r="I7417" s="238"/>
      <c r="J7417" s="2642"/>
      <c r="K7417" s="4099"/>
      <c r="L7417" s="2642"/>
      <c r="M7417" s="2642"/>
      <c r="N7417" s="2642"/>
      <c r="O7417" s="194"/>
    </row>
    <row r="7418" spans="1:15" s="72" customFormat="1" ht="21" customHeight="1" thickBot="1">
      <c r="A7418" s="77" t="s">
        <v>2</v>
      </c>
      <c r="B7418" s="66"/>
      <c r="C7418" s="67" t="s">
        <v>3</v>
      </c>
      <c r="D7418" s="4323" t="s">
        <v>2901</v>
      </c>
      <c r="E7418" s="4323"/>
      <c r="F7418" s="4323"/>
      <c r="G7418" s="4323"/>
      <c r="H7418" s="4323"/>
      <c r="I7418" s="4323"/>
      <c r="J7418" s="4323"/>
      <c r="K7418" s="4323"/>
      <c r="L7418" s="4323"/>
      <c r="M7418" s="4323"/>
      <c r="N7418" s="4323"/>
      <c r="O7418" s="4323"/>
    </row>
    <row r="7419" spans="1:15" s="72" customFormat="1" ht="21" customHeight="1">
      <c r="A7419" s="4324" t="s">
        <v>10</v>
      </c>
      <c r="B7419" s="4362" t="s">
        <v>11</v>
      </c>
      <c r="C7419" s="4329" t="s">
        <v>23</v>
      </c>
      <c r="D7419" s="4331" t="s">
        <v>12</v>
      </c>
      <c r="E7419" s="4332"/>
      <c r="F7419" s="4332"/>
      <c r="G7419" s="4332"/>
      <c r="H7419" s="4332"/>
      <c r="I7419" s="4332"/>
      <c r="J7419" s="4333"/>
      <c r="K7419" s="4334" t="s">
        <v>13</v>
      </c>
      <c r="L7419" s="4335"/>
      <c r="M7419" s="4335"/>
      <c r="N7419" s="4335"/>
      <c r="O7419" s="4336"/>
    </row>
    <row r="7420" spans="1:15" s="72" customFormat="1" ht="21" customHeight="1">
      <c r="A7420" s="4325"/>
      <c r="B7420" s="4328"/>
      <c r="C7420" s="4330"/>
      <c r="D7420" s="4337"/>
      <c r="E7420" s="4338"/>
      <c r="F7420" s="4338"/>
      <c r="G7420" s="4338"/>
      <c r="H7420" s="4339"/>
      <c r="I7420" s="4340" t="s">
        <v>15</v>
      </c>
      <c r="J7420" s="4340"/>
      <c r="K7420" s="4340" t="s">
        <v>16</v>
      </c>
      <c r="L7420" s="4340" t="s">
        <v>17</v>
      </c>
      <c r="M7420" s="4340" t="s">
        <v>18</v>
      </c>
      <c r="N7420" s="4340"/>
      <c r="O7420" s="4342" t="s">
        <v>19</v>
      </c>
    </row>
    <row r="7421" spans="1:15" s="72" customFormat="1" ht="21" customHeight="1">
      <c r="A7421" s="4326"/>
      <c r="B7421" s="4354"/>
      <c r="C7421" s="4341"/>
      <c r="D7421" s="4093" t="s">
        <v>16</v>
      </c>
      <c r="E7421" s="4358" t="s">
        <v>20</v>
      </c>
      <c r="F7421" s="4359"/>
      <c r="G7421" s="4358" t="s">
        <v>21</v>
      </c>
      <c r="H7421" s="4359"/>
      <c r="I7421" s="4341"/>
      <c r="J7421" s="4341"/>
      <c r="K7421" s="4341"/>
      <c r="L7421" s="4341"/>
      <c r="M7421" s="4341"/>
      <c r="N7421" s="4341"/>
      <c r="O7421" s="4363"/>
    </row>
    <row r="7422" spans="1:15" s="43" customFormat="1" ht="21" customHeight="1" outlineLevel="1">
      <c r="A7422" s="4095">
        <v>1</v>
      </c>
      <c r="B7422" s="121">
        <v>44682</v>
      </c>
      <c r="C7422" s="4086" t="s">
        <v>23</v>
      </c>
      <c r="D7422" s="4085"/>
      <c r="E7422" s="4360"/>
      <c r="F7422" s="4361"/>
      <c r="G7422" s="4348"/>
      <c r="H7422" s="4349"/>
      <c r="I7422" s="4085"/>
      <c r="J7422" s="4100"/>
      <c r="K7422" s="4098"/>
      <c r="L7422" s="4100"/>
      <c r="M7422" s="4100"/>
      <c r="N7422" s="4100"/>
      <c r="O7422" s="79">
        <v>4</v>
      </c>
    </row>
    <row r="7423" spans="1:15" s="43" customFormat="1" ht="21" customHeight="1" outlineLevel="1">
      <c r="A7423" s="4095"/>
      <c r="B7423" s="121"/>
      <c r="C7423" s="4086"/>
      <c r="D7423" s="4085"/>
      <c r="E7423" s="4360"/>
      <c r="F7423" s="4361"/>
      <c r="G7423" s="4348"/>
      <c r="H7423" s="4349"/>
      <c r="I7423" s="4085"/>
      <c r="J7423" s="4100"/>
      <c r="K7423" s="4098"/>
      <c r="L7423" s="4100"/>
      <c r="M7423" s="4100"/>
      <c r="N7423" s="4100"/>
      <c r="O7423" s="79"/>
    </row>
    <row r="7424" spans="1:15" s="43" customFormat="1" ht="21" customHeight="1" outlineLevel="1">
      <c r="A7424" s="4095"/>
      <c r="B7424" s="121"/>
      <c r="C7424" s="4086"/>
      <c r="D7424" s="4085"/>
      <c r="E7424" s="4089"/>
      <c r="F7424" s="4090"/>
      <c r="G7424" s="4087"/>
      <c r="H7424" s="4088"/>
      <c r="I7424" s="4085"/>
      <c r="J7424" s="4100"/>
      <c r="K7424" s="4098"/>
      <c r="L7424" s="4100"/>
      <c r="M7424" s="4100"/>
      <c r="N7424" s="4100"/>
      <c r="O7424" s="79"/>
    </row>
    <row r="7425" spans="1:15" s="43" customFormat="1" ht="21" customHeight="1">
      <c r="A7425" s="4095"/>
      <c r="B7425" s="121"/>
      <c r="C7425" s="4086"/>
      <c r="D7425" s="686">
        <f>SUM(D7422:D7423)</f>
        <v>0</v>
      </c>
      <c r="E7425" s="4089"/>
      <c r="F7425" s="4090"/>
      <c r="G7425" s="4348"/>
      <c r="H7425" s="4349"/>
      <c r="I7425" s="4085"/>
      <c r="J7425" s="4100"/>
      <c r="K7425" s="431">
        <f>SUM(K7422:K7424)</f>
        <v>0</v>
      </c>
      <c r="L7425" s="4100"/>
      <c r="M7425" s="4100"/>
      <c r="N7425" s="4100"/>
      <c r="O7425" s="79"/>
    </row>
    <row r="7426" spans="1:15" s="43" customFormat="1" ht="21" customHeight="1">
      <c r="A7426" s="62"/>
      <c r="B7426" s="122"/>
      <c r="C7426" s="54"/>
      <c r="D7426" s="2642"/>
      <c r="E7426" s="62"/>
      <c r="F7426" s="62"/>
      <c r="G7426" s="2642"/>
      <c r="H7426" s="2642"/>
      <c r="I7426" s="238"/>
      <c r="J7426" s="2642"/>
      <c r="K7426" s="4099"/>
      <c r="L7426" s="2642"/>
      <c r="M7426" s="2642"/>
      <c r="N7426" s="2642"/>
      <c r="O7426" s="194"/>
    </row>
    <row r="7427" spans="1:15" s="72" customFormat="1" ht="21" customHeight="1" thickBot="1">
      <c r="A7427" s="77" t="s">
        <v>2</v>
      </c>
      <c r="B7427" s="66"/>
      <c r="C7427" s="67" t="s">
        <v>3</v>
      </c>
      <c r="D7427" s="4323" t="s">
        <v>2903</v>
      </c>
      <c r="E7427" s="4323"/>
      <c r="F7427" s="4323"/>
      <c r="G7427" s="4323"/>
      <c r="H7427" s="4323"/>
      <c r="I7427" s="4323"/>
      <c r="J7427" s="4323"/>
      <c r="K7427" s="4323"/>
      <c r="L7427" s="4323"/>
      <c r="M7427" s="4323"/>
      <c r="N7427" s="4323"/>
      <c r="O7427" s="4323"/>
    </row>
    <row r="7428" spans="1:15" s="72" customFormat="1" ht="21" customHeight="1">
      <c r="A7428" s="4324" t="s">
        <v>10</v>
      </c>
      <c r="B7428" s="4362" t="s">
        <v>11</v>
      </c>
      <c r="C7428" s="4329" t="s">
        <v>23</v>
      </c>
      <c r="D7428" s="4331" t="s">
        <v>12</v>
      </c>
      <c r="E7428" s="4332"/>
      <c r="F7428" s="4332"/>
      <c r="G7428" s="4332"/>
      <c r="H7428" s="4332"/>
      <c r="I7428" s="4332"/>
      <c r="J7428" s="4333"/>
      <c r="K7428" s="4334" t="s">
        <v>13</v>
      </c>
      <c r="L7428" s="4335"/>
      <c r="M7428" s="4335"/>
      <c r="N7428" s="4335"/>
      <c r="O7428" s="4336"/>
    </row>
    <row r="7429" spans="1:15" s="72" customFormat="1" ht="21" customHeight="1">
      <c r="A7429" s="4325"/>
      <c r="B7429" s="4328"/>
      <c r="C7429" s="4330"/>
      <c r="D7429" s="4337"/>
      <c r="E7429" s="4338"/>
      <c r="F7429" s="4338"/>
      <c r="G7429" s="4338"/>
      <c r="H7429" s="4339"/>
      <c r="I7429" s="4340" t="s">
        <v>15</v>
      </c>
      <c r="J7429" s="4340"/>
      <c r="K7429" s="4340" t="s">
        <v>16</v>
      </c>
      <c r="L7429" s="4340" t="s">
        <v>17</v>
      </c>
      <c r="M7429" s="4340" t="s">
        <v>18</v>
      </c>
      <c r="N7429" s="4340"/>
      <c r="O7429" s="4342" t="s">
        <v>19</v>
      </c>
    </row>
    <row r="7430" spans="1:15" s="72" customFormat="1" ht="21" customHeight="1">
      <c r="A7430" s="4326"/>
      <c r="B7430" s="4354"/>
      <c r="C7430" s="4341"/>
      <c r="D7430" s="4093" t="s">
        <v>16</v>
      </c>
      <c r="E7430" s="4358" t="s">
        <v>20</v>
      </c>
      <c r="F7430" s="4359"/>
      <c r="G7430" s="4358" t="s">
        <v>21</v>
      </c>
      <c r="H7430" s="4359"/>
      <c r="I7430" s="4341"/>
      <c r="J7430" s="4341"/>
      <c r="K7430" s="4341"/>
      <c r="L7430" s="4341"/>
      <c r="M7430" s="4341"/>
      <c r="N7430" s="4341"/>
      <c r="O7430" s="4363"/>
    </row>
    <row r="7431" spans="1:15" s="43" customFormat="1" ht="21" customHeight="1" outlineLevel="1">
      <c r="A7431" s="4095">
        <v>1</v>
      </c>
      <c r="B7431" s="121">
        <v>44682</v>
      </c>
      <c r="C7431" s="4086" t="s">
        <v>23</v>
      </c>
      <c r="D7431" s="4085"/>
      <c r="E7431" s="4360"/>
      <c r="F7431" s="4361"/>
      <c r="G7431" s="4348"/>
      <c r="H7431" s="4349"/>
      <c r="I7431" s="4085"/>
      <c r="J7431" s="4100"/>
      <c r="K7431" s="4098"/>
      <c r="L7431" s="4100"/>
      <c r="M7431" s="4100"/>
      <c r="N7431" s="4100"/>
      <c r="O7431" s="79">
        <v>6</v>
      </c>
    </row>
    <row r="7432" spans="1:15" s="43" customFormat="1" ht="21" customHeight="1" outlineLevel="1">
      <c r="A7432" s="4095"/>
      <c r="B7432" s="121"/>
      <c r="C7432" s="4086"/>
      <c r="D7432" s="4085"/>
      <c r="E7432" s="4360"/>
      <c r="F7432" s="4361"/>
      <c r="G7432" s="4348"/>
      <c r="H7432" s="4349"/>
      <c r="I7432" s="4085"/>
      <c r="J7432" s="4100"/>
      <c r="K7432" s="4098"/>
      <c r="L7432" s="4100"/>
      <c r="M7432" s="4100"/>
      <c r="N7432" s="4100"/>
      <c r="O7432" s="79"/>
    </row>
    <row r="7433" spans="1:15" s="43" customFormat="1" ht="21" customHeight="1" outlineLevel="1">
      <c r="A7433" s="4095"/>
      <c r="B7433" s="121"/>
      <c r="C7433" s="4086"/>
      <c r="D7433" s="4085"/>
      <c r="E7433" s="4089"/>
      <c r="F7433" s="4090"/>
      <c r="G7433" s="4087"/>
      <c r="H7433" s="4088"/>
      <c r="I7433" s="4085"/>
      <c r="J7433" s="4100"/>
      <c r="K7433" s="4098"/>
      <c r="L7433" s="4100"/>
      <c r="M7433" s="4100"/>
      <c r="N7433" s="4100"/>
      <c r="O7433" s="79"/>
    </row>
    <row r="7434" spans="1:15" s="43" customFormat="1" ht="21" customHeight="1">
      <c r="A7434" s="4095"/>
      <c r="B7434" s="121"/>
      <c r="C7434" s="4086"/>
      <c r="D7434" s="686">
        <f>SUM(D7431:D7432)</f>
        <v>0</v>
      </c>
      <c r="E7434" s="4089"/>
      <c r="F7434" s="4090"/>
      <c r="G7434" s="4348"/>
      <c r="H7434" s="4349"/>
      <c r="I7434" s="4085"/>
      <c r="J7434" s="4100"/>
      <c r="K7434" s="431">
        <f>SUM(K7431:K7433)</f>
        <v>0</v>
      </c>
      <c r="L7434" s="4100"/>
      <c r="M7434" s="4100"/>
      <c r="N7434" s="4100"/>
      <c r="O7434" s="79"/>
    </row>
    <row r="7435" spans="1:15" s="43" customFormat="1" ht="21" customHeight="1">
      <c r="A7435" s="62"/>
      <c r="B7435" s="122"/>
      <c r="C7435" s="54"/>
      <c r="D7435" s="238"/>
      <c r="E7435" s="4097"/>
      <c r="F7435" s="4097"/>
      <c r="G7435" s="238"/>
      <c r="H7435" s="238"/>
      <c r="I7435" s="238"/>
      <c r="J7435" s="2642"/>
      <c r="K7435" s="4099"/>
      <c r="L7435" s="2642"/>
      <c r="M7435" s="2642"/>
      <c r="N7435" s="2642"/>
      <c r="O7435" s="194"/>
    </row>
    <row r="7436" spans="1:15" s="72" customFormat="1" ht="21" customHeight="1" thickBot="1">
      <c r="A7436" s="77" t="s">
        <v>2</v>
      </c>
      <c r="B7436" s="66"/>
      <c r="C7436" s="67" t="s">
        <v>3</v>
      </c>
      <c r="D7436" s="4323" t="s">
        <v>2905</v>
      </c>
      <c r="E7436" s="4323"/>
      <c r="F7436" s="4323"/>
      <c r="G7436" s="4323"/>
      <c r="H7436" s="4323"/>
      <c r="I7436" s="4323"/>
      <c r="J7436" s="4323"/>
      <c r="K7436" s="4323"/>
      <c r="L7436" s="4323"/>
      <c r="M7436" s="4323"/>
      <c r="N7436" s="4323"/>
      <c r="O7436" s="4323"/>
    </row>
    <row r="7437" spans="1:15" s="72" customFormat="1" ht="21" customHeight="1">
      <c r="A7437" s="4324" t="s">
        <v>10</v>
      </c>
      <c r="B7437" s="4362" t="s">
        <v>11</v>
      </c>
      <c r="C7437" s="4329" t="s">
        <v>23</v>
      </c>
      <c r="D7437" s="4331" t="s">
        <v>12</v>
      </c>
      <c r="E7437" s="4332"/>
      <c r="F7437" s="4332"/>
      <c r="G7437" s="4332"/>
      <c r="H7437" s="4332"/>
      <c r="I7437" s="4332"/>
      <c r="J7437" s="4333"/>
      <c r="K7437" s="4334" t="s">
        <v>13</v>
      </c>
      <c r="L7437" s="4335"/>
      <c r="M7437" s="4335"/>
      <c r="N7437" s="4335"/>
      <c r="O7437" s="4336"/>
    </row>
    <row r="7438" spans="1:15" s="72" customFormat="1" ht="21" customHeight="1">
      <c r="A7438" s="4325"/>
      <c r="B7438" s="4328"/>
      <c r="C7438" s="4330"/>
      <c r="D7438" s="4337"/>
      <c r="E7438" s="4338"/>
      <c r="F7438" s="4338"/>
      <c r="G7438" s="4338"/>
      <c r="H7438" s="4339"/>
      <c r="I7438" s="4340" t="s">
        <v>15</v>
      </c>
      <c r="J7438" s="4340"/>
      <c r="K7438" s="4340" t="s">
        <v>16</v>
      </c>
      <c r="L7438" s="4340" t="s">
        <v>17</v>
      </c>
      <c r="M7438" s="4340" t="s">
        <v>18</v>
      </c>
      <c r="N7438" s="4340"/>
      <c r="O7438" s="4342" t="s">
        <v>19</v>
      </c>
    </row>
    <row r="7439" spans="1:15" s="72" customFormat="1" ht="21" customHeight="1">
      <c r="A7439" s="4326"/>
      <c r="B7439" s="4354"/>
      <c r="C7439" s="4341"/>
      <c r="D7439" s="4093" t="s">
        <v>16</v>
      </c>
      <c r="E7439" s="4358" t="s">
        <v>20</v>
      </c>
      <c r="F7439" s="4359"/>
      <c r="G7439" s="4358" t="s">
        <v>21</v>
      </c>
      <c r="H7439" s="4359"/>
      <c r="I7439" s="4341"/>
      <c r="J7439" s="4341"/>
      <c r="K7439" s="4341"/>
      <c r="L7439" s="4341"/>
      <c r="M7439" s="4341"/>
      <c r="N7439" s="4341"/>
      <c r="O7439" s="4363"/>
    </row>
    <row r="7440" spans="1:15" s="43" customFormat="1" ht="21" customHeight="1" outlineLevel="1">
      <c r="A7440" s="4095">
        <v>1</v>
      </c>
      <c r="B7440" s="121">
        <v>44682</v>
      </c>
      <c r="C7440" s="4086" t="s">
        <v>23</v>
      </c>
      <c r="D7440" s="4085"/>
      <c r="E7440" s="4360"/>
      <c r="F7440" s="4361"/>
      <c r="G7440" s="4348"/>
      <c r="H7440" s="4349"/>
      <c r="I7440" s="4085"/>
      <c r="J7440" s="4100"/>
      <c r="K7440" s="4098"/>
      <c r="L7440" s="4100"/>
      <c r="M7440" s="4100"/>
      <c r="N7440" s="4100"/>
      <c r="O7440" s="79">
        <v>2</v>
      </c>
    </row>
    <row r="7441" spans="1:15" s="43" customFormat="1" ht="21" customHeight="1" outlineLevel="1">
      <c r="A7441" s="4095"/>
      <c r="B7441" s="121"/>
      <c r="C7441" s="4086"/>
      <c r="D7441" s="4085"/>
      <c r="E7441" s="4360"/>
      <c r="F7441" s="4361"/>
      <c r="G7441" s="4348"/>
      <c r="H7441" s="4349"/>
      <c r="I7441" s="4085"/>
      <c r="J7441" s="4100"/>
      <c r="K7441" s="4098"/>
      <c r="L7441" s="4100"/>
      <c r="M7441" s="4100"/>
      <c r="N7441" s="4100"/>
      <c r="O7441" s="79"/>
    </row>
    <row r="7442" spans="1:15" s="43" customFormat="1" ht="21" customHeight="1" outlineLevel="1">
      <c r="A7442" s="4095"/>
      <c r="B7442" s="121"/>
      <c r="C7442" s="4086"/>
      <c r="D7442" s="4085"/>
      <c r="E7442" s="4089"/>
      <c r="F7442" s="4090"/>
      <c r="G7442" s="4087"/>
      <c r="H7442" s="4088"/>
      <c r="I7442" s="4085"/>
      <c r="J7442" s="4100"/>
      <c r="K7442" s="4098"/>
      <c r="L7442" s="4100"/>
      <c r="M7442" s="4100"/>
      <c r="N7442" s="4100"/>
      <c r="O7442" s="79"/>
    </row>
    <row r="7443" spans="1:15" s="43" customFormat="1" ht="21" customHeight="1">
      <c r="A7443" s="4095"/>
      <c r="B7443" s="121"/>
      <c r="C7443" s="4086"/>
      <c r="D7443" s="686">
        <f>SUM(D7440:D7441)</f>
        <v>0</v>
      </c>
      <c r="E7443" s="4089"/>
      <c r="F7443" s="4090"/>
      <c r="G7443" s="4348"/>
      <c r="H7443" s="4349"/>
      <c r="I7443" s="4085"/>
      <c r="J7443" s="4100"/>
      <c r="K7443" s="431">
        <f>SUM(K7440:K7442)</f>
        <v>0</v>
      </c>
      <c r="L7443" s="4100"/>
      <c r="M7443" s="4100"/>
      <c r="N7443" s="4100"/>
      <c r="O7443" s="79"/>
    </row>
    <row r="7444" spans="1:15" s="43" customFormat="1" ht="21" customHeight="1">
      <c r="A7444" s="62"/>
      <c r="B7444" s="122"/>
      <c r="C7444" s="54"/>
      <c r="D7444" s="2642"/>
      <c r="E7444" s="62"/>
      <c r="F7444" s="62"/>
      <c r="G7444" s="2642"/>
      <c r="H7444" s="2642"/>
      <c r="I7444" s="238"/>
      <c r="J7444" s="2642"/>
      <c r="K7444" s="4099"/>
      <c r="L7444" s="2642"/>
      <c r="M7444" s="2642"/>
      <c r="N7444" s="2642"/>
      <c r="O7444" s="194"/>
    </row>
    <row r="7445" spans="1:15" s="72" customFormat="1" ht="21" customHeight="1" thickBot="1">
      <c r="A7445" s="77" t="s">
        <v>2</v>
      </c>
      <c r="B7445" s="66"/>
      <c r="C7445" s="67" t="s">
        <v>3</v>
      </c>
      <c r="D7445" s="4323" t="s">
        <v>2907</v>
      </c>
      <c r="E7445" s="4323"/>
      <c r="F7445" s="4323"/>
      <c r="G7445" s="4323"/>
      <c r="H7445" s="4323"/>
      <c r="I7445" s="4323"/>
      <c r="J7445" s="4323"/>
      <c r="K7445" s="4323"/>
      <c r="L7445" s="4323"/>
      <c r="M7445" s="4323"/>
      <c r="N7445" s="4323"/>
      <c r="O7445" s="4323"/>
    </row>
    <row r="7446" spans="1:15" s="72" customFormat="1" ht="21" customHeight="1">
      <c r="A7446" s="4324" t="s">
        <v>10</v>
      </c>
      <c r="B7446" s="4362" t="s">
        <v>11</v>
      </c>
      <c r="C7446" s="4329" t="s">
        <v>23</v>
      </c>
      <c r="D7446" s="4331" t="s">
        <v>12</v>
      </c>
      <c r="E7446" s="4332"/>
      <c r="F7446" s="4332"/>
      <c r="G7446" s="4332"/>
      <c r="H7446" s="4332"/>
      <c r="I7446" s="4332"/>
      <c r="J7446" s="4333"/>
      <c r="K7446" s="4334" t="s">
        <v>13</v>
      </c>
      <c r="L7446" s="4335"/>
      <c r="M7446" s="4335"/>
      <c r="N7446" s="4335"/>
      <c r="O7446" s="4336"/>
    </row>
    <row r="7447" spans="1:15" s="72" customFormat="1" ht="21" customHeight="1">
      <c r="A7447" s="4325"/>
      <c r="B7447" s="4328"/>
      <c r="C7447" s="4330"/>
      <c r="D7447" s="4337"/>
      <c r="E7447" s="4338"/>
      <c r="F7447" s="4338"/>
      <c r="G7447" s="4338"/>
      <c r="H7447" s="4339"/>
      <c r="I7447" s="4340" t="s">
        <v>15</v>
      </c>
      <c r="J7447" s="4340"/>
      <c r="K7447" s="4340" t="s">
        <v>16</v>
      </c>
      <c r="L7447" s="4340" t="s">
        <v>17</v>
      </c>
      <c r="M7447" s="4340" t="s">
        <v>18</v>
      </c>
      <c r="N7447" s="4340"/>
      <c r="O7447" s="4342" t="s">
        <v>19</v>
      </c>
    </row>
    <row r="7448" spans="1:15" s="72" customFormat="1" ht="21" customHeight="1">
      <c r="A7448" s="4326"/>
      <c r="B7448" s="4354"/>
      <c r="C7448" s="4341"/>
      <c r="D7448" s="4227" t="s">
        <v>16</v>
      </c>
      <c r="E7448" s="4358" t="s">
        <v>20</v>
      </c>
      <c r="F7448" s="4359"/>
      <c r="G7448" s="4358" t="s">
        <v>21</v>
      </c>
      <c r="H7448" s="4359"/>
      <c r="I7448" s="4341"/>
      <c r="J7448" s="4341"/>
      <c r="K7448" s="4341"/>
      <c r="L7448" s="4341"/>
      <c r="M7448" s="4341"/>
      <c r="N7448" s="4341"/>
      <c r="O7448" s="4363"/>
    </row>
    <row r="7449" spans="1:15" s="43" customFormat="1" ht="21" customHeight="1" outlineLevel="1">
      <c r="A7449" s="4228">
        <v>1</v>
      </c>
      <c r="B7449" s="121">
        <v>44682</v>
      </c>
      <c r="C7449" s="4225" t="s">
        <v>23</v>
      </c>
      <c r="D7449" s="4224"/>
      <c r="E7449" s="4360"/>
      <c r="F7449" s="4361"/>
      <c r="G7449" s="4348"/>
      <c r="H7449" s="4349"/>
      <c r="I7449" s="4224"/>
      <c r="J7449" s="4232"/>
      <c r="K7449" s="4231"/>
      <c r="L7449" s="4232"/>
      <c r="M7449" s="4232"/>
      <c r="N7449" s="4232"/>
      <c r="O7449" s="79">
        <v>14</v>
      </c>
    </row>
    <row r="7450" spans="1:15" s="43" customFormat="1" ht="21" customHeight="1" outlineLevel="1">
      <c r="A7450" s="4228"/>
      <c r="B7450" s="121"/>
      <c r="C7450" s="4225"/>
      <c r="D7450" s="4224"/>
      <c r="E7450" s="4360"/>
      <c r="F7450" s="4361"/>
      <c r="G7450" s="4348"/>
      <c r="H7450" s="4349"/>
      <c r="I7450" s="4224"/>
      <c r="J7450" s="4232"/>
      <c r="K7450" s="4231"/>
      <c r="L7450" s="4232"/>
      <c r="M7450" s="4232"/>
      <c r="N7450" s="4232"/>
      <c r="O7450" s="79"/>
    </row>
    <row r="7451" spans="1:15" s="43" customFormat="1" ht="21" customHeight="1" outlineLevel="1">
      <c r="A7451" s="4228"/>
      <c r="B7451" s="121"/>
      <c r="C7451" s="4225"/>
      <c r="D7451" s="4224"/>
      <c r="E7451" s="4220"/>
      <c r="F7451" s="4221"/>
      <c r="G7451" s="4218"/>
      <c r="H7451" s="4219"/>
      <c r="I7451" s="4224"/>
      <c r="J7451" s="4232"/>
      <c r="K7451" s="4231"/>
      <c r="L7451" s="4232"/>
      <c r="M7451" s="4232"/>
      <c r="N7451" s="4232"/>
      <c r="O7451" s="79"/>
    </row>
    <row r="7452" spans="1:15" s="43" customFormat="1" ht="21" customHeight="1">
      <c r="A7452" s="4228"/>
      <c r="B7452" s="121"/>
      <c r="C7452" s="4225"/>
      <c r="D7452" s="686">
        <f>SUM(D7449:D7450)</f>
        <v>0</v>
      </c>
      <c r="E7452" s="4220"/>
      <c r="F7452" s="4221"/>
      <c r="G7452" s="4348"/>
      <c r="H7452" s="4349"/>
      <c r="I7452" s="4224"/>
      <c r="J7452" s="4232"/>
      <c r="K7452" s="431">
        <f>SUM(K7449:K7451)</f>
        <v>0</v>
      </c>
      <c r="L7452" s="4232"/>
      <c r="M7452" s="4232"/>
      <c r="N7452" s="4232"/>
      <c r="O7452" s="79"/>
    </row>
    <row r="7453" spans="1:15" s="43" customFormat="1" ht="21" customHeight="1">
      <c r="A7453" s="62"/>
      <c r="B7453" s="122"/>
      <c r="C7453" s="54"/>
      <c r="D7453" s="238"/>
      <c r="E7453" s="4230"/>
      <c r="F7453" s="4230"/>
      <c r="G7453" s="238"/>
      <c r="H7453" s="238"/>
      <c r="I7453" s="238"/>
      <c r="J7453" s="2642"/>
      <c r="K7453" s="4226"/>
      <c r="L7453" s="2642"/>
      <c r="M7453" s="2642"/>
      <c r="N7453" s="2642"/>
      <c r="O7453" s="194"/>
    </row>
    <row r="7454" spans="1:15" s="72" customFormat="1" ht="21" customHeight="1" thickBot="1">
      <c r="A7454" s="77" t="s">
        <v>2</v>
      </c>
      <c r="B7454" s="66"/>
      <c r="C7454" s="67" t="s">
        <v>3</v>
      </c>
      <c r="D7454" s="4323" t="s">
        <v>2986</v>
      </c>
      <c r="E7454" s="4323"/>
      <c r="F7454" s="4323"/>
      <c r="G7454" s="4323"/>
      <c r="H7454" s="4323"/>
      <c r="I7454" s="4323"/>
      <c r="J7454" s="4323"/>
      <c r="K7454" s="4323"/>
      <c r="L7454" s="4323"/>
      <c r="M7454" s="4323"/>
      <c r="N7454" s="4323"/>
      <c r="O7454" s="4323"/>
    </row>
    <row r="7455" spans="1:15" s="72" customFormat="1" ht="21" customHeight="1">
      <c r="A7455" s="4324" t="s">
        <v>10</v>
      </c>
      <c r="B7455" s="4362" t="s">
        <v>11</v>
      </c>
      <c r="C7455" s="4329" t="s">
        <v>23</v>
      </c>
      <c r="D7455" s="4331" t="s">
        <v>12</v>
      </c>
      <c r="E7455" s="4332"/>
      <c r="F7455" s="4332"/>
      <c r="G7455" s="4332"/>
      <c r="H7455" s="4332"/>
      <c r="I7455" s="4332"/>
      <c r="J7455" s="4333"/>
      <c r="K7455" s="4334" t="s">
        <v>13</v>
      </c>
      <c r="L7455" s="4335"/>
      <c r="M7455" s="4335"/>
      <c r="N7455" s="4335"/>
      <c r="O7455" s="4336"/>
    </row>
    <row r="7456" spans="1:15" s="72" customFormat="1" ht="21" customHeight="1">
      <c r="A7456" s="4325"/>
      <c r="B7456" s="4328"/>
      <c r="C7456" s="4330"/>
      <c r="D7456" s="4337"/>
      <c r="E7456" s="4338"/>
      <c r="F7456" s="4338"/>
      <c r="G7456" s="4338"/>
      <c r="H7456" s="4339"/>
      <c r="I7456" s="4340" t="s">
        <v>15</v>
      </c>
      <c r="J7456" s="4340"/>
      <c r="K7456" s="4340" t="s">
        <v>16</v>
      </c>
      <c r="L7456" s="4340" t="s">
        <v>17</v>
      </c>
      <c r="M7456" s="4340" t="s">
        <v>18</v>
      </c>
      <c r="N7456" s="4340"/>
      <c r="O7456" s="4342" t="s">
        <v>19</v>
      </c>
    </row>
    <row r="7457" spans="1:15" s="72" customFormat="1" ht="21" customHeight="1">
      <c r="A7457" s="4326"/>
      <c r="B7457" s="4354"/>
      <c r="C7457" s="4341"/>
      <c r="D7457" s="4093" t="s">
        <v>16</v>
      </c>
      <c r="E7457" s="4358" t="s">
        <v>20</v>
      </c>
      <c r="F7457" s="4359"/>
      <c r="G7457" s="4358" t="s">
        <v>21</v>
      </c>
      <c r="H7457" s="4359"/>
      <c r="I7457" s="4341"/>
      <c r="J7457" s="4341"/>
      <c r="K7457" s="4341"/>
      <c r="L7457" s="4341"/>
      <c r="M7457" s="4341"/>
      <c r="N7457" s="4341"/>
      <c r="O7457" s="4363"/>
    </row>
    <row r="7458" spans="1:15" s="43" customFormat="1" ht="21" customHeight="1" outlineLevel="1">
      <c r="A7458" s="4095">
        <v>1</v>
      </c>
      <c r="B7458" s="121">
        <v>44682</v>
      </c>
      <c r="C7458" s="4086" t="s">
        <v>23</v>
      </c>
      <c r="D7458" s="4085"/>
      <c r="E7458" s="4360"/>
      <c r="F7458" s="4361"/>
      <c r="G7458" s="4348"/>
      <c r="H7458" s="4349"/>
      <c r="I7458" s="4085"/>
      <c r="J7458" s="4100"/>
      <c r="K7458" s="4098"/>
      <c r="L7458" s="4100"/>
      <c r="M7458" s="4100"/>
      <c r="N7458" s="4100"/>
      <c r="O7458" s="79">
        <v>0</v>
      </c>
    </row>
    <row r="7459" spans="1:15" s="43" customFormat="1" ht="21" customHeight="1" outlineLevel="1">
      <c r="A7459" s="4095">
        <v>2</v>
      </c>
      <c r="B7459" s="121">
        <v>44685</v>
      </c>
      <c r="C7459" s="4086" t="s">
        <v>23</v>
      </c>
      <c r="D7459" s="4085">
        <v>16</v>
      </c>
      <c r="E7459" s="4360" t="s">
        <v>2984</v>
      </c>
      <c r="F7459" s="4361"/>
      <c r="G7459" s="4348" t="s">
        <v>2983</v>
      </c>
      <c r="H7459" s="4349"/>
      <c r="I7459" s="4085" t="s">
        <v>1446</v>
      </c>
      <c r="J7459" s="4100"/>
      <c r="K7459" s="4098"/>
      <c r="L7459" s="4100"/>
      <c r="M7459" s="4100"/>
      <c r="N7459" s="4100"/>
      <c r="O7459" s="79">
        <v>16</v>
      </c>
    </row>
    <row r="7460" spans="1:15" s="43" customFormat="1" ht="21" customHeight="1" outlineLevel="1">
      <c r="A7460" s="4095"/>
      <c r="B7460" s="121"/>
      <c r="C7460" s="4086"/>
      <c r="D7460" s="4085"/>
      <c r="E7460" s="4089"/>
      <c r="F7460" s="4090"/>
      <c r="G7460" s="4087"/>
      <c r="H7460" s="4088"/>
      <c r="I7460" s="4085"/>
      <c r="J7460" s="4100"/>
      <c r="K7460" s="4098"/>
      <c r="L7460" s="4100"/>
      <c r="M7460" s="4100"/>
      <c r="N7460" s="4100"/>
      <c r="O7460" s="79"/>
    </row>
    <row r="7461" spans="1:15" s="43" customFormat="1" ht="21" customHeight="1">
      <c r="A7461" s="4095"/>
      <c r="B7461" s="121"/>
      <c r="C7461" s="4086"/>
      <c r="D7461" s="686">
        <f>SUM(D7458:D7459)</f>
        <v>16</v>
      </c>
      <c r="E7461" s="4089"/>
      <c r="F7461" s="4090"/>
      <c r="G7461" s="4348"/>
      <c r="H7461" s="4349"/>
      <c r="I7461" s="4085"/>
      <c r="J7461" s="4100"/>
      <c r="K7461" s="431">
        <f>SUM(K7458:K7460)</f>
        <v>0</v>
      </c>
      <c r="L7461" s="4100"/>
      <c r="M7461" s="4100"/>
      <c r="N7461" s="4100"/>
      <c r="O7461" s="79"/>
    </row>
    <row r="7462" spans="1:15" s="43" customFormat="1" ht="21" customHeight="1">
      <c r="A7462" s="62"/>
      <c r="B7462" s="122"/>
      <c r="C7462" s="54"/>
      <c r="D7462" s="2642"/>
      <c r="E7462" s="62"/>
      <c r="F7462" s="62"/>
      <c r="G7462" s="2642"/>
      <c r="H7462" s="2642"/>
      <c r="I7462" s="238"/>
      <c r="J7462" s="2642"/>
      <c r="K7462" s="4226"/>
      <c r="L7462" s="2642"/>
      <c r="M7462" s="2642"/>
      <c r="N7462" s="2642"/>
      <c r="O7462" s="194"/>
    </row>
    <row r="7463" spans="1:15" s="215" customFormat="1" ht="21" customHeight="1">
      <c r="A7463" s="146"/>
      <c r="B7463" s="4368" t="s">
        <v>227</v>
      </c>
      <c r="C7463" s="4368"/>
      <c r="D7463" s="4368"/>
      <c r="E7463" s="4368"/>
      <c r="F7463" s="4368"/>
      <c r="G7463" s="4368"/>
      <c r="H7463" s="4368"/>
      <c r="I7463" s="248"/>
      <c r="J7463" s="249"/>
      <c r="K7463" s="250"/>
      <c r="L7463" s="251"/>
      <c r="M7463" s="249"/>
      <c r="N7463" s="249"/>
      <c r="O7463" s="252"/>
    </row>
    <row r="7464" spans="1:15" s="72" customFormat="1" ht="21" customHeight="1">
      <c r="A7464" s="426"/>
      <c r="B7464" s="132"/>
      <c r="C7464" s="426"/>
      <c r="D7464" s="62"/>
      <c r="E7464" s="104"/>
      <c r="F7464" s="104"/>
      <c r="G7464" s="104"/>
      <c r="H7464" s="104"/>
      <c r="I7464" s="41"/>
      <c r="J7464" s="54"/>
      <c r="K7464" s="81"/>
      <c r="L7464" s="426"/>
      <c r="M7464" s="54"/>
      <c r="N7464" s="54"/>
      <c r="O7464" s="62"/>
    </row>
    <row r="7465" spans="1:15" s="15" customFormat="1" ht="21" customHeight="1" thickBot="1">
      <c r="A7465" s="77" t="s">
        <v>2</v>
      </c>
      <c r="B7465" s="66"/>
      <c r="C7465" s="67" t="s">
        <v>3</v>
      </c>
      <c r="D7465" s="4323" t="s">
        <v>653</v>
      </c>
      <c r="E7465" s="4323"/>
      <c r="F7465" s="4323"/>
      <c r="G7465" s="4323"/>
      <c r="H7465" s="4323"/>
      <c r="I7465" s="4323"/>
      <c r="J7465" s="4323"/>
      <c r="K7465" s="4323"/>
      <c r="L7465" s="4323"/>
      <c r="M7465" s="4323"/>
      <c r="N7465" s="4323"/>
      <c r="O7465" s="4323"/>
    </row>
    <row r="7466" spans="1:15" s="123" customFormat="1" ht="21" customHeight="1">
      <c r="A7466" s="4324" t="s">
        <v>10</v>
      </c>
      <c r="B7466" s="4362" t="s">
        <v>11</v>
      </c>
      <c r="C7466" s="4329" t="s">
        <v>23</v>
      </c>
      <c r="D7466" s="4331" t="s">
        <v>12</v>
      </c>
      <c r="E7466" s="4332"/>
      <c r="F7466" s="4332"/>
      <c r="G7466" s="4332"/>
      <c r="H7466" s="4332"/>
      <c r="I7466" s="4332"/>
      <c r="J7466" s="4333"/>
      <c r="K7466" s="4334" t="s">
        <v>13</v>
      </c>
      <c r="L7466" s="4335"/>
      <c r="M7466" s="4335"/>
      <c r="N7466" s="4335"/>
      <c r="O7466" s="4336"/>
    </row>
    <row r="7467" spans="1:15" s="72" customFormat="1" ht="21" customHeight="1">
      <c r="A7467" s="4325"/>
      <c r="B7467" s="4328"/>
      <c r="C7467" s="4330"/>
      <c r="D7467" s="4337" t="s">
        <v>14</v>
      </c>
      <c r="E7467" s="4338"/>
      <c r="F7467" s="4338"/>
      <c r="G7467" s="4338"/>
      <c r="H7467" s="4339"/>
      <c r="I7467" s="4340" t="s">
        <v>15</v>
      </c>
      <c r="J7467" s="4340"/>
      <c r="K7467" s="4340" t="s">
        <v>16</v>
      </c>
      <c r="L7467" s="4340" t="s">
        <v>17</v>
      </c>
      <c r="M7467" s="4340" t="s">
        <v>18</v>
      </c>
      <c r="N7467" s="4340"/>
      <c r="O7467" s="4342" t="s">
        <v>19</v>
      </c>
    </row>
    <row r="7468" spans="1:15" s="72" customFormat="1" ht="21" customHeight="1">
      <c r="A7468" s="4326"/>
      <c r="B7468" s="4354"/>
      <c r="C7468" s="4341"/>
      <c r="D7468" s="27" t="s">
        <v>16</v>
      </c>
      <c r="E7468" s="4358" t="s">
        <v>20</v>
      </c>
      <c r="F7468" s="4359"/>
      <c r="G7468" s="4358" t="s">
        <v>21</v>
      </c>
      <c r="H7468" s="4359"/>
      <c r="I7468" s="4341"/>
      <c r="J7468" s="4341"/>
      <c r="K7468" s="4341"/>
      <c r="L7468" s="4341"/>
      <c r="M7468" s="4341"/>
      <c r="N7468" s="4341"/>
      <c r="O7468" s="4363"/>
    </row>
    <row r="7469" spans="1:15" s="15" customFormat="1" ht="21" customHeight="1" outlineLevel="1">
      <c r="A7469" s="28">
        <v>1</v>
      </c>
      <c r="B7469" s="131">
        <v>44652</v>
      </c>
      <c r="C7469" s="28" t="s">
        <v>23</v>
      </c>
      <c r="D7469" s="184"/>
      <c r="E7469" s="4360"/>
      <c r="F7469" s="4361"/>
      <c r="G7469" s="4364"/>
      <c r="H7469" s="4365"/>
      <c r="I7469" s="31"/>
      <c r="J7469" s="30"/>
      <c r="K7469" s="11"/>
      <c r="L7469" s="28"/>
      <c r="M7469" s="30"/>
      <c r="N7469" s="30"/>
      <c r="O7469" s="7">
        <v>260</v>
      </c>
    </row>
    <row r="7470" spans="1:15" s="72" customFormat="1" ht="21" customHeight="1" outlineLevel="1">
      <c r="A7470" s="1593"/>
      <c r="B7470" s="121"/>
      <c r="C7470" s="1595"/>
      <c r="D7470" s="1594"/>
      <c r="E7470" s="1591"/>
      <c r="F7470" s="1592"/>
      <c r="G7470" s="1591"/>
      <c r="H7470" s="1592"/>
      <c r="I7470" s="1594"/>
      <c r="J7470" s="1594"/>
      <c r="K7470" s="1594"/>
      <c r="L7470" s="1594"/>
      <c r="M7470" s="1594"/>
      <c r="N7470" s="1594"/>
      <c r="O7470" s="79"/>
    </row>
    <row r="7471" spans="1:15" s="72" customFormat="1" ht="21" customHeight="1">
      <c r="A7471" s="722"/>
      <c r="B7471" s="121"/>
      <c r="C7471" s="90"/>
      <c r="D7471" s="700">
        <f>SUM(D7469:D7469)</f>
        <v>0</v>
      </c>
      <c r="E7471" s="4348"/>
      <c r="F7471" s="4349"/>
      <c r="G7471" s="4348"/>
      <c r="H7471" s="4349"/>
      <c r="I7471" s="723"/>
      <c r="J7471" s="723"/>
      <c r="K7471" s="436">
        <f>SUM(K7469:K7470)</f>
        <v>0</v>
      </c>
      <c r="L7471" s="723"/>
      <c r="M7471" s="723"/>
      <c r="N7471" s="723"/>
      <c r="O7471" s="79"/>
    </row>
    <row r="7472" spans="1:15" s="72" customFormat="1" ht="21" customHeight="1">
      <c r="A7472" s="426"/>
      <c r="B7472" s="132"/>
      <c r="C7472" s="426"/>
      <c r="D7472" s="56"/>
      <c r="E7472" s="111"/>
      <c r="F7472" s="111"/>
      <c r="G7472" s="111"/>
      <c r="H7472" s="111"/>
      <c r="I7472" s="57"/>
      <c r="J7472" s="55"/>
      <c r="K7472" s="109"/>
      <c r="L7472" s="238"/>
      <c r="M7472" s="55"/>
      <c r="N7472" s="55"/>
      <c r="O7472" s="56"/>
    </row>
    <row r="7473" spans="1:15" ht="21" customHeight="1" thickBot="1">
      <c r="A7473" s="77" t="s">
        <v>2</v>
      </c>
      <c r="B7473" s="66"/>
      <c r="C7473" s="67" t="s">
        <v>3</v>
      </c>
      <c r="D7473" s="4323" t="s">
        <v>826</v>
      </c>
      <c r="E7473" s="4323"/>
      <c r="F7473" s="4323"/>
      <c r="G7473" s="4323"/>
      <c r="H7473" s="4323"/>
      <c r="I7473" s="4323"/>
      <c r="J7473" s="4323"/>
      <c r="K7473" s="4323"/>
      <c r="L7473" s="4323"/>
      <c r="M7473" s="4323"/>
      <c r="N7473" s="4323"/>
      <c r="O7473" s="4323"/>
    </row>
    <row r="7474" spans="1:15" ht="21" customHeight="1">
      <c r="A7474" s="4324" t="s">
        <v>10</v>
      </c>
      <c r="B7474" s="4362" t="s">
        <v>11</v>
      </c>
      <c r="C7474" s="4329" t="s">
        <v>23</v>
      </c>
      <c r="D7474" s="4331" t="s">
        <v>12</v>
      </c>
      <c r="E7474" s="4332"/>
      <c r="F7474" s="4332"/>
      <c r="G7474" s="4332"/>
      <c r="H7474" s="4332"/>
      <c r="I7474" s="4332"/>
      <c r="J7474" s="4333"/>
      <c r="K7474" s="4334" t="s">
        <v>13</v>
      </c>
      <c r="L7474" s="4335"/>
      <c r="M7474" s="4335"/>
      <c r="N7474" s="4335"/>
      <c r="O7474" s="4336"/>
    </row>
    <row r="7475" spans="1:15" ht="21" customHeight="1">
      <c r="A7475" s="4325"/>
      <c r="B7475" s="4328"/>
      <c r="C7475" s="4330"/>
      <c r="D7475" s="4337" t="s">
        <v>14</v>
      </c>
      <c r="E7475" s="4338"/>
      <c r="F7475" s="4338"/>
      <c r="G7475" s="4338"/>
      <c r="H7475" s="4339"/>
      <c r="I7475" s="4340" t="s">
        <v>15</v>
      </c>
      <c r="J7475" s="4340"/>
      <c r="K7475" s="4340" t="s">
        <v>16</v>
      </c>
      <c r="L7475" s="4340" t="s">
        <v>17</v>
      </c>
      <c r="M7475" s="4340" t="s">
        <v>18</v>
      </c>
      <c r="N7475" s="4340"/>
      <c r="O7475" s="4342" t="s">
        <v>19</v>
      </c>
    </row>
    <row r="7476" spans="1:15" ht="21" customHeight="1">
      <c r="A7476" s="4326"/>
      <c r="B7476" s="4354"/>
      <c r="C7476" s="4341"/>
      <c r="D7476" s="1290" t="s">
        <v>16</v>
      </c>
      <c r="E7476" s="4358" t="s">
        <v>20</v>
      </c>
      <c r="F7476" s="4359"/>
      <c r="G7476" s="4358" t="s">
        <v>21</v>
      </c>
      <c r="H7476" s="4359"/>
      <c r="I7476" s="4341"/>
      <c r="J7476" s="4341"/>
      <c r="K7476" s="4341"/>
      <c r="L7476" s="4341"/>
      <c r="M7476" s="4341"/>
      <c r="N7476" s="4341"/>
      <c r="O7476" s="4363"/>
    </row>
    <row r="7477" spans="1:15" ht="21" customHeight="1" outlineLevel="1">
      <c r="A7477" s="1288">
        <v>1</v>
      </c>
      <c r="B7477" s="131">
        <v>44652</v>
      </c>
      <c r="C7477" s="1288" t="s">
        <v>23</v>
      </c>
      <c r="D7477" s="1288"/>
      <c r="E7477" s="4360"/>
      <c r="F7477" s="4361"/>
      <c r="G7477" s="4364"/>
      <c r="H7477" s="4365"/>
      <c r="I7477" s="31" t="s">
        <v>1441</v>
      </c>
      <c r="J7477" s="1289"/>
      <c r="K7477" s="11"/>
      <c r="L7477" s="1288"/>
      <c r="M7477" s="1289"/>
      <c r="N7477" s="1289"/>
      <c r="O7477" s="1292">
        <v>6</v>
      </c>
    </row>
    <row r="7478" spans="1:15" ht="21" customHeight="1" outlineLevel="1">
      <c r="A7478" s="1288"/>
      <c r="B7478" s="131"/>
      <c r="C7478" s="1288"/>
      <c r="D7478" s="3198"/>
      <c r="E7478" s="4360"/>
      <c r="F7478" s="4361"/>
      <c r="G7478" s="4364"/>
      <c r="H7478" s="4365"/>
      <c r="I7478" s="31"/>
      <c r="J7478" s="1289"/>
      <c r="K7478" s="11"/>
      <c r="L7478" s="1288"/>
      <c r="M7478" s="1289"/>
      <c r="N7478" s="1289"/>
      <c r="O7478" s="1292"/>
    </row>
    <row r="7479" spans="1:15" ht="21" customHeight="1" outlineLevel="1">
      <c r="A7479" s="3193"/>
      <c r="B7479" s="131"/>
      <c r="C7479" s="3193"/>
      <c r="D7479" s="3198"/>
      <c r="E7479" s="3187"/>
      <c r="F7479" s="3188"/>
      <c r="G7479" s="3189"/>
      <c r="H7479" s="3190"/>
      <c r="I7479" s="31"/>
      <c r="J7479" s="3194"/>
      <c r="K7479" s="11"/>
      <c r="L7479" s="3193"/>
      <c r="M7479" s="3194"/>
      <c r="N7479" s="3194"/>
      <c r="O7479" s="3198"/>
    </row>
    <row r="7480" spans="1:15" ht="21" customHeight="1" outlineLevel="1">
      <c r="A7480" s="3271"/>
      <c r="B7480" s="131"/>
      <c r="C7480" s="3271"/>
      <c r="D7480" s="3273"/>
      <c r="E7480" s="3264"/>
      <c r="F7480" s="3265"/>
      <c r="G7480" s="3262"/>
      <c r="H7480" s="3263"/>
      <c r="I7480" s="31"/>
      <c r="J7480" s="3269"/>
      <c r="K7480" s="11"/>
      <c r="L7480" s="3271"/>
      <c r="M7480" s="3269"/>
      <c r="N7480" s="3269"/>
      <c r="O7480" s="3273"/>
    </row>
    <row r="7481" spans="1:15" ht="21" customHeight="1">
      <c r="A7481" s="1288"/>
      <c r="B7481" s="131"/>
      <c r="C7481" s="1288"/>
      <c r="D7481" s="798">
        <f>SUM(D7477:D7478)</f>
        <v>0</v>
      </c>
      <c r="E7481" s="4360"/>
      <c r="F7481" s="4361"/>
      <c r="G7481" s="4364"/>
      <c r="H7481" s="4365"/>
      <c r="I7481" s="31"/>
      <c r="J7481" s="1289"/>
      <c r="K7481" s="427">
        <f>SUM(K7477:K7480)</f>
        <v>0</v>
      </c>
      <c r="L7481" s="1288"/>
      <c r="M7481" s="1289"/>
      <c r="N7481" s="1289"/>
      <c r="O7481" s="1292"/>
    </row>
    <row r="7482" spans="1:15" s="43" customFormat="1" ht="21" customHeight="1">
      <c r="A7482" s="1311"/>
      <c r="B7482" s="132"/>
      <c r="C7482" s="1311"/>
      <c r="D7482" s="1311"/>
      <c r="E7482" s="62"/>
      <c r="F7482" s="62"/>
      <c r="G7482" s="54"/>
      <c r="H7482" s="54"/>
      <c r="I7482" s="41"/>
      <c r="J7482" s="54"/>
      <c r="K7482" s="81"/>
      <c r="L7482" s="1311"/>
      <c r="M7482" s="54"/>
      <c r="N7482" s="54"/>
      <c r="O7482" s="62"/>
    </row>
    <row r="7483" spans="1:15" s="72" customFormat="1" ht="21" customHeight="1" thickBot="1">
      <c r="A7483" s="77" t="s">
        <v>2</v>
      </c>
      <c r="B7483" s="66"/>
      <c r="C7483" s="67" t="s">
        <v>3</v>
      </c>
      <c r="D7483" s="4323" t="s">
        <v>601</v>
      </c>
      <c r="E7483" s="4323"/>
      <c r="F7483" s="4323"/>
      <c r="G7483" s="4323"/>
      <c r="H7483" s="4323"/>
      <c r="I7483" s="4323"/>
      <c r="J7483" s="4323"/>
      <c r="K7483" s="4323"/>
      <c r="L7483" s="4323"/>
      <c r="M7483" s="4323"/>
      <c r="N7483" s="4323"/>
      <c r="O7483" s="4323"/>
    </row>
    <row r="7484" spans="1:15" s="72" customFormat="1" ht="21" customHeight="1">
      <c r="A7484" s="4324" t="s">
        <v>10</v>
      </c>
      <c r="B7484" s="4362" t="s">
        <v>11</v>
      </c>
      <c r="C7484" s="4329" t="s">
        <v>23</v>
      </c>
      <c r="D7484" s="4331" t="s">
        <v>12</v>
      </c>
      <c r="E7484" s="4332"/>
      <c r="F7484" s="4332"/>
      <c r="G7484" s="4332"/>
      <c r="H7484" s="4332"/>
      <c r="I7484" s="4332"/>
      <c r="J7484" s="4333"/>
      <c r="K7484" s="4334" t="s">
        <v>13</v>
      </c>
      <c r="L7484" s="4335"/>
      <c r="M7484" s="4335"/>
      <c r="N7484" s="4335"/>
      <c r="O7484" s="4336"/>
    </row>
    <row r="7485" spans="1:15" s="72" customFormat="1" ht="21" customHeight="1">
      <c r="A7485" s="4325"/>
      <c r="B7485" s="4328"/>
      <c r="C7485" s="4330"/>
      <c r="D7485" s="4337" t="s">
        <v>14</v>
      </c>
      <c r="E7485" s="4338"/>
      <c r="F7485" s="4338"/>
      <c r="G7485" s="4338"/>
      <c r="H7485" s="4339"/>
      <c r="I7485" s="4340" t="s">
        <v>15</v>
      </c>
      <c r="J7485" s="4340"/>
      <c r="K7485" s="4340" t="s">
        <v>16</v>
      </c>
      <c r="L7485" s="4340" t="s">
        <v>17</v>
      </c>
      <c r="M7485" s="4340" t="s">
        <v>18</v>
      </c>
      <c r="N7485" s="4340"/>
      <c r="O7485" s="4356" t="s">
        <v>19</v>
      </c>
    </row>
    <row r="7486" spans="1:15" s="72" customFormat="1" ht="21" customHeight="1">
      <c r="A7486" s="4326"/>
      <c r="B7486" s="4354"/>
      <c r="C7486" s="4341"/>
      <c r="D7486" s="357" t="s">
        <v>16</v>
      </c>
      <c r="E7486" s="4358" t="s">
        <v>20</v>
      </c>
      <c r="F7486" s="4359"/>
      <c r="G7486" s="4358" t="s">
        <v>21</v>
      </c>
      <c r="H7486" s="4359"/>
      <c r="I7486" s="4341"/>
      <c r="J7486" s="4341"/>
      <c r="K7486" s="4341"/>
      <c r="L7486" s="4341"/>
      <c r="M7486" s="4341"/>
      <c r="N7486" s="4341"/>
      <c r="O7486" s="4357"/>
    </row>
    <row r="7487" spans="1:15" s="72" customFormat="1" ht="21" customHeight="1">
      <c r="A7487" s="358">
        <v>1</v>
      </c>
      <c r="B7487" s="121">
        <v>44652</v>
      </c>
      <c r="C7487" s="90" t="s">
        <v>23</v>
      </c>
      <c r="D7487" s="359"/>
      <c r="E7487" s="4348"/>
      <c r="F7487" s="4349"/>
      <c r="G7487" s="4348"/>
      <c r="H7487" s="4349"/>
      <c r="I7487" s="359" t="s">
        <v>1441</v>
      </c>
      <c r="J7487" s="359"/>
      <c r="K7487" s="359"/>
      <c r="L7487" s="359"/>
      <c r="M7487" s="359"/>
      <c r="N7487" s="359"/>
      <c r="O7487" s="79">
        <v>2</v>
      </c>
    </row>
    <row r="7488" spans="1:15" s="72" customFormat="1" ht="21" customHeight="1">
      <c r="A7488" s="2960"/>
      <c r="B7488" s="121"/>
      <c r="C7488" s="2963"/>
      <c r="D7488" s="2959"/>
      <c r="E7488" s="2961"/>
      <c r="F7488" s="2962"/>
      <c r="G7488" s="2961"/>
      <c r="H7488" s="2962"/>
      <c r="I7488" s="2959"/>
      <c r="J7488" s="2959"/>
      <c r="K7488" s="2959"/>
      <c r="L7488" s="2959"/>
      <c r="M7488" s="2959"/>
      <c r="N7488" s="2959"/>
      <c r="O7488" s="79"/>
    </row>
    <row r="7489" spans="1:15" s="72" customFormat="1" ht="21" customHeight="1">
      <c r="A7489" s="811"/>
      <c r="B7489" s="121"/>
      <c r="C7489" s="90"/>
      <c r="D7489" s="686">
        <f>SUM(D7487:D7487)</f>
        <v>0</v>
      </c>
      <c r="E7489" s="809"/>
      <c r="F7489" s="810"/>
      <c r="G7489" s="809"/>
      <c r="H7489" s="810"/>
      <c r="I7489" s="814"/>
      <c r="J7489" s="814"/>
      <c r="K7489" s="432">
        <f>SUM(K7487:K7488)</f>
        <v>0</v>
      </c>
      <c r="L7489" s="814"/>
      <c r="M7489" s="814"/>
      <c r="N7489" s="814"/>
      <c r="O7489" s="79"/>
    </row>
    <row r="7490" spans="1:15" s="72" customFormat="1" ht="21" customHeight="1">
      <c r="A7490" s="426"/>
      <c r="B7490" s="132"/>
      <c r="C7490" s="426"/>
      <c r="D7490" s="56"/>
      <c r="E7490" s="111"/>
      <c r="F7490" s="111"/>
      <c r="G7490" s="111"/>
      <c r="H7490" s="111"/>
      <c r="I7490" s="57"/>
      <c r="J7490" s="55"/>
      <c r="K7490" s="109"/>
      <c r="L7490" s="238"/>
      <c r="M7490" s="55"/>
      <c r="N7490" s="55"/>
      <c r="O7490" s="56"/>
    </row>
    <row r="7491" spans="1:15" s="72" customFormat="1" ht="21" customHeight="1" thickBot="1">
      <c r="A7491" s="77" t="s">
        <v>2</v>
      </c>
      <c r="B7491" s="66"/>
      <c r="C7491" s="67" t="s">
        <v>3</v>
      </c>
      <c r="D7491" s="4323" t="s">
        <v>466</v>
      </c>
      <c r="E7491" s="4323"/>
      <c r="F7491" s="4323"/>
      <c r="G7491" s="4323"/>
      <c r="H7491" s="4323"/>
      <c r="I7491" s="4323"/>
      <c r="J7491" s="4323"/>
      <c r="K7491" s="4323"/>
      <c r="L7491" s="4323"/>
      <c r="M7491" s="4323"/>
      <c r="N7491" s="4323"/>
      <c r="O7491" s="4323"/>
    </row>
    <row r="7492" spans="1:15" s="72" customFormat="1" ht="21" customHeight="1">
      <c r="A7492" s="4324" t="s">
        <v>10</v>
      </c>
      <c r="B7492" s="4362" t="s">
        <v>11</v>
      </c>
      <c r="C7492" s="4329" t="s">
        <v>23</v>
      </c>
      <c r="D7492" s="4331" t="s">
        <v>12</v>
      </c>
      <c r="E7492" s="4332"/>
      <c r="F7492" s="4332"/>
      <c r="G7492" s="4332"/>
      <c r="H7492" s="4332"/>
      <c r="I7492" s="4332"/>
      <c r="J7492" s="4333"/>
      <c r="K7492" s="4334" t="s">
        <v>13</v>
      </c>
      <c r="L7492" s="4335"/>
      <c r="M7492" s="4335"/>
      <c r="N7492" s="4335"/>
      <c r="O7492" s="4336"/>
    </row>
    <row r="7493" spans="1:15" s="72" customFormat="1" ht="21" customHeight="1">
      <c r="A7493" s="4325"/>
      <c r="B7493" s="4328"/>
      <c r="C7493" s="4330"/>
      <c r="D7493" s="4337" t="s">
        <v>14</v>
      </c>
      <c r="E7493" s="4338"/>
      <c r="F7493" s="4338"/>
      <c r="G7493" s="4338"/>
      <c r="H7493" s="4339"/>
      <c r="I7493" s="4340" t="s">
        <v>15</v>
      </c>
      <c r="J7493" s="4340"/>
      <c r="K7493" s="4340" t="s">
        <v>16</v>
      </c>
      <c r="L7493" s="4340" t="s">
        <v>17</v>
      </c>
      <c r="M7493" s="4340" t="s">
        <v>18</v>
      </c>
      <c r="N7493" s="4340"/>
      <c r="O7493" s="4356" t="s">
        <v>19</v>
      </c>
    </row>
    <row r="7494" spans="1:15" s="72" customFormat="1" ht="21" customHeight="1">
      <c r="A7494" s="4326"/>
      <c r="B7494" s="4354"/>
      <c r="C7494" s="4341"/>
      <c r="D7494" s="423" t="s">
        <v>16</v>
      </c>
      <c r="E7494" s="4358" t="s">
        <v>20</v>
      </c>
      <c r="F7494" s="4359"/>
      <c r="G7494" s="4358" t="s">
        <v>21</v>
      </c>
      <c r="H7494" s="4359"/>
      <c r="I7494" s="4341"/>
      <c r="J7494" s="4341"/>
      <c r="K7494" s="4341"/>
      <c r="L7494" s="4341"/>
      <c r="M7494" s="4341"/>
      <c r="N7494" s="4341"/>
      <c r="O7494" s="4357"/>
    </row>
    <row r="7495" spans="1:15" s="72" customFormat="1" ht="21" customHeight="1" outlineLevel="1">
      <c r="A7495" s="422">
        <v>1</v>
      </c>
      <c r="B7495" s="121">
        <v>44652</v>
      </c>
      <c r="C7495" s="90" t="s">
        <v>23</v>
      </c>
      <c r="D7495" s="424"/>
      <c r="E7495" s="4348"/>
      <c r="F7495" s="4349"/>
      <c r="G7495" s="4348"/>
      <c r="H7495" s="4349"/>
      <c r="I7495" s="424" t="s">
        <v>1441</v>
      </c>
      <c r="J7495" s="424"/>
      <c r="K7495" s="424"/>
      <c r="L7495" s="424"/>
      <c r="M7495" s="424"/>
      <c r="N7495" s="424"/>
      <c r="O7495" s="79">
        <v>0</v>
      </c>
    </row>
    <row r="7496" spans="1:15" s="72" customFormat="1" ht="21" customHeight="1" outlineLevel="1">
      <c r="A7496" s="1269"/>
      <c r="B7496" s="121"/>
      <c r="C7496" s="90"/>
      <c r="D7496" s="1270"/>
      <c r="E7496" s="4348"/>
      <c r="F7496" s="4349"/>
      <c r="G7496" s="4348"/>
      <c r="H7496" s="4349"/>
      <c r="I7496" s="1270"/>
      <c r="J7496" s="1270"/>
      <c r="K7496" s="1270"/>
      <c r="L7496" s="1270"/>
      <c r="M7496" s="1270"/>
      <c r="N7496" s="1270"/>
      <c r="O7496" s="79"/>
    </row>
    <row r="7497" spans="1:15" s="72" customFormat="1" ht="21" customHeight="1" outlineLevel="1">
      <c r="A7497" s="1324"/>
      <c r="B7497" s="121"/>
      <c r="C7497" s="90"/>
      <c r="D7497" s="1325"/>
      <c r="E7497" s="1322"/>
      <c r="F7497" s="1323"/>
      <c r="G7497" s="1322"/>
      <c r="H7497" s="1323"/>
      <c r="I7497" s="1325"/>
      <c r="J7497" s="1325"/>
      <c r="K7497" s="1325"/>
      <c r="L7497" s="1325"/>
      <c r="M7497" s="1325"/>
      <c r="N7497" s="1325"/>
      <c r="O7497" s="79"/>
    </row>
    <row r="7498" spans="1:15" s="72" customFormat="1" ht="21" customHeight="1">
      <c r="A7498" s="811"/>
      <c r="B7498" s="121"/>
      <c r="C7498" s="90"/>
      <c r="D7498" s="798">
        <f>SUM(D7495:D7496)</f>
        <v>0</v>
      </c>
      <c r="E7498" s="4348"/>
      <c r="F7498" s="4349"/>
      <c r="G7498" s="4348"/>
      <c r="H7498" s="4349"/>
      <c r="I7498" s="814"/>
      <c r="J7498" s="814"/>
      <c r="K7498" s="432">
        <f>SUM(K7495:K7496)</f>
        <v>0</v>
      </c>
      <c r="L7498" s="814"/>
      <c r="M7498" s="814"/>
      <c r="N7498" s="814"/>
      <c r="O7498" s="79"/>
    </row>
    <row r="7499" spans="1:15" s="72" customFormat="1" ht="21" customHeight="1">
      <c r="A7499" s="426"/>
      <c r="B7499" s="132"/>
      <c r="C7499" s="426"/>
      <c r="D7499" s="56"/>
      <c r="E7499" s="111"/>
      <c r="F7499" s="111"/>
      <c r="G7499" s="111"/>
      <c r="H7499" s="111"/>
      <c r="I7499" s="57"/>
      <c r="J7499" s="55"/>
      <c r="K7499" s="109"/>
      <c r="L7499" s="238"/>
      <c r="M7499" s="55"/>
      <c r="N7499" s="55"/>
      <c r="O7499" s="56"/>
    </row>
    <row r="7500" spans="1:15" s="72" customFormat="1" ht="21" customHeight="1" thickBot="1">
      <c r="A7500" s="77" t="s">
        <v>2</v>
      </c>
      <c r="B7500" s="66"/>
      <c r="C7500" s="67" t="s">
        <v>3</v>
      </c>
      <c r="D7500" s="4323" t="s">
        <v>2030</v>
      </c>
      <c r="E7500" s="4323"/>
      <c r="F7500" s="4323"/>
      <c r="G7500" s="4323"/>
      <c r="H7500" s="4323"/>
      <c r="I7500" s="4323"/>
      <c r="J7500" s="4323"/>
      <c r="K7500" s="4323"/>
      <c r="L7500" s="4323"/>
      <c r="M7500" s="4323"/>
      <c r="N7500" s="4323"/>
      <c r="O7500" s="4323"/>
    </row>
    <row r="7501" spans="1:15" s="72" customFormat="1" ht="21" customHeight="1">
      <c r="A7501" s="4324" t="s">
        <v>10</v>
      </c>
      <c r="B7501" s="4362" t="s">
        <v>11</v>
      </c>
      <c r="C7501" s="4329" t="s">
        <v>23</v>
      </c>
      <c r="D7501" s="4331" t="s">
        <v>12</v>
      </c>
      <c r="E7501" s="4332"/>
      <c r="F7501" s="4332"/>
      <c r="G7501" s="4332"/>
      <c r="H7501" s="4332"/>
      <c r="I7501" s="4332"/>
      <c r="J7501" s="4333"/>
      <c r="K7501" s="4334" t="s">
        <v>13</v>
      </c>
      <c r="L7501" s="4335"/>
      <c r="M7501" s="4335"/>
      <c r="N7501" s="4335"/>
      <c r="O7501" s="4336"/>
    </row>
    <row r="7502" spans="1:15" s="72" customFormat="1" ht="21" customHeight="1">
      <c r="A7502" s="4325"/>
      <c r="B7502" s="4328"/>
      <c r="C7502" s="4330"/>
      <c r="D7502" s="4337" t="s">
        <v>14</v>
      </c>
      <c r="E7502" s="4338"/>
      <c r="F7502" s="4338"/>
      <c r="G7502" s="4338"/>
      <c r="H7502" s="4339"/>
      <c r="I7502" s="4340" t="s">
        <v>15</v>
      </c>
      <c r="J7502" s="4340"/>
      <c r="K7502" s="4340" t="s">
        <v>16</v>
      </c>
      <c r="L7502" s="4340" t="s">
        <v>17</v>
      </c>
      <c r="M7502" s="4340" t="s">
        <v>18</v>
      </c>
      <c r="N7502" s="4340"/>
      <c r="O7502" s="4356" t="s">
        <v>19</v>
      </c>
    </row>
    <row r="7503" spans="1:15" s="72" customFormat="1" ht="21" customHeight="1">
      <c r="A7503" s="4326"/>
      <c r="B7503" s="4354"/>
      <c r="C7503" s="4341"/>
      <c r="D7503" s="352" t="s">
        <v>16</v>
      </c>
      <c r="E7503" s="4358" t="s">
        <v>20</v>
      </c>
      <c r="F7503" s="4359"/>
      <c r="G7503" s="4358" t="s">
        <v>21</v>
      </c>
      <c r="H7503" s="4359"/>
      <c r="I7503" s="4341"/>
      <c r="J7503" s="4341"/>
      <c r="K7503" s="4341"/>
      <c r="L7503" s="4341"/>
      <c r="M7503" s="4341"/>
      <c r="N7503" s="4341"/>
      <c r="O7503" s="4357"/>
    </row>
    <row r="7504" spans="1:15" s="72" customFormat="1" ht="21" customHeight="1" outlineLevel="1">
      <c r="A7504" s="353">
        <v>1</v>
      </c>
      <c r="B7504" s="121">
        <v>44652</v>
      </c>
      <c r="C7504" s="90" t="s">
        <v>23</v>
      </c>
      <c r="D7504" s="354"/>
      <c r="E7504" s="4348"/>
      <c r="F7504" s="4349"/>
      <c r="G7504" s="4348"/>
      <c r="H7504" s="4349"/>
      <c r="I7504" s="359" t="s">
        <v>1441</v>
      </c>
      <c r="J7504" s="354"/>
      <c r="K7504" s="354"/>
      <c r="L7504" s="354"/>
      <c r="M7504" s="354"/>
      <c r="N7504" s="354"/>
      <c r="O7504" s="79">
        <v>0</v>
      </c>
    </row>
    <row r="7505" spans="1:15" s="72" customFormat="1" ht="21" customHeight="1" outlineLevel="1">
      <c r="A7505" s="2960"/>
      <c r="B7505" s="121"/>
      <c r="C7505" s="2963"/>
      <c r="D7505" s="2959"/>
      <c r="E7505" s="2961"/>
      <c r="F7505" s="2962"/>
      <c r="G7505" s="2961"/>
      <c r="H7505" s="2962"/>
      <c r="I7505" s="2959"/>
      <c r="J7505" s="2959"/>
      <c r="K7505" s="2959"/>
      <c r="L7505" s="2959"/>
      <c r="M7505" s="2959"/>
      <c r="N7505" s="2959"/>
      <c r="O7505" s="79"/>
    </row>
    <row r="7506" spans="1:15" s="72" customFormat="1" ht="21" customHeight="1" outlineLevel="1">
      <c r="A7506" s="3140"/>
      <c r="B7506" s="121"/>
      <c r="C7506" s="3068"/>
      <c r="D7506" s="3139"/>
      <c r="E7506" s="3131"/>
      <c r="F7506" s="3132"/>
      <c r="G7506" s="3131"/>
      <c r="H7506" s="3132"/>
      <c r="I7506" s="3139"/>
      <c r="J7506" s="3139"/>
      <c r="K7506" s="3139"/>
      <c r="L7506" s="3139"/>
      <c r="M7506" s="3139"/>
      <c r="N7506" s="3139"/>
      <c r="O7506" s="79"/>
    </row>
    <row r="7507" spans="1:15" s="72" customFormat="1" ht="21" customHeight="1">
      <c r="A7507" s="709"/>
      <c r="B7507" s="121"/>
      <c r="C7507" s="90"/>
      <c r="D7507" s="798">
        <f>SUM(D7504:D7504)</f>
        <v>0</v>
      </c>
      <c r="E7507" s="4348"/>
      <c r="F7507" s="4349"/>
      <c r="G7507" s="4348"/>
      <c r="H7507" s="4349"/>
      <c r="I7507" s="710"/>
      <c r="J7507" s="710"/>
      <c r="K7507" s="432">
        <f>SUM(K7504:K7505)</f>
        <v>0</v>
      </c>
      <c r="L7507" s="710"/>
      <c r="M7507" s="710"/>
      <c r="N7507" s="710"/>
      <c r="O7507" s="79"/>
    </row>
    <row r="7508" spans="1:15" s="72" customFormat="1" ht="21" customHeight="1">
      <c r="A7508" s="426"/>
      <c r="B7508" s="132"/>
      <c r="C7508" s="426"/>
      <c r="D7508" s="56"/>
      <c r="E7508" s="111"/>
      <c r="F7508" s="111"/>
      <c r="G7508" s="111"/>
      <c r="H7508" s="111"/>
      <c r="I7508" s="57"/>
      <c r="J7508" s="55"/>
      <c r="K7508" s="109"/>
      <c r="L7508" s="238"/>
      <c r="M7508" s="55"/>
      <c r="N7508" s="55"/>
      <c r="O7508" s="56"/>
    </row>
    <row r="7509" spans="1:15" s="72" customFormat="1" ht="21" customHeight="1" thickBot="1">
      <c r="A7509" s="77" t="s">
        <v>2</v>
      </c>
      <c r="B7509" s="66"/>
      <c r="C7509" s="67" t="s">
        <v>3</v>
      </c>
      <c r="D7509" s="4323" t="s">
        <v>660</v>
      </c>
      <c r="E7509" s="4323"/>
      <c r="F7509" s="4323"/>
      <c r="G7509" s="4323"/>
      <c r="H7509" s="4323"/>
      <c r="I7509" s="4323"/>
      <c r="J7509" s="4323"/>
      <c r="K7509" s="4323"/>
      <c r="L7509" s="4323"/>
      <c r="M7509" s="4323"/>
      <c r="N7509" s="4323"/>
      <c r="O7509" s="4323"/>
    </row>
    <row r="7510" spans="1:15" s="72" customFormat="1" ht="21" customHeight="1">
      <c r="A7510" s="4324" t="s">
        <v>10</v>
      </c>
      <c r="B7510" s="4362" t="s">
        <v>11</v>
      </c>
      <c r="C7510" s="4329" t="s">
        <v>23</v>
      </c>
      <c r="D7510" s="4331" t="s">
        <v>12</v>
      </c>
      <c r="E7510" s="4332"/>
      <c r="F7510" s="4332"/>
      <c r="G7510" s="4332"/>
      <c r="H7510" s="4332"/>
      <c r="I7510" s="4332"/>
      <c r="J7510" s="4333"/>
      <c r="K7510" s="4334" t="s">
        <v>13</v>
      </c>
      <c r="L7510" s="4335"/>
      <c r="M7510" s="4335"/>
      <c r="N7510" s="4335"/>
      <c r="O7510" s="4336"/>
    </row>
    <row r="7511" spans="1:15" s="72" customFormat="1" ht="21" customHeight="1">
      <c r="A7511" s="4325"/>
      <c r="B7511" s="4328"/>
      <c r="C7511" s="4330"/>
      <c r="D7511" s="4337" t="s">
        <v>14</v>
      </c>
      <c r="E7511" s="4338"/>
      <c r="F7511" s="4338"/>
      <c r="G7511" s="4338"/>
      <c r="H7511" s="4339"/>
      <c r="I7511" s="4340" t="s">
        <v>15</v>
      </c>
      <c r="J7511" s="4340"/>
      <c r="K7511" s="4340" t="s">
        <v>16</v>
      </c>
      <c r="L7511" s="4340" t="s">
        <v>17</v>
      </c>
      <c r="M7511" s="4340" t="s">
        <v>18</v>
      </c>
      <c r="N7511" s="4340"/>
      <c r="O7511" s="4356" t="s">
        <v>19</v>
      </c>
    </row>
    <row r="7512" spans="1:15" s="72" customFormat="1" ht="21" customHeight="1">
      <c r="A7512" s="4326"/>
      <c r="B7512" s="4354"/>
      <c r="C7512" s="4341"/>
      <c r="D7512" s="357" t="s">
        <v>16</v>
      </c>
      <c r="E7512" s="4358" t="s">
        <v>20</v>
      </c>
      <c r="F7512" s="4359"/>
      <c r="G7512" s="4358" t="s">
        <v>21</v>
      </c>
      <c r="H7512" s="4359"/>
      <c r="I7512" s="4341"/>
      <c r="J7512" s="4341"/>
      <c r="K7512" s="4341"/>
      <c r="L7512" s="4341"/>
      <c r="M7512" s="4341"/>
      <c r="N7512" s="4341"/>
      <c r="O7512" s="4357"/>
    </row>
    <row r="7513" spans="1:15" s="72" customFormat="1" ht="21" customHeight="1" outlineLevel="1">
      <c r="A7513" s="358">
        <v>1</v>
      </c>
      <c r="B7513" s="121">
        <v>44652</v>
      </c>
      <c r="C7513" s="90" t="s">
        <v>23</v>
      </c>
      <c r="D7513" s="359"/>
      <c r="E7513" s="4348"/>
      <c r="F7513" s="4349"/>
      <c r="G7513" s="4348"/>
      <c r="H7513" s="4349"/>
      <c r="I7513" s="359" t="s">
        <v>1441</v>
      </c>
      <c r="J7513" s="359"/>
      <c r="K7513" s="359"/>
      <c r="L7513" s="359"/>
      <c r="M7513" s="359"/>
      <c r="N7513" s="359"/>
      <c r="O7513" s="79">
        <v>11</v>
      </c>
    </row>
    <row r="7514" spans="1:15" s="72" customFormat="1" ht="21" customHeight="1" outlineLevel="1">
      <c r="A7514" s="1177"/>
      <c r="B7514" s="121"/>
      <c r="C7514" s="90"/>
      <c r="D7514" s="1178"/>
      <c r="E7514" s="4348"/>
      <c r="F7514" s="4349"/>
      <c r="G7514" s="4348"/>
      <c r="H7514" s="4349"/>
      <c r="I7514" s="1178"/>
      <c r="J7514" s="1178"/>
      <c r="K7514" s="1178"/>
      <c r="L7514" s="1178"/>
      <c r="M7514" s="1178"/>
      <c r="N7514" s="1178"/>
      <c r="O7514" s="79"/>
    </row>
    <row r="7515" spans="1:15" s="72" customFormat="1" ht="21" customHeight="1" outlineLevel="1">
      <c r="A7515" s="1394"/>
      <c r="B7515" s="121"/>
      <c r="C7515" s="90"/>
      <c r="D7515" s="1393"/>
      <c r="E7515" s="1391"/>
      <c r="F7515" s="1392"/>
      <c r="G7515" s="1391"/>
      <c r="H7515" s="1392"/>
      <c r="I7515" s="1393"/>
      <c r="J7515" s="1393"/>
      <c r="K7515" s="1393"/>
      <c r="L7515" s="1393"/>
      <c r="M7515" s="1393"/>
      <c r="N7515" s="1393"/>
      <c r="O7515" s="79"/>
    </row>
    <row r="7516" spans="1:15" s="72" customFormat="1" ht="21" customHeight="1">
      <c r="A7516" s="946"/>
      <c r="B7516" s="121"/>
      <c r="C7516" s="90"/>
      <c r="D7516" s="798">
        <f>SUM(D7513:D7514)</f>
        <v>0</v>
      </c>
      <c r="E7516" s="943"/>
      <c r="F7516" s="944"/>
      <c r="G7516" s="943"/>
      <c r="H7516" s="944"/>
      <c r="I7516" s="945"/>
      <c r="J7516" s="945"/>
      <c r="K7516" s="432">
        <f>SUM(K7513:K7515)</f>
        <v>0</v>
      </c>
      <c r="L7516" s="945"/>
      <c r="M7516" s="945"/>
      <c r="N7516" s="945"/>
      <c r="O7516" s="79"/>
    </row>
    <row r="7517" spans="1:15" s="72" customFormat="1" ht="21" customHeight="1">
      <c r="A7517" s="426"/>
      <c r="B7517" s="132"/>
      <c r="C7517" s="426"/>
      <c r="D7517" s="56"/>
      <c r="E7517" s="111"/>
      <c r="F7517" s="111"/>
      <c r="G7517" s="111"/>
      <c r="H7517" s="111"/>
      <c r="I7517" s="57"/>
      <c r="J7517" s="55"/>
      <c r="K7517" s="109"/>
      <c r="L7517" s="238"/>
      <c r="M7517" s="55"/>
      <c r="N7517" s="55"/>
      <c r="O7517" s="56"/>
    </row>
    <row r="7518" spans="1:15" s="72" customFormat="1" ht="21" customHeight="1" thickBot="1">
      <c r="A7518" s="77" t="s">
        <v>2</v>
      </c>
      <c r="B7518" s="66"/>
      <c r="C7518" s="67" t="s">
        <v>3</v>
      </c>
      <c r="D7518" s="4323" t="s">
        <v>694</v>
      </c>
      <c r="E7518" s="4323"/>
      <c r="F7518" s="4323"/>
      <c r="G7518" s="4323"/>
      <c r="H7518" s="4323"/>
      <c r="I7518" s="4323"/>
      <c r="J7518" s="4323"/>
      <c r="K7518" s="4323"/>
      <c r="L7518" s="4323"/>
      <c r="M7518" s="4323"/>
      <c r="N7518" s="4323"/>
      <c r="O7518" s="4323"/>
    </row>
    <row r="7519" spans="1:15" s="72" customFormat="1" ht="21" customHeight="1">
      <c r="A7519" s="4324" t="s">
        <v>10</v>
      </c>
      <c r="B7519" s="4362" t="s">
        <v>11</v>
      </c>
      <c r="C7519" s="4329" t="s">
        <v>23</v>
      </c>
      <c r="D7519" s="4331" t="s">
        <v>12</v>
      </c>
      <c r="E7519" s="4332"/>
      <c r="F7519" s="4332"/>
      <c r="G7519" s="4332"/>
      <c r="H7519" s="4332"/>
      <c r="I7519" s="4332"/>
      <c r="J7519" s="4333"/>
      <c r="K7519" s="4334" t="s">
        <v>13</v>
      </c>
      <c r="L7519" s="4335"/>
      <c r="M7519" s="4335"/>
      <c r="N7519" s="4335"/>
      <c r="O7519" s="4336"/>
    </row>
    <row r="7520" spans="1:15" s="72" customFormat="1" ht="21" customHeight="1">
      <c r="A7520" s="4325"/>
      <c r="B7520" s="4328"/>
      <c r="C7520" s="4330"/>
      <c r="D7520" s="4337" t="s">
        <v>14</v>
      </c>
      <c r="E7520" s="4338"/>
      <c r="F7520" s="4338"/>
      <c r="G7520" s="4338"/>
      <c r="H7520" s="4339"/>
      <c r="I7520" s="4340" t="s">
        <v>15</v>
      </c>
      <c r="J7520" s="4340"/>
      <c r="K7520" s="4340" t="s">
        <v>16</v>
      </c>
      <c r="L7520" s="4340" t="s">
        <v>17</v>
      </c>
      <c r="M7520" s="4340" t="s">
        <v>18</v>
      </c>
      <c r="N7520" s="4340"/>
      <c r="O7520" s="4356" t="s">
        <v>19</v>
      </c>
    </row>
    <row r="7521" spans="1:15" s="72" customFormat="1" ht="21" customHeight="1">
      <c r="A7521" s="4326"/>
      <c r="B7521" s="4354"/>
      <c r="C7521" s="4341"/>
      <c r="D7521" s="423" t="s">
        <v>16</v>
      </c>
      <c r="E7521" s="4358" t="s">
        <v>20</v>
      </c>
      <c r="F7521" s="4359"/>
      <c r="G7521" s="4358" t="s">
        <v>21</v>
      </c>
      <c r="H7521" s="4359"/>
      <c r="I7521" s="4341"/>
      <c r="J7521" s="4341"/>
      <c r="K7521" s="4341"/>
      <c r="L7521" s="4341"/>
      <c r="M7521" s="4341"/>
      <c r="N7521" s="4341"/>
      <c r="O7521" s="4357"/>
    </row>
    <row r="7522" spans="1:15" s="72" customFormat="1" ht="21" customHeight="1" outlineLevel="1">
      <c r="A7522" s="422">
        <v>1</v>
      </c>
      <c r="B7522" s="121">
        <v>44652</v>
      </c>
      <c r="C7522" s="90" t="s">
        <v>818</v>
      </c>
      <c r="D7522" s="424"/>
      <c r="E7522" s="4348"/>
      <c r="F7522" s="4349"/>
      <c r="G7522" s="4348" t="s">
        <v>57</v>
      </c>
      <c r="H7522" s="4349"/>
      <c r="I7522" s="424"/>
      <c r="J7522" s="424"/>
      <c r="K7522" s="424"/>
      <c r="L7522" s="424"/>
      <c r="M7522" s="424"/>
      <c r="N7522" s="424"/>
      <c r="O7522" s="79">
        <v>0</v>
      </c>
    </row>
    <row r="7523" spans="1:15" s="72" customFormat="1" ht="21" customHeight="1" outlineLevel="1">
      <c r="A7523" s="1201"/>
      <c r="B7523" s="121"/>
      <c r="C7523" s="90"/>
      <c r="D7523" s="1200"/>
      <c r="E7523" s="4348"/>
      <c r="F7523" s="4349"/>
      <c r="G7523" s="4348"/>
      <c r="H7523" s="4349"/>
      <c r="I7523" s="1270"/>
      <c r="J7523" s="1200"/>
      <c r="K7523" s="1200"/>
      <c r="L7523" s="1200"/>
      <c r="M7523" s="1200"/>
      <c r="N7523" s="1200"/>
      <c r="O7523" s="79"/>
    </row>
    <row r="7524" spans="1:15" s="72" customFormat="1" ht="21" customHeight="1">
      <c r="A7524" s="422"/>
      <c r="B7524" s="121"/>
      <c r="C7524" s="90"/>
      <c r="D7524" s="686">
        <f>SUM(D7522:D7523)</f>
        <v>0</v>
      </c>
      <c r="E7524" s="419"/>
      <c r="F7524" s="420"/>
      <c r="G7524" s="4350"/>
      <c r="H7524" s="4351"/>
      <c r="I7524" s="424"/>
      <c r="J7524" s="424"/>
      <c r="K7524" s="432">
        <f>SUM(K7522:K7523)</f>
        <v>0</v>
      </c>
      <c r="L7524" s="424"/>
      <c r="M7524" s="424"/>
      <c r="N7524" s="424"/>
      <c r="O7524" s="79"/>
    </row>
    <row r="7525" spans="1:15" s="72" customFormat="1" ht="21" customHeight="1">
      <c r="A7525" s="426"/>
      <c r="B7525" s="132"/>
      <c r="C7525" s="426"/>
      <c r="D7525" s="56"/>
      <c r="E7525" s="111"/>
      <c r="F7525" s="111"/>
      <c r="G7525" s="111"/>
      <c r="H7525" s="111"/>
      <c r="I7525" s="57"/>
      <c r="J7525" s="55"/>
      <c r="K7525" s="109"/>
      <c r="L7525" s="238"/>
      <c r="M7525" s="55"/>
      <c r="N7525" s="55"/>
      <c r="O7525" s="56"/>
    </row>
    <row r="7526" spans="1:15" s="72" customFormat="1" ht="21" customHeight="1" thickBot="1">
      <c r="A7526" s="77" t="s">
        <v>2</v>
      </c>
      <c r="B7526" s="66"/>
      <c r="C7526" s="67" t="s">
        <v>3</v>
      </c>
      <c r="D7526" s="4323" t="s">
        <v>533</v>
      </c>
      <c r="E7526" s="4323"/>
      <c r="F7526" s="4323"/>
      <c r="G7526" s="4323"/>
      <c r="H7526" s="4323"/>
      <c r="I7526" s="4323"/>
      <c r="J7526" s="4323"/>
      <c r="K7526" s="4323"/>
      <c r="L7526" s="4323"/>
      <c r="M7526" s="4323"/>
      <c r="N7526" s="4323"/>
      <c r="O7526" s="4323"/>
    </row>
    <row r="7527" spans="1:15" s="72" customFormat="1" ht="21" customHeight="1">
      <c r="A7527" s="4324" t="s">
        <v>10</v>
      </c>
      <c r="B7527" s="4362" t="s">
        <v>11</v>
      </c>
      <c r="C7527" s="4329" t="s">
        <v>23</v>
      </c>
      <c r="D7527" s="4331" t="s">
        <v>12</v>
      </c>
      <c r="E7527" s="4332"/>
      <c r="F7527" s="4332"/>
      <c r="G7527" s="4332"/>
      <c r="H7527" s="4332"/>
      <c r="I7527" s="4332"/>
      <c r="J7527" s="4333"/>
      <c r="K7527" s="4334" t="s">
        <v>13</v>
      </c>
      <c r="L7527" s="4335"/>
      <c r="M7527" s="4335"/>
      <c r="N7527" s="4335"/>
      <c r="O7527" s="4336"/>
    </row>
    <row r="7528" spans="1:15" s="72" customFormat="1" ht="21" customHeight="1">
      <c r="A7528" s="4325"/>
      <c r="B7528" s="4328"/>
      <c r="C7528" s="4330"/>
      <c r="D7528" s="4337" t="s">
        <v>14</v>
      </c>
      <c r="E7528" s="4338"/>
      <c r="F7528" s="4338"/>
      <c r="G7528" s="4338"/>
      <c r="H7528" s="4339"/>
      <c r="I7528" s="4340" t="s">
        <v>15</v>
      </c>
      <c r="J7528" s="4340"/>
      <c r="K7528" s="4340" t="s">
        <v>16</v>
      </c>
      <c r="L7528" s="4340" t="s">
        <v>17</v>
      </c>
      <c r="M7528" s="4340" t="s">
        <v>18</v>
      </c>
      <c r="N7528" s="4340"/>
      <c r="O7528" s="4356" t="s">
        <v>19</v>
      </c>
    </row>
    <row r="7529" spans="1:15" s="72" customFormat="1" ht="21" customHeight="1">
      <c r="A7529" s="4326"/>
      <c r="B7529" s="4354"/>
      <c r="C7529" s="4341"/>
      <c r="D7529" s="844" t="s">
        <v>16</v>
      </c>
      <c r="E7529" s="4358" t="s">
        <v>20</v>
      </c>
      <c r="F7529" s="4359"/>
      <c r="G7529" s="4358" t="s">
        <v>21</v>
      </c>
      <c r="H7529" s="4359"/>
      <c r="I7529" s="4341"/>
      <c r="J7529" s="4341"/>
      <c r="K7529" s="4341"/>
      <c r="L7529" s="4341"/>
      <c r="M7529" s="4341"/>
      <c r="N7529" s="4341"/>
      <c r="O7529" s="4357"/>
    </row>
    <row r="7530" spans="1:15" s="72" customFormat="1" ht="21" customHeight="1" outlineLevel="1">
      <c r="A7530" s="843">
        <v>1</v>
      </c>
      <c r="B7530" s="121">
        <v>44652</v>
      </c>
      <c r="C7530" s="90" t="s">
        <v>23</v>
      </c>
      <c r="D7530" s="842"/>
      <c r="E7530" s="4348"/>
      <c r="F7530" s="4349"/>
      <c r="G7530" s="4348"/>
      <c r="H7530" s="4349"/>
      <c r="I7530" s="842"/>
      <c r="J7530" s="842"/>
      <c r="K7530" s="842"/>
      <c r="L7530" s="842"/>
      <c r="M7530" s="842"/>
      <c r="N7530" s="842"/>
      <c r="O7530" s="79">
        <v>0</v>
      </c>
    </row>
    <row r="7531" spans="1:15" s="72" customFormat="1" ht="21" customHeight="1" outlineLevel="1">
      <c r="A7531" s="1593"/>
      <c r="B7531" s="121"/>
      <c r="C7531" s="1595"/>
      <c r="D7531" s="1594"/>
      <c r="E7531" s="4348"/>
      <c r="F7531" s="4349"/>
      <c r="G7531" s="4348"/>
      <c r="H7531" s="4349"/>
      <c r="I7531" s="1594"/>
      <c r="J7531" s="1594"/>
      <c r="K7531" s="1594"/>
      <c r="L7531" s="1594"/>
      <c r="M7531" s="1594"/>
      <c r="N7531" s="1594"/>
      <c r="O7531" s="79"/>
    </row>
    <row r="7532" spans="1:15" s="72" customFormat="1" ht="21" customHeight="1">
      <c r="A7532" s="843"/>
      <c r="B7532" s="121"/>
      <c r="C7532" s="90"/>
      <c r="D7532" s="686">
        <f>SUM(D7530:D7531)</f>
        <v>0</v>
      </c>
      <c r="E7532" s="4348"/>
      <c r="F7532" s="4349"/>
      <c r="G7532" s="4348"/>
      <c r="H7532" s="4349"/>
      <c r="I7532" s="842"/>
      <c r="J7532" s="842"/>
      <c r="K7532" s="706">
        <f>SUM(K7530:K7531)</f>
        <v>0</v>
      </c>
      <c r="L7532" s="842"/>
      <c r="M7532" s="842"/>
      <c r="N7532" s="842"/>
      <c r="O7532" s="79"/>
    </row>
    <row r="7533" spans="1:15" s="72" customFormat="1" ht="21" customHeight="1">
      <c r="A7533" s="426"/>
      <c r="B7533" s="132"/>
      <c r="C7533" s="426"/>
      <c r="D7533" s="56"/>
      <c r="E7533" s="111"/>
      <c r="F7533" s="111"/>
      <c r="G7533" s="111"/>
      <c r="H7533" s="238"/>
      <c r="I7533" s="57"/>
      <c r="J7533" s="55"/>
      <c r="K7533" s="109"/>
      <c r="L7533" s="238"/>
      <c r="M7533" s="55"/>
      <c r="N7533" s="55"/>
      <c r="O7533" s="56"/>
    </row>
    <row r="7534" spans="1:15" s="72" customFormat="1" ht="21" customHeight="1" thickBot="1">
      <c r="A7534" s="77" t="s">
        <v>2</v>
      </c>
      <c r="B7534" s="66"/>
      <c r="C7534" s="67" t="s">
        <v>3</v>
      </c>
      <c r="D7534" s="4323" t="s">
        <v>628</v>
      </c>
      <c r="E7534" s="4323"/>
      <c r="F7534" s="4323"/>
      <c r="G7534" s="4323"/>
      <c r="H7534" s="4323"/>
      <c r="I7534" s="4323"/>
      <c r="J7534" s="4323"/>
      <c r="K7534" s="4323"/>
      <c r="L7534" s="4323"/>
      <c r="M7534" s="4323"/>
      <c r="N7534" s="4323"/>
      <c r="O7534" s="4323"/>
    </row>
    <row r="7535" spans="1:15" s="72" customFormat="1" ht="21" customHeight="1">
      <c r="A7535" s="4324" t="s">
        <v>10</v>
      </c>
      <c r="B7535" s="4362" t="s">
        <v>11</v>
      </c>
      <c r="C7535" s="4329" t="s">
        <v>23</v>
      </c>
      <c r="D7535" s="4331" t="s">
        <v>12</v>
      </c>
      <c r="E7535" s="4332"/>
      <c r="F7535" s="4332"/>
      <c r="G7535" s="4332"/>
      <c r="H7535" s="4332"/>
      <c r="I7535" s="4332"/>
      <c r="J7535" s="4333"/>
      <c r="K7535" s="4334" t="s">
        <v>13</v>
      </c>
      <c r="L7535" s="4335"/>
      <c r="M7535" s="4335"/>
      <c r="N7535" s="4335"/>
      <c r="O7535" s="4336"/>
    </row>
    <row r="7536" spans="1:15" s="72" customFormat="1" ht="21" customHeight="1">
      <c r="A7536" s="4325"/>
      <c r="B7536" s="4328"/>
      <c r="C7536" s="4330"/>
      <c r="D7536" s="4337" t="s">
        <v>14</v>
      </c>
      <c r="E7536" s="4338"/>
      <c r="F7536" s="4338"/>
      <c r="G7536" s="4338"/>
      <c r="H7536" s="4339"/>
      <c r="I7536" s="4340" t="s">
        <v>15</v>
      </c>
      <c r="J7536" s="4340"/>
      <c r="K7536" s="4340" t="s">
        <v>16</v>
      </c>
      <c r="L7536" s="4340" t="s">
        <v>17</v>
      </c>
      <c r="M7536" s="4340" t="s">
        <v>18</v>
      </c>
      <c r="N7536" s="4340"/>
      <c r="O7536" s="4356" t="s">
        <v>19</v>
      </c>
    </row>
    <row r="7537" spans="1:15" s="72" customFormat="1" ht="21" customHeight="1">
      <c r="A7537" s="4326"/>
      <c r="B7537" s="4354"/>
      <c r="C7537" s="4341"/>
      <c r="D7537" s="423" t="s">
        <v>16</v>
      </c>
      <c r="E7537" s="4358" t="s">
        <v>20</v>
      </c>
      <c r="F7537" s="4359"/>
      <c r="G7537" s="4358" t="s">
        <v>21</v>
      </c>
      <c r="H7537" s="4359"/>
      <c r="I7537" s="4341"/>
      <c r="J7537" s="4341"/>
      <c r="K7537" s="4341"/>
      <c r="L7537" s="4341"/>
      <c r="M7537" s="4341"/>
      <c r="N7537" s="4341"/>
      <c r="O7537" s="4357"/>
    </row>
    <row r="7538" spans="1:15" s="72" customFormat="1" ht="21" customHeight="1" outlineLevel="1">
      <c r="A7538" s="422">
        <v>1</v>
      </c>
      <c r="B7538" s="121">
        <v>44652</v>
      </c>
      <c r="C7538" s="90" t="s">
        <v>23</v>
      </c>
      <c r="D7538" s="424"/>
      <c r="E7538" s="4348"/>
      <c r="F7538" s="4349"/>
      <c r="G7538" s="4348"/>
      <c r="H7538" s="4349"/>
      <c r="I7538" s="424" t="s">
        <v>1441</v>
      </c>
      <c r="J7538" s="424"/>
      <c r="K7538" s="424"/>
      <c r="L7538" s="424"/>
      <c r="M7538" s="424"/>
      <c r="N7538" s="424"/>
      <c r="O7538" s="79">
        <v>0</v>
      </c>
    </row>
    <row r="7539" spans="1:15" s="72" customFormat="1" ht="21" customHeight="1" outlineLevel="1">
      <c r="A7539" s="2487"/>
      <c r="B7539" s="121"/>
      <c r="C7539" s="2234"/>
      <c r="D7539" s="2486"/>
      <c r="E7539" s="2488"/>
      <c r="F7539" s="2489"/>
      <c r="G7539" s="2488"/>
      <c r="H7539" s="2489"/>
      <c r="I7539" s="2486"/>
      <c r="J7539" s="2486"/>
      <c r="K7539" s="2486"/>
      <c r="L7539" s="2486"/>
      <c r="M7539" s="2486"/>
      <c r="N7539" s="2486"/>
      <c r="O7539" s="79"/>
    </row>
    <row r="7540" spans="1:15" s="72" customFormat="1" ht="21" customHeight="1">
      <c r="A7540" s="850"/>
      <c r="B7540" s="121"/>
      <c r="C7540" s="90"/>
      <c r="D7540" s="798">
        <f>SUM(D7538:D7538)</f>
        <v>0</v>
      </c>
      <c r="E7540" s="4348"/>
      <c r="F7540" s="4349"/>
      <c r="G7540" s="4348"/>
      <c r="H7540" s="4349"/>
      <c r="I7540" s="849"/>
      <c r="J7540" s="849"/>
      <c r="K7540" s="432">
        <f>SUM(K7538:K7539)</f>
        <v>0</v>
      </c>
      <c r="L7540" s="849"/>
      <c r="M7540" s="849"/>
      <c r="N7540" s="849"/>
      <c r="O7540" s="79"/>
    </row>
    <row r="7541" spans="1:15" s="72" customFormat="1" ht="21" customHeight="1">
      <c r="A7541" s="852"/>
      <c r="B7541" s="132"/>
      <c r="C7541" s="852"/>
      <c r="D7541" s="56"/>
      <c r="E7541" s="111"/>
      <c r="F7541" s="111"/>
      <c r="G7541" s="111"/>
      <c r="H7541" s="111"/>
      <c r="I7541" s="57"/>
      <c r="J7541" s="55"/>
      <c r="K7541" s="109"/>
      <c r="L7541" s="238"/>
      <c r="M7541" s="55"/>
      <c r="N7541" s="55"/>
      <c r="O7541" s="56"/>
    </row>
    <row r="7542" spans="1:15" s="72" customFormat="1" ht="21" customHeight="1" thickBot="1">
      <c r="A7542" s="77" t="s">
        <v>2</v>
      </c>
      <c r="B7542" s="66"/>
      <c r="C7542" s="67" t="s">
        <v>3</v>
      </c>
      <c r="D7542" s="4498" t="s">
        <v>1415</v>
      </c>
      <c r="E7542" s="4498"/>
      <c r="F7542" s="4498"/>
      <c r="G7542" s="4498"/>
      <c r="H7542" s="4498"/>
      <c r="I7542" s="4498"/>
      <c r="J7542" s="4498"/>
      <c r="K7542" s="4323"/>
      <c r="L7542" s="4323"/>
      <c r="M7542" s="4323"/>
      <c r="N7542" s="4323"/>
      <c r="O7542" s="4323"/>
    </row>
    <row r="7543" spans="1:15" s="72" customFormat="1" ht="21" customHeight="1">
      <c r="A7543" s="4324" t="s">
        <v>10</v>
      </c>
      <c r="B7543" s="4362" t="s">
        <v>11</v>
      </c>
      <c r="C7543" s="4329" t="s">
        <v>23</v>
      </c>
      <c r="D7543" s="4381" t="s">
        <v>12</v>
      </c>
      <c r="E7543" s="4381"/>
      <c r="F7543" s="4381"/>
      <c r="G7543" s="4381"/>
      <c r="H7543" s="4381"/>
      <c r="I7543" s="4381"/>
      <c r="J7543" s="4381"/>
      <c r="K7543" s="4334" t="s">
        <v>13</v>
      </c>
      <c r="L7543" s="4335"/>
      <c r="M7543" s="4335"/>
      <c r="N7543" s="4335"/>
      <c r="O7543" s="4336"/>
    </row>
    <row r="7544" spans="1:15" s="72" customFormat="1" ht="21" customHeight="1">
      <c r="A7544" s="4325"/>
      <c r="B7544" s="4328"/>
      <c r="C7544" s="4330"/>
      <c r="D7544" s="4337" t="s">
        <v>14</v>
      </c>
      <c r="E7544" s="4338"/>
      <c r="F7544" s="4338"/>
      <c r="G7544" s="4338"/>
      <c r="H7544" s="4339"/>
      <c r="I7544" s="4340" t="s">
        <v>15</v>
      </c>
      <c r="J7544" s="4340"/>
      <c r="K7544" s="4340" t="s">
        <v>16</v>
      </c>
      <c r="L7544" s="4340" t="s">
        <v>17</v>
      </c>
      <c r="M7544" s="4340" t="s">
        <v>18</v>
      </c>
      <c r="N7544" s="4340"/>
      <c r="O7544" s="4356" t="s">
        <v>19</v>
      </c>
    </row>
    <row r="7545" spans="1:15" s="72" customFormat="1" ht="21" customHeight="1">
      <c r="A7545" s="4326"/>
      <c r="B7545" s="4354"/>
      <c r="C7545" s="4341"/>
      <c r="D7545" s="423" t="s">
        <v>16</v>
      </c>
      <c r="E7545" s="4358" t="s">
        <v>20</v>
      </c>
      <c r="F7545" s="4359"/>
      <c r="G7545" s="4358" t="s">
        <v>21</v>
      </c>
      <c r="H7545" s="4359"/>
      <c r="I7545" s="4341"/>
      <c r="J7545" s="4341"/>
      <c r="K7545" s="4341"/>
      <c r="L7545" s="4341"/>
      <c r="M7545" s="4341"/>
      <c r="N7545" s="4341"/>
      <c r="O7545" s="4357"/>
    </row>
    <row r="7546" spans="1:15" s="72" customFormat="1" ht="21" customHeight="1" outlineLevel="1">
      <c r="A7546" s="422">
        <v>1</v>
      </c>
      <c r="B7546" s="121">
        <v>44652</v>
      </c>
      <c r="C7546" s="90" t="s">
        <v>23</v>
      </c>
      <c r="D7546" s="424"/>
      <c r="E7546" s="4348"/>
      <c r="F7546" s="4349"/>
      <c r="G7546" s="4348" t="s">
        <v>57</v>
      </c>
      <c r="H7546" s="4349"/>
      <c r="I7546" s="424"/>
      <c r="J7546" s="424"/>
      <c r="K7546" s="424"/>
      <c r="L7546" s="424"/>
      <c r="M7546" s="424"/>
      <c r="N7546" s="424"/>
      <c r="O7546" s="79">
        <v>0</v>
      </c>
    </row>
    <row r="7547" spans="1:15" s="72" customFormat="1" ht="21" customHeight="1" outlineLevel="1">
      <c r="A7547" s="1185"/>
      <c r="B7547" s="121"/>
      <c r="C7547" s="90"/>
      <c r="D7547" s="1186"/>
      <c r="E7547" s="4348"/>
      <c r="F7547" s="4349"/>
      <c r="G7547" s="4348"/>
      <c r="H7547" s="4349"/>
      <c r="I7547" s="1186"/>
      <c r="J7547" s="1186"/>
      <c r="K7547" s="1186"/>
      <c r="L7547" s="1186"/>
      <c r="M7547" s="1186"/>
      <c r="N7547" s="1186"/>
      <c r="O7547" s="79"/>
    </row>
    <row r="7548" spans="1:15" s="72" customFormat="1" ht="21" customHeight="1" outlineLevel="1">
      <c r="A7548" s="2409"/>
      <c r="B7548" s="121"/>
      <c r="C7548" s="2234"/>
      <c r="D7548" s="2408"/>
      <c r="E7548" s="2402"/>
      <c r="F7548" s="2403"/>
      <c r="G7548" s="2402"/>
      <c r="H7548" s="2403"/>
      <c r="I7548" s="2408"/>
      <c r="J7548" s="2408"/>
      <c r="K7548" s="2408"/>
      <c r="L7548" s="2408"/>
      <c r="M7548" s="2408"/>
      <c r="N7548" s="2408"/>
      <c r="O7548" s="79"/>
    </row>
    <row r="7549" spans="1:15" s="72" customFormat="1" ht="21" customHeight="1" outlineLevel="1">
      <c r="A7549" s="2409"/>
      <c r="B7549" s="121"/>
      <c r="C7549" s="2234"/>
      <c r="D7549" s="2408"/>
      <c r="E7549" s="2402"/>
      <c r="F7549" s="2403"/>
      <c r="G7549" s="2402"/>
      <c r="H7549" s="2403"/>
      <c r="I7549" s="2408"/>
      <c r="J7549" s="2408"/>
      <c r="K7549" s="2408"/>
      <c r="L7549" s="2408"/>
      <c r="M7549" s="2408"/>
      <c r="N7549" s="2408"/>
      <c r="O7549" s="79"/>
    </row>
    <row r="7550" spans="1:15" s="72" customFormat="1" ht="21" customHeight="1">
      <c r="A7550" s="859"/>
      <c r="B7550" s="121"/>
      <c r="C7550" s="90"/>
      <c r="D7550" s="686">
        <f>SUM(D7546:D7547)</f>
        <v>0</v>
      </c>
      <c r="E7550" s="4348"/>
      <c r="F7550" s="4349"/>
      <c r="G7550" s="4348"/>
      <c r="H7550" s="4349"/>
      <c r="I7550" s="858"/>
      <c r="J7550" s="858"/>
      <c r="K7550" s="432">
        <f>SUM(K7546:K7547)</f>
        <v>0</v>
      </c>
      <c r="L7550" s="858"/>
      <c r="M7550" s="858"/>
      <c r="N7550" s="858"/>
      <c r="O7550" s="79"/>
    </row>
    <row r="7551" spans="1:15" s="72" customFormat="1" ht="21" customHeight="1">
      <c r="A7551" s="426"/>
      <c r="B7551" s="132"/>
      <c r="C7551" s="426"/>
      <c r="D7551" s="56"/>
      <c r="E7551" s="111"/>
      <c r="F7551" s="111"/>
      <c r="G7551" s="111"/>
      <c r="H7551" s="111"/>
      <c r="I7551" s="57"/>
      <c r="J7551" s="55"/>
      <c r="K7551" s="109"/>
      <c r="L7551" s="238"/>
      <c r="M7551" s="55"/>
      <c r="N7551" s="55"/>
      <c r="O7551" s="56"/>
    </row>
    <row r="7552" spans="1:15" s="72" customFormat="1" ht="21" customHeight="1" thickBot="1">
      <c r="A7552" s="77" t="s">
        <v>2</v>
      </c>
      <c r="B7552" s="66"/>
      <c r="C7552" s="67" t="s">
        <v>3</v>
      </c>
      <c r="D7552" s="4323" t="s">
        <v>571</v>
      </c>
      <c r="E7552" s="4323"/>
      <c r="F7552" s="4323"/>
      <c r="G7552" s="4323"/>
      <c r="H7552" s="4323"/>
      <c r="I7552" s="4323"/>
      <c r="J7552" s="4323"/>
      <c r="K7552" s="4323"/>
      <c r="L7552" s="4323"/>
      <c r="M7552" s="4323"/>
      <c r="N7552" s="4323"/>
      <c r="O7552" s="4323"/>
    </row>
    <row r="7553" spans="1:15" s="72" customFormat="1" ht="21" customHeight="1">
      <c r="A7553" s="4324" t="s">
        <v>10</v>
      </c>
      <c r="B7553" s="4362" t="s">
        <v>11</v>
      </c>
      <c r="C7553" s="4329" t="s">
        <v>23</v>
      </c>
      <c r="D7553" s="4331" t="s">
        <v>12</v>
      </c>
      <c r="E7553" s="4332"/>
      <c r="F7553" s="4332"/>
      <c r="G7553" s="4332"/>
      <c r="H7553" s="4332"/>
      <c r="I7553" s="4332"/>
      <c r="J7553" s="4333"/>
      <c r="K7553" s="4334" t="s">
        <v>13</v>
      </c>
      <c r="L7553" s="4335"/>
      <c r="M7553" s="4335"/>
      <c r="N7553" s="4335"/>
      <c r="O7553" s="4336"/>
    </row>
    <row r="7554" spans="1:15" s="72" customFormat="1" ht="21" customHeight="1">
      <c r="A7554" s="4325"/>
      <c r="B7554" s="4328"/>
      <c r="C7554" s="4330"/>
      <c r="D7554" s="4337" t="s">
        <v>14</v>
      </c>
      <c r="E7554" s="4338"/>
      <c r="F7554" s="4338"/>
      <c r="G7554" s="4338"/>
      <c r="H7554" s="4339"/>
      <c r="I7554" s="4340" t="s">
        <v>15</v>
      </c>
      <c r="J7554" s="4340"/>
      <c r="K7554" s="4340" t="s">
        <v>16</v>
      </c>
      <c r="L7554" s="4340" t="s">
        <v>17</v>
      </c>
      <c r="M7554" s="4340" t="s">
        <v>18</v>
      </c>
      <c r="N7554" s="4340"/>
      <c r="O7554" s="4356" t="s">
        <v>19</v>
      </c>
    </row>
    <row r="7555" spans="1:15" s="72" customFormat="1" ht="21" customHeight="1">
      <c r="A7555" s="4326"/>
      <c r="B7555" s="4354"/>
      <c r="C7555" s="4341"/>
      <c r="D7555" s="423" t="s">
        <v>16</v>
      </c>
      <c r="E7555" s="4358" t="s">
        <v>20</v>
      </c>
      <c r="F7555" s="4359"/>
      <c r="G7555" s="4358" t="s">
        <v>21</v>
      </c>
      <c r="H7555" s="4359"/>
      <c r="I7555" s="4341"/>
      <c r="J7555" s="4341"/>
      <c r="K7555" s="4341"/>
      <c r="L7555" s="4341"/>
      <c r="M7555" s="4341"/>
      <c r="N7555" s="4341"/>
      <c r="O7555" s="4357"/>
    </row>
    <row r="7556" spans="1:15" s="72" customFormat="1" ht="21" customHeight="1" outlineLevel="1">
      <c r="A7556" s="422">
        <v>1</v>
      </c>
      <c r="B7556" s="121">
        <v>44652</v>
      </c>
      <c r="C7556" s="90" t="s">
        <v>546</v>
      </c>
      <c r="D7556" s="424"/>
      <c r="E7556" s="4348"/>
      <c r="F7556" s="4349"/>
      <c r="G7556" s="4348"/>
      <c r="H7556" s="4349"/>
      <c r="I7556" s="424" t="s">
        <v>1441</v>
      </c>
      <c r="J7556" s="424"/>
      <c r="K7556" s="424"/>
      <c r="L7556" s="424"/>
      <c r="M7556" s="424"/>
      <c r="N7556" s="424"/>
      <c r="O7556" s="79">
        <v>0</v>
      </c>
    </row>
    <row r="7557" spans="1:15" s="72" customFormat="1" ht="21" customHeight="1" outlineLevel="1">
      <c r="A7557" s="1280"/>
      <c r="B7557" s="121"/>
      <c r="C7557" s="90"/>
      <c r="D7557" s="1279"/>
      <c r="E7557" s="4348"/>
      <c r="F7557" s="4349"/>
      <c r="G7557" s="4348"/>
      <c r="H7557" s="4349"/>
      <c r="I7557" s="1279"/>
      <c r="J7557" s="1279"/>
      <c r="K7557" s="1279"/>
      <c r="L7557" s="1279"/>
      <c r="M7557" s="1279"/>
      <c r="N7557" s="1279"/>
      <c r="O7557" s="79"/>
    </row>
    <row r="7558" spans="1:15" s="72" customFormat="1" ht="21" customHeight="1">
      <c r="A7558" s="898"/>
      <c r="B7558" s="121"/>
      <c r="C7558" s="897"/>
      <c r="D7558" s="798">
        <f>SUM(D7556:D7557)</f>
        <v>0</v>
      </c>
      <c r="E7558" s="4346"/>
      <c r="F7558" s="4346"/>
      <c r="G7558" s="4346"/>
      <c r="H7558" s="4346"/>
      <c r="I7558" s="897"/>
      <c r="J7558" s="897"/>
      <c r="K7558" s="432">
        <f>SUM(K7556:K7557)</f>
        <v>0</v>
      </c>
      <c r="L7558" s="897"/>
      <c r="M7558" s="897"/>
      <c r="N7558" s="897"/>
      <c r="O7558" s="79"/>
    </row>
    <row r="7559" spans="1:15" s="72" customFormat="1" ht="21" customHeight="1">
      <c r="A7559" s="426"/>
      <c r="B7559" s="132"/>
      <c r="C7559" s="900"/>
      <c r="D7559" s="900"/>
      <c r="E7559" s="899"/>
      <c r="F7559" s="899"/>
      <c r="G7559" s="899"/>
      <c r="H7559" s="899"/>
      <c r="I7559" s="41"/>
      <c r="J7559" s="54"/>
      <c r="K7559" s="81"/>
      <c r="L7559" s="900"/>
      <c r="M7559" s="54"/>
      <c r="N7559" s="54"/>
      <c r="O7559" s="56"/>
    </row>
    <row r="7560" spans="1:15" s="72" customFormat="1" ht="21" customHeight="1" thickBot="1">
      <c r="A7560" s="77" t="s">
        <v>2</v>
      </c>
      <c r="B7560" s="66"/>
      <c r="C7560" s="67" t="s">
        <v>3</v>
      </c>
      <c r="D7560" s="4366" t="s">
        <v>849</v>
      </c>
      <c r="E7560" s="4366"/>
      <c r="F7560" s="4366"/>
      <c r="G7560" s="4366"/>
      <c r="H7560" s="4366"/>
      <c r="I7560" s="4366"/>
      <c r="J7560" s="4366"/>
      <c r="K7560" s="4366"/>
      <c r="L7560" s="4366"/>
      <c r="M7560" s="4366"/>
      <c r="N7560" s="4323"/>
      <c r="O7560" s="4323"/>
    </row>
    <row r="7561" spans="1:15" s="72" customFormat="1" ht="21" customHeight="1">
      <c r="A7561" s="4324" t="s">
        <v>10</v>
      </c>
      <c r="B7561" s="4362" t="s">
        <v>11</v>
      </c>
      <c r="C7561" s="4329" t="s">
        <v>23</v>
      </c>
      <c r="D7561" s="4331" t="s">
        <v>12</v>
      </c>
      <c r="E7561" s="4332"/>
      <c r="F7561" s="4332"/>
      <c r="G7561" s="4332"/>
      <c r="H7561" s="4332"/>
      <c r="I7561" s="4332"/>
      <c r="J7561" s="4333"/>
      <c r="K7561" s="4334" t="s">
        <v>13</v>
      </c>
      <c r="L7561" s="4335"/>
      <c r="M7561" s="4335"/>
      <c r="N7561" s="4335"/>
      <c r="O7561" s="4336"/>
    </row>
    <row r="7562" spans="1:15" s="72" customFormat="1" ht="21" customHeight="1">
      <c r="A7562" s="4325"/>
      <c r="B7562" s="4328"/>
      <c r="C7562" s="4330"/>
      <c r="D7562" s="4337" t="s">
        <v>14</v>
      </c>
      <c r="E7562" s="4338"/>
      <c r="F7562" s="4338"/>
      <c r="G7562" s="4338"/>
      <c r="H7562" s="4339"/>
      <c r="I7562" s="4340" t="s">
        <v>15</v>
      </c>
      <c r="J7562" s="4340"/>
      <c r="K7562" s="4340" t="s">
        <v>16</v>
      </c>
      <c r="L7562" s="4340" t="s">
        <v>17</v>
      </c>
      <c r="M7562" s="4340" t="s">
        <v>18</v>
      </c>
      <c r="N7562" s="4340"/>
      <c r="O7562" s="4356" t="s">
        <v>19</v>
      </c>
    </row>
    <row r="7563" spans="1:15" s="72" customFormat="1" ht="21" customHeight="1">
      <c r="A7563" s="4326"/>
      <c r="B7563" s="4354"/>
      <c r="C7563" s="4341"/>
      <c r="D7563" s="352" t="s">
        <v>16</v>
      </c>
      <c r="E7563" s="4358" t="s">
        <v>20</v>
      </c>
      <c r="F7563" s="4359"/>
      <c r="G7563" s="4358" t="s">
        <v>21</v>
      </c>
      <c r="H7563" s="4359"/>
      <c r="I7563" s="4341"/>
      <c r="J7563" s="4341"/>
      <c r="K7563" s="4341"/>
      <c r="L7563" s="4341"/>
      <c r="M7563" s="4341"/>
      <c r="N7563" s="4341"/>
      <c r="O7563" s="4357"/>
    </row>
    <row r="7564" spans="1:15" s="72" customFormat="1" ht="21" customHeight="1" outlineLevel="1">
      <c r="A7564" s="353">
        <v>1</v>
      </c>
      <c r="B7564" s="121">
        <v>44652</v>
      </c>
      <c r="C7564" s="90" t="s">
        <v>23</v>
      </c>
      <c r="D7564" s="354"/>
      <c r="E7564" s="350"/>
      <c r="F7564" s="351"/>
      <c r="G7564" s="350"/>
      <c r="H7564" s="351"/>
      <c r="I7564" s="1334" t="s">
        <v>1441</v>
      </c>
      <c r="J7564" s="354"/>
      <c r="K7564" s="354"/>
      <c r="L7564" s="354"/>
      <c r="M7564" s="354"/>
      <c r="N7564" s="354"/>
      <c r="O7564" s="79">
        <v>0</v>
      </c>
    </row>
    <row r="7565" spans="1:15" s="72" customFormat="1" ht="21" customHeight="1" outlineLevel="1">
      <c r="A7565" s="1153"/>
      <c r="B7565" s="121"/>
      <c r="C7565" s="90"/>
      <c r="D7565" s="1152"/>
      <c r="E7565" s="4348"/>
      <c r="F7565" s="4349"/>
      <c r="G7565" s="4348"/>
      <c r="H7565" s="4349"/>
      <c r="I7565" s="1288"/>
      <c r="J7565" s="1152"/>
      <c r="K7565" s="1152"/>
      <c r="L7565" s="1152"/>
      <c r="M7565" s="1152"/>
      <c r="N7565" s="1152"/>
      <c r="O7565" s="79"/>
    </row>
    <row r="7566" spans="1:15" s="72" customFormat="1" ht="21" customHeight="1" outlineLevel="1">
      <c r="A7566" s="1655"/>
      <c r="B7566" s="121"/>
      <c r="C7566" s="1656"/>
      <c r="D7566" s="1654"/>
      <c r="E7566" s="1652"/>
      <c r="F7566" s="1653"/>
      <c r="G7566" s="1652"/>
      <c r="H7566" s="1653"/>
      <c r="I7566" s="1654"/>
      <c r="J7566" s="1654"/>
      <c r="K7566" s="1654"/>
      <c r="L7566" s="1654"/>
      <c r="M7566" s="1654"/>
      <c r="N7566" s="1654"/>
      <c r="O7566" s="79"/>
    </row>
    <row r="7567" spans="1:15" s="72" customFormat="1" ht="21" customHeight="1">
      <c r="A7567" s="795"/>
      <c r="B7567" s="121"/>
      <c r="C7567" s="90"/>
      <c r="D7567" s="686">
        <f>SUM(D7564:D7565)</f>
        <v>0</v>
      </c>
      <c r="E7567" s="791"/>
      <c r="F7567" s="792"/>
      <c r="G7567" s="791"/>
      <c r="H7567" s="792"/>
      <c r="I7567" s="785"/>
      <c r="J7567" s="785"/>
      <c r="K7567" s="432">
        <f>SUM(K7564:K7566)</f>
        <v>0</v>
      </c>
      <c r="L7567" s="785"/>
      <c r="M7567" s="785"/>
      <c r="N7567" s="785"/>
      <c r="O7567" s="79"/>
    </row>
    <row r="7568" spans="1:15" s="72" customFormat="1" ht="21" customHeight="1">
      <c r="A7568" s="426"/>
      <c r="B7568" s="132"/>
      <c r="C7568" s="426"/>
      <c r="D7568" s="56"/>
      <c r="E7568" s="111"/>
      <c r="F7568" s="111"/>
      <c r="G7568" s="111"/>
      <c r="H7568" s="111"/>
      <c r="I7568" s="57"/>
      <c r="J7568" s="55"/>
      <c r="K7568" s="109"/>
      <c r="L7568" s="238"/>
      <c r="M7568" s="55"/>
      <c r="N7568" s="55"/>
      <c r="O7568" s="56"/>
    </row>
    <row r="7569" spans="1:15" s="72" customFormat="1" ht="21" customHeight="1" thickBot="1">
      <c r="A7569" s="77" t="s">
        <v>2</v>
      </c>
      <c r="B7569" s="66"/>
      <c r="C7569" s="67" t="s">
        <v>3</v>
      </c>
      <c r="D7569" s="4323" t="s">
        <v>638</v>
      </c>
      <c r="E7569" s="4323"/>
      <c r="F7569" s="4323"/>
      <c r="G7569" s="4323"/>
      <c r="H7569" s="4323"/>
      <c r="I7569" s="4323"/>
      <c r="J7569" s="4323"/>
      <c r="K7569" s="4323"/>
      <c r="L7569" s="4323"/>
      <c r="M7569" s="4323"/>
      <c r="N7569" s="4323"/>
      <c r="O7569" s="4323"/>
    </row>
    <row r="7570" spans="1:15" s="72" customFormat="1" ht="21" customHeight="1">
      <c r="A7570" s="4324" t="s">
        <v>10</v>
      </c>
      <c r="B7570" s="4362" t="s">
        <v>11</v>
      </c>
      <c r="C7570" s="4329" t="s">
        <v>23</v>
      </c>
      <c r="D7570" s="4331" t="s">
        <v>12</v>
      </c>
      <c r="E7570" s="4332"/>
      <c r="F7570" s="4332"/>
      <c r="G7570" s="4332"/>
      <c r="H7570" s="4332"/>
      <c r="I7570" s="4332"/>
      <c r="J7570" s="4333"/>
      <c r="K7570" s="4334" t="s">
        <v>13</v>
      </c>
      <c r="L7570" s="4335"/>
      <c r="M7570" s="4335"/>
      <c r="N7570" s="4335"/>
      <c r="O7570" s="4336"/>
    </row>
    <row r="7571" spans="1:15" s="72" customFormat="1" ht="21" customHeight="1">
      <c r="A7571" s="4325"/>
      <c r="B7571" s="4328"/>
      <c r="C7571" s="4330"/>
      <c r="D7571" s="4337" t="s">
        <v>14</v>
      </c>
      <c r="E7571" s="4338"/>
      <c r="F7571" s="4338"/>
      <c r="G7571" s="4338"/>
      <c r="H7571" s="4339"/>
      <c r="I7571" s="4340" t="s">
        <v>15</v>
      </c>
      <c r="J7571" s="4340"/>
      <c r="K7571" s="4340" t="s">
        <v>16</v>
      </c>
      <c r="L7571" s="4340" t="s">
        <v>17</v>
      </c>
      <c r="M7571" s="4340" t="s">
        <v>18</v>
      </c>
      <c r="N7571" s="4340"/>
      <c r="O7571" s="4342" t="s">
        <v>19</v>
      </c>
    </row>
    <row r="7572" spans="1:15" s="72" customFormat="1" ht="21" customHeight="1">
      <c r="A7572" s="4326"/>
      <c r="B7572" s="4354"/>
      <c r="C7572" s="4341"/>
      <c r="D7572" s="340" t="s">
        <v>16</v>
      </c>
      <c r="E7572" s="4358" t="s">
        <v>20</v>
      </c>
      <c r="F7572" s="4359"/>
      <c r="G7572" s="4358" t="s">
        <v>21</v>
      </c>
      <c r="H7572" s="4359"/>
      <c r="I7572" s="4341"/>
      <c r="J7572" s="4341"/>
      <c r="K7572" s="4341"/>
      <c r="L7572" s="4341"/>
      <c r="M7572" s="4341"/>
      <c r="N7572" s="4341"/>
      <c r="O7572" s="4363"/>
    </row>
    <row r="7573" spans="1:15" s="72" customFormat="1" ht="21" customHeight="1" outlineLevel="1">
      <c r="A7573" s="349">
        <v>1</v>
      </c>
      <c r="B7573" s="131">
        <v>44652</v>
      </c>
      <c r="C7573" s="131" t="s">
        <v>23</v>
      </c>
      <c r="D7573" s="347"/>
      <c r="E7573" s="4348" t="s">
        <v>342</v>
      </c>
      <c r="F7573" s="4349"/>
      <c r="G7573" s="4348" t="s">
        <v>343</v>
      </c>
      <c r="H7573" s="4349"/>
      <c r="I7573" s="90" t="s">
        <v>1441</v>
      </c>
      <c r="J7573" s="90"/>
      <c r="K7573" s="90"/>
      <c r="L7573" s="90"/>
      <c r="M7573" s="90"/>
      <c r="N7573" s="90"/>
      <c r="O7573" s="128">
        <v>0</v>
      </c>
    </row>
    <row r="7574" spans="1:15" s="72" customFormat="1" ht="21" customHeight="1" outlineLevel="1">
      <c r="A7574" s="1469"/>
      <c r="B7574" s="131"/>
      <c r="C7574" s="131"/>
      <c r="D7574" s="1468"/>
      <c r="E7574" s="1466"/>
      <c r="F7574" s="1467"/>
      <c r="G7574" s="1466"/>
      <c r="H7574" s="1467"/>
      <c r="I7574" s="90"/>
      <c r="J7574" s="90"/>
      <c r="K7574" s="90"/>
      <c r="L7574" s="90"/>
      <c r="M7574" s="90"/>
      <c r="N7574" s="90"/>
      <c r="O7574" s="128"/>
    </row>
    <row r="7575" spans="1:15" s="72" customFormat="1" ht="21" customHeight="1" outlineLevel="1">
      <c r="A7575" s="1920"/>
      <c r="B7575" s="131"/>
      <c r="C7575" s="131"/>
      <c r="D7575" s="2033"/>
      <c r="E7575" s="2030"/>
      <c r="F7575" s="2031"/>
      <c r="G7575" s="2030"/>
      <c r="H7575" s="2031"/>
      <c r="I7575" s="2029"/>
      <c r="J7575" s="2029"/>
      <c r="K7575" s="2029"/>
      <c r="L7575" s="2029"/>
      <c r="M7575" s="2029"/>
      <c r="N7575" s="2029"/>
      <c r="O7575" s="128"/>
    </row>
    <row r="7576" spans="1:15" s="41" customFormat="1" ht="21" customHeight="1">
      <c r="A7576" s="984"/>
      <c r="B7576" s="131"/>
      <c r="C7576" s="984"/>
      <c r="D7576" s="686">
        <f>SUM(D7573:D7573)</f>
        <v>0</v>
      </c>
      <c r="E7576" s="4346"/>
      <c r="F7576" s="4346"/>
      <c r="G7576" s="4347"/>
      <c r="H7576" s="4347"/>
      <c r="I7576" s="984"/>
      <c r="J7576" s="984"/>
      <c r="K7576" s="819">
        <f>SUM(K7573:K7575)</f>
        <v>0</v>
      </c>
      <c r="L7576" s="984"/>
      <c r="M7576" s="984"/>
      <c r="N7576" s="984"/>
      <c r="O7576" s="79"/>
    </row>
    <row r="7577" spans="1:15" s="72" customFormat="1" ht="21" customHeight="1">
      <c r="A7577" s="348"/>
      <c r="B7577" s="132"/>
      <c r="C7577" s="348"/>
      <c r="D7577" s="56"/>
      <c r="E7577" s="111"/>
      <c r="F7577" s="111"/>
      <c r="G7577" s="111"/>
      <c r="H7577" s="111"/>
      <c r="I7577" s="57"/>
      <c r="J7577" s="55"/>
      <c r="K7577" s="109"/>
      <c r="L7577" s="238"/>
      <c r="M7577" s="55"/>
      <c r="N7577" s="55"/>
      <c r="O7577" s="56"/>
    </row>
    <row r="7578" spans="1:15" s="15" customFormat="1" ht="21" customHeight="1" thickBot="1">
      <c r="A7578" s="77" t="s">
        <v>2</v>
      </c>
      <c r="B7578" s="66"/>
      <c r="C7578" s="67" t="s">
        <v>3</v>
      </c>
      <c r="D7578" s="4323" t="s">
        <v>1413</v>
      </c>
      <c r="E7578" s="4323"/>
      <c r="F7578" s="4323"/>
      <c r="G7578" s="4323"/>
      <c r="H7578" s="4323"/>
      <c r="I7578" s="4323"/>
      <c r="J7578" s="4323"/>
      <c r="K7578" s="4323"/>
      <c r="L7578" s="4323"/>
      <c r="M7578" s="4323"/>
      <c r="N7578" s="4323"/>
      <c r="O7578" s="4323"/>
    </row>
    <row r="7579" spans="1:15" s="123" customFormat="1" ht="21" customHeight="1">
      <c r="A7579" s="4324" t="s">
        <v>10</v>
      </c>
      <c r="B7579" s="4362" t="s">
        <v>11</v>
      </c>
      <c r="C7579" s="4329" t="s">
        <v>23</v>
      </c>
      <c r="D7579" s="4331" t="s">
        <v>12</v>
      </c>
      <c r="E7579" s="4332"/>
      <c r="F7579" s="4332"/>
      <c r="G7579" s="4332"/>
      <c r="H7579" s="4332"/>
      <c r="I7579" s="4332"/>
      <c r="J7579" s="4333"/>
      <c r="K7579" s="4334" t="s">
        <v>13</v>
      </c>
      <c r="L7579" s="4335"/>
      <c r="M7579" s="4335"/>
      <c r="N7579" s="4335"/>
      <c r="O7579" s="4336"/>
    </row>
    <row r="7580" spans="1:15" s="72" customFormat="1" ht="21" customHeight="1">
      <c r="A7580" s="4325"/>
      <c r="B7580" s="4328"/>
      <c r="C7580" s="4330"/>
      <c r="D7580" s="4337" t="s">
        <v>14</v>
      </c>
      <c r="E7580" s="4338"/>
      <c r="F7580" s="4338"/>
      <c r="G7580" s="4338"/>
      <c r="H7580" s="4339"/>
      <c r="I7580" s="4340" t="s">
        <v>15</v>
      </c>
      <c r="J7580" s="4340"/>
      <c r="K7580" s="4340" t="s">
        <v>16</v>
      </c>
      <c r="L7580" s="4340" t="s">
        <v>17</v>
      </c>
      <c r="M7580" s="4340" t="s">
        <v>18</v>
      </c>
      <c r="N7580" s="4340"/>
      <c r="O7580" s="4342" t="s">
        <v>19</v>
      </c>
    </row>
    <row r="7581" spans="1:15" s="72" customFormat="1" ht="21" customHeight="1">
      <c r="A7581" s="4326"/>
      <c r="B7581" s="4354"/>
      <c r="C7581" s="4341"/>
      <c r="D7581" s="27" t="s">
        <v>16</v>
      </c>
      <c r="E7581" s="4358" t="s">
        <v>20</v>
      </c>
      <c r="F7581" s="4359"/>
      <c r="G7581" s="4358" t="s">
        <v>21</v>
      </c>
      <c r="H7581" s="4359"/>
      <c r="I7581" s="4341"/>
      <c r="J7581" s="4341"/>
      <c r="K7581" s="4341"/>
      <c r="L7581" s="4341"/>
      <c r="M7581" s="4341"/>
      <c r="N7581" s="4341"/>
      <c r="O7581" s="4363"/>
    </row>
    <row r="7582" spans="1:15" s="15" customFormat="1" ht="21" customHeight="1" outlineLevel="1">
      <c r="A7582" s="842">
        <v>1</v>
      </c>
      <c r="B7582" s="131">
        <v>44652</v>
      </c>
      <c r="C7582" s="842" t="s">
        <v>23</v>
      </c>
      <c r="D7582" s="842"/>
      <c r="E7582" s="4360" t="s">
        <v>531</v>
      </c>
      <c r="F7582" s="4361"/>
      <c r="G7582" s="4364" t="s">
        <v>532</v>
      </c>
      <c r="H7582" s="4365"/>
      <c r="I7582" s="31"/>
      <c r="J7582" s="843"/>
      <c r="K7582" s="11"/>
      <c r="L7582" s="842"/>
      <c r="M7582" s="843"/>
      <c r="N7582" s="843"/>
      <c r="O7582" s="845">
        <v>80</v>
      </c>
    </row>
    <row r="7583" spans="1:15" s="15" customFormat="1" ht="21" customHeight="1" outlineLevel="1">
      <c r="A7583" s="3758"/>
      <c r="B7583" s="131"/>
      <c r="C7583" s="3758"/>
      <c r="D7583" s="3758"/>
      <c r="E7583" s="3753"/>
      <c r="F7583" s="3754"/>
      <c r="G7583" s="3755"/>
      <c r="H7583" s="3756"/>
      <c r="I7583" s="31"/>
      <c r="J7583" s="3759"/>
      <c r="K7583" s="11"/>
      <c r="L7583" s="3758"/>
      <c r="M7583" s="3759"/>
      <c r="N7583" s="3759"/>
      <c r="O7583" s="3762"/>
    </row>
    <row r="7584" spans="1:15" s="15" customFormat="1" ht="21" customHeight="1">
      <c r="A7584" s="377"/>
      <c r="B7584" s="131"/>
      <c r="C7584" s="377"/>
      <c r="D7584" s="686">
        <f>SUM(D7582:D7582)</f>
        <v>0</v>
      </c>
      <c r="E7584" s="371"/>
      <c r="F7584" s="372"/>
      <c r="G7584" s="369"/>
      <c r="H7584" s="370"/>
      <c r="I7584" s="31"/>
      <c r="J7584" s="374"/>
      <c r="K7584" s="428">
        <f>SUM(K7582:K7583)</f>
        <v>0</v>
      </c>
      <c r="L7584" s="377"/>
      <c r="M7584" s="374"/>
      <c r="N7584" s="374"/>
      <c r="O7584" s="373"/>
    </row>
    <row r="7585" spans="1:15" s="239" customFormat="1" ht="21" customHeight="1">
      <c r="B7585" s="132"/>
      <c r="D7585" s="208"/>
      <c r="E7585" s="56"/>
      <c r="F7585" s="56"/>
      <c r="G7585" s="55"/>
      <c r="H7585" s="55"/>
      <c r="I7585" s="57"/>
      <c r="J7585" s="55"/>
      <c r="K7585" s="109"/>
      <c r="L7585" s="238"/>
      <c r="M7585" s="55"/>
      <c r="N7585" s="55"/>
      <c r="O7585" s="56"/>
    </row>
    <row r="7586" spans="1:15" s="123" customFormat="1" ht="21" customHeight="1" thickBot="1">
      <c r="A7586" s="77" t="s">
        <v>2</v>
      </c>
      <c r="B7586" s="66"/>
      <c r="C7586" s="67" t="s">
        <v>3</v>
      </c>
      <c r="D7586" s="4323" t="s">
        <v>993</v>
      </c>
      <c r="E7586" s="4323"/>
      <c r="F7586" s="4323"/>
      <c r="G7586" s="4323"/>
      <c r="H7586" s="4323"/>
      <c r="I7586" s="4323"/>
      <c r="J7586" s="4323"/>
      <c r="K7586" s="4323"/>
      <c r="L7586" s="4323"/>
      <c r="M7586" s="4323"/>
      <c r="N7586" s="4323"/>
      <c r="O7586" s="4323"/>
    </row>
    <row r="7587" spans="1:15" s="72" customFormat="1" ht="21" customHeight="1">
      <c r="A7587" s="4324" t="s">
        <v>10</v>
      </c>
      <c r="B7587" s="4362" t="s">
        <v>11</v>
      </c>
      <c r="C7587" s="4329" t="s">
        <v>23</v>
      </c>
      <c r="D7587" s="4331" t="s">
        <v>12</v>
      </c>
      <c r="E7587" s="4332"/>
      <c r="F7587" s="4332"/>
      <c r="G7587" s="4332"/>
      <c r="H7587" s="4332"/>
      <c r="I7587" s="4332"/>
      <c r="J7587" s="4333"/>
      <c r="K7587" s="4334" t="s">
        <v>13</v>
      </c>
      <c r="L7587" s="4335"/>
      <c r="M7587" s="4335"/>
      <c r="N7587" s="4335"/>
      <c r="O7587" s="4336"/>
    </row>
    <row r="7588" spans="1:15" s="72" customFormat="1" ht="21" customHeight="1">
      <c r="A7588" s="4325"/>
      <c r="B7588" s="4328"/>
      <c r="C7588" s="4330"/>
      <c r="D7588" s="4337" t="s">
        <v>14</v>
      </c>
      <c r="E7588" s="4338"/>
      <c r="F7588" s="4338"/>
      <c r="G7588" s="4338"/>
      <c r="H7588" s="4339"/>
      <c r="I7588" s="4340" t="s">
        <v>15</v>
      </c>
      <c r="J7588" s="4340"/>
      <c r="K7588" s="4340" t="s">
        <v>16</v>
      </c>
      <c r="L7588" s="4340" t="s">
        <v>17</v>
      </c>
      <c r="M7588" s="4340" t="s">
        <v>18</v>
      </c>
      <c r="N7588" s="4340"/>
      <c r="O7588" s="4342" t="s">
        <v>19</v>
      </c>
    </row>
    <row r="7589" spans="1:15" s="72" customFormat="1" ht="21" customHeight="1">
      <c r="A7589" s="4326"/>
      <c r="B7589" s="4354"/>
      <c r="C7589" s="4341"/>
      <c r="D7589" s="27" t="s">
        <v>16</v>
      </c>
      <c r="E7589" s="4358" t="s">
        <v>20</v>
      </c>
      <c r="F7589" s="4359"/>
      <c r="G7589" s="4358" t="s">
        <v>21</v>
      </c>
      <c r="H7589" s="4359"/>
      <c r="I7589" s="4341"/>
      <c r="J7589" s="4341"/>
      <c r="K7589" s="4341"/>
      <c r="L7589" s="4341"/>
      <c r="M7589" s="4341"/>
      <c r="N7589" s="4341"/>
      <c r="O7589" s="4363"/>
    </row>
    <row r="7590" spans="1:15" s="72" customFormat="1" ht="21" customHeight="1" outlineLevel="1">
      <c r="A7590" s="28">
        <v>1</v>
      </c>
      <c r="B7590" s="131">
        <v>44682</v>
      </c>
      <c r="C7590" s="28" t="s">
        <v>23</v>
      </c>
      <c r="D7590" s="184"/>
      <c r="E7590" s="4360"/>
      <c r="F7590" s="4361"/>
      <c r="G7590" s="4364" t="s">
        <v>57</v>
      </c>
      <c r="H7590" s="4365"/>
      <c r="I7590" s="337"/>
      <c r="J7590" s="30"/>
      <c r="K7590" s="11"/>
      <c r="L7590" s="28"/>
      <c r="M7590" s="30"/>
      <c r="N7590" s="30"/>
      <c r="O7590" s="7">
        <v>5</v>
      </c>
    </row>
    <row r="7591" spans="1:15" s="41" customFormat="1" ht="21" customHeight="1" outlineLevel="1">
      <c r="A7591" s="1165"/>
      <c r="B7591" s="131"/>
      <c r="C7591" s="1165"/>
      <c r="D7591" s="1165"/>
      <c r="E7591" s="1161"/>
      <c r="F7591" s="1162"/>
      <c r="G7591" s="1163"/>
      <c r="H7591" s="1164"/>
      <c r="I7591" s="1165"/>
      <c r="J7591" s="1165"/>
      <c r="K7591" s="1165"/>
      <c r="L7591" s="1165"/>
      <c r="M7591" s="1165"/>
      <c r="N7591" s="1165"/>
      <c r="O7591" s="79"/>
    </row>
    <row r="7592" spans="1:15" s="41" customFormat="1" ht="21" customHeight="1" outlineLevel="1">
      <c r="A7592" s="1417"/>
      <c r="B7592" s="131"/>
      <c r="C7592" s="1417"/>
      <c r="D7592" s="1417"/>
      <c r="E7592" s="4348"/>
      <c r="F7592" s="4349"/>
      <c r="G7592" s="4364"/>
      <c r="H7592" s="4365"/>
      <c r="I7592" s="1417"/>
      <c r="J7592" s="1417"/>
      <c r="K7592" s="1417"/>
      <c r="L7592" s="1417"/>
      <c r="M7592" s="1417"/>
      <c r="N7592" s="1417"/>
      <c r="O7592" s="79"/>
    </row>
    <row r="7593" spans="1:15" s="72" customFormat="1" ht="21" customHeight="1">
      <c r="A7593" s="984"/>
      <c r="B7593" s="131"/>
      <c r="C7593" s="984"/>
      <c r="D7593" s="686">
        <f>SUM(D7590:D7592)</f>
        <v>0</v>
      </c>
      <c r="E7593" s="4360"/>
      <c r="F7593" s="4361"/>
      <c r="G7593" s="4364"/>
      <c r="H7593" s="4365"/>
      <c r="I7593" s="31"/>
      <c r="J7593" s="985"/>
      <c r="K7593" s="427">
        <f>SUM(K7590:K7592)</f>
        <v>0</v>
      </c>
      <c r="L7593" s="984"/>
      <c r="M7593" s="985"/>
      <c r="N7593" s="985"/>
      <c r="O7593" s="983"/>
    </row>
    <row r="7594" spans="1:15" s="52" customFormat="1" ht="21" customHeight="1">
      <c r="B7594" s="132"/>
      <c r="D7594" s="208"/>
      <c r="E7594" s="56"/>
      <c r="F7594" s="56"/>
      <c r="G7594" s="55"/>
      <c r="H7594" s="55"/>
      <c r="I7594" s="57"/>
      <c r="J7594" s="55"/>
      <c r="K7594" s="109"/>
      <c r="L7594" s="142"/>
      <c r="M7594" s="55"/>
      <c r="N7594" s="55"/>
      <c r="O7594" s="56"/>
    </row>
    <row r="7595" spans="1:15" s="123" customFormat="1" ht="21" customHeight="1" thickBot="1">
      <c r="A7595" s="77" t="s">
        <v>2</v>
      </c>
      <c r="B7595" s="66"/>
      <c r="C7595" s="67" t="s">
        <v>3</v>
      </c>
      <c r="D7595" s="4323" t="s">
        <v>869</v>
      </c>
      <c r="E7595" s="4323"/>
      <c r="F7595" s="4323"/>
      <c r="G7595" s="4323"/>
      <c r="H7595" s="4323"/>
      <c r="I7595" s="4323"/>
      <c r="J7595" s="4323"/>
      <c r="K7595" s="4323"/>
      <c r="L7595" s="4323"/>
      <c r="M7595" s="4323"/>
      <c r="N7595" s="4323"/>
      <c r="O7595" s="4323"/>
    </row>
    <row r="7596" spans="1:15" s="72" customFormat="1" ht="21" customHeight="1">
      <c r="A7596" s="4324" t="s">
        <v>10</v>
      </c>
      <c r="B7596" s="4362" t="s">
        <v>11</v>
      </c>
      <c r="C7596" s="4329" t="s">
        <v>23</v>
      </c>
      <c r="D7596" s="4331" t="s">
        <v>12</v>
      </c>
      <c r="E7596" s="4332"/>
      <c r="F7596" s="4332"/>
      <c r="G7596" s="4332"/>
      <c r="H7596" s="4332"/>
      <c r="I7596" s="4332"/>
      <c r="J7596" s="4333"/>
      <c r="K7596" s="4334" t="s">
        <v>13</v>
      </c>
      <c r="L7596" s="4335"/>
      <c r="M7596" s="4335"/>
      <c r="N7596" s="4335"/>
      <c r="O7596" s="4336"/>
    </row>
    <row r="7597" spans="1:15" s="72" customFormat="1" ht="21" customHeight="1">
      <c r="A7597" s="4325"/>
      <c r="B7597" s="4328"/>
      <c r="C7597" s="4330"/>
      <c r="D7597" s="4337" t="s">
        <v>14</v>
      </c>
      <c r="E7597" s="4338"/>
      <c r="F7597" s="4338"/>
      <c r="G7597" s="4338"/>
      <c r="H7597" s="4339"/>
      <c r="I7597" s="4340" t="s">
        <v>15</v>
      </c>
      <c r="J7597" s="4340"/>
      <c r="K7597" s="4340" t="s">
        <v>16</v>
      </c>
      <c r="L7597" s="4340" t="s">
        <v>17</v>
      </c>
      <c r="M7597" s="4340" t="s">
        <v>18</v>
      </c>
      <c r="N7597" s="4340"/>
      <c r="O7597" s="4342" t="s">
        <v>19</v>
      </c>
    </row>
    <row r="7598" spans="1:15" s="72" customFormat="1" ht="21" customHeight="1">
      <c r="A7598" s="4326"/>
      <c r="B7598" s="4354"/>
      <c r="C7598" s="4341"/>
      <c r="D7598" s="1421" t="s">
        <v>16</v>
      </c>
      <c r="E7598" s="4358" t="s">
        <v>20</v>
      </c>
      <c r="F7598" s="4359"/>
      <c r="G7598" s="4358" t="s">
        <v>21</v>
      </c>
      <c r="H7598" s="4359"/>
      <c r="I7598" s="4341"/>
      <c r="J7598" s="4341"/>
      <c r="K7598" s="4341"/>
      <c r="L7598" s="4341"/>
      <c r="M7598" s="4341"/>
      <c r="N7598" s="4341"/>
      <c r="O7598" s="4363"/>
    </row>
    <row r="7599" spans="1:15" s="72" customFormat="1" ht="21" customHeight="1" outlineLevel="1">
      <c r="A7599" s="1417">
        <v>1</v>
      </c>
      <c r="B7599" s="131">
        <v>44652</v>
      </c>
      <c r="C7599" s="1417" t="s">
        <v>23</v>
      </c>
      <c r="D7599" s="1417"/>
      <c r="E7599" s="4360" t="s">
        <v>868</v>
      </c>
      <c r="F7599" s="4361"/>
      <c r="G7599" s="4364"/>
      <c r="H7599" s="4365"/>
      <c r="I7599" s="337" t="s">
        <v>1441</v>
      </c>
      <c r="J7599" s="1416"/>
      <c r="K7599" s="11"/>
      <c r="L7599" s="1417"/>
      <c r="M7599" s="1416"/>
      <c r="N7599" s="1416"/>
      <c r="O7599" s="1415">
        <v>0</v>
      </c>
    </row>
    <row r="7600" spans="1:15" s="41" customFormat="1" ht="21" customHeight="1" outlineLevel="1">
      <c r="A7600" s="1417"/>
      <c r="B7600" s="131"/>
      <c r="C7600" s="1417"/>
      <c r="D7600" s="1417"/>
      <c r="E7600" s="4348"/>
      <c r="F7600" s="4349"/>
      <c r="G7600" s="4364"/>
      <c r="H7600" s="4365"/>
      <c r="I7600" s="1417"/>
      <c r="J7600" s="1417"/>
      <c r="K7600" s="1417"/>
      <c r="L7600" s="1417"/>
      <c r="M7600" s="1417"/>
      <c r="N7600" s="1417"/>
      <c r="O7600" s="79"/>
    </row>
    <row r="7601" spans="1:15" s="41" customFormat="1" ht="21" customHeight="1" outlineLevel="1">
      <c r="A7601" s="1417"/>
      <c r="B7601" s="131"/>
      <c r="C7601" s="1417"/>
      <c r="D7601" s="1417"/>
      <c r="E7601" s="1413"/>
      <c r="F7601" s="1414"/>
      <c r="G7601" s="1411"/>
      <c r="H7601" s="1412"/>
      <c r="I7601" s="1417"/>
      <c r="J7601" s="1417"/>
      <c r="K7601" s="1417"/>
      <c r="L7601" s="1417"/>
      <c r="M7601" s="1417"/>
      <c r="N7601" s="1417"/>
      <c r="O7601" s="79"/>
    </row>
    <row r="7602" spans="1:15" s="72" customFormat="1" ht="21" customHeight="1">
      <c r="A7602" s="1417"/>
      <c r="B7602" s="131"/>
      <c r="C7602" s="1417"/>
      <c r="D7602" s="686">
        <f>SUM(D7599:D7601)</f>
        <v>0</v>
      </c>
      <c r="E7602" s="4360"/>
      <c r="F7602" s="4361"/>
      <c r="G7602" s="4364"/>
      <c r="H7602" s="4365"/>
      <c r="I7602" s="31"/>
      <c r="J7602" s="1416"/>
      <c r="K7602" s="427">
        <f>SUM(K7599:K7601)</f>
        <v>0</v>
      </c>
      <c r="L7602" s="1417"/>
      <c r="M7602" s="1416"/>
      <c r="N7602" s="1416"/>
      <c r="O7602" s="1415"/>
    </row>
    <row r="7603" spans="1:15" s="72" customFormat="1" ht="21" customHeight="1">
      <c r="A7603" s="1418"/>
      <c r="B7603" s="132"/>
      <c r="C7603" s="1418"/>
      <c r="D7603" s="1424"/>
      <c r="E7603" s="1419"/>
      <c r="F7603" s="1419"/>
      <c r="G7603" s="1420"/>
      <c r="H7603" s="1420"/>
      <c r="I7603" s="57"/>
      <c r="J7603" s="1420"/>
      <c r="K7603" s="109"/>
      <c r="L7603" s="238"/>
      <c r="M7603" s="1420"/>
      <c r="N7603" s="1420"/>
      <c r="O7603" s="1419"/>
    </row>
    <row r="7604" spans="1:15" s="123" customFormat="1" ht="21" customHeight="1" thickBot="1">
      <c r="A7604" s="77" t="s">
        <v>2</v>
      </c>
      <c r="B7604" s="66"/>
      <c r="C7604" s="67" t="s">
        <v>3</v>
      </c>
      <c r="D7604" s="4323" t="s">
        <v>871</v>
      </c>
      <c r="E7604" s="4323"/>
      <c r="F7604" s="4323"/>
      <c r="G7604" s="4323"/>
      <c r="H7604" s="4323"/>
      <c r="I7604" s="4323"/>
      <c r="J7604" s="4323"/>
      <c r="K7604" s="4323"/>
      <c r="L7604" s="4323"/>
      <c r="M7604" s="4323"/>
      <c r="N7604" s="4323"/>
      <c r="O7604" s="4323"/>
    </row>
    <row r="7605" spans="1:15" s="72" customFormat="1" ht="21" customHeight="1">
      <c r="A7605" s="4324" t="s">
        <v>10</v>
      </c>
      <c r="B7605" s="4362" t="s">
        <v>11</v>
      </c>
      <c r="C7605" s="4329" t="s">
        <v>23</v>
      </c>
      <c r="D7605" s="4331" t="s">
        <v>12</v>
      </c>
      <c r="E7605" s="4332"/>
      <c r="F7605" s="4332"/>
      <c r="G7605" s="4332"/>
      <c r="H7605" s="4332"/>
      <c r="I7605" s="4332"/>
      <c r="J7605" s="4333"/>
      <c r="K7605" s="4334" t="s">
        <v>13</v>
      </c>
      <c r="L7605" s="4335"/>
      <c r="M7605" s="4335"/>
      <c r="N7605" s="4335"/>
      <c r="O7605" s="4336"/>
    </row>
    <row r="7606" spans="1:15" s="72" customFormat="1" ht="21" customHeight="1">
      <c r="A7606" s="4325"/>
      <c r="B7606" s="4328"/>
      <c r="C7606" s="4330"/>
      <c r="D7606" s="4337" t="s">
        <v>14</v>
      </c>
      <c r="E7606" s="4338"/>
      <c r="F7606" s="4338"/>
      <c r="G7606" s="4338"/>
      <c r="H7606" s="4339"/>
      <c r="I7606" s="4340" t="s">
        <v>15</v>
      </c>
      <c r="J7606" s="4340"/>
      <c r="K7606" s="4340" t="s">
        <v>16</v>
      </c>
      <c r="L7606" s="4340" t="s">
        <v>17</v>
      </c>
      <c r="M7606" s="4340" t="s">
        <v>18</v>
      </c>
      <c r="N7606" s="4340"/>
      <c r="O7606" s="4342" t="s">
        <v>19</v>
      </c>
    </row>
    <row r="7607" spans="1:15" s="72" customFormat="1" ht="21" customHeight="1">
      <c r="A7607" s="4326"/>
      <c r="B7607" s="4354"/>
      <c r="C7607" s="4341"/>
      <c r="D7607" s="1421" t="s">
        <v>16</v>
      </c>
      <c r="E7607" s="4358" t="s">
        <v>20</v>
      </c>
      <c r="F7607" s="4359"/>
      <c r="G7607" s="4358" t="s">
        <v>21</v>
      </c>
      <c r="H7607" s="4359"/>
      <c r="I7607" s="4341"/>
      <c r="J7607" s="4341"/>
      <c r="K7607" s="4341"/>
      <c r="L7607" s="4341"/>
      <c r="M7607" s="4341"/>
      <c r="N7607" s="4341"/>
      <c r="O7607" s="4363"/>
    </row>
    <row r="7608" spans="1:15" s="72" customFormat="1" ht="21" customHeight="1" outlineLevel="1">
      <c r="A7608" s="1417">
        <v>1</v>
      </c>
      <c r="B7608" s="131">
        <v>44652</v>
      </c>
      <c r="C7608" s="1417" t="s">
        <v>23</v>
      </c>
      <c r="D7608" s="1417"/>
      <c r="E7608" s="4360" t="s">
        <v>868</v>
      </c>
      <c r="F7608" s="4361"/>
      <c r="G7608" s="4364"/>
      <c r="H7608" s="4365"/>
      <c r="I7608" s="337" t="s">
        <v>1441</v>
      </c>
      <c r="J7608" s="1416"/>
      <c r="K7608" s="11"/>
      <c r="L7608" s="1417"/>
      <c r="M7608" s="1416"/>
      <c r="N7608" s="1416"/>
      <c r="O7608" s="1415">
        <v>0</v>
      </c>
    </row>
    <row r="7609" spans="1:15" s="41" customFormat="1" ht="21" customHeight="1" outlineLevel="1">
      <c r="A7609" s="2266"/>
      <c r="B7609" s="131"/>
      <c r="C7609" s="2266"/>
      <c r="D7609" s="2266"/>
      <c r="E7609" s="2262"/>
      <c r="F7609" s="2263"/>
      <c r="G7609" s="2264"/>
      <c r="H7609" s="2265"/>
      <c r="I7609" s="2266"/>
      <c r="J7609" s="2266"/>
      <c r="K7609" s="2266"/>
      <c r="L7609" s="2266"/>
      <c r="M7609" s="2266"/>
      <c r="N7609" s="2266"/>
      <c r="O7609" s="79"/>
    </row>
    <row r="7610" spans="1:15" s="41" customFormat="1" ht="21" customHeight="1" outlineLevel="1">
      <c r="A7610" s="1417"/>
      <c r="B7610" s="131"/>
      <c r="C7610" s="1417"/>
      <c r="D7610" s="1417"/>
      <c r="E7610" s="4348"/>
      <c r="F7610" s="4349"/>
      <c r="G7610" s="4364"/>
      <c r="H7610" s="4365"/>
      <c r="I7610" s="1417"/>
      <c r="J7610" s="1417"/>
      <c r="K7610" s="1417"/>
      <c r="L7610" s="1417"/>
      <c r="M7610" s="1417"/>
      <c r="N7610" s="1417"/>
      <c r="O7610" s="79"/>
    </row>
    <row r="7611" spans="1:15" s="72" customFormat="1" ht="21" customHeight="1">
      <c r="A7611" s="1417"/>
      <c r="B7611" s="131"/>
      <c r="C7611" s="1417"/>
      <c r="D7611" s="686">
        <f>SUM(D7608:D7610)</f>
        <v>0</v>
      </c>
      <c r="E7611" s="4360"/>
      <c r="F7611" s="4361"/>
      <c r="G7611" s="4364"/>
      <c r="H7611" s="4365"/>
      <c r="I7611" s="31"/>
      <c r="J7611" s="1416"/>
      <c r="K7611" s="427">
        <f>SUM(K7608:K7610)</f>
        <v>0</v>
      </c>
      <c r="L7611" s="1417"/>
      <c r="M7611" s="1416"/>
      <c r="N7611" s="1416"/>
      <c r="O7611" s="1415"/>
    </row>
    <row r="7612" spans="1:15" s="72" customFormat="1" ht="21" customHeight="1">
      <c r="A7612" s="1418"/>
      <c r="B7612" s="132"/>
      <c r="C7612" s="1418"/>
      <c r="D7612" s="1424"/>
      <c r="E7612" s="1419"/>
      <c r="F7612" s="1419"/>
      <c r="G7612" s="1420"/>
      <c r="H7612" s="1420"/>
      <c r="I7612" s="57"/>
      <c r="J7612" s="1420"/>
      <c r="K7612" s="109"/>
      <c r="L7612" s="238"/>
      <c r="M7612" s="1420"/>
      <c r="N7612" s="1420"/>
      <c r="O7612" s="1419"/>
    </row>
    <row r="7613" spans="1:15" s="123" customFormat="1" ht="21" customHeight="1" thickBot="1">
      <c r="A7613" s="77" t="s">
        <v>2</v>
      </c>
      <c r="B7613" s="66"/>
      <c r="C7613" s="67" t="s">
        <v>3</v>
      </c>
      <c r="D7613" s="4323" t="s">
        <v>872</v>
      </c>
      <c r="E7613" s="4323"/>
      <c r="F7613" s="4323"/>
      <c r="G7613" s="4323"/>
      <c r="H7613" s="4323"/>
      <c r="I7613" s="4323"/>
      <c r="J7613" s="4323"/>
      <c r="K7613" s="4323"/>
      <c r="L7613" s="4323"/>
      <c r="M7613" s="4323"/>
      <c r="N7613" s="4323"/>
      <c r="O7613" s="4323"/>
    </row>
    <row r="7614" spans="1:15" s="72" customFormat="1" ht="21" customHeight="1">
      <c r="A7614" s="4324" t="s">
        <v>10</v>
      </c>
      <c r="B7614" s="4362" t="s">
        <v>11</v>
      </c>
      <c r="C7614" s="4329" t="s">
        <v>23</v>
      </c>
      <c r="D7614" s="4331" t="s">
        <v>12</v>
      </c>
      <c r="E7614" s="4332"/>
      <c r="F7614" s="4332"/>
      <c r="G7614" s="4332"/>
      <c r="H7614" s="4332"/>
      <c r="I7614" s="4332"/>
      <c r="J7614" s="4333"/>
      <c r="K7614" s="4334" t="s">
        <v>13</v>
      </c>
      <c r="L7614" s="4335"/>
      <c r="M7614" s="4335"/>
      <c r="N7614" s="4335"/>
      <c r="O7614" s="4336"/>
    </row>
    <row r="7615" spans="1:15" s="72" customFormat="1" ht="21" customHeight="1">
      <c r="A7615" s="4325"/>
      <c r="B7615" s="4328"/>
      <c r="C7615" s="4330"/>
      <c r="D7615" s="4337" t="s">
        <v>14</v>
      </c>
      <c r="E7615" s="4338"/>
      <c r="F7615" s="4338"/>
      <c r="G7615" s="4338"/>
      <c r="H7615" s="4339"/>
      <c r="I7615" s="4340" t="s">
        <v>15</v>
      </c>
      <c r="J7615" s="4340"/>
      <c r="K7615" s="4340" t="s">
        <v>16</v>
      </c>
      <c r="L7615" s="4340" t="s">
        <v>17</v>
      </c>
      <c r="M7615" s="4340" t="s">
        <v>18</v>
      </c>
      <c r="N7615" s="4340"/>
      <c r="O7615" s="4342" t="s">
        <v>19</v>
      </c>
    </row>
    <row r="7616" spans="1:15" s="72" customFormat="1" ht="21" customHeight="1">
      <c r="A7616" s="4326"/>
      <c r="B7616" s="4354"/>
      <c r="C7616" s="4341"/>
      <c r="D7616" s="1421" t="s">
        <v>16</v>
      </c>
      <c r="E7616" s="4358" t="s">
        <v>20</v>
      </c>
      <c r="F7616" s="4359"/>
      <c r="G7616" s="4358" t="s">
        <v>21</v>
      </c>
      <c r="H7616" s="4359"/>
      <c r="I7616" s="4341"/>
      <c r="J7616" s="4341"/>
      <c r="K7616" s="4341"/>
      <c r="L7616" s="4341"/>
      <c r="M7616" s="4341"/>
      <c r="N7616" s="4341"/>
      <c r="O7616" s="4363"/>
    </row>
    <row r="7617" spans="1:15" s="72" customFormat="1" ht="21" customHeight="1" outlineLevel="1">
      <c r="A7617" s="1417">
        <v>1</v>
      </c>
      <c r="B7617" s="131">
        <v>44652</v>
      </c>
      <c r="C7617" s="1417" t="s">
        <v>23</v>
      </c>
      <c r="D7617" s="1417"/>
      <c r="E7617" s="4360" t="s">
        <v>868</v>
      </c>
      <c r="F7617" s="4361"/>
      <c r="G7617" s="4364"/>
      <c r="H7617" s="4365"/>
      <c r="I7617" s="337" t="s">
        <v>1441</v>
      </c>
      <c r="J7617" s="1416"/>
      <c r="K7617" s="11"/>
      <c r="L7617" s="1417"/>
      <c r="M7617" s="1416"/>
      <c r="N7617" s="1416"/>
      <c r="O7617" s="1415">
        <v>0</v>
      </c>
    </row>
    <row r="7618" spans="1:15" s="41" customFormat="1" ht="21" customHeight="1" outlineLevel="1">
      <c r="A7618" s="2266"/>
      <c r="B7618" s="131"/>
      <c r="C7618" s="2266"/>
      <c r="D7618" s="2266"/>
      <c r="E7618" s="2262"/>
      <c r="F7618" s="2263"/>
      <c r="G7618" s="2264"/>
      <c r="H7618" s="2265"/>
      <c r="I7618" s="2266"/>
      <c r="J7618" s="2266"/>
      <c r="K7618" s="2266"/>
      <c r="L7618" s="2266"/>
      <c r="M7618" s="3046"/>
      <c r="N7618" s="2266"/>
      <c r="O7618" s="79"/>
    </row>
    <row r="7619" spans="1:15" s="41" customFormat="1" ht="21" customHeight="1" outlineLevel="1">
      <c r="A7619" s="1417"/>
      <c r="B7619" s="131"/>
      <c r="C7619" s="1417"/>
      <c r="D7619" s="1417"/>
      <c r="E7619" s="4348"/>
      <c r="F7619" s="4349"/>
      <c r="G7619" s="4364"/>
      <c r="H7619" s="4365"/>
      <c r="I7619" s="1417"/>
      <c r="J7619" s="1417"/>
      <c r="K7619" s="1417"/>
      <c r="L7619" s="1417"/>
      <c r="M7619" s="1417"/>
      <c r="N7619" s="1417"/>
      <c r="O7619" s="79"/>
    </row>
    <row r="7620" spans="1:15" s="72" customFormat="1" ht="21" customHeight="1">
      <c r="A7620" s="1417"/>
      <c r="B7620" s="131"/>
      <c r="C7620" s="1417"/>
      <c r="D7620" s="686">
        <f>SUM(D7617:D7619)</f>
        <v>0</v>
      </c>
      <c r="E7620" s="4360"/>
      <c r="F7620" s="4361"/>
      <c r="G7620" s="4364"/>
      <c r="H7620" s="4365"/>
      <c r="I7620" s="31"/>
      <c r="J7620" s="1416"/>
      <c r="K7620" s="427">
        <f>SUM(K7617:K7618)</f>
        <v>0</v>
      </c>
      <c r="L7620" s="1417"/>
      <c r="M7620" s="1416"/>
      <c r="N7620" s="1416"/>
      <c r="O7620" s="1415"/>
    </row>
    <row r="7621" spans="1:15" s="72" customFormat="1" ht="21" customHeight="1">
      <c r="A7621" s="1418"/>
      <c r="B7621" s="132"/>
      <c r="C7621" s="1418"/>
      <c r="D7621" s="1424"/>
      <c r="E7621" s="1419"/>
      <c r="F7621" s="1419"/>
      <c r="G7621" s="1420"/>
      <c r="H7621" s="1420"/>
      <c r="I7621" s="57"/>
      <c r="J7621" s="1420"/>
      <c r="K7621" s="109"/>
      <c r="L7621" s="238"/>
      <c r="M7621" s="1420"/>
      <c r="N7621" s="1420"/>
      <c r="O7621" s="1419"/>
    </row>
    <row r="7622" spans="1:15" s="123" customFormat="1" ht="21" customHeight="1" thickBot="1">
      <c r="A7622" s="77" t="s">
        <v>2</v>
      </c>
      <c r="B7622" s="66"/>
      <c r="C7622" s="67" t="s">
        <v>3</v>
      </c>
      <c r="D7622" s="4323" t="s">
        <v>873</v>
      </c>
      <c r="E7622" s="4323"/>
      <c r="F7622" s="4323"/>
      <c r="G7622" s="4323"/>
      <c r="H7622" s="4323"/>
      <c r="I7622" s="4323"/>
      <c r="J7622" s="4323"/>
      <c r="K7622" s="4323"/>
      <c r="L7622" s="4323"/>
      <c r="M7622" s="4323"/>
      <c r="N7622" s="4323"/>
      <c r="O7622" s="4323"/>
    </row>
    <row r="7623" spans="1:15" s="72" customFormat="1" ht="21" customHeight="1">
      <c r="A7623" s="4324" t="s">
        <v>10</v>
      </c>
      <c r="B7623" s="4362" t="s">
        <v>11</v>
      </c>
      <c r="C7623" s="4329" t="s">
        <v>23</v>
      </c>
      <c r="D7623" s="4331" t="s">
        <v>12</v>
      </c>
      <c r="E7623" s="4332"/>
      <c r="F7623" s="4332"/>
      <c r="G7623" s="4332"/>
      <c r="H7623" s="4332"/>
      <c r="I7623" s="4332"/>
      <c r="J7623" s="4333"/>
      <c r="K7623" s="4334" t="s">
        <v>13</v>
      </c>
      <c r="L7623" s="4335"/>
      <c r="M7623" s="4335"/>
      <c r="N7623" s="4335"/>
      <c r="O7623" s="4336"/>
    </row>
    <row r="7624" spans="1:15" s="72" customFormat="1" ht="21" customHeight="1">
      <c r="A7624" s="4325"/>
      <c r="B7624" s="4328"/>
      <c r="C7624" s="4330"/>
      <c r="D7624" s="4337" t="s">
        <v>14</v>
      </c>
      <c r="E7624" s="4338"/>
      <c r="F7624" s="4338"/>
      <c r="G7624" s="4338"/>
      <c r="H7624" s="4339"/>
      <c r="I7624" s="4340" t="s">
        <v>15</v>
      </c>
      <c r="J7624" s="4340"/>
      <c r="K7624" s="4340" t="s">
        <v>16</v>
      </c>
      <c r="L7624" s="4340" t="s">
        <v>17</v>
      </c>
      <c r="M7624" s="4340" t="s">
        <v>18</v>
      </c>
      <c r="N7624" s="4340"/>
      <c r="O7624" s="4342" t="s">
        <v>19</v>
      </c>
    </row>
    <row r="7625" spans="1:15" s="72" customFormat="1" ht="21" customHeight="1">
      <c r="A7625" s="4326"/>
      <c r="B7625" s="4354"/>
      <c r="C7625" s="4341"/>
      <c r="D7625" s="1421" t="s">
        <v>16</v>
      </c>
      <c r="E7625" s="4358" t="s">
        <v>20</v>
      </c>
      <c r="F7625" s="4359"/>
      <c r="G7625" s="4358" t="s">
        <v>21</v>
      </c>
      <c r="H7625" s="4359"/>
      <c r="I7625" s="4341"/>
      <c r="J7625" s="4341"/>
      <c r="K7625" s="4341"/>
      <c r="L7625" s="4341"/>
      <c r="M7625" s="4341"/>
      <c r="N7625" s="4341"/>
      <c r="O7625" s="4363"/>
    </row>
    <row r="7626" spans="1:15" s="72" customFormat="1" ht="21" customHeight="1" outlineLevel="1">
      <c r="A7626" s="1417">
        <v>1</v>
      </c>
      <c r="B7626" s="131">
        <v>44652</v>
      </c>
      <c r="C7626" s="1417" t="s">
        <v>23</v>
      </c>
      <c r="D7626" s="1417"/>
      <c r="E7626" s="4360" t="s">
        <v>868</v>
      </c>
      <c r="F7626" s="4361"/>
      <c r="G7626" s="4364"/>
      <c r="H7626" s="4365"/>
      <c r="I7626" s="337" t="s">
        <v>1441</v>
      </c>
      <c r="J7626" s="1416"/>
      <c r="K7626" s="11"/>
      <c r="L7626" s="1417"/>
      <c r="M7626" s="1416"/>
      <c r="N7626" s="1416"/>
      <c r="O7626" s="1415">
        <v>0</v>
      </c>
    </row>
    <row r="7627" spans="1:15" s="41" customFormat="1" ht="21" customHeight="1" outlineLevel="1">
      <c r="A7627" s="2266"/>
      <c r="B7627" s="131"/>
      <c r="C7627" s="2266"/>
      <c r="D7627" s="2266"/>
      <c r="E7627" s="2262"/>
      <c r="F7627" s="2263"/>
      <c r="G7627" s="2264"/>
      <c r="H7627" s="2265"/>
      <c r="I7627" s="2266"/>
      <c r="J7627" s="2266"/>
      <c r="K7627" s="2266"/>
      <c r="L7627" s="2266"/>
      <c r="M7627" s="2266"/>
      <c r="N7627" s="2266"/>
      <c r="O7627" s="79"/>
    </row>
    <row r="7628" spans="1:15" s="41" customFormat="1" ht="21" customHeight="1" outlineLevel="1">
      <c r="A7628" s="1417"/>
      <c r="B7628" s="131"/>
      <c r="C7628" s="1417"/>
      <c r="D7628" s="1417"/>
      <c r="E7628" s="4348"/>
      <c r="F7628" s="4349"/>
      <c r="G7628" s="4364"/>
      <c r="H7628" s="4365"/>
      <c r="I7628" s="1417"/>
      <c r="J7628" s="1417"/>
      <c r="K7628" s="1417"/>
      <c r="L7628" s="1417"/>
      <c r="M7628" s="1417"/>
      <c r="N7628" s="1417"/>
      <c r="O7628" s="79"/>
    </row>
    <row r="7629" spans="1:15" s="72" customFormat="1" ht="21" customHeight="1">
      <c r="A7629" s="1417"/>
      <c r="B7629" s="131"/>
      <c r="C7629" s="1417"/>
      <c r="D7629" s="686">
        <f>SUM(D7626:D7628)</f>
        <v>0</v>
      </c>
      <c r="E7629" s="4360"/>
      <c r="F7629" s="4361"/>
      <c r="G7629" s="4364"/>
      <c r="H7629" s="4365"/>
      <c r="I7629" s="31"/>
      <c r="J7629" s="1416"/>
      <c r="K7629" s="427">
        <f>SUM(K7626:K7627)</f>
        <v>0</v>
      </c>
      <c r="L7629" s="1417"/>
      <c r="M7629" s="1416"/>
      <c r="N7629" s="1416"/>
      <c r="O7629" s="1415"/>
    </row>
    <row r="7630" spans="1:15" s="72" customFormat="1" ht="19.5" customHeight="1">
      <c r="A7630" s="847"/>
      <c r="B7630" s="132"/>
      <c r="C7630" s="847"/>
      <c r="D7630" s="56"/>
      <c r="E7630" s="56"/>
      <c r="F7630" s="56"/>
      <c r="G7630" s="55"/>
      <c r="H7630" s="55"/>
      <c r="I7630" s="57"/>
      <c r="J7630" s="55"/>
      <c r="K7630" s="109"/>
      <c r="L7630" s="238"/>
      <c r="M7630" s="55"/>
      <c r="N7630" s="55"/>
      <c r="O7630" s="56"/>
    </row>
    <row r="7631" spans="1:15" ht="21" customHeight="1" thickBot="1">
      <c r="A7631" s="77" t="s">
        <v>2</v>
      </c>
      <c r="B7631" s="66"/>
      <c r="C7631" s="67" t="s">
        <v>3</v>
      </c>
      <c r="D7631" s="4323" t="s">
        <v>542</v>
      </c>
      <c r="E7631" s="4323"/>
      <c r="F7631" s="4323"/>
      <c r="G7631" s="4323"/>
      <c r="H7631" s="4323"/>
      <c r="I7631" s="4323"/>
      <c r="J7631" s="4323"/>
      <c r="K7631" s="4323"/>
      <c r="L7631" s="4323"/>
      <c r="M7631" s="4323"/>
      <c r="N7631" s="4323"/>
      <c r="O7631" s="4323"/>
    </row>
    <row r="7632" spans="1:15" s="43" customFormat="1" ht="21" customHeight="1">
      <c r="A7632" s="4324" t="s">
        <v>10</v>
      </c>
      <c r="B7632" s="4362" t="s">
        <v>11</v>
      </c>
      <c r="C7632" s="4329" t="s">
        <v>23</v>
      </c>
      <c r="D7632" s="4331" t="s">
        <v>12</v>
      </c>
      <c r="E7632" s="4332"/>
      <c r="F7632" s="4332"/>
      <c r="G7632" s="4332"/>
      <c r="H7632" s="4332"/>
      <c r="I7632" s="4332"/>
      <c r="J7632" s="4333"/>
      <c r="K7632" s="4334" t="s">
        <v>13</v>
      </c>
      <c r="L7632" s="4335"/>
      <c r="M7632" s="4335"/>
      <c r="N7632" s="4335"/>
      <c r="O7632" s="4336"/>
    </row>
    <row r="7633" spans="1:15" s="15" customFormat="1" ht="21" customHeight="1">
      <c r="A7633" s="4325"/>
      <c r="B7633" s="4328"/>
      <c r="C7633" s="4330"/>
      <c r="D7633" s="4337" t="s">
        <v>14</v>
      </c>
      <c r="E7633" s="4338"/>
      <c r="F7633" s="4338"/>
      <c r="G7633" s="4338"/>
      <c r="H7633" s="4339"/>
      <c r="I7633" s="4340" t="s">
        <v>15</v>
      </c>
      <c r="J7633" s="4340"/>
      <c r="K7633" s="4340" t="s">
        <v>16</v>
      </c>
      <c r="L7633" s="4340" t="s">
        <v>17</v>
      </c>
      <c r="M7633" s="4340" t="s">
        <v>18</v>
      </c>
      <c r="N7633" s="4340"/>
      <c r="O7633" s="4342" t="s">
        <v>19</v>
      </c>
    </row>
    <row r="7634" spans="1:15" s="123" customFormat="1" ht="21" customHeight="1">
      <c r="A7634" s="4326"/>
      <c r="B7634" s="4354"/>
      <c r="C7634" s="4341"/>
      <c r="D7634" s="27" t="s">
        <v>16</v>
      </c>
      <c r="E7634" s="4358" t="s">
        <v>20</v>
      </c>
      <c r="F7634" s="4359"/>
      <c r="G7634" s="4358" t="s">
        <v>21</v>
      </c>
      <c r="H7634" s="4359"/>
      <c r="I7634" s="4341"/>
      <c r="J7634" s="4341"/>
      <c r="K7634" s="4341"/>
      <c r="L7634" s="4341"/>
      <c r="M7634" s="4341"/>
      <c r="N7634" s="4341"/>
      <c r="O7634" s="4363"/>
    </row>
    <row r="7635" spans="1:15" s="72" customFormat="1" ht="21" customHeight="1">
      <c r="A7635" s="28">
        <v>1</v>
      </c>
      <c r="B7635" s="131">
        <v>44652</v>
      </c>
      <c r="C7635" s="28" t="s">
        <v>23</v>
      </c>
      <c r="D7635" s="184"/>
      <c r="E7635" s="4360"/>
      <c r="F7635" s="4361"/>
      <c r="G7635" s="4364" t="s">
        <v>57</v>
      </c>
      <c r="H7635" s="4365"/>
      <c r="I7635" s="31" t="s">
        <v>1441</v>
      </c>
      <c r="J7635" s="30"/>
      <c r="K7635" s="11"/>
      <c r="L7635" s="28"/>
      <c r="M7635" s="30"/>
      <c r="N7635" s="30"/>
      <c r="O7635" s="7">
        <v>7</v>
      </c>
    </row>
    <row r="7636" spans="1:15" s="15" customFormat="1" ht="21" customHeight="1">
      <c r="A7636" s="28"/>
      <c r="B7636" s="131"/>
      <c r="C7636" s="28"/>
      <c r="D7636" s="184"/>
      <c r="E7636" s="4360"/>
      <c r="F7636" s="4361"/>
      <c r="G7636" s="4364"/>
      <c r="H7636" s="4365"/>
      <c r="I7636" s="31"/>
      <c r="J7636" s="30"/>
      <c r="K7636" s="11"/>
      <c r="L7636" s="28"/>
      <c r="M7636" s="30"/>
      <c r="N7636" s="30"/>
      <c r="O7636" s="7"/>
    </row>
    <row r="7637" spans="1:15" s="72" customFormat="1" ht="21" customHeight="1">
      <c r="A7637" s="1106"/>
      <c r="B7637" s="132"/>
      <c r="C7637" s="1106"/>
      <c r="D7637" s="208"/>
      <c r="E7637" s="1104"/>
      <c r="F7637" s="1104"/>
      <c r="G7637" s="1105"/>
      <c r="H7637" s="1105"/>
      <c r="I7637" s="57"/>
      <c r="J7637" s="1105"/>
      <c r="K7637" s="109"/>
      <c r="L7637" s="238"/>
      <c r="M7637" s="1105"/>
      <c r="N7637" s="1105"/>
      <c r="O7637" s="1104"/>
    </row>
    <row r="7638" spans="1:15" s="15" customFormat="1" ht="21" customHeight="1" thickBot="1">
      <c r="A7638" s="77" t="s">
        <v>2</v>
      </c>
      <c r="B7638" s="66"/>
      <c r="C7638" s="67" t="s">
        <v>3</v>
      </c>
      <c r="D7638" s="4323" t="s">
        <v>1518</v>
      </c>
      <c r="E7638" s="4323"/>
      <c r="F7638" s="4323"/>
      <c r="G7638" s="4323"/>
      <c r="H7638" s="4323"/>
      <c r="I7638" s="4323"/>
      <c r="J7638" s="4323"/>
      <c r="K7638" s="4323"/>
      <c r="L7638" s="4323"/>
      <c r="M7638" s="4323"/>
      <c r="N7638" s="4323"/>
      <c r="O7638" s="4323"/>
    </row>
    <row r="7639" spans="1:15" s="15" customFormat="1" ht="21" customHeight="1">
      <c r="A7639" s="4324" t="s">
        <v>10</v>
      </c>
      <c r="B7639" s="4362" t="s">
        <v>11</v>
      </c>
      <c r="C7639" s="4329" t="s">
        <v>23</v>
      </c>
      <c r="D7639" s="4331" t="s">
        <v>12</v>
      </c>
      <c r="E7639" s="4332"/>
      <c r="F7639" s="4332"/>
      <c r="G7639" s="4332"/>
      <c r="H7639" s="4332"/>
      <c r="I7639" s="4332"/>
      <c r="J7639" s="4333"/>
      <c r="K7639" s="4334" t="s">
        <v>13</v>
      </c>
      <c r="L7639" s="4335"/>
      <c r="M7639" s="4335"/>
      <c r="N7639" s="4335"/>
      <c r="O7639" s="4336"/>
    </row>
    <row r="7640" spans="1:15" s="15" customFormat="1" ht="21" customHeight="1">
      <c r="A7640" s="4325"/>
      <c r="B7640" s="4328"/>
      <c r="C7640" s="4330"/>
      <c r="D7640" s="4337" t="s">
        <v>14</v>
      </c>
      <c r="E7640" s="4338"/>
      <c r="F7640" s="4338"/>
      <c r="G7640" s="4338"/>
      <c r="H7640" s="4339"/>
      <c r="I7640" s="4340" t="s">
        <v>15</v>
      </c>
      <c r="J7640" s="4340"/>
      <c r="K7640" s="4340" t="s">
        <v>16</v>
      </c>
      <c r="L7640" s="4340" t="s">
        <v>17</v>
      </c>
      <c r="M7640" s="4340" t="s">
        <v>18</v>
      </c>
      <c r="N7640" s="4340"/>
      <c r="O7640" s="4342" t="s">
        <v>19</v>
      </c>
    </row>
    <row r="7641" spans="1:15" s="15" customFormat="1" ht="21" customHeight="1">
      <c r="A7641" s="4326"/>
      <c r="B7641" s="4354"/>
      <c r="C7641" s="4341"/>
      <c r="D7641" s="27" t="s">
        <v>16</v>
      </c>
      <c r="E7641" s="4358" t="s">
        <v>20</v>
      </c>
      <c r="F7641" s="4359"/>
      <c r="G7641" s="4358" t="s">
        <v>21</v>
      </c>
      <c r="H7641" s="4359"/>
      <c r="I7641" s="4341"/>
      <c r="J7641" s="4341"/>
      <c r="K7641" s="4341"/>
      <c r="L7641" s="4341"/>
      <c r="M7641" s="4341"/>
      <c r="N7641" s="4341"/>
      <c r="O7641" s="4363"/>
    </row>
    <row r="7642" spans="1:15" s="123" customFormat="1" ht="21" customHeight="1">
      <c r="A7642" s="28">
        <v>1</v>
      </c>
      <c r="B7642" s="131">
        <v>44652</v>
      </c>
      <c r="C7642" s="28" t="s">
        <v>23</v>
      </c>
      <c r="D7642" s="184"/>
      <c r="E7642" s="4360"/>
      <c r="F7642" s="4361"/>
      <c r="G7642" s="4364" t="s">
        <v>57</v>
      </c>
      <c r="H7642" s="4365"/>
      <c r="I7642" s="31" t="s">
        <v>1441</v>
      </c>
      <c r="J7642" s="30"/>
      <c r="K7642" s="11"/>
      <c r="L7642" s="28"/>
      <c r="M7642" s="30"/>
      <c r="N7642" s="30"/>
      <c r="O7642" s="7">
        <v>8</v>
      </c>
    </row>
    <row r="7643" spans="1:15" s="15" customFormat="1" ht="21" customHeight="1">
      <c r="A7643" s="52"/>
      <c r="B7643" s="132"/>
      <c r="C7643" s="52"/>
      <c r="D7643" s="208"/>
      <c r="E7643" s="56"/>
      <c r="F7643" s="56"/>
      <c r="G7643" s="55"/>
      <c r="H7643" s="55"/>
      <c r="I7643" s="57"/>
      <c r="J7643" s="55"/>
      <c r="K7643" s="109"/>
      <c r="L7643" s="142"/>
      <c r="M7643" s="55"/>
      <c r="N7643" s="55"/>
      <c r="O7643" s="56"/>
    </row>
    <row r="7644" spans="1:15" s="72" customFormat="1" ht="21" customHeight="1" thickBot="1">
      <c r="A7644" s="77" t="s">
        <v>2</v>
      </c>
      <c r="B7644" s="66"/>
      <c r="C7644" s="67" t="s">
        <v>3</v>
      </c>
      <c r="D7644" s="4323" t="s">
        <v>681</v>
      </c>
      <c r="E7644" s="4323"/>
      <c r="F7644" s="4323"/>
      <c r="G7644" s="4323"/>
      <c r="H7644" s="4323"/>
      <c r="I7644" s="4323"/>
      <c r="J7644" s="4323"/>
      <c r="K7644" s="4323"/>
      <c r="L7644" s="4323"/>
      <c r="M7644" s="4323"/>
      <c r="N7644" s="4323"/>
      <c r="O7644" s="4323"/>
    </row>
    <row r="7645" spans="1:15" s="72" customFormat="1" ht="21" customHeight="1">
      <c r="A7645" s="4324" t="s">
        <v>10</v>
      </c>
      <c r="B7645" s="4362" t="s">
        <v>11</v>
      </c>
      <c r="C7645" s="4329" t="s">
        <v>23</v>
      </c>
      <c r="D7645" s="4331" t="s">
        <v>12</v>
      </c>
      <c r="E7645" s="4332"/>
      <c r="F7645" s="4332"/>
      <c r="G7645" s="4332"/>
      <c r="H7645" s="4332"/>
      <c r="I7645" s="4332"/>
      <c r="J7645" s="4333"/>
      <c r="K7645" s="4334" t="s">
        <v>13</v>
      </c>
      <c r="L7645" s="4335"/>
      <c r="M7645" s="4335"/>
      <c r="N7645" s="4335"/>
      <c r="O7645" s="4336"/>
    </row>
    <row r="7646" spans="1:15" s="72" customFormat="1" ht="21" customHeight="1">
      <c r="A7646" s="4325"/>
      <c r="B7646" s="4328"/>
      <c r="C7646" s="4330"/>
      <c r="D7646" s="4337" t="s">
        <v>14</v>
      </c>
      <c r="E7646" s="4338"/>
      <c r="F7646" s="4338"/>
      <c r="G7646" s="4338"/>
      <c r="H7646" s="4339"/>
      <c r="I7646" s="4340" t="s">
        <v>15</v>
      </c>
      <c r="J7646" s="4340"/>
      <c r="K7646" s="4340" t="s">
        <v>16</v>
      </c>
      <c r="L7646" s="4340" t="s">
        <v>17</v>
      </c>
      <c r="M7646" s="4340" t="s">
        <v>18</v>
      </c>
      <c r="N7646" s="4340"/>
      <c r="O7646" s="4342" t="s">
        <v>19</v>
      </c>
    </row>
    <row r="7647" spans="1:15" s="15" customFormat="1" ht="21" customHeight="1">
      <c r="A7647" s="4326"/>
      <c r="B7647" s="4354"/>
      <c r="C7647" s="4341"/>
      <c r="D7647" s="27" t="s">
        <v>16</v>
      </c>
      <c r="E7647" s="4358" t="s">
        <v>20</v>
      </c>
      <c r="F7647" s="4359"/>
      <c r="G7647" s="4358" t="s">
        <v>21</v>
      </c>
      <c r="H7647" s="4359"/>
      <c r="I7647" s="4341"/>
      <c r="J7647" s="4341"/>
      <c r="K7647" s="4341"/>
      <c r="L7647" s="4341"/>
      <c r="M7647" s="4341"/>
      <c r="N7647" s="4341"/>
      <c r="O7647" s="4363"/>
    </row>
    <row r="7648" spans="1:15" s="15" customFormat="1" ht="21" customHeight="1" outlineLevel="1">
      <c r="A7648" s="910">
        <v>1</v>
      </c>
      <c r="B7648" s="131">
        <v>44682</v>
      </c>
      <c r="C7648" s="90" t="s">
        <v>23</v>
      </c>
      <c r="D7648" s="909"/>
      <c r="E7648" s="867"/>
      <c r="F7648" s="868"/>
      <c r="G7648" s="902"/>
      <c r="H7648" s="903"/>
      <c r="I7648" s="100"/>
      <c r="J7648" s="100"/>
      <c r="K7648" s="90"/>
      <c r="L7648" s="90"/>
      <c r="M7648" s="90"/>
      <c r="N7648" s="100"/>
      <c r="O7648" s="128">
        <v>21</v>
      </c>
    </row>
    <row r="7649" spans="1:15" s="15" customFormat="1" ht="21" customHeight="1" outlineLevel="1">
      <c r="A7649" s="3290"/>
      <c r="B7649" s="131"/>
      <c r="C7649" s="3068"/>
      <c r="D7649" s="3284"/>
      <c r="E7649" s="867"/>
      <c r="F7649" s="868"/>
      <c r="G7649" s="3279"/>
      <c r="H7649" s="3280"/>
      <c r="I7649" s="3287"/>
      <c r="J7649" s="3287"/>
      <c r="K7649" s="3068"/>
      <c r="L7649" s="3068"/>
      <c r="M7649" s="3068"/>
      <c r="N7649" s="3287"/>
      <c r="O7649" s="128"/>
    </row>
    <row r="7650" spans="1:15" s="15" customFormat="1" ht="21" customHeight="1" outlineLevel="1">
      <c r="A7650" s="3827"/>
      <c r="B7650" s="131"/>
      <c r="C7650" s="3828"/>
      <c r="D7650" s="3823"/>
      <c r="E7650" s="867"/>
      <c r="F7650" s="868"/>
      <c r="G7650" s="3818"/>
      <c r="H7650" s="3819"/>
      <c r="I7650" s="3826"/>
      <c r="J7650" s="3826"/>
      <c r="K7650" s="3828"/>
      <c r="L7650" s="3828"/>
      <c r="M7650" s="3828"/>
      <c r="N7650" s="3826"/>
      <c r="O7650" s="128"/>
    </row>
    <row r="7651" spans="1:15" s="72" customFormat="1" ht="21" customHeight="1">
      <c r="A7651" s="28"/>
      <c r="B7651" s="131"/>
      <c r="C7651" s="28"/>
      <c r="D7651" s="752">
        <f>SUM(D7648:D7648)</f>
        <v>0</v>
      </c>
      <c r="E7651" s="44"/>
      <c r="F7651" s="45"/>
      <c r="G7651" s="96"/>
      <c r="H7651" s="97"/>
      <c r="I7651" s="28"/>
      <c r="J7651" s="30"/>
      <c r="K7651" s="427">
        <f>SUM(K7648:K7650)</f>
        <v>0</v>
      </c>
      <c r="L7651" s="28"/>
      <c r="M7651" s="155"/>
      <c r="N7651" s="30"/>
      <c r="O7651" s="128"/>
    </row>
    <row r="7652" spans="1:15" s="72" customFormat="1" ht="21" customHeight="1">
      <c r="A7652" s="52"/>
      <c r="B7652" s="132"/>
      <c r="C7652" s="52"/>
      <c r="D7652" s="208"/>
      <c r="E7652" s="56"/>
      <c r="F7652" s="56"/>
      <c r="G7652" s="55"/>
      <c r="H7652" s="55"/>
      <c r="I7652" s="57"/>
      <c r="J7652" s="55"/>
      <c r="K7652" s="109"/>
      <c r="L7652" s="142"/>
      <c r="M7652" s="55"/>
      <c r="N7652" s="55"/>
      <c r="O7652" s="56"/>
    </row>
    <row r="7653" spans="1:15" s="72" customFormat="1" ht="21" customHeight="1" thickBot="1">
      <c r="A7653" s="77" t="s">
        <v>2</v>
      </c>
      <c r="B7653" s="66"/>
      <c r="C7653" s="67" t="s">
        <v>3</v>
      </c>
      <c r="D7653" s="4323" t="s">
        <v>829</v>
      </c>
      <c r="E7653" s="4323"/>
      <c r="F7653" s="4323"/>
      <c r="G7653" s="4323"/>
      <c r="H7653" s="4323"/>
      <c r="I7653" s="4323"/>
      <c r="J7653" s="4323"/>
      <c r="K7653" s="4323"/>
      <c r="L7653" s="4323"/>
      <c r="M7653" s="4323"/>
      <c r="N7653" s="4323"/>
      <c r="O7653" s="4323"/>
    </row>
    <row r="7654" spans="1:15" s="72" customFormat="1" ht="21" customHeight="1">
      <c r="A7654" s="4324" t="s">
        <v>10</v>
      </c>
      <c r="B7654" s="4362" t="s">
        <v>11</v>
      </c>
      <c r="C7654" s="4329" t="s">
        <v>23</v>
      </c>
      <c r="D7654" s="4331" t="s">
        <v>12</v>
      </c>
      <c r="E7654" s="4332"/>
      <c r="F7654" s="4332"/>
      <c r="G7654" s="4332"/>
      <c r="H7654" s="4332"/>
      <c r="I7654" s="4332"/>
      <c r="J7654" s="4333"/>
      <c r="K7654" s="4334" t="s">
        <v>13</v>
      </c>
      <c r="L7654" s="4335"/>
      <c r="M7654" s="4335"/>
      <c r="N7654" s="4335"/>
      <c r="O7654" s="4336"/>
    </row>
    <row r="7655" spans="1:15" s="15" customFormat="1" ht="21" customHeight="1">
      <c r="A7655" s="4325"/>
      <c r="B7655" s="4328"/>
      <c r="C7655" s="4330"/>
      <c r="D7655" s="4337" t="s">
        <v>14</v>
      </c>
      <c r="E7655" s="4338"/>
      <c r="F7655" s="4338"/>
      <c r="G7655" s="4338"/>
      <c r="H7655" s="4339"/>
      <c r="I7655" s="4340" t="s">
        <v>15</v>
      </c>
      <c r="J7655" s="4340"/>
      <c r="K7655" s="4340" t="s">
        <v>16</v>
      </c>
      <c r="L7655" s="4340" t="s">
        <v>17</v>
      </c>
      <c r="M7655" s="4340" t="s">
        <v>18</v>
      </c>
      <c r="N7655" s="4340"/>
      <c r="O7655" s="4342" t="s">
        <v>19</v>
      </c>
    </row>
    <row r="7656" spans="1:15" s="15" customFormat="1" ht="21" customHeight="1">
      <c r="A7656" s="4326"/>
      <c r="B7656" s="4354"/>
      <c r="C7656" s="4341"/>
      <c r="D7656" s="1290" t="s">
        <v>16</v>
      </c>
      <c r="E7656" s="4358" t="s">
        <v>20</v>
      </c>
      <c r="F7656" s="4359"/>
      <c r="G7656" s="4358" t="s">
        <v>21</v>
      </c>
      <c r="H7656" s="4359"/>
      <c r="I7656" s="4341"/>
      <c r="J7656" s="4341"/>
      <c r="K7656" s="4341"/>
      <c r="L7656" s="4341"/>
      <c r="M7656" s="4341"/>
      <c r="N7656" s="4341"/>
      <c r="O7656" s="4363"/>
    </row>
    <row r="7657" spans="1:15" ht="21" customHeight="1" outlineLevel="1">
      <c r="A7657" s="1288">
        <v>1</v>
      </c>
      <c r="B7657" s="131">
        <v>44652</v>
      </c>
      <c r="C7657" s="1288" t="s">
        <v>23</v>
      </c>
      <c r="D7657" s="184"/>
      <c r="E7657" s="4360"/>
      <c r="F7657" s="4361"/>
      <c r="G7657" s="4364" t="s">
        <v>57</v>
      </c>
      <c r="H7657" s="4365"/>
      <c r="I7657" s="31"/>
      <c r="J7657" s="1289"/>
      <c r="K7657" s="11"/>
      <c r="L7657" s="1288"/>
      <c r="M7657" s="1289"/>
      <c r="N7657" s="1289"/>
      <c r="O7657" s="1292">
        <v>0</v>
      </c>
    </row>
    <row r="7658" spans="1:15" ht="21" customHeight="1" outlineLevel="1">
      <c r="A7658" s="2945"/>
      <c r="B7658" s="131"/>
      <c r="C7658" s="2945"/>
      <c r="D7658" s="184"/>
      <c r="E7658" s="2947"/>
      <c r="F7658" s="2948"/>
      <c r="G7658" s="2943"/>
      <c r="H7658" s="2944"/>
      <c r="I7658" s="31"/>
      <c r="J7658" s="2946"/>
      <c r="K7658" s="11"/>
      <c r="L7658" s="2945"/>
      <c r="M7658" s="2946"/>
      <c r="N7658" s="2946"/>
      <c r="O7658" s="2949"/>
    </row>
    <row r="7659" spans="1:15" ht="21" customHeight="1">
      <c r="A7659" s="1288"/>
      <c r="B7659" s="131"/>
      <c r="C7659" s="1288"/>
      <c r="D7659" s="686">
        <f>SUM(D7657:D7657)</f>
        <v>0</v>
      </c>
      <c r="E7659" s="1284"/>
      <c r="F7659" s="1285"/>
      <c r="G7659" s="1286"/>
      <c r="H7659" s="1287"/>
      <c r="I7659" s="31"/>
      <c r="J7659" s="1289"/>
      <c r="K7659" s="427">
        <f>SUM(K7657:K7658)</f>
        <v>0</v>
      </c>
      <c r="L7659" s="1288"/>
      <c r="M7659" s="1289"/>
      <c r="N7659" s="1289"/>
      <c r="O7659" s="1292"/>
    </row>
    <row r="7660" spans="1:15" s="43" customFormat="1" ht="21" customHeight="1">
      <c r="A7660" s="1294"/>
      <c r="B7660" s="132"/>
      <c r="C7660" s="1294"/>
      <c r="D7660" s="238"/>
      <c r="E7660" s="1293"/>
      <c r="F7660" s="1293"/>
      <c r="G7660" s="1291"/>
      <c r="H7660" s="1291"/>
      <c r="I7660" s="57"/>
      <c r="J7660" s="1291"/>
      <c r="K7660" s="109"/>
      <c r="L7660" s="238"/>
      <c r="M7660" s="1291"/>
      <c r="N7660" s="1291"/>
      <c r="O7660" s="1293"/>
    </row>
    <row r="7661" spans="1:15" s="72" customFormat="1" ht="21" customHeight="1" thickBot="1">
      <c r="A7661" s="77" t="s">
        <v>2</v>
      </c>
      <c r="B7661" s="66"/>
      <c r="C7661" s="67" t="s">
        <v>3</v>
      </c>
      <c r="D7661" s="4323" t="s">
        <v>831</v>
      </c>
      <c r="E7661" s="4323"/>
      <c r="F7661" s="4323"/>
      <c r="G7661" s="4323"/>
      <c r="H7661" s="4323"/>
      <c r="I7661" s="4323"/>
      <c r="J7661" s="4323"/>
      <c r="K7661" s="4323"/>
      <c r="L7661" s="4323"/>
      <c r="M7661" s="4323"/>
      <c r="N7661" s="4323"/>
      <c r="O7661" s="4323"/>
    </row>
    <row r="7662" spans="1:15" s="72" customFormat="1" ht="21" customHeight="1">
      <c r="A7662" s="4324" t="s">
        <v>10</v>
      </c>
      <c r="B7662" s="4362" t="s">
        <v>11</v>
      </c>
      <c r="C7662" s="4329" t="s">
        <v>23</v>
      </c>
      <c r="D7662" s="4331" t="s">
        <v>12</v>
      </c>
      <c r="E7662" s="4332"/>
      <c r="F7662" s="4332"/>
      <c r="G7662" s="4332"/>
      <c r="H7662" s="4332"/>
      <c r="I7662" s="4332"/>
      <c r="J7662" s="4333"/>
      <c r="K7662" s="4334" t="s">
        <v>13</v>
      </c>
      <c r="L7662" s="4335"/>
      <c r="M7662" s="4335"/>
      <c r="N7662" s="4335"/>
      <c r="O7662" s="4336"/>
    </row>
    <row r="7663" spans="1:15" s="15" customFormat="1" ht="21" customHeight="1">
      <c r="A7663" s="4325"/>
      <c r="B7663" s="4328"/>
      <c r="C7663" s="4330"/>
      <c r="D7663" s="4337" t="s">
        <v>14</v>
      </c>
      <c r="E7663" s="4338"/>
      <c r="F7663" s="4338"/>
      <c r="G7663" s="4338"/>
      <c r="H7663" s="4339"/>
      <c r="I7663" s="4340" t="s">
        <v>15</v>
      </c>
      <c r="J7663" s="4340"/>
      <c r="K7663" s="4340" t="s">
        <v>16</v>
      </c>
      <c r="L7663" s="4340" t="s">
        <v>17</v>
      </c>
      <c r="M7663" s="4340" t="s">
        <v>18</v>
      </c>
      <c r="N7663" s="4340"/>
      <c r="O7663" s="4342" t="s">
        <v>19</v>
      </c>
    </row>
    <row r="7664" spans="1:15" s="15" customFormat="1" ht="21" customHeight="1">
      <c r="A7664" s="4326"/>
      <c r="B7664" s="4354"/>
      <c r="C7664" s="4341"/>
      <c r="D7664" s="27" t="s">
        <v>16</v>
      </c>
      <c r="E7664" s="4358" t="s">
        <v>20</v>
      </c>
      <c r="F7664" s="4359"/>
      <c r="G7664" s="4358" t="s">
        <v>21</v>
      </c>
      <c r="H7664" s="4359"/>
      <c r="I7664" s="4341"/>
      <c r="J7664" s="4341"/>
      <c r="K7664" s="4341"/>
      <c r="L7664" s="4341"/>
      <c r="M7664" s="4341"/>
      <c r="N7664" s="4341"/>
      <c r="O7664" s="4363"/>
    </row>
    <row r="7665" spans="1:15" ht="21" customHeight="1" outlineLevel="1">
      <c r="A7665" s="28">
        <v>1</v>
      </c>
      <c r="B7665" s="131">
        <v>44652</v>
      </c>
      <c r="C7665" s="28" t="s">
        <v>23</v>
      </c>
      <c r="D7665" s="184"/>
      <c r="E7665" s="4360" t="s">
        <v>248</v>
      </c>
      <c r="F7665" s="4361"/>
      <c r="G7665" s="4364" t="s">
        <v>57</v>
      </c>
      <c r="H7665" s="4365"/>
      <c r="I7665" s="31" t="s">
        <v>1441</v>
      </c>
      <c r="J7665" s="30"/>
      <c r="K7665" s="11"/>
      <c r="L7665" s="28" t="s">
        <v>352</v>
      </c>
      <c r="M7665" s="30"/>
      <c r="N7665" s="30"/>
      <c r="O7665" s="7">
        <v>0</v>
      </c>
    </row>
    <row r="7666" spans="1:15" ht="21" customHeight="1" outlineLevel="1">
      <c r="A7666" s="1288"/>
      <c r="B7666" s="131"/>
      <c r="C7666" s="1288"/>
      <c r="D7666" s="1288"/>
      <c r="E7666" s="4360"/>
      <c r="F7666" s="4361"/>
      <c r="G7666" s="4364"/>
      <c r="H7666" s="4365"/>
      <c r="I7666" s="31"/>
      <c r="J7666" s="1289"/>
      <c r="K7666" s="11"/>
      <c r="L7666" s="2945"/>
      <c r="M7666" s="2946"/>
      <c r="N7666" s="2946"/>
      <c r="O7666" s="2949"/>
    </row>
    <row r="7667" spans="1:15" ht="21" customHeight="1" outlineLevel="1">
      <c r="A7667" s="2033"/>
      <c r="B7667" s="131"/>
      <c r="C7667" s="2033"/>
      <c r="D7667" s="2033"/>
      <c r="E7667" s="4360"/>
      <c r="F7667" s="4361"/>
      <c r="G7667" s="2034"/>
      <c r="H7667" s="2035"/>
      <c r="I7667" s="31"/>
      <c r="J7667" s="2032"/>
      <c r="K7667" s="11"/>
      <c r="L7667" s="2033"/>
      <c r="M7667" s="2032"/>
      <c r="N7667" s="2032"/>
      <c r="O7667" s="2036"/>
    </row>
    <row r="7668" spans="1:15" ht="21" customHeight="1">
      <c r="A7668" s="1288"/>
      <c r="B7668" s="131"/>
      <c r="C7668" s="1288"/>
      <c r="D7668" s="686">
        <f>SUM(D7665:D7666)</f>
        <v>0</v>
      </c>
      <c r="E7668" s="4360"/>
      <c r="F7668" s="4361"/>
      <c r="G7668" s="4364"/>
      <c r="H7668" s="4365"/>
      <c r="I7668" s="31"/>
      <c r="J7668" s="1289"/>
      <c r="K7668" s="427">
        <f>SUM(K7665:K7666)</f>
        <v>0</v>
      </c>
      <c r="L7668" s="1288"/>
      <c r="M7668" s="1289"/>
      <c r="N7668" s="1289"/>
      <c r="O7668" s="1292"/>
    </row>
    <row r="7669" spans="1:15" ht="21" customHeight="1">
      <c r="A7669" s="1106"/>
      <c r="B7669" s="132"/>
      <c r="C7669" s="1106"/>
      <c r="D7669" s="208"/>
      <c r="E7669" s="1104"/>
      <c r="F7669" s="1104"/>
      <c r="G7669" s="1105"/>
      <c r="H7669" s="1105"/>
      <c r="I7669" s="57"/>
      <c r="J7669" s="1105"/>
      <c r="K7669" s="109"/>
      <c r="L7669" s="238"/>
      <c r="M7669" s="1105"/>
      <c r="N7669" s="1105"/>
      <c r="O7669" s="1104"/>
    </row>
    <row r="7670" spans="1:15" s="72" customFormat="1" ht="21" customHeight="1" thickBot="1">
      <c r="A7670" s="77" t="s">
        <v>2</v>
      </c>
      <c r="B7670" s="66"/>
      <c r="C7670" s="67" t="s">
        <v>3</v>
      </c>
      <c r="D7670" s="4323" t="s">
        <v>833</v>
      </c>
      <c r="E7670" s="4323"/>
      <c r="F7670" s="4323"/>
      <c r="G7670" s="4323"/>
      <c r="H7670" s="4323"/>
      <c r="I7670" s="4323"/>
      <c r="J7670" s="4323"/>
      <c r="K7670" s="4323"/>
      <c r="L7670" s="4323"/>
      <c r="M7670" s="4323"/>
      <c r="N7670" s="4323"/>
      <c r="O7670" s="4323"/>
    </row>
    <row r="7671" spans="1:15" s="72" customFormat="1" ht="21" customHeight="1">
      <c r="A7671" s="4324" t="s">
        <v>10</v>
      </c>
      <c r="B7671" s="4362" t="s">
        <v>11</v>
      </c>
      <c r="C7671" s="4329" t="s">
        <v>23</v>
      </c>
      <c r="D7671" s="4331" t="s">
        <v>12</v>
      </c>
      <c r="E7671" s="4332"/>
      <c r="F7671" s="4332"/>
      <c r="G7671" s="4332"/>
      <c r="H7671" s="4332"/>
      <c r="I7671" s="4332"/>
      <c r="J7671" s="4333"/>
      <c r="K7671" s="4334" t="s">
        <v>13</v>
      </c>
      <c r="L7671" s="4335"/>
      <c r="M7671" s="4335"/>
      <c r="N7671" s="4335"/>
      <c r="O7671" s="4336"/>
    </row>
    <row r="7672" spans="1:15" s="15" customFormat="1" ht="21" customHeight="1">
      <c r="A7672" s="4325"/>
      <c r="B7672" s="4328"/>
      <c r="C7672" s="4330"/>
      <c r="D7672" s="4337" t="s">
        <v>14</v>
      </c>
      <c r="E7672" s="4338"/>
      <c r="F7672" s="4338"/>
      <c r="G7672" s="4338"/>
      <c r="H7672" s="4339"/>
      <c r="I7672" s="4340" t="s">
        <v>15</v>
      </c>
      <c r="J7672" s="4340"/>
      <c r="K7672" s="4340" t="s">
        <v>16</v>
      </c>
      <c r="L7672" s="4340" t="s">
        <v>17</v>
      </c>
      <c r="M7672" s="4340" t="s">
        <v>18</v>
      </c>
      <c r="N7672" s="4340"/>
      <c r="O7672" s="4342" t="s">
        <v>19</v>
      </c>
    </row>
    <row r="7673" spans="1:15" s="15" customFormat="1" ht="21" customHeight="1">
      <c r="A7673" s="4326"/>
      <c r="B7673" s="4354"/>
      <c r="C7673" s="4341"/>
      <c r="D7673" s="1290" t="s">
        <v>16</v>
      </c>
      <c r="E7673" s="4358" t="s">
        <v>20</v>
      </c>
      <c r="F7673" s="4359"/>
      <c r="G7673" s="4358" t="s">
        <v>21</v>
      </c>
      <c r="H7673" s="4359"/>
      <c r="I7673" s="4341"/>
      <c r="J7673" s="4341"/>
      <c r="K7673" s="4341"/>
      <c r="L7673" s="4341"/>
      <c r="M7673" s="4341"/>
      <c r="N7673" s="4341"/>
      <c r="O7673" s="4363"/>
    </row>
    <row r="7674" spans="1:15" ht="21" customHeight="1">
      <c r="A7674" s="1288">
        <v>1</v>
      </c>
      <c r="B7674" s="131">
        <v>44652</v>
      </c>
      <c r="C7674" s="1288" t="s">
        <v>23</v>
      </c>
      <c r="D7674" s="1288"/>
      <c r="E7674" s="4360" t="s">
        <v>827</v>
      </c>
      <c r="F7674" s="4361"/>
      <c r="G7674" s="4364" t="s">
        <v>828</v>
      </c>
      <c r="H7674" s="4365"/>
      <c r="I7674" s="31" t="s">
        <v>1441</v>
      </c>
      <c r="J7674" s="1289"/>
      <c r="K7674" s="11"/>
      <c r="L7674" s="1288"/>
      <c r="M7674" s="1289"/>
      <c r="N7674" s="1289"/>
      <c r="O7674" s="1292">
        <v>5</v>
      </c>
    </row>
    <row r="7675" spans="1:15" ht="21" customHeight="1">
      <c r="A7675" s="1288"/>
      <c r="B7675" s="131"/>
      <c r="C7675" s="1288"/>
      <c r="D7675" s="686">
        <f>SUM(D7674:D7674)</f>
        <v>0</v>
      </c>
      <c r="E7675" s="4360"/>
      <c r="F7675" s="4361"/>
      <c r="G7675" s="4364"/>
      <c r="H7675" s="4365"/>
      <c r="I7675" s="31"/>
      <c r="J7675" s="1289"/>
      <c r="K7675" s="427">
        <f>SUM(K7674:K7674)</f>
        <v>0</v>
      </c>
      <c r="L7675" s="1288"/>
      <c r="M7675" s="1289"/>
      <c r="N7675" s="1289"/>
      <c r="O7675" s="1292"/>
    </row>
    <row r="7676" spans="1:15" s="43" customFormat="1" ht="21" customHeight="1">
      <c r="A7676" s="1294"/>
      <c r="B7676" s="132"/>
      <c r="C7676" s="1294"/>
      <c r="D7676" s="238"/>
      <c r="E7676" s="1293"/>
      <c r="F7676" s="1293"/>
      <c r="G7676" s="4367"/>
      <c r="H7676" s="4367"/>
      <c r="I7676" s="57"/>
      <c r="J7676" s="1291"/>
      <c r="K7676" s="109"/>
      <c r="L7676" s="238"/>
      <c r="M7676" s="1291"/>
      <c r="N7676" s="1291"/>
      <c r="O7676" s="1293"/>
    </row>
    <row r="7677" spans="1:15" ht="21" customHeight="1" thickBot="1">
      <c r="A7677" s="77" t="s">
        <v>2</v>
      </c>
      <c r="B7677" s="66"/>
      <c r="C7677" s="67" t="s">
        <v>3</v>
      </c>
      <c r="D7677" s="4323" t="s">
        <v>637</v>
      </c>
      <c r="E7677" s="4323"/>
      <c r="F7677" s="4323"/>
      <c r="G7677" s="4323"/>
      <c r="H7677" s="4323"/>
      <c r="I7677" s="4323"/>
      <c r="J7677" s="4323"/>
      <c r="K7677" s="4323"/>
      <c r="L7677" s="4323"/>
      <c r="M7677" s="4323"/>
      <c r="N7677" s="4323"/>
      <c r="O7677" s="4323"/>
    </row>
    <row r="7678" spans="1:15" ht="21" customHeight="1">
      <c r="A7678" s="4324" t="s">
        <v>10</v>
      </c>
      <c r="B7678" s="4362" t="s">
        <v>11</v>
      </c>
      <c r="C7678" s="4329" t="s">
        <v>23</v>
      </c>
      <c r="D7678" s="4331" t="s">
        <v>12</v>
      </c>
      <c r="E7678" s="4332"/>
      <c r="F7678" s="4332"/>
      <c r="G7678" s="4332"/>
      <c r="H7678" s="4332"/>
      <c r="I7678" s="4332"/>
      <c r="J7678" s="4333"/>
      <c r="K7678" s="4334" t="s">
        <v>13</v>
      </c>
      <c r="L7678" s="4335"/>
      <c r="M7678" s="4335"/>
      <c r="N7678" s="4335"/>
      <c r="O7678" s="4336"/>
    </row>
    <row r="7679" spans="1:15" ht="21" customHeight="1">
      <c r="A7679" s="4325"/>
      <c r="B7679" s="4328"/>
      <c r="C7679" s="4330"/>
      <c r="D7679" s="4337" t="s">
        <v>14</v>
      </c>
      <c r="E7679" s="4338"/>
      <c r="F7679" s="4338"/>
      <c r="G7679" s="4338"/>
      <c r="H7679" s="4339"/>
      <c r="I7679" s="4340" t="s">
        <v>15</v>
      </c>
      <c r="J7679" s="4340"/>
      <c r="K7679" s="4340" t="s">
        <v>16</v>
      </c>
      <c r="L7679" s="4340" t="s">
        <v>17</v>
      </c>
      <c r="M7679" s="4340" t="s">
        <v>18</v>
      </c>
      <c r="N7679" s="4340"/>
      <c r="O7679" s="4342" t="s">
        <v>19</v>
      </c>
    </row>
    <row r="7680" spans="1:15" ht="21" customHeight="1">
      <c r="A7680" s="4326"/>
      <c r="B7680" s="4354"/>
      <c r="C7680" s="4341"/>
      <c r="D7680" s="357" t="s">
        <v>16</v>
      </c>
      <c r="E7680" s="4358" t="s">
        <v>20</v>
      </c>
      <c r="F7680" s="4359"/>
      <c r="G7680" s="4358" t="s">
        <v>21</v>
      </c>
      <c r="H7680" s="4359"/>
      <c r="I7680" s="4341"/>
      <c r="J7680" s="4341"/>
      <c r="K7680" s="4341"/>
      <c r="L7680" s="4341"/>
      <c r="M7680" s="4341"/>
      <c r="N7680" s="4341"/>
      <c r="O7680" s="4363"/>
    </row>
    <row r="7681" spans="1:15" s="43" customFormat="1" ht="21" customHeight="1" outlineLevel="1">
      <c r="A7681" s="360">
        <v>1</v>
      </c>
      <c r="B7681" s="131">
        <v>44682</v>
      </c>
      <c r="C7681" s="90" t="s">
        <v>23</v>
      </c>
      <c r="D7681" s="359"/>
      <c r="E7681" s="4348"/>
      <c r="F7681" s="4349"/>
      <c r="G7681" s="4348" t="s">
        <v>57</v>
      </c>
      <c r="H7681" s="4349"/>
      <c r="I7681" s="31"/>
      <c r="J7681" s="90"/>
      <c r="K7681" s="90"/>
      <c r="L7681" s="90"/>
      <c r="M7681" s="90"/>
      <c r="N7681" s="90"/>
      <c r="O7681" s="128">
        <v>8</v>
      </c>
    </row>
    <row r="7682" spans="1:15" ht="21" customHeight="1" outlineLevel="1">
      <c r="A7682" s="1423">
        <v>2</v>
      </c>
      <c r="B7682" s="173">
        <v>44688</v>
      </c>
      <c r="C7682" s="90" t="s">
        <v>23</v>
      </c>
      <c r="D7682" s="1920"/>
      <c r="E7682" s="4348"/>
      <c r="F7682" s="4349"/>
      <c r="G7682" s="4364"/>
      <c r="H7682" s="4365"/>
      <c r="I7682" s="114"/>
      <c r="J7682" s="92"/>
      <c r="K7682" s="216">
        <v>4</v>
      </c>
      <c r="L7682" s="90" t="s">
        <v>1433</v>
      </c>
      <c r="M7682" s="92" t="s">
        <v>1801</v>
      </c>
      <c r="N7682" s="92"/>
      <c r="O7682" s="1917">
        <f>+O7681-K7682</f>
        <v>4</v>
      </c>
    </row>
    <row r="7683" spans="1:15" ht="21" customHeight="1" outlineLevel="1">
      <c r="A7683" s="2868"/>
      <c r="B7683" s="173"/>
      <c r="C7683" s="2869"/>
      <c r="D7683" s="184"/>
      <c r="E7683" s="2864"/>
      <c r="F7683" s="2865"/>
      <c r="G7683" s="2866"/>
      <c r="H7683" s="2867"/>
      <c r="I7683" s="114"/>
      <c r="J7683" s="92"/>
      <c r="K7683" s="216"/>
      <c r="L7683" s="2869"/>
      <c r="M7683" s="92"/>
      <c r="N7683" s="92"/>
      <c r="O7683" s="3762"/>
    </row>
    <row r="7684" spans="1:15" ht="21" customHeight="1">
      <c r="A7684" s="360"/>
      <c r="B7684" s="92"/>
      <c r="C7684" s="90"/>
      <c r="D7684" s="686">
        <f>SUM(D7681:D7682)</f>
        <v>0</v>
      </c>
      <c r="E7684" s="355"/>
      <c r="F7684" s="356"/>
      <c r="G7684" s="4348"/>
      <c r="H7684" s="4349"/>
      <c r="I7684" s="90"/>
      <c r="J7684" s="90"/>
      <c r="K7684" s="429">
        <f>SUM(K7681:K7683)</f>
        <v>4</v>
      </c>
      <c r="L7684" s="90"/>
      <c r="M7684" s="90"/>
      <c r="N7684" s="90"/>
      <c r="O7684" s="128"/>
    </row>
    <row r="7685" spans="1:15" s="110" customFormat="1" ht="21" customHeight="1">
      <c r="A7685" s="426"/>
      <c r="B7685" s="132"/>
      <c r="C7685" s="426"/>
      <c r="D7685" s="208"/>
      <c r="E7685" s="56"/>
      <c r="F7685" s="56"/>
      <c r="G7685" s="55"/>
      <c r="H7685" s="55"/>
      <c r="I7685" s="57"/>
      <c r="J7685" s="55"/>
      <c r="K7685" s="109"/>
      <c r="L7685" s="238"/>
      <c r="M7685" s="55"/>
      <c r="N7685" s="55"/>
      <c r="O7685" s="56"/>
    </row>
    <row r="7686" spans="1:15" ht="21" customHeight="1" thickBot="1">
      <c r="A7686" s="77" t="s">
        <v>2</v>
      </c>
      <c r="B7686" s="66"/>
      <c r="C7686" s="67" t="s">
        <v>3</v>
      </c>
      <c r="D7686" s="4323" t="s">
        <v>865</v>
      </c>
      <c r="E7686" s="4323"/>
      <c r="F7686" s="4323"/>
      <c r="G7686" s="4323"/>
      <c r="H7686" s="4323"/>
      <c r="I7686" s="4323"/>
      <c r="J7686" s="4323"/>
      <c r="K7686" s="4323"/>
      <c r="L7686" s="4323"/>
      <c r="M7686" s="4323"/>
      <c r="N7686" s="4323"/>
      <c r="O7686" s="4323"/>
    </row>
    <row r="7687" spans="1:15" ht="21" customHeight="1">
      <c r="A7687" s="4324" t="s">
        <v>10</v>
      </c>
      <c r="B7687" s="4362" t="s">
        <v>11</v>
      </c>
      <c r="C7687" s="4329" t="s">
        <v>23</v>
      </c>
      <c r="D7687" s="4331" t="s">
        <v>12</v>
      </c>
      <c r="E7687" s="4332"/>
      <c r="F7687" s="4332"/>
      <c r="G7687" s="4332"/>
      <c r="H7687" s="4332"/>
      <c r="I7687" s="4332"/>
      <c r="J7687" s="4333"/>
      <c r="K7687" s="4334" t="s">
        <v>13</v>
      </c>
      <c r="L7687" s="4335"/>
      <c r="M7687" s="4335"/>
      <c r="N7687" s="4335"/>
      <c r="O7687" s="4336"/>
    </row>
    <row r="7688" spans="1:15" ht="21" customHeight="1">
      <c r="A7688" s="4325"/>
      <c r="B7688" s="4328"/>
      <c r="C7688" s="4330"/>
      <c r="D7688" s="4337" t="s">
        <v>14</v>
      </c>
      <c r="E7688" s="4338"/>
      <c r="F7688" s="4338"/>
      <c r="G7688" s="4338"/>
      <c r="H7688" s="4339"/>
      <c r="I7688" s="4340" t="s">
        <v>15</v>
      </c>
      <c r="J7688" s="4340"/>
      <c r="K7688" s="4340" t="s">
        <v>16</v>
      </c>
      <c r="L7688" s="4340" t="s">
        <v>17</v>
      </c>
      <c r="M7688" s="4340" t="s">
        <v>18</v>
      </c>
      <c r="N7688" s="4340"/>
      <c r="O7688" s="4342" t="s">
        <v>19</v>
      </c>
    </row>
    <row r="7689" spans="1:15" ht="21" customHeight="1">
      <c r="A7689" s="4326"/>
      <c r="B7689" s="4354"/>
      <c r="C7689" s="4341"/>
      <c r="D7689" s="1421" t="s">
        <v>16</v>
      </c>
      <c r="E7689" s="4358" t="s">
        <v>20</v>
      </c>
      <c r="F7689" s="4359"/>
      <c r="G7689" s="4358" t="s">
        <v>21</v>
      </c>
      <c r="H7689" s="4359"/>
      <c r="I7689" s="4341"/>
      <c r="J7689" s="4341"/>
      <c r="K7689" s="4341"/>
      <c r="L7689" s="4341"/>
      <c r="M7689" s="4341"/>
      <c r="N7689" s="4341"/>
      <c r="O7689" s="4363"/>
    </row>
    <row r="7690" spans="1:15" s="43" customFormat="1" ht="21" customHeight="1" outlineLevel="1">
      <c r="A7690" s="1423">
        <v>1</v>
      </c>
      <c r="B7690" s="131">
        <v>44682</v>
      </c>
      <c r="C7690" s="90" t="s">
        <v>23</v>
      </c>
      <c r="D7690" s="1417"/>
      <c r="E7690" s="4348"/>
      <c r="F7690" s="4349"/>
      <c r="G7690" s="4348"/>
      <c r="H7690" s="4349"/>
      <c r="I7690" s="31" t="s">
        <v>1441</v>
      </c>
      <c r="J7690" s="90"/>
      <c r="K7690" s="90"/>
      <c r="L7690" s="90"/>
      <c r="M7690" s="90"/>
      <c r="N7690" s="90"/>
      <c r="O7690" s="128">
        <v>0</v>
      </c>
    </row>
    <row r="7691" spans="1:15" ht="21" customHeight="1" outlineLevel="1">
      <c r="A7691" s="1417"/>
      <c r="B7691" s="131"/>
      <c r="C7691" s="90"/>
      <c r="D7691" s="184"/>
      <c r="E7691" s="4348"/>
      <c r="F7691" s="4349"/>
      <c r="G7691" s="4364"/>
      <c r="H7691" s="4365"/>
      <c r="I7691" s="31"/>
      <c r="J7691" s="1416"/>
      <c r="K7691" s="11"/>
      <c r="L7691" s="1417"/>
      <c r="M7691" s="1416"/>
      <c r="N7691" s="1416"/>
      <c r="O7691" s="1415"/>
    </row>
    <row r="7692" spans="1:15" ht="21" customHeight="1" outlineLevel="1">
      <c r="A7692" s="1423"/>
      <c r="B7692" s="173"/>
      <c r="C7692" s="90"/>
      <c r="D7692" s="184"/>
      <c r="E7692" s="1413"/>
      <c r="F7692" s="1414"/>
      <c r="G7692" s="1411"/>
      <c r="H7692" s="1412"/>
      <c r="I7692" s="114"/>
      <c r="J7692" s="92"/>
      <c r="K7692" s="216"/>
      <c r="L7692" s="90"/>
      <c r="M7692" s="92"/>
      <c r="N7692" s="92"/>
      <c r="O7692" s="1422"/>
    </row>
    <row r="7693" spans="1:15" ht="21" customHeight="1">
      <c r="A7693" s="1423"/>
      <c r="B7693" s="92"/>
      <c r="C7693" s="90"/>
      <c r="D7693" s="686">
        <f>SUM(D7690:D7692)</f>
        <v>0</v>
      </c>
      <c r="E7693" s="1413"/>
      <c r="F7693" s="1414"/>
      <c r="G7693" s="1413"/>
      <c r="H7693" s="1414"/>
      <c r="I7693" s="90"/>
      <c r="J7693" s="90"/>
      <c r="K7693" s="429">
        <f>SUM(K7691:K7692)</f>
        <v>0</v>
      </c>
      <c r="L7693" s="90"/>
      <c r="M7693" s="90"/>
      <c r="N7693" s="90"/>
      <c r="O7693" s="128"/>
    </row>
    <row r="7694" spans="1:15" s="43" customFormat="1" ht="21" customHeight="1">
      <c r="A7694" s="54"/>
      <c r="B7694" s="54"/>
      <c r="C7694" s="1418"/>
      <c r="D7694" s="238"/>
      <c r="E7694" s="238"/>
      <c r="F7694" s="238"/>
      <c r="G7694" s="238"/>
      <c r="H7694" s="238"/>
      <c r="I7694" s="1418"/>
      <c r="J7694" s="1418"/>
      <c r="K7694" s="688"/>
      <c r="L7694" s="1418"/>
      <c r="M7694" s="1418"/>
      <c r="N7694" s="1418"/>
      <c r="O7694" s="82"/>
    </row>
    <row r="7695" spans="1:15" ht="21" customHeight="1" thickBot="1">
      <c r="A7695" s="77" t="s">
        <v>2</v>
      </c>
      <c r="B7695" s="66"/>
      <c r="C7695" s="67" t="s">
        <v>3</v>
      </c>
      <c r="D7695" s="4323" t="s">
        <v>756</v>
      </c>
      <c r="E7695" s="4323"/>
      <c r="F7695" s="4323"/>
      <c r="G7695" s="4323"/>
      <c r="H7695" s="4323"/>
      <c r="I7695" s="4323"/>
      <c r="J7695" s="4323"/>
      <c r="K7695" s="4323"/>
      <c r="L7695" s="4323"/>
      <c r="M7695" s="4323"/>
      <c r="N7695" s="4323"/>
      <c r="O7695" s="4323"/>
    </row>
    <row r="7696" spans="1:15" ht="21" customHeight="1">
      <c r="A7696" s="4324" t="s">
        <v>10</v>
      </c>
      <c r="B7696" s="4362" t="s">
        <v>11</v>
      </c>
      <c r="C7696" s="4329" t="s">
        <v>23</v>
      </c>
      <c r="D7696" s="4331" t="s">
        <v>12</v>
      </c>
      <c r="E7696" s="4332"/>
      <c r="F7696" s="4332"/>
      <c r="G7696" s="4332"/>
      <c r="H7696" s="4332"/>
      <c r="I7696" s="4332"/>
      <c r="J7696" s="4333"/>
      <c r="K7696" s="4334" t="s">
        <v>13</v>
      </c>
      <c r="L7696" s="4335"/>
      <c r="M7696" s="4335"/>
      <c r="N7696" s="4335"/>
      <c r="O7696" s="4336"/>
    </row>
    <row r="7697" spans="1:15" ht="21" customHeight="1">
      <c r="A7697" s="4325"/>
      <c r="B7697" s="4328"/>
      <c r="C7697" s="4330"/>
      <c r="D7697" s="4337" t="s">
        <v>14</v>
      </c>
      <c r="E7697" s="4338"/>
      <c r="F7697" s="4338"/>
      <c r="G7697" s="4338"/>
      <c r="H7697" s="4339"/>
      <c r="I7697" s="4340" t="s">
        <v>15</v>
      </c>
      <c r="J7697" s="4340"/>
      <c r="K7697" s="4340" t="s">
        <v>16</v>
      </c>
      <c r="L7697" s="4340" t="s">
        <v>17</v>
      </c>
      <c r="M7697" s="4340" t="s">
        <v>18</v>
      </c>
      <c r="N7697" s="4340"/>
      <c r="O7697" s="4342" t="s">
        <v>19</v>
      </c>
    </row>
    <row r="7698" spans="1:15" ht="21" customHeight="1">
      <c r="A7698" s="4326"/>
      <c r="B7698" s="4354"/>
      <c r="C7698" s="4341"/>
      <c r="D7698" s="1219" t="s">
        <v>16</v>
      </c>
      <c r="E7698" s="4358" t="s">
        <v>20</v>
      </c>
      <c r="F7698" s="4359"/>
      <c r="G7698" s="4358" t="s">
        <v>21</v>
      </c>
      <c r="H7698" s="4359"/>
      <c r="I7698" s="4341"/>
      <c r="J7698" s="4341"/>
      <c r="K7698" s="4341"/>
      <c r="L7698" s="4341"/>
      <c r="M7698" s="4341"/>
      <c r="N7698" s="4341"/>
      <c r="O7698" s="4363"/>
    </row>
    <row r="7699" spans="1:15" s="43" customFormat="1" ht="21" customHeight="1" outlineLevel="1">
      <c r="A7699" s="1224">
        <v>1</v>
      </c>
      <c r="B7699" s="131">
        <v>44652</v>
      </c>
      <c r="C7699" s="90" t="s">
        <v>23</v>
      </c>
      <c r="D7699" s="1216"/>
      <c r="E7699" s="4348"/>
      <c r="F7699" s="4349"/>
      <c r="G7699" s="4348"/>
      <c r="H7699" s="4349"/>
      <c r="I7699" s="31"/>
      <c r="J7699" s="90"/>
      <c r="K7699" s="90"/>
      <c r="L7699" s="90"/>
      <c r="M7699" s="90"/>
      <c r="N7699" s="90"/>
      <c r="O7699" s="128">
        <v>0</v>
      </c>
    </row>
    <row r="7700" spans="1:15" s="43" customFormat="1" ht="21" customHeight="1" outlineLevel="1">
      <c r="A7700" s="3484"/>
      <c r="B7700" s="173"/>
      <c r="C7700" s="3485"/>
      <c r="D7700" s="3480"/>
      <c r="E7700" s="3473"/>
      <c r="F7700" s="3474"/>
      <c r="G7700" s="3473"/>
      <c r="H7700" s="3474"/>
      <c r="I7700" s="114"/>
      <c r="J7700" s="3485"/>
      <c r="K7700" s="3485"/>
      <c r="L7700" s="3485"/>
      <c r="M7700" s="3485"/>
      <c r="N7700" s="3485"/>
      <c r="O7700" s="128"/>
    </row>
    <row r="7701" spans="1:15" ht="21" customHeight="1">
      <c r="A7701" s="1224"/>
      <c r="B7701" s="92"/>
      <c r="C7701" s="90"/>
      <c r="D7701" s="686">
        <f>SUM(D7699:D7699)</f>
        <v>0</v>
      </c>
      <c r="E7701" s="1212"/>
      <c r="F7701" s="1213"/>
      <c r="G7701" s="1212"/>
      <c r="H7701" s="1213"/>
      <c r="I7701" s="90"/>
      <c r="J7701" s="90"/>
      <c r="K7701" s="429">
        <f>SUM(K7699:K7700)</f>
        <v>0</v>
      </c>
      <c r="L7701" s="90"/>
      <c r="M7701" s="90"/>
      <c r="N7701" s="90"/>
      <c r="O7701" s="128"/>
    </row>
    <row r="7702" spans="1:15" s="43" customFormat="1" ht="21" customHeight="1">
      <c r="A7702" s="54"/>
      <c r="B7702" s="54"/>
      <c r="C7702" s="1222"/>
      <c r="D7702" s="238"/>
      <c r="E7702" s="238"/>
      <c r="F7702" s="238"/>
      <c r="G7702" s="238"/>
      <c r="H7702" s="238"/>
      <c r="I7702" s="1222"/>
      <c r="J7702" s="1222"/>
      <c r="K7702" s="688"/>
      <c r="L7702" s="1222"/>
      <c r="M7702" s="1222"/>
      <c r="N7702" s="1222"/>
      <c r="O7702" s="82"/>
    </row>
    <row r="7703" spans="1:15" ht="21" customHeight="1" thickBot="1">
      <c r="A7703" s="77" t="s">
        <v>2</v>
      </c>
      <c r="B7703" s="66"/>
      <c r="C7703" s="67" t="s">
        <v>3</v>
      </c>
      <c r="D7703" s="4323" t="s">
        <v>658</v>
      </c>
      <c r="E7703" s="4323"/>
      <c r="F7703" s="4323"/>
      <c r="G7703" s="4323"/>
      <c r="H7703" s="4323"/>
      <c r="I7703" s="4323"/>
      <c r="J7703" s="4323"/>
      <c r="K7703" s="4323"/>
      <c r="L7703" s="4323"/>
      <c r="M7703" s="4323"/>
      <c r="N7703" s="4323"/>
      <c r="O7703" s="4323"/>
    </row>
    <row r="7704" spans="1:15" ht="21" customHeight="1">
      <c r="A7704" s="4324" t="s">
        <v>10</v>
      </c>
      <c r="B7704" s="4362" t="s">
        <v>11</v>
      </c>
      <c r="C7704" s="4329" t="s">
        <v>23</v>
      </c>
      <c r="D7704" s="4331" t="s">
        <v>12</v>
      </c>
      <c r="E7704" s="4332"/>
      <c r="F7704" s="4332"/>
      <c r="G7704" s="4332"/>
      <c r="H7704" s="4332"/>
      <c r="I7704" s="4332"/>
      <c r="J7704" s="4333"/>
      <c r="K7704" s="4334" t="s">
        <v>13</v>
      </c>
      <c r="L7704" s="4335"/>
      <c r="M7704" s="4335"/>
      <c r="N7704" s="4335"/>
      <c r="O7704" s="4336"/>
    </row>
    <row r="7705" spans="1:15" ht="21" customHeight="1">
      <c r="A7705" s="4325"/>
      <c r="B7705" s="4328"/>
      <c r="C7705" s="4330"/>
      <c r="D7705" s="4337" t="s">
        <v>14</v>
      </c>
      <c r="E7705" s="4338"/>
      <c r="F7705" s="4338"/>
      <c r="G7705" s="4338"/>
      <c r="H7705" s="4339"/>
      <c r="I7705" s="4340" t="s">
        <v>15</v>
      </c>
      <c r="J7705" s="4340"/>
      <c r="K7705" s="4340" t="s">
        <v>16</v>
      </c>
      <c r="L7705" s="4340" t="s">
        <v>17</v>
      </c>
      <c r="M7705" s="4340" t="s">
        <v>18</v>
      </c>
      <c r="N7705" s="4340"/>
      <c r="O7705" s="4342" t="s">
        <v>19</v>
      </c>
    </row>
    <row r="7706" spans="1:15" ht="21" customHeight="1">
      <c r="A7706" s="4326"/>
      <c r="B7706" s="4354"/>
      <c r="C7706" s="4341"/>
      <c r="D7706" s="1038" t="s">
        <v>16</v>
      </c>
      <c r="E7706" s="4358" t="s">
        <v>20</v>
      </c>
      <c r="F7706" s="4359"/>
      <c r="G7706" s="4358" t="s">
        <v>21</v>
      </c>
      <c r="H7706" s="4359"/>
      <c r="I7706" s="4341"/>
      <c r="J7706" s="4341"/>
      <c r="K7706" s="4341"/>
      <c r="L7706" s="4341"/>
      <c r="M7706" s="4341"/>
      <c r="N7706" s="4341"/>
      <c r="O7706" s="4363"/>
    </row>
    <row r="7707" spans="1:15" s="43" customFormat="1" ht="21" customHeight="1" outlineLevel="1">
      <c r="A7707" s="1042">
        <v>1</v>
      </c>
      <c r="B7707" s="131">
        <v>44652</v>
      </c>
      <c r="C7707" s="90" t="s">
        <v>23</v>
      </c>
      <c r="D7707" s="1041"/>
      <c r="E7707" s="4348"/>
      <c r="F7707" s="4349"/>
      <c r="G7707" s="4348" t="s">
        <v>57</v>
      </c>
      <c r="H7707" s="4349"/>
      <c r="I7707" s="31"/>
      <c r="J7707" s="90"/>
      <c r="K7707" s="90"/>
      <c r="L7707" s="90"/>
      <c r="M7707" s="90"/>
      <c r="N7707" s="90"/>
      <c r="O7707" s="128">
        <v>4</v>
      </c>
    </row>
    <row r="7708" spans="1:15" ht="21" customHeight="1">
      <c r="A7708" s="1042"/>
      <c r="B7708" s="92"/>
      <c r="C7708" s="90"/>
      <c r="D7708" s="686">
        <f>SUM(D7707:D7707)</f>
        <v>0</v>
      </c>
      <c r="E7708" s="1039"/>
      <c r="F7708" s="1040"/>
      <c r="G7708" s="1039"/>
      <c r="H7708" s="1040"/>
      <c r="I7708" s="90"/>
      <c r="J7708" s="90"/>
      <c r="K7708" s="429">
        <f>SUM(K7707:K7707)</f>
        <v>0</v>
      </c>
      <c r="L7708" s="90"/>
      <c r="M7708" s="90"/>
      <c r="N7708" s="90"/>
      <c r="O7708" s="128"/>
    </row>
    <row r="7709" spans="1:15" ht="21" customHeight="1">
      <c r="A7709" s="239"/>
      <c r="B7709" s="132"/>
      <c r="C7709" s="239"/>
      <c r="D7709" s="218"/>
      <c r="E7709" s="62"/>
      <c r="F7709" s="62"/>
      <c r="G7709" s="239"/>
      <c r="H7709" s="239"/>
      <c r="I7709" s="239"/>
      <c r="J7709" s="54"/>
      <c r="K7709" s="63"/>
      <c r="L7709" s="64"/>
      <c r="M7709" s="54"/>
      <c r="N7709" s="54"/>
      <c r="O7709" s="62"/>
    </row>
    <row r="7710" spans="1:15" ht="21" customHeight="1" thickBot="1">
      <c r="A7710" s="77" t="s">
        <v>2</v>
      </c>
      <c r="B7710" s="66"/>
      <c r="C7710" s="67" t="s">
        <v>3</v>
      </c>
      <c r="D7710" s="4323" t="s">
        <v>2066</v>
      </c>
      <c r="E7710" s="4323"/>
      <c r="F7710" s="4323"/>
      <c r="G7710" s="4323"/>
      <c r="H7710" s="4323"/>
      <c r="I7710" s="4323"/>
      <c r="J7710" s="4323"/>
      <c r="K7710" s="4323"/>
      <c r="L7710" s="4323"/>
      <c r="M7710" s="4323"/>
      <c r="N7710" s="4323"/>
      <c r="O7710" s="4323"/>
    </row>
    <row r="7711" spans="1:15" ht="21" customHeight="1">
      <c r="A7711" s="4324" t="s">
        <v>10</v>
      </c>
      <c r="B7711" s="4362" t="s">
        <v>11</v>
      </c>
      <c r="C7711" s="4329" t="s">
        <v>23</v>
      </c>
      <c r="D7711" s="4331" t="s">
        <v>12</v>
      </c>
      <c r="E7711" s="4332"/>
      <c r="F7711" s="4332"/>
      <c r="G7711" s="4332"/>
      <c r="H7711" s="4332"/>
      <c r="I7711" s="4332"/>
      <c r="J7711" s="4333"/>
      <c r="K7711" s="4334" t="s">
        <v>13</v>
      </c>
      <c r="L7711" s="4335"/>
      <c r="M7711" s="4335"/>
      <c r="N7711" s="4335"/>
      <c r="O7711" s="4336"/>
    </row>
    <row r="7712" spans="1:15" ht="21" customHeight="1">
      <c r="A7712" s="4325"/>
      <c r="B7712" s="4328"/>
      <c r="C7712" s="4330"/>
      <c r="D7712" s="4337" t="s">
        <v>14</v>
      </c>
      <c r="E7712" s="4338"/>
      <c r="F7712" s="4338"/>
      <c r="G7712" s="4338"/>
      <c r="H7712" s="4339"/>
      <c r="I7712" s="4340" t="s">
        <v>15</v>
      </c>
      <c r="J7712" s="4340"/>
      <c r="K7712" s="4340" t="s">
        <v>16</v>
      </c>
      <c r="L7712" s="4340" t="s">
        <v>17</v>
      </c>
      <c r="M7712" s="4340" t="s">
        <v>18</v>
      </c>
      <c r="N7712" s="4340"/>
      <c r="O7712" s="4342" t="s">
        <v>19</v>
      </c>
    </row>
    <row r="7713" spans="1:15" ht="21" customHeight="1">
      <c r="A7713" s="4326"/>
      <c r="B7713" s="4354"/>
      <c r="C7713" s="4341"/>
      <c r="D7713" s="504" t="s">
        <v>16</v>
      </c>
      <c r="E7713" s="4358" t="s">
        <v>20</v>
      </c>
      <c r="F7713" s="4359"/>
      <c r="G7713" s="4358" t="s">
        <v>21</v>
      </c>
      <c r="H7713" s="4359"/>
      <c r="I7713" s="4341"/>
      <c r="J7713" s="4341"/>
      <c r="K7713" s="4341"/>
      <c r="L7713" s="4341"/>
      <c r="M7713" s="4341"/>
      <c r="N7713" s="4341"/>
      <c r="O7713" s="4363"/>
    </row>
    <row r="7714" spans="1:15" ht="21" customHeight="1" outlineLevel="1">
      <c r="A7714" s="503">
        <v>1</v>
      </c>
      <c r="B7714" s="131">
        <v>44652</v>
      </c>
      <c r="C7714" s="503" t="s">
        <v>23</v>
      </c>
      <c r="D7714" s="184"/>
      <c r="E7714" s="4360"/>
      <c r="F7714" s="4361"/>
      <c r="G7714" s="4364" t="s">
        <v>57</v>
      </c>
      <c r="H7714" s="4365"/>
      <c r="I7714" s="31"/>
      <c r="J7714" s="505"/>
      <c r="K7714" s="11"/>
      <c r="L7714" s="503"/>
      <c r="M7714" s="505"/>
      <c r="N7714" s="505"/>
      <c r="O7714" s="502">
        <v>0</v>
      </c>
    </row>
    <row r="7715" spans="1:15" ht="21" customHeight="1" outlineLevel="1">
      <c r="A7715" s="1152"/>
      <c r="B7715" s="131"/>
      <c r="C7715" s="1152"/>
      <c r="D7715" s="1270"/>
      <c r="E7715" s="4360"/>
      <c r="F7715" s="4361"/>
      <c r="G7715" s="4364"/>
      <c r="H7715" s="4365"/>
      <c r="I7715" s="31"/>
      <c r="J7715" s="1153"/>
      <c r="K7715" s="11"/>
      <c r="L7715" s="1152"/>
      <c r="M7715" s="1153"/>
      <c r="N7715" s="1153"/>
      <c r="O7715" s="1154"/>
    </row>
    <row r="7716" spans="1:15" ht="21" customHeight="1" outlineLevel="1">
      <c r="A7716" s="3387"/>
      <c r="B7716" s="131"/>
      <c r="C7716" s="3387"/>
      <c r="D7716" s="3387"/>
      <c r="E7716" s="3380"/>
      <c r="F7716" s="3381"/>
      <c r="G7716" s="3378"/>
      <c r="H7716" s="3379"/>
      <c r="I7716" s="31"/>
      <c r="J7716" s="3385"/>
      <c r="K7716" s="11"/>
      <c r="L7716" s="3387"/>
      <c r="M7716" s="3385"/>
      <c r="N7716" s="3385"/>
      <c r="O7716" s="3386"/>
    </row>
    <row r="7717" spans="1:15" ht="21" customHeight="1">
      <c r="A7717" s="755"/>
      <c r="B7717" s="131"/>
      <c r="C7717" s="755"/>
      <c r="D7717" s="686">
        <f>SUM(D7714:D7715)</f>
        <v>0</v>
      </c>
      <c r="E7717" s="4360"/>
      <c r="F7717" s="4361"/>
      <c r="G7717" s="4364"/>
      <c r="H7717" s="4365"/>
      <c r="I7717" s="31"/>
      <c r="J7717" s="754"/>
      <c r="K7717" s="427">
        <f>SUM(K7714:K7716)</f>
        <v>0</v>
      </c>
      <c r="L7717" s="755"/>
      <c r="M7717" s="754"/>
      <c r="N7717" s="754"/>
      <c r="O7717" s="756"/>
    </row>
    <row r="7718" spans="1:15" s="43" customFormat="1" ht="21" customHeight="1">
      <c r="A7718" s="1272"/>
      <c r="B7718" s="132"/>
      <c r="C7718" s="1272"/>
      <c r="D7718" s="208"/>
      <c r="E7718" s="1273"/>
      <c r="F7718" s="1273"/>
      <c r="G7718" s="1274"/>
      <c r="H7718" s="1274"/>
      <c r="I7718" s="57"/>
      <c r="J7718" s="1274"/>
      <c r="K7718" s="109"/>
      <c r="L7718" s="238"/>
      <c r="M7718" s="1274"/>
      <c r="N7718" s="1274"/>
      <c r="O7718" s="1273"/>
    </row>
    <row r="7719" spans="1:15" ht="21" customHeight="1" thickBot="1">
      <c r="A7719" s="77" t="s">
        <v>2</v>
      </c>
      <c r="B7719" s="66"/>
      <c r="C7719" s="67" t="s">
        <v>3</v>
      </c>
      <c r="D7719" s="4323" t="s">
        <v>807</v>
      </c>
      <c r="E7719" s="4323"/>
      <c r="F7719" s="4323"/>
      <c r="G7719" s="4323"/>
      <c r="H7719" s="4323"/>
      <c r="I7719" s="4323"/>
      <c r="J7719" s="4323"/>
      <c r="K7719" s="4323"/>
      <c r="L7719" s="4323"/>
      <c r="M7719" s="4323"/>
      <c r="N7719" s="4323"/>
      <c r="O7719" s="4323"/>
    </row>
    <row r="7720" spans="1:15" ht="21" customHeight="1">
      <c r="A7720" s="4324" t="s">
        <v>10</v>
      </c>
      <c r="B7720" s="4362" t="s">
        <v>11</v>
      </c>
      <c r="C7720" s="4329" t="s">
        <v>23</v>
      </c>
      <c r="D7720" s="4331" t="s">
        <v>12</v>
      </c>
      <c r="E7720" s="4332"/>
      <c r="F7720" s="4332"/>
      <c r="G7720" s="4332"/>
      <c r="H7720" s="4332"/>
      <c r="I7720" s="4332"/>
      <c r="J7720" s="4333"/>
      <c r="K7720" s="4334" t="s">
        <v>13</v>
      </c>
      <c r="L7720" s="4335"/>
      <c r="M7720" s="4335"/>
      <c r="N7720" s="4335"/>
      <c r="O7720" s="4336"/>
    </row>
    <row r="7721" spans="1:15" ht="21" customHeight="1">
      <c r="A7721" s="4325"/>
      <c r="B7721" s="4328"/>
      <c r="C7721" s="4330"/>
      <c r="D7721" s="4337" t="s">
        <v>14</v>
      </c>
      <c r="E7721" s="4338"/>
      <c r="F7721" s="4338"/>
      <c r="G7721" s="4338"/>
      <c r="H7721" s="4339"/>
      <c r="I7721" s="4340" t="s">
        <v>15</v>
      </c>
      <c r="J7721" s="4340"/>
      <c r="K7721" s="4340" t="s">
        <v>16</v>
      </c>
      <c r="L7721" s="4340" t="s">
        <v>17</v>
      </c>
      <c r="M7721" s="4340" t="s">
        <v>18</v>
      </c>
      <c r="N7721" s="4340"/>
      <c r="O7721" s="4342" t="s">
        <v>19</v>
      </c>
    </row>
    <row r="7722" spans="1:15" ht="21" customHeight="1">
      <c r="A7722" s="4326"/>
      <c r="B7722" s="4354"/>
      <c r="C7722" s="4341"/>
      <c r="D7722" s="1271" t="s">
        <v>16</v>
      </c>
      <c r="E7722" s="4358" t="s">
        <v>20</v>
      </c>
      <c r="F7722" s="4359"/>
      <c r="G7722" s="4358" t="s">
        <v>21</v>
      </c>
      <c r="H7722" s="4359"/>
      <c r="I7722" s="4341"/>
      <c r="J7722" s="4341"/>
      <c r="K7722" s="4341"/>
      <c r="L7722" s="4341"/>
      <c r="M7722" s="4341"/>
      <c r="N7722" s="4341"/>
      <c r="O7722" s="4363"/>
    </row>
    <row r="7723" spans="1:15" ht="21" customHeight="1" outlineLevel="1">
      <c r="A7723" s="1270">
        <v>1</v>
      </c>
      <c r="B7723" s="131">
        <v>44652</v>
      </c>
      <c r="C7723" s="1270" t="s">
        <v>23</v>
      </c>
      <c r="D7723" s="1270"/>
      <c r="E7723" s="4360"/>
      <c r="F7723" s="4361"/>
      <c r="G7723" s="4364"/>
      <c r="H7723" s="4365"/>
      <c r="I7723" s="31" t="s">
        <v>1441</v>
      </c>
      <c r="J7723" s="1269"/>
      <c r="K7723" s="11"/>
      <c r="L7723" s="1270"/>
      <c r="M7723" s="1269"/>
      <c r="N7723" s="1269"/>
      <c r="O7723" s="1268">
        <v>2</v>
      </c>
    </row>
    <row r="7724" spans="1:15" ht="21" customHeight="1" outlineLevel="1">
      <c r="A7724" s="2945"/>
      <c r="B7724" s="131"/>
      <c r="C7724" s="2945"/>
      <c r="D7724" s="184"/>
      <c r="E7724" s="2947"/>
      <c r="F7724" s="2948"/>
      <c r="G7724" s="2943"/>
      <c r="H7724" s="2944"/>
      <c r="I7724" s="31"/>
      <c r="J7724" s="2946"/>
      <c r="K7724" s="11"/>
      <c r="L7724" s="2945"/>
      <c r="M7724" s="2946"/>
      <c r="N7724" s="2946"/>
      <c r="O7724" s="2949"/>
    </row>
    <row r="7725" spans="1:15" ht="21" customHeight="1">
      <c r="A7725" s="1270"/>
      <c r="B7725" s="131"/>
      <c r="C7725" s="1270"/>
      <c r="D7725" s="798">
        <f>SUM(D7723:D7723)</f>
        <v>0</v>
      </c>
      <c r="E7725" s="4360"/>
      <c r="F7725" s="4361"/>
      <c r="G7725" s="4364"/>
      <c r="H7725" s="4365"/>
      <c r="I7725" s="31"/>
      <c r="J7725" s="1269"/>
      <c r="K7725" s="427">
        <f>SUM(K7723:K7724)</f>
        <v>0</v>
      </c>
      <c r="L7725" s="1270"/>
      <c r="M7725" s="1269"/>
      <c r="N7725" s="1269"/>
      <c r="O7725" s="1268"/>
    </row>
    <row r="7726" spans="1:15" ht="21" customHeight="1">
      <c r="A7726" s="506"/>
      <c r="B7726" s="132"/>
      <c r="C7726" s="506"/>
      <c r="D7726" s="218"/>
      <c r="E7726" s="506"/>
      <c r="F7726" s="506"/>
      <c r="G7726" s="54"/>
      <c r="H7726" s="54"/>
      <c r="I7726" s="41"/>
      <c r="J7726" s="54"/>
      <c r="K7726" s="63"/>
      <c r="L7726" s="506"/>
      <c r="M7726" s="54"/>
      <c r="N7726" s="54"/>
      <c r="O7726" s="62"/>
    </row>
    <row r="7727" spans="1:15" ht="21" customHeight="1" thickBot="1">
      <c r="A7727" s="77" t="s">
        <v>2</v>
      </c>
      <c r="B7727" s="66"/>
      <c r="C7727" s="67" t="s">
        <v>3</v>
      </c>
      <c r="D7727" s="4323" t="s">
        <v>812</v>
      </c>
      <c r="E7727" s="4323"/>
      <c r="F7727" s="4323"/>
      <c r="G7727" s="4323"/>
      <c r="H7727" s="4323"/>
      <c r="I7727" s="4323"/>
      <c r="J7727" s="4323"/>
      <c r="K7727" s="4323"/>
      <c r="L7727" s="4323"/>
      <c r="M7727" s="4323"/>
      <c r="N7727" s="4323"/>
      <c r="O7727" s="4323"/>
    </row>
    <row r="7728" spans="1:15" ht="21" customHeight="1">
      <c r="A7728" s="4324" t="s">
        <v>10</v>
      </c>
      <c r="B7728" s="4362" t="s">
        <v>11</v>
      </c>
      <c r="C7728" s="4329" t="s">
        <v>23</v>
      </c>
      <c r="D7728" s="4331" t="s">
        <v>12</v>
      </c>
      <c r="E7728" s="4332"/>
      <c r="F7728" s="4332"/>
      <c r="G7728" s="4332"/>
      <c r="H7728" s="4332"/>
      <c r="I7728" s="4332"/>
      <c r="J7728" s="4333"/>
      <c r="K7728" s="4334" t="s">
        <v>13</v>
      </c>
      <c r="L7728" s="4335"/>
      <c r="M7728" s="4335"/>
      <c r="N7728" s="4335"/>
      <c r="O7728" s="4336"/>
    </row>
    <row r="7729" spans="1:15" ht="21" customHeight="1">
      <c r="A7729" s="4325"/>
      <c r="B7729" s="4328"/>
      <c r="C7729" s="4330"/>
      <c r="D7729" s="4337" t="s">
        <v>14</v>
      </c>
      <c r="E7729" s="4338"/>
      <c r="F7729" s="4338"/>
      <c r="G7729" s="4338"/>
      <c r="H7729" s="4339"/>
      <c r="I7729" s="4340" t="s">
        <v>15</v>
      </c>
      <c r="J7729" s="4340"/>
      <c r="K7729" s="4340" t="s">
        <v>16</v>
      </c>
      <c r="L7729" s="4340" t="s">
        <v>17</v>
      </c>
      <c r="M7729" s="4340" t="s">
        <v>18</v>
      </c>
      <c r="N7729" s="4340"/>
      <c r="O7729" s="4342" t="s">
        <v>19</v>
      </c>
    </row>
    <row r="7730" spans="1:15" ht="21" customHeight="1">
      <c r="A7730" s="4326"/>
      <c r="B7730" s="4354"/>
      <c r="C7730" s="4341"/>
      <c r="D7730" s="1271" t="s">
        <v>16</v>
      </c>
      <c r="E7730" s="4358" t="s">
        <v>20</v>
      </c>
      <c r="F7730" s="4359"/>
      <c r="G7730" s="4358" t="s">
        <v>21</v>
      </c>
      <c r="H7730" s="4359"/>
      <c r="I7730" s="4341"/>
      <c r="J7730" s="4341"/>
      <c r="K7730" s="4341"/>
      <c r="L7730" s="4341"/>
      <c r="M7730" s="4341"/>
      <c r="N7730" s="4341"/>
      <c r="O7730" s="4363"/>
    </row>
    <row r="7731" spans="1:15" ht="21" customHeight="1" outlineLevel="1">
      <c r="A7731" s="1270">
        <v>1</v>
      </c>
      <c r="B7731" s="131">
        <v>44652</v>
      </c>
      <c r="C7731" s="1270" t="s">
        <v>23</v>
      </c>
      <c r="D7731" s="1270"/>
      <c r="E7731" s="4360" t="s">
        <v>806</v>
      </c>
      <c r="F7731" s="4361"/>
      <c r="G7731" s="4364" t="s">
        <v>808</v>
      </c>
      <c r="H7731" s="4365"/>
      <c r="I7731" s="31" t="s">
        <v>1441</v>
      </c>
      <c r="J7731" s="1269"/>
      <c r="K7731" s="11"/>
      <c r="L7731" s="1270"/>
      <c r="M7731" s="1269"/>
      <c r="N7731" s="1269"/>
      <c r="O7731" s="1268">
        <v>0</v>
      </c>
    </row>
    <row r="7732" spans="1:15" ht="21" customHeight="1" outlineLevel="1">
      <c r="A7732" s="1666"/>
      <c r="B7732" s="131"/>
      <c r="C7732" s="1666"/>
      <c r="D7732" s="1666"/>
      <c r="E7732" s="1672"/>
      <c r="F7732" s="1673"/>
      <c r="G7732" s="1668"/>
      <c r="H7732" s="1669"/>
      <c r="I7732" s="31"/>
      <c r="J7732" s="1667"/>
      <c r="K7732" s="11"/>
      <c r="L7732" s="1666"/>
      <c r="M7732" s="1667"/>
      <c r="N7732" s="1667"/>
      <c r="O7732" s="1676"/>
    </row>
    <row r="7733" spans="1:15" ht="21" customHeight="1">
      <c r="A7733" s="1270"/>
      <c r="B7733" s="131"/>
      <c r="C7733" s="1270"/>
      <c r="D7733" s="798">
        <f>SUM(D7731:D7731)</f>
        <v>0</v>
      </c>
      <c r="E7733" s="4360"/>
      <c r="F7733" s="4361"/>
      <c r="G7733" s="4364"/>
      <c r="H7733" s="4365"/>
      <c r="I7733" s="31"/>
      <c r="J7733" s="1269"/>
      <c r="K7733" s="427">
        <f>SUM(K7731:K7732)</f>
        <v>0</v>
      </c>
      <c r="L7733" s="1270"/>
      <c r="M7733" s="1269"/>
      <c r="N7733" s="1269"/>
      <c r="O7733" s="1268"/>
    </row>
    <row r="7734" spans="1:15" ht="21" customHeight="1">
      <c r="A7734" s="1272"/>
      <c r="B7734" s="132"/>
      <c r="C7734" s="1272"/>
      <c r="D7734" s="218"/>
      <c r="E7734" s="1272"/>
      <c r="F7734" s="1272"/>
      <c r="G7734" s="54"/>
      <c r="H7734" s="54"/>
      <c r="I7734" s="41"/>
      <c r="J7734" s="54"/>
      <c r="K7734" s="63"/>
      <c r="L7734" s="1272"/>
      <c r="M7734" s="54"/>
      <c r="N7734" s="54"/>
      <c r="O7734" s="62"/>
    </row>
    <row r="7735" spans="1:15" ht="21" customHeight="1" thickBot="1">
      <c r="A7735" s="77" t="s">
        <v>2</v>
      </c>
      <c r="B7735" s="66"/>
      <c r="C7735" s="67" t="s">
        <v>3</v>
      </c>
      <c r="D7735" s="4323" t="s">
        <v>2054</v>
      </c>
      <c r="E7735" s="4323"/>
      <c r="F7735" s="4323"/>
      <c r="G7735" s="4323"/>
      <c r="H7735" s="4323"/>
      <c r="I7735" s="4323"/>
      <c r="J7735" s="4323"/>
      <c r="K7735" s="4323"/>
      <c r="L7735" s="4323"/>
      <c r="M7735" s="4323"/>
      <c r="N7735" s="4323"/>
      <c r="O7735" s="4323"/>
    </row>
    <row r="7736" spans="1:15" ht="21" customHeight="1">
      <c r="A7736" s="4324" t="s">
        <v>10</v>
      </c>
      <c r="B7736" s="4362" t="s">
        <v>11</v>
      </c>
      <c r="C7736" s="4329" t="s">
        <v>23</v>
      </c>
      <c r="D7736" s="4331" t="s">
        <v>12</v>
      </c>
      <c r="E7736" s="4332"/>
      <c r="F7736" s="4332"/>
      <c r="G7736" s="4332"/>
      <c r="H7736" s="4332"/>
      <c r="I7736" s="4332"/>
      <c r="J7736" s="4333"/>
      <c r="K7736" s="4334" t="s">
        <v>13</v>
      </c>
      <c r="L7736" s="4335"/>
      <c r="M7736" s="4335"/>
      <c r="N7736" s="4335"/>
      <c r="O7736" s="4336"/>
    </row>
    <row r="7737" spans="1:15" ht="21" customHeight="1">
      <c r="A7737" s="4325"/>
      <c r="B7737" s="4328"/>
      <c r="C7737" s="4330"/>
      <c r="D7737" s="4337" t="s">
        <v>14</v>
      </c>
      <c r="E7737" s="4338"/>
      <c r="F7737" s="4338"/>
      <c r="G7737" s="4338"/>
      <c r="H7737" s="4339"/>
      <c r="I7737" s="4340" t="s">
        <v>15</v>
      </c>
      <c r="J7737" s="4340"/>
      <c r="K7737" s="4340" t="s">
        <v>16</v>
      </c>
      <c r="L7737" s="4340" t="s">
        <v>17</v>
      </c>
      <c r="M7737" s="4340" t="s">
        <v>18</v>
      </c>
      <c r="N7737" s="4340"/>
      <c r="O7737" s="4342" t="s">
        <v>19</v>
      </c>
    </row>
    <row r="7738" spans="1:15" ht="21" customHeight="1">
      <c r="A7738" s="4326"/>
      <c r="B7738" s="4354"/>
      <c r="C7738" s="4341"/>
      <c r="D7738" s="1271" t="s">
        <v>16</v>
      </c>
      <c r="E7738" s="4358" t="s">
        <v>20</v>
      </c>
      <c r="F7738" s="4359"/>
      <c r="G7738" s="4358" t="s">
        <v>21</v>
      </c>
      <c r="H7738" s="4359"/>
      <c r="I7738" s="4341"/>
      <c r="J7738" s="4341"/>
      <c r="K7738" s="4341"/>
      <c r="L7738" s="4341"/>
      <c r="M7738" s="4341"/>
      <c r="N7738" s="4341"/>
      <c r="O7738" s="4363"/>
    </row>
    <row r="7739" spans="1:15" ht="21" customHeight="1" outlineLevel="1">
      <c r="A7739" s="1270">
        <v>1</v>
      </c>
      <c r="B7739" s="131">
        <v>44682</v>
      </c>
      <c r="C7739" s="1270" t="s">
        <v>23</v>
      </c>
      <c r="D7739" s="1270"/>
      <c r="E7739" s="4360"/>
      <c r="F7739" s="4361"/>
      <c r="G7739" s="4364"/>
      <c r="H7739" s="4365"/>
      <c r="I7739" s="337" t="s">
        <v>1441</v>
      </c>
      <c r="J7739" s="4184"/>
      <c r="K7739" s="11"/>
      <c r="L7739" s="1270"/>
      <c r="M7739" s="1269"/>
      <c r="N7739" s="1269"/>
      <c r="O7739" s="1268">
        <v>176</v>
      </c>
    </row>
    <row r="7740" spans="1:15" ht="21" customHeight="1" outlineLevel="1">
      <c r="A7740" s="2014">
        <v>2</v>
      </c>
      <c r="B7740" s="131">
        <v>44683</v>
      </c>
      <c r="C7740" s="2014" t="s">
        <v>23</v>
      </c>
      <c r="D7740" s="2014"/>
      <c r="E7740" s="4360"/>
      <c r="F7740" s="4361"/>
      <c r="G7740" s="4364"/>
      <c r="H7740" s="4365"/>
      <c r="I7740" s="31"/>
      <c r="J7740" s="2013"/>
      <c r="K7740" s="11">
        <v>30</v>
      </c>
      <c r="L7740" s="2014" t="s">
        <v>1871</v>
      </c>
      <c r="M7740" s="2013" t="s">
        <v>1370</v>
      </c>
      <c r="N7740" s="2013"/>
      <c r="O7740" s="2015">
        <f>+O7739-K7740</f>
        <v>146</v>
      </c>
    </row>
    <row r="7741" spans="1:15" ht="21" customHeight="1" outlineLevel="1">
      <c r="A7741" s="2987">
        <v>3</v>
      </c>
      <c r="B7741" s="131">
        <v>44685</v>
      </c>
      <c r="C7741" s="2987" t="s">
        <v>23</v>
      </c>
      <c r="D7741" s="2987"/>
      <c r="E7741" s="4360"/>
      <c r="F7741" s="4361"/>
      <c r="G7741" s="4364"/>
      <c r="H7741" s="4365"/>
      <c r="I7741" s="31"/>
      <c r="J7741" s="2988"/>
      <c r="K7741" s="11">
        <v>20</v>
      </c>
      <c r="L7741" s="2987" t="s">
        <v>1871</v>
      </c>
      <c r="M7741" s="2988" t="s">
        <v>1370</v>
      </c>
      <c r="N7741" s="2988"/>
      <c r="O7741" s="4211">
        <f>+O7740-K7741</f>
        <v>126</v>
      </c>
    </row>
    <row r="7742" spans="1:15" ht="21" customHeight="1" outlineLevel="1">
      <c r="A7742" s="3046">
        <v>4</v>
      </c>
      <c r="B7742" s="131">
        <v>44686</v>
      </c>
      <c r="C7742" s="3046" t="s">
        <v>23</v>
      </c>
      <c r="D7742" s="3046"/>
      <c r="E7742" s="3042"/>
      <c r="F7742" s="3043"/>
      <c r="G7742" s="3044"/>
      <c r="H7742" s="3045"/>
      <c r="I7742" s="31"/>
      <c r="J7742" s="3047"/>
      <c r="K7742" s="11">
        <v>18</v>
      </c>
      <c r="L7742" s="3046" t="s">
        <v>1871</v>
      </c>
      <c r="M7742" s="3047" t="s">
        <v>1370</v>
      </c>
      <c r="N7742" s="3047"/>
      <c r="O7742" s="4228">
        <f>+O7741-K7742</f>
        <v>108</v>
      </c>
    </row>
    <row r="7743" spans="1:15" ht="21" customHeight="1" outlineLevel="1">
      <c r="A7743" s="4101"/>
      <c r="B7743" s="131"/>
      <c r="C7743" s="3167"/>
      <c r="D7743" s="3167"/>
      <c r="E7743" s="3163"/>
      <c r="F7743" s="3164"/>
      <c r="G7743" s="3165"/>
      <c r="H7743" s="3166"/>
      <c r="I7743" s="31"/>
      <c r="J7743" s="3168"/>
      <c r="K7743" s="11"/>
      <c r="L7743" s="3167"/>
      <c r="M7743" s="3168"/>
      <c r="N7743" s="3168"/>
      <c r="O7743" s="3951"/>
    </row>
    <row r="7744" spans="1:15" ht="21" customHeight="1" outlineLevel="1">
      <c r="A7744" s="3398"/>
      <c r="B7744" s="131"/>
      <c r="C7744" s="3398"/>
      <c r="D7744" s="3398"/>
      <c r="E7744" s="3396"/>
      <c r="F7744" s="3397"/>
      <c r="G7744" s="3394"/>
      <c r="H7744" s="3395"/>
      <c r="I7744" s="31"/>
      <c r="J7744" s="3400"/>
      <c r="K7744" s="11"/>
      <c r="L7744" s="3398"/>
      <c r="M7744" s="3400"/>
      <c r="N7744" s="3400"/>
      <c r="O7744" s="4148"/>
    </row>
    <row r="7745" spans="1:15" ht="21" customHeight="1" outlineLevel="1">
      <c r="A7745" s="3850"/>
      <c r="B7745" s="131"/>
      <c r="C7745" s="3850"/>
      <c r="D7745" s="3850"/>
      <c r="E7745" s="3848"/>
      <c r="F7745" s="3849"/>
      <c r="G7745" s="3846"/>
      <c r="H7745" s="3847"/>
      <c r="I7745" s="31"/>
      <c r="J7745" s="3851"/>
      <c r="K7745" s="11"/>
      <c r="L7745" s="3850"/>
      <c r="M7745" s="3851"/>
      <c r="N7745" s="3851"/>
      <c r="O7745" s="3852"/>
    </row>
    <row r="7746" spans="1:15" ht="21" customHeight="1">
      <c r="A7746" s="1270"/>
      <c r="B7746" s="131"/>
      <c r="C7746" s="1270"/>
      <c r="D7746" s="798">
        <f>SUM(D7739:D7742)</f>
        <v>0</v>
      </c>
      <c r="E7746" s="4360"/>
      <c r="F7746" s="4361"/>
      <c r="G7746" s="4364"/>
      <c r="H7746" s="4365"/>
      <c r="I7746" s="31"/>
      <c r="J7746" s="1269"/>
      <c r="K7746" s="427">
        <f>SUM(K7739:K7745)</f>
        <v>68</v>
      </c>
      <c r="L7746" s="1270"/>
      <c r="M7746" s="1269"/>
      <c r="N7746" s="1269"/>
      <c r="O7746" s="1268"/>
    </row>
    <row r="7747" spans="1:15" s="43" customFormat="1" ht="21" customHeight="1">
      <c r="A7747" s="1272"/>
      <c r="B7747" s="132"/>
      <c r="C7747" s="1272"/>
      <c r="D7747" s="1272"/>
      <c r="E7747" s="62"/>
      <c r="F7747" s="62"/>
      <c r="G7747" s="54"/>
      <c r="H7747" s="54"/>
      <c r="I7747" s="41"/>
      <c r="J7747" s="54"/>
      <c r="K7747" s="81"/>
      <c r="L7747" s="1272"/>
      <c r="M7747" s="54"/>
      <c r="N7747" s="54"/>
      <c r="O7747" s="62"/>
    </row>
    <row r="7748" spans="1:15" ht="21" customHeight="1" thickBot="1">
      <c r="A7748" s="77" t="s">
        <v>2</v>
      </c>
      <c r="B7748" s="66"/>
      <c r="C7748" s="67" t="s">
        <v>3</v>
      </c>
      <c r="D7748" s="4323" t="s">
        <v>814</v>
      </c>
      <c r="E7748" s="4323"/>
      <c r="F7748" s="4323"/>
      <c r="G7748" s="4323"/>
      <c r="H7748" s="4323"/>
      <c r="I7748" s="4323"/>
      <c r="J7748" s="4323"/>
      <c r="K7748" s="4323"/>
      <c r="L7748" s="4323"/>
      <c r="M7748" s="4323"/>
      <c r="N7748" s="4323"/>
      <c r="O7748" s="4323"/>
    </row>
    <row r="7749" spans="1:15" ht="21" customHeight="1">
      <c r="A7749" s="4324" t="s">
        <v>10</v>
      </c>
      <c r="B7749" s="4362" t="s">
        <v>11</v>
      </c>
      <c r="C7749" s="4329" t="s">
        <v>23</v>
      </c>
      <c r="D7749" s="4331" t="s">
        <v>12</v>
      </c>
      <c r="E7749" s="4332"/>
      <c r="F7749" s="4332"/>
      <c r="G7749" s="4332"/>
      <c r="H7749" s="4332"/>
      <c r="I7749" s="4332"/>
      <c r="J7749" s="4333"/>
      <c r="K7749" s="4334" t="s">
        <v>13</v>
      </c>
      <c r="L7749" s="4335"/>
      <c r="M7749" s="4335"/>
      <c r="N7749" s="4335"/>
      <c r="O7749" s="4336"/>
    </row>
    <row r="7750" spans="1:15" ht="21" customHeight="1">
      <c r="A7750" s="4325"/>
      <c r="B7750" s="4328"/>
      <c r="C7750" s="4330"/>
      <c r="D7750" s="4337" t="s">
        <v>14</v>
      </c>
      <c r="E7750" s="4338"/>
      <c r="F7750" s="4338"/>
      <c r="G7750" s="4338"/>
      <c r="H7750" s="4339"/>
      <c r="I7750" s="4340" t="s">
        <v>15</v>
      </c>
      <c r="J7750" s="4340"/>
      <c r="K7750" s="4340" t="s">
        <v>16</v>
      </c>
      <c r="L7750" s="4340" t="s">
        <v>17</v>
      </c>
      <c r="M7750" s="4340" t="s">
        <v>18</v>
      </c>
      <c r="N7750" s="4340"/>
      <c r="O7750" s="4342" t="s">
        <v>19</v>
      </c>
    </row>
    <row r="7751" spans="1:15" ht="21" customHeight="1">
      <c r="A7751" s="4326"/>
      <c r="B7751" s="4354"/>
      <c r="C7751" s="4341"/>
      <c r="D7751" s="1271" t="s">
        <v>16</v>
      </c>
      <c r="E7751" s="4358" t="s">
        <v>20</v>
      </c>
      <c r="F7751" s="4359"/>
      <c r="G7751" s="4358" t="s">
        <v>21</v>
      </c>
      <c r="H7751" s="4359"/>
      <c r="I7751" s="4341"/>
      <c r="J7751" s="4341"/>
      <c r="K7751" s="4341"/>
      <c r="L7751" s="4341"/>
      <c r="M7751" s="4341"/>
      <c r="N7751" s="4341"/>
      <c r="O7751" s="4363"/>
    </row>
    <row r="7752" spans="1:15" ht="21" customHeight="1" outlineLevel="1">
      <c r="A7752" s="1270">
        <v>1</v>
      </c>
      <c r="B7752" s="131">
        <v>44682</v>
      </c>
      <c r="C7752" s="1270" t="s">
        <v>23</v>
      </c>
      <c r="D7752" s="1270"/>
      <c r="E7752" s="4360"/>
      <c r="F7752" s="4361"/>
      <c r="G7752" s="4364"/>
      <c r="H7752" s="4365"/>
      <c r="I7752" s="31" t="s">
        <v>1441</v>
      </c>
      <c r="J7752" s="1269"/>
      <c r="K7752" s="11"/>
      <c r="L7752" s="1270"/>
      <c r="M7752" s="1269"/>
      <c r="N7752" s="1269"/>
      <c r="O7752" s="1268">
        <v>6</v>
      </c>
    </row>
    <row r="7753" spans="1:15" ht="21" customHeight="1" outlineLevel="1">
      <c r="A7753" s="1529">
        <v>2</v>
      </c>
      <c r="B7753" s="131">
        <v>44683</v>
      </c>
      <c r="C7753" s="1529" t="s">
        <v>23</v>
      </c>
      <c r="D7753" s="1529"/>
      <c r="E7753" s="4360"/>
      <c r="F7753" s="4361"/>
      <c r="G7753" s="4364"/>
      <c r="H7753" s="4365"/>
      <c r="I7753" s="31"/>
      <c r="J7753" s="1530"/>
      <c r="K7753" s="11">
        <v>2</v>
      </c>
      <c r="L7753" s="1529" t="s">
        <v>1390</v>
      </c>
      <c r="M7753" s="1530" t="s">
        <v>2637</v>
      </c>
      <c r="N7753" s="1530"/>
      <c r="O7753" s="1531">
        <f>+O7752-K7753</f>
        <v>4</v>
      </c>
    </row>
    <row r="7754" spans="1:15" ht="21" customHeight="1" outlineLevel="1">
      <c r="A7754" s="2541"/>
      <c r="B7754" s="131"/>
      <c r="C7754" s="2541"/>
      <c r="D7754" s="2541"/>
      <c r="E7754" s="2537"/>
      <c r="F7754" s="2538"/>
      <c r="G7754" s="2539"/>
      <c r="H7754" s="2540"/>
      <c r="I7754" s="31"/>
      <c r="J7754" s="2542"/>
      <c r="K7754" s="11"/>
      <c r="L7754" s="2541"/>
      <c r="M7754" s="2542"/>
      <c r="N7754" s="2542"/>
      <c r="O7754" s="2543"/>
    </row>
    <row r="7755" spans="1:15" ht="21" customHeight="1">
      <c r="A7755" s="1270"/>
      <c r="B7755" s="131"/>
      <c r="C7755" s="1270"/>
      <c r="D7755" s="798">
        <f>SUM(D7752:D7753)</f>
        <v>0</v>
      </c>
      <c r="E7755" s="4360"/>
      <c r="F7755" s="4361"/>
      <c r="G7755" s="4364"/>
      <c r="H7755" s="4365"/>
      <c r="I7755" s="31"/>
      <c r="J7755" s="1269"/>
      <c r="K7755" s="427">
        <f>SUM(K7752:K7753)</f>
        <v>2</v>
      </c>
      <c r="L7755" s="1270"/>
      <c r="M7755" s="1269"/>
      <c r="N7755" s="1269"/>
      <c r="O7755" s="1268"/>
    </row>
    <row r="7756" spans="1:15" s="43" customFormat="1" ht="21" customHeight="1">
      <c r="A7756" s="1272"/>
      <c r="B7756" s="132"/>
      <c r="C7756" s="1272"/>
      <c r="D7756" s="238"/>
      <c r="E7756" s="1273"/>
      <c r="F7756" s="1273"/>
      <c r="G7756" s="1274"/>
      <c r="H7756" s="1274"/>
      <c r="I7756" s="57"/>
      <c r="J7756" s="1274"/>
      <c r="K7756" s="109"/>
      <c r="L7756" s="238"/>
      <c r="M7756" s="1274"/>
      <c r="N7756" s="1274"/>
      <c r="O7756" s="1273"/>
    </row>
    <row r="7757" spans="1:15" ht="21" customHeight="1" thickBot="1">
      <c r="A7757" s="77" t="s">
        <v>2</v>
      </c>
      <c r="B7757" s="66"/>
      <c r="C7757" s="67" t="s">
        <v>3</v>
      </c>
      <c r="D7757" s="4323" t="s">
        <v>2410</v>
      </c>
      <c r="E7757" s="4323"/>
      <c r="F7757" s="4323"/>
      <c r="G7757" s="4323"/>
      <c r="H7757" s="4323"/>
      <c r="I7757" s="4323"/>
      <c r="J7757" s="4323"/>
      <c r="K7757" s="4323"/>
      <c r="L7757" s="4323"/>
      <c r="M7757" s="4323"/>
      <c r="N7757" s="4323"/>
      <c r="O7757" s="4323"/>
    </row>
    <row r="7758" spans="1:15" ht="21" customHeight="1">
      <c r="A7758" s="4324" t="s">
        <v>10</v>
      </c>
      <c r="B7758" s="4362" t="s">
        <v>11</v>
      </c>
      <c r="C7758" s="4329" t="s">
        <v>23</v>
      </c>
      <c r="D7758" s="4331" t="s">
        <v>12</v>
      </c>
      <c r="E7758" s="4332"/>
      <c r="F7758" s="4332"/>
      <c r="G7758" s="4332"/>
      <c r="H7758" s="4332"/>
      <c r="I7758" s="4332"/>
      <c r="J7758" s="4333"/>
      <c r="K7758" s="4334" t="s">
        <v>13</v>
      </c>
      <c r="L7758" s="4335"/>
      <c r="M7758" s="4335"/>
      <c r="N7758" s="4335"/>
      <c r="O7758" s="4336"/>
    </row>
    <row r="7759" spans="1:15" ht="21" customHeight="1">
      <c r="A7759" s="4325"/>
      <c r="B7759" s="4328"/>
      <c r="C7759" s="4330"/>
      <c r="D7759" s="4337" t="s">
        <v>14</v>
      </c>
      <c r="E7759" s="4338"/>
      <c r="F7759" s="4338"/>
      <c r="G7759" s="4338"/>
      <c r="H7759" s="4339"/>
      <c r="I7759" s="4340" t="s">
        <v>15</v>
      </c>
      <c r="J7759" s="4340"/>
      <c r="K7759" s="4340" t="s">
        <v>16</v>
      </c>
      <c r="L7759" s="4340" t="s">
        <v>17</v>
      </c>
      <c r="M7759" s="4340" t="s">
        <v>18</v>
      </c>
      <c r="N7759" s="4340"/>
      <c r="O7759" s="4342" t="s">
        <v>19</v>
      </c>
    </row>
    <row r="7760" spans="1:15" ht="21" customHeight="1">
      <c r="A7760" s="4326"/>
      <c r="B7760" s="4354"/>
      <c r="C7760" s="4341"/>
      <c r="D7760" s="1271" t="s">
        <v>16</v>
      </c>
      <c r="E7760" s="4358" t="s">
        <v>20</v>
      </c>
      <c r="F7760" s="4359"/>
      <c r="G7760" s="4358" t="s">
        <v>21</v>
      </c>
      <c r="H7760" s="4359"/>
      <c r="I7760" s="4341"/>
      <c r="J7760" s="4341"/>
      <c r="K7760" s="4341"/>
      <c r="L7760" s="4341"/>
      <c r="M7760" s="4341"/>
      <c r="N7760" s="4341"/>
      <c r="O7760" s="4363"/>
    </row>
    <row r="7761" spans="1:15" ht="21" customHeight="1" outlineLevel="1">
      <c r="A7761" s="1270">
        <v>1</v>
      </c>
      <c r="B7761" s="131">
        <v>44652</v>
      </c>
      <c r="C7761" s="1270" t="s">
        <v>23</v>
      </c>
      <c r="D7761" s="1270"/>
      <c r="E7761" s="4360"/>
      <c r="F7761" s="4361"/>
      <c r="G7761" s="4364"/>
      <c r="H7761" s="4365"/>
      <c r="I7761" s="31"/>
      <c r="J7761" s="1269"/>
      <c r="K7761" s="11"/>
      <c r="L7761" s="1270"/>
      <c r="M7761" s="1269"/>
      <c r="N7761" s="1269"/>
      <c r="O7761" s="1268">
        <v>0</v>
      </c>
    </row>
    <row r="7762" spans="1:15" ht="21" customHeight="1" outlineLevel="1">
      <c r="A7762" s="1431"/>
      <c r="B7762" s="131"/>
      <c r="C7762" s="1431"/>
      <c r="D7762" s="11"/>
      <c r="E7762" s="4360"/>
      <c r="F7762" s="4361"/>
      <c r="G7762" s="4364"/>
      <c r="H7762" s="4365"/>
      <c r="I7762" s="31"/>
      <c r="J7762" s="1430"/>
      <c r="K7762" s="11"/>
      <c r="L7762" s="1431"/>
      <c r="M7762" s="1430"/>
      <c r="N7762" s="1430"/>
      <c r="O7762" s="1429"/>
    </row>
    <row r="7763" spans="1:15" ht="21" customHeight="1" outlineLevel="1">
      <c r="A7763" s="3480"/>
      <c r="B7763" s="131"/>
      <c r="C7763" s="3480"/>
      <c r="D7763" s="184"/>
      <c r="E7763" s="3475"/>
      <c r="F7763" s="3476"/>
      <c r="G7763" s="3477"/>
      <c r="H7763" s="3478"/>
      <c r="I7763" s="31"/>
      <c r="J7763" s="3482"/>
      <c r="K7763" s="11"/>
      <c r="L7763" s="3480"/>
      <c r="M7763" s="3482"/>
      <c r="N7763" s="3482"/>
      <c r="O7763" s="3483"/>
    </row>
    <row r="7764" spans="1:15" ht="21" customHeight="1">
      <c r="A7764" s="1270"/>
      <c r="B7764" s="131"/>
      <c r="C7764" s="1270"/>
      <c r="D7764" s="798">
        <f>SUM(D7761:D7762)</f>
        <v>0</v>
      </c>
      <c r="E7764" s="4360"/>
      <c r="F7764" s="4361"/>
      <c r="G7764" s="4364"/>
      <c r="H7764" s="4365"/>
      <c r="I7764" s="31"/>
      <c r="J7764" s="1269"/>
      <c r="K7764" s="427">
        <f>SUM(K7761:K7762)</f>
        <v>0</v>
      </c>
      <c r="L7764" s="1270"/>
      <c r="M7764" s="1269"/>
      <c r="N7764" s="1269"/>
      <c r="O7764" s="1268"/>
    </row>
    <row r="7765" spans="1:15" s="43" customFormat="1" ht="21" customHeight="1">
      <c r="A7765" s="1272"/>
      <c r="B7765" s="132"/>
      <c r="C7765" s="1272"/>
      <c r="D7765" s="1272"/>
      <c r="E7765" s="62"/>
      <c r="F7765" s="62"/>
      <c r="G7765" s="54"/>
      <c r="H7765" s="54"/>
      <c r="I7765" s="41"/>
      <c r="J7765" s="54"/>
      <c r="K7765" s="81"/>
      <c r="L7765" s="1272"/>
      <c r="M7765" s="54"/>
      <c r="N7765" s="54"/>
      <c r="O7765" s="62"/>
    </row>
    <row r="7766" spans="1:15" ht="21" customHeight="1" thickBot="1">
      <c r="A7766" s="77" t="s">
        <v>2</v>
      </c>
      <c r="B7766" s="66"/>
      <c r="C7766" s="67" t="s">
        <v>3</v>
      </c>
      <c r="D7766" s="4323" t="s">
        <v>819</v>
      </c>
      <c r="E7766" s="4323"/>
      <c r="F7766" s="4323"/>
      <c r="G7766" s="4323"/>
      <c r="H7766" s="4323"/>
      <c r="I7766" s="4323"/>
      <c r="J7766" s="4323"/>
      <c r="K7766" s="4323"/>
      <c r="L7766" s="4323"/>
      <c r="M7766" s="4323"/>
      <c r="N7766" s="4323"/>
      <c r="O7766" s="4323"/>
    </row>
    <row r="7767" spans="1:15" ht="21" customHeight="1">
      <c r="A7767" s="4324" t="s">
        <v>10</v>
      </c>
      <c r="B7767" s="4362" t="s">
        <v>11</v>
      </c>
      <c r="C7767" s="4329" t="s">
        <v>23</v>
      </c>
      <c r="D7767" s="4331" t="s">
        <v>12</v>
      </c>
      <c r="E7767" s="4332"/>
      <c r="F7767" s="4332"/>
      <c r="G7767" s="4332"/>
      <c r="H7767" s="4332"/>
      <c r="I7767" s="4332"/>
      <c r="J7767" s="4333"/>
      <c r="K7767" s="4334" t="s">
        <v>13</v>
      </c>
      <c r="L7767" s="4335"/>
      <c r="M7767" s="4335"/>
      <c r="N7767" s="4335"/>
      <c r="O7767" s="4336"/>
    </row>
    <row r="7768" spans="1:15" ht="21" customHeight="1">
      <c r="A7768" s="4325"/>
      <c r="B7768" s="4328"/>
      <c r="C7768" s="4330"/>
      <c r="D7768" s="4337" t="s">
        <v>14</v>
      </c>
      <c r="E7768" s="4338"/>
      <c r="F7768" s="4338"/>
      <c r="G7768" s="4338"/>
      <c r="H7768" s="4339"/>
      <c r="I7768" s="4340" t="s">
        <v>15</v>
      </c>
      <c r="J7768" s="4340"/>
      <c r="K7768" s="4340" t="s">
        <v>16</v>
      </c>
      <c r="L7768" s="4340" t="s">
        <v>17</v>
      </c>
      <c r="M7768" s="4340" t="s">
        <v>18</v>
      </c>
      <c r="N7768" s="4340"/>
      <c r="O7768" s="4342" t="s">
        <v>19</v>
      </c>
    </row>
    <row r="7769" spans="1:15" ht="21" customHeight="1">
      <c r="A7769" s="4326"/>
      <c r="B7769" s="4354"/>
      <c r="C7769" s="4341"/>
      <c r="D7769" s="1281" t="s">
        <v>16</v>
      </c>
      <c r="E7769" s="4358" t="s">
        <v>20</v>
      </c>
      <c r="F7769" s="4359"/>
      <c r="G7769" s="4358" t="s">
        <v>21</v>
      </c>
      <c r="H7769" s="4359"/>
      <c r="I7769" s="4341"/>
      <c r="J7769" s="4341"/>
      <c r="K7769" s="4341"/>
      <c r="L7769" s="4341"/>
      <c r="M7769" s="4341"/>
      <c r="N7769" s="4341"/>
      <c r="O7769" s="4363"/>
    </row>
    <row r="7770" spans="1:15" ht="21" customHeight="1" outlineLevel="1">
      <c r="A7770" s="1279">
        <v>1</v>
      </c>
      <c r="B7770" s="131">
        <v>44652</v>
      </c>
      <c r="C7770" s="1279" t="s">
        <v>23</v>
      </c>
      <c r="D7770" s="1279"/>
      <c r="E7770" s="4360"/>
      <c r="F7770" s="4361"/>
      <c r="G7770" s="4364"/>
      <c r="H7770" s="4365"/>
      <c r="I7770" s="31" t="s">
        <v>1441</v>
      </c>
      <c r="J7770" s="1280"/>
      <c r="K7770" s="11"/>
      <c r="L7770" s="1279"/>
      <c r="M7770" s="1280"/>
      <c r="N7770" s="1280"/>
      <c r="O7770" s="1282">
        <v>0</v>
      </c>
    </row>
    <row r="7771" spans="1:15" ht="21" customHeight="1" outlineLevel="1">
      <c r="A7771" s="1279"/>
      <c r="B7771" s="131"/>
      <c r="C7771" s="1279"/>
      <c r="D7771" s="184"/>
      <c r="E7771" s="1277"/>
      <c r="F7771" s="1278"/>
      <c r="G7771" s="1275"/>
      <c r="H7771" s="1276"/>
      <c r="I7771" s="31"/>
      <c r="J7771" s="1280"/>
      <c r="K7771" s="11"/>
      <c r="L7771" s="1279"/>
      <c r="M7771" s="1280"/>
      <c r="N7771" s="1280"/>
      <c r="O7771" s="1282"/>
    </row>
    <row r="7772" spans="1:15" ht="21" customHeight="1">
      <c r="A7772" s="1279"/>
      <c r="B7772" s="131"/>
      <c r="C7772" s="1279"/>
      <c r="D7772" s="798">
        <f>SUM(D7770:D7771)</f>
        <v>0</v>
      </c>
      <c r="E7772" s="4360"/>
      <c r="F7772" s="4361"/>
      <c r="G7772" s="4364"/>
      <c r="H7772" s="4365"/>
      <c r="I7772" s="31"/>
      <c r="J7772" s="1280"/>
      <c r="K7772" s="427">
        <f>SUM(K7770:K7771)</f>
        <v>0</v>
      </c>
      <c r="L7772" s="1279"/>
      <c r="M7772" s="1280"/>
      <c r="N7772" s="1280"/>
      <c r="O7772" s="1282"/>
    </row>
    <row r="7773" spans="1:15" s="43" customFormat="1" ht="21" customHeight="1">
      <c r="A7773" s="1283"/>
      <c r="B7773" s="132"/>
      <c r="C7773" s="1283"/>
      <c r="D7773" s="1283"/>
      <c r="E7773" s="62"/>
      <c r="F7773" s="62"/>
      <c r="G7773" s="54"/>
      <c r="H7773" s="54"/>
      <c r="I7773" s="41"/>
      <c r="J7773" s="54"/>
      <c r="K7773" s="81"/>
      <c r="L7773" s="1283"/>
      <c r="M7773" s="54"/>
      <c r="N7773" s="54"/>
      <c r="O7773" s="62"/>
    </row>
    <row r="7774" spans="1:15" ht="21" customHeight="1" thickBot="1">
      <c r="A7774" s="77" t="s">
        <v>2</v>
      </c>
      <c r="B7774" s="66"/>
      <c r="C7774" s="67" t="s">
        <v>3</v>
      </c>
      <c r="D7774" s="4323" t="s">
        <v>825</v>
      </c>
      <c r="E7774" s="4323"/>
      <c r="F7774" s="4323"/>
      <c r="G7774" s="4323"/>
      <c r="H7774" s="4323"/>
      <c r="I7774" s="4323"/>
      <c r="J7774" s="4323"/>
      <c r="K7774" s="4323"/>
      <c r="L7774" s="4323"/>
      <c r="M7774" s="4323"/>
      <c r="N7774" s="4323"/>
      <c r="O7774" s="4323"/>
    </row>
    <row r="7775" spans="1:15" ht="21" customHeight="1">
      <c r="A7775" s="4324" t="s">
        <v>10</v>
      </c>
      <c r="B7775" s="4362" t="s">
        <v>11</v>
      </c>
      <c r="C7775" s="4329" t="s">
        <v>23</v>
      </c>
      <c r="D7775" s="4331" t="s">
        <v>12</v>
      </c>
      <c r="E7775" s="4332"/>
      <c r="F7775" s="4332"/>
      <c r="G7775" s="4332"/>
      <c r="H7775" s="4332"/>
      <c r="I7775" s="4332"/>
      <c r="J7775" s="4333"/>
      <c r="K7775" s="4334" t="s">
        <v>13</v>
      </c>
      <c r="L7775" s="4335"/>
      <c r="M7775" s="4335"/>
      <c r="N7775" s="4335"/>
      <c r="O7775" s="4336"/>
    </row>
    <row r="7776" spans="1:15" ht="21" customHeight="1">
      <c r="A7776" s="4325"/>
      <c r="B7776" s="4328"/>
      <c r="C7776" s="4330"/>
      <c r="D7776" s="4337" t="s">
        <v>14</v>
      </c>
      <c r="E7776" s="4338"/>
      <c r="F7776" s="4338"/>
      <c r="G7776" s="4338"/>
      <c r="H7776" s="4339"/>
      <c r="I7776" s="4340" t="s">
        <v>15</v>
      </c>
      <c r="J7776" s="4340"/>
      <c r="K7776" s="4340" t="s">
        <v>16</v>
      </c>
      <c r="L7776" s="4340" t="s">
        <v>17</v>
      </c>
      <c r="M7776" s="4340" t="s">
        <v>18</v>
      </c>
      <c r="N7776" s="4340"/>
      <c r="O7776" s="4342" t="s">
        <v>19</v>
      </c>
    </row>
    <row r="7777" spans="1:15" ht="21" customHeight="1">
      <c r="A7777" s="4326"/>
      <c r="B7777" s="4354"/>
      <c r="C7777" s="4341"/>
      <c r="D7777" s="1281" t="s">
        <v>16</v>
      </c>
      <c r="E7777" s="4358" t="s">
        <v>20</v>
      </c>
      <c r="F7777" s="4359"/>
      <c r="G7777" s="4358" t="s">
        <v>21</v>
      </c>
      <c r="H7777" s="4359"/>
      <c r="I7777" s="4341"/>
      <c r="J7777" s="4341"/>
      <c r="K7777" s="4341"/>
      <c r="L7777" s="4341"/>
      <c r="M7777" s="4341"/>
      <c r="N7777" s="4341"/>
      <c r="O7777" s="4363"/>
    </row>
    <row r="7778" spans="1:15" ht="21" customHeight="1" outlineLevel="1">
      <c r="A7778" s="1279">
        <v>1</v>
      </c>
      <c r="B7778" s="131">
        <v>44652</v>
      </c>
      <c r="C7778" s="1279" t="s">
        <v>23</v>
      </c>
      <c r="D7778" s="1279"/>
      <c r="E7778" s="4360"/>
      <c r="F7778" s="4361"/>
      <c r="G7778" s="4364" t="s">
        <v>57</v>
      </c>
      <c r="H7778" s="4365"/>
      <c r="I7778" s="31" t="s">
        <v>1441</v>
      </c>
      <c r="J7778" s="1280"/>
      <c r="K7778" s="11"/>
      <c r="L7778" s="1279"/>
      <c r="M7778" s="1280"/>
      <c r="N7778" s="1280"/>
      <c r="O7778" s="1282">
        <v>0</v>
      </c>
    </row>
    <row r="7779" spans="1:15" ht="21" customHeight="1" outlineLevel="1">
      <c r="A7779" s="1320"/>
      <c r="B7779" s="131"/>
      <c r="C7779" s="1320"/>
      <c r="D7779" s="184"/>
      <c r="E7779" s="1315"/>
      <c r="F7779" s="1316"/>
      <c r="G7779" s="1317"/>
      <c r="H7779" s="1318"/>
      <c r="I7779" s="31"/>
      <c r="J7779" s="1321"/>
      <c r="K7779" s="11"/>
      <c r="L7779" s="1320"/>
      <c r="M7779" s="1321"/>
      <c r="N7779" s="1321"/>
      <c r="O7779" s="1319"/>
    </row>
    <row r="7780" spans="1:15" ht="21" customHeight="1">
      <c r="A7780" s="1279"/>
      <c r="B7780" s="131"/>
      <c r="C7780" s="1279"/>
      <c r="D7780" s="798">
        <f>SUM(D7778:D7778)</f>
        <v>0</v>
      </c>
      <c r="E7780" s="4360"/>
      <c r="F7780" s="4361"/>
      <c r="G7780" s="4364"/>
      <c r="H7780" s="4365"/>
      <c r="I7780" s="31"/>
      <c r="J7780" s="1280"/>
      <c r="K7780" s="427">
        <f>SUM(K7778:K7779)</f>
        <v>0</v>
      </c>
      <c r="L7780" s="1279"/>
      <c r="M7780" s="1280"/>
      <c r="N7780" s="1280"/>
      <c r="O7780" s="1282"/>
    </row>
    <row r="7781" spans="1:15" s="43" customFormat="1" ht="21" customHeight="1">
      <c r="A7781" s="1283"/>
      <c r="B7781" s="132"/>
      <c r="C7781" s="1283"/>
      <c r="D7781" s="1283"/>
      <c r="E7781" s="62"/>
      <c r="F7781" s="62"/>
      <c r="G7781" s="54"/>
      <c r="H7781" s="54"/>
      <c r="I7781" s="41"/>
      <c r="J7781" s="54"/>
      <c r="K7781" s="81"/>
      <c r="L7781" s="1283"/>
      <c r="M7781" s="54"/>
      <c r="N7781" s="54"/>
      <c r="O7781" s="62"/>
    </row>
    <row r="7782" spans="1:15" s="123" customFormat="1" ht="21" customHeight="1" thickBot="1">
      <c r="A7782" s="77" t="s">
        <v>2</v>
      </c>
      <c r="B7782" s="66"/>
      <c r="C7782" s="67" t="s">
        <v>3</v>
      </c>
      <c r="D7782" s="4323" t="s">
        <v>992</v>
      </c>
      <c r="E7782" s="4323"/>
      <c r="F7782" s="4323"/>
      <c r="G7782" s="4323"/>
      <c r="H7782" s="4323"/>
      <c r="I7782" s="4323"/>
      <c r="J7782" s="4323"/>
      <c r="K7782" s="4323"/>
      <c r="L7782" s="4323"/>
      <c r="M7782" s="4323"/>
      <c r="N7782" s="4323"/>
      <c r="O7782" s="4323"/>
    </row>
    <row r="7783" spans="1:15" s="72" customFormat="1" ht="21" customHeight="1">
      <c r="A7783" s="4324" t="s">
        <v>10</v>
      </c>
      <c r="B7783" s="4362" t="s">
        <v>11</v>
      </c>
      <c r="C7783" s="4329" t="s">
        <v>23</v>
      </c>
      <c r="D7783" s="4331" t="s">
        <v>12</v>
      </c>
      <c r="E7783" s="4332"/>
      <c r="F7783" s="4332"/>
      <c r="G7783" s="4332"/>
      <c r="H7783" s="4332"/>
      <c r="I7783" s="4332"/>
      <c r="J7783" s="4333"/>
      <c r="K7783" s="4334" t="s">
        <v>13</v>
      </c>
      <c r="L7783" s="4335"/>
      <c r="M7783" s="4335"/>
      <c r="N7783" s="4335"/>
      <c r="O7783" s="4336"/>
    </row>
    <row r="7784" spans="1:15" s="72" customFormat="1" ht="21" customHeight="1">
      <c r="A7784" s="4325"/>
      <c r="B7784" s="4328"/>
      <c r="C7784" s="4330"/>
      <c r="D7784" s="4337" t="s">
        <v>14</v>
      </c>
      <c r="E7784" s="4338"/>
      <c r="F7784" s="4338"/>
      <c r="G7784" s="4338"/>
      <c r="H7784" s="4339"/>
      <c r="I7784" s="4340" t="s">
        <v>15</v>
      </c>
      <c r="J7784" s="4340"/>
      <c r="K7784" s="4340" t="s">
        <v>16</v>
      </c>
      <c r="L7784" s="4340" t="s">
        <v>17</v>
      </c>
      <c r="M7784" s="4340" t="s">
        <v>18</v>
      </c>
      <c r="N7784" s="4340"/>
      <c r="O7784" s="4342" t="s">
        <v>19</v>
      </c>
    </row>
    <row r="7785" spans="1:15" s="72" customFormat="1" ht="21" customHeight="1">
      <c r="A7785" s="4326"/>
      <c r="B7785" s="4354"/>
      <c r="C7785" s="4341"/>
      <c r="D7785" s="1647" t="s">
        <v>16</v>
      </c>
      <c r="E7785" s="4358" t="s">
        <v>20</v>
      </c>
      <c r="F7785" s="4359"/>
      <c r="G7785" s="4358" t="s">
        <v>21</v>
      </c>
      <c r="H7785" s="4359"/>
      <c r="I7785" s="4341"/>
      <c r="J7785" s="4341"/>
      <c r="K7785" s="4341"/>
      <c r="L7785" s="4341"/>
      <c r="M7785" s="4341"/>
      <c r="N7785" s="4341"/>
      <c r="O7785" s="4363"/>
    </row>
    <row r="7786" spans="1:15" s="72" customFormat="1" ht="21" customHeight="1" outlineLevel="1">
      <c r="A7786" s="1641">
        <v>1</v>
      </c>
      <c r="B7786" s="131">
        <v>44652</v>
      </c>
      <c r="C7786" s="1641" t="s">
        <v>23</v>
      </c>
      <c r="D7786" s="11"/>
      <c r="E7786" s="4360" t="s">
        <v>991</v>
      </c>
      <c r="F7786" s="4361"/>
      <c r="G7786" s="4364" t="s">
        <v>57</v>
      </c>
      <c r="H7786" s="4365"/>
      <c r="I7786" s="337" t="s">
        <v>1441</v>
      </c>
      <c r="J7786" s="1642"/>
      <c r="K7786" s="11"/>
      <c r="L7786" s="1641"/>
      <c r="M7786" s="1642"/>
      <c r="N7786" s="1642"/>
      <c r="O7786" s="1648">
        <v>6</v>
      </c>
    </row>
    <row r="7787" spans="1:15" s="41" customFormat="1" ht="21" customHeight="1" outlineLevel="1">
      <c r="A7787" s="1641">
        <v>2</v>
      </c>
      <c r="B7787" s="131">
        <v>44672</v>
      </c>
      <c r="C7787" s="1641" t="s">
        <v>23</v>
      </c>
      <c r="D7787" s="1641"/>
      <c r="E7787" s="1643"/>
      <c r="F7787" s="1644"/>
      <c r="G7787" s="1645"/>
      <c r="H7787" s="1646"/>
      <c r="I7787" s="1641"/>
      <c r="J7787" s="1641"/>
      <c r="K7787" s="1641">
        <v>1</v>
      </c>
      <c r="L7787" s="1641" t="s">
        <v>2830</v>
      </c>
      <c r="M7787" s="1641" t="s">
        <v>2831</v>
      </c>
      <c r="N7787" s="1641"/>
      <c r="O7787" s="79">
        <f>+O7786-K7787</f>
        <v>5</v>
      </c>
    </row>
    <row r="7788" spans="1:15" s="41" customFormat="1" ht="21" customHeight="1" outlineLevel="1">
      <c r="A7788" s="1641"/>
      <c r="B7788" s="131"/>
      <c r="C7788" s="1641"/>
      <c r="D7788" s="1641"/>
      <c r="E7788" s="4348"/>
      <c r="F7788" s="4349"/>
      <c r="G7788" s="4364"/>
      <c r="H7788" s="4365"/>
      <c r="I7788" s="1641"/>
      <c r="J7788" s="1641"/>
      <c r="K7788" s="1641"/>
      <c r="L7788" s="1641"/>
      <c r="M7788" s="1641"/>
      <c r="N7788" s="1641"/>
      <c r="O7788" s="79"/>
    </row>
    <row r="7789" spans="1:15" s="72" customFormat="1" ht="21" customHeight="1">
      <c r="A7789" s="1641"/>
      <c r="B7789" s="131"/>
      <c r="C7789" s="1641"/>
      <c r="D7789" s="686">
        <f>SUM(D7786:D7788)</f>
        <v>0</v>
      </c>
      <c r="E7789" s="4360"/>
      <c r="F7789" s="4361"/>
      <c r="G7789" s="4364"/>
      <c r="H7789" s="4365"/>
      <c r="I7789" s="31"/>
      <c r="J7789" s="1642"/>
      <c r="K7789" s="427">
        <f>SUM(K7786:K7787)</f>
        <v>1</v>
      </c>
      <c r="L7789" s="1641"/>
      <c r="M7789" s="1642"/>
      <c r="N7789" s="1642"/>
      <c r="O7789" s="1648"/>
    </row>
    <row r="7790" spans="1:15" s="72" customFormat="1" ht="21" customHeight="1">
      <c r="A7790" s="1651"/>
      <c r="B7790" s="132"/>
      <c r="C7790" s="1651"/>
      <c r="D7790" s="238"/>
      <c r="E7790" s="1650"/>
      <c r="F7790" s="1650"/>
      <c r="G7790" s="1649"/>
      <c r="H7790" s="1649"/>
      <c r="I7790" s="57"/>
      <c r="J7790" s="1649"/>
      <c r="K7790" s="109"/>
      <c r="L7790" s="238"/>
      <c r="M7790" s="1649"/>
      <c r="N7790" s="1649"/>
      <c r="O7790" s="1650"/>
    </row>
    <row r="7791" spans="1:15" s="123" customFormat="1" ht="21" customHeight="1" thickBot="1">
      <c r="A7791" s="77" t="s">
        <v>2</v>
      </c>
      <c r="B7791" s="66"/>
      <c r="C7791" s="67" t="s">
        <v>3</v>
      </c>
      <c r="D7791" s="4323" t="s">
        <v>2516</v>
      </c>
      <c r="E7791" s="4323"/>
      <c r="F7791" s="4323"/>
      <c r="G7791" s="4323"/>
      <c r="H7791" s="4323"/>
      <c r="I7791" s="4323"/>
      <c r="J7791" s="4323"/>
      <c r="K7791" s="4323"/>
      <c r="L7791" s="4323"/>
      <c r="M7791" s="4323"/>
      <c r="N7791" s="4323"/>
      <c r="O7791" s="4323"/>
    </row>
    <row r="7792" spans="1:15" s="72" customFormat="1" ht="21" customHeight="1">
      <c r="A7792" s="4324" t="s">
        <v>10</v>
      </c>
      <c r="B7792" s="4362" t="s">
        <v>11</v>
      </c>
      <c r="C7792" s="4329" t="s">
        <v>23</v>
      </c>
      <c r="D7792" s="4331" t="s">
        <v>12</v>
      </c>
      <c r="E7792" s="4332"/>
      <c r="F7792" s="4332"/>
      <c r="G7792" s="4332"/>
      <c r="H7792" s="4332"/>
      <c r="I7792" s="4332"/>
      <c r="J7792" s="4333"/>
      <c r="K7792" s="4334" t="s">
        <v>13</v>
      </c>
      <c r="L7792" s="4335"/>
      <c r="M7792" s="4335"/>
      <c r="N7792" s="4335"/>
      <c r="O7792" s="4336"/>
    </row>
    <row r="7793" spans="1:15" s="72" customFormat="1" ht="21" customHeight="1">
      <c r="A7793" s="4325"/>
      <c r="B7793" s="4328"/>
      <c r="C7793" s="4330"/>
      <c r="D7793" s="4337" t="s">
        <v>14</v>
      </c>
      <c r="E7793" s="4338"/>
      <c r="F7793" s="4338"/>
      <c r="G7793" s="4338"/>
      <c r="H7793" s="4339"/>
      <c r="I7793" s="4340" t="s">
        <v>15</v>
      </c>
      <c r="J7793" s="4340"/>
      <c r="K7793" s="4340" t="s">
        <v>16</v>
      </c>
      <c r="L7793" s="4340" t="s">
        <v>17</v>
      </c>
      <c r="M7793" s="4340" t="s">
        <v>18</v>
      </c>
      <c r="N7793" s="4340"/>
      <c r="O7793" s="4342" t="s">
        <v>19</v>
      </c>
    </row>
    <row r="7794" spans="1:15" s="72" customFormat="1" ht="21" customHeight="1">
      <c r="A7794" s="4326"/>
      <c r="B7794" s="4354"/>
      <c r="C7794" s="4341"/>
      <c r="D7794" s="2331" t="s">
        <v>16</v>
      </c>
      <c r="E7794" s="4358" t="s">
        <v>20</v>
      </c>
      <c r="F7794" s="4359"/>
      <c r="G7794" s="4358" t="s">
        <v>21</v>
      </c>
      <c r="H7794" s="4359"/>
      <c r="I7794" s="4341"/>
      <c r="J7794" s="4341"/>
      <c r="K7794" s="4341"/>
      <c r="L7794" s="4341"/>
      <c r="M7794" s="4341"/>
      <c r="N7794" s="4341"/>
      <c r="O7794" s="4363"/>
    </row>
    <row r="7795" spans="1:15" s="72" customFormat="1" ht="21" customHeight="1" outlineLevel="1">
      <c r="A7795" s="2329">
        <v>1</v>
      </c>
      <c r="B7795" s="131">
        <v>44682</v>
      </c>
      <c r="C7795" s="2329" t="s">
        <v>23</v>
      </c>
      <c r="D7795" s="11"/>
      <c r="E7795" s="4360"/>
      <c r="F7795" s="4361"/>
      <c r="G7795" s="4364"/>
      <c r="H7795" s="4365"/>
      <c r="I7795" s="337"/>
      <c r="J7795" s="2330"/>
      <c r="K7795" s="11"/>
      <c r="L7795" s="2329"/>
      <c r="M7795" s="2330"/>
      <c r="N7795" s="2330"/>
      <c r="O7795" s="2332">
        <v>25</v>
      </c>
    </row>
    <row r="7796" spans="1:15" s="41" customFormat="1" ht="21" customHeight="1" outlineLevel="1">
      <c r="A7796" s="3387">
        <v>2</v>
      </c>
      <c r="B7796" s="131">
        <v>44684</v>
      </c>
      <c r="C7796" s="3387" t="s">
        <v>23</v>
      </c>
      <c r="D7796" s="3387"/>
      <c r="E7796" s="3376"/>
      <c r="F7796" s="3377"/>
      <c r="G7796" s="3378"/>
      <c r="H7796" s="3379"/>
      <c r="I7796" s="3387"/>
      <c r="J7796" s="3387"/>
      <c r="K7796" s="3387">
        <v>10</v>
      </c>
      <c r="L7796" s="3387" t="s">
        <v>2957</v>
      </c>
      <c r="M7796" s="3387" t="s">
        <v>1377</v>
      </c>
      <c r="N7796" s="3387"/>
      <c r="O7796" s="79">
        <f>+O7795-K7796</f>
        <v>15</v>
      </c>
    </row>
    <row r="7797" spans="1:15" s="72" customFormat="1" ht="21" customHeight="1">
      <c r="A7797" s="2329"/>
      <c r="B7797" s="131"/>
      <c r="C7797" s="2329"/>
      <c r="D7797" s="686">
        <f>SUM(D7795:D7795)</f>
        <v>0</v>
      </c>
      <c r="E7797" s="4360"/>
      <c r="F7797" s="4361"/>
      <c r="G7797" s="4364"/>
      <c r="H7797" s="4365"/>
      <c r="I7797" s="31"/>
      <c r="J7797" s="2330"/>
      <c r="K7797" s="427">
        <f>SUM(K7795:K7796)</f>
        <v>10</v>
      </c>
      <c r="L7797" s="2329"/>
      <c r="M7797" s="2330"/>
      <c r="N7797" s="2330"/>
      <c r="O7797" s="2332"/>
    </row>
    <row r="7798" spans="1:15" s="72" customFormat="1" ht="21" customHeight="1">
      <c r="A7798" s="2335"/>
      <c r="B7798" s="132"/>
      <c r="C7798" s="2335"/>
      <c r="D7798" s="238"/>
      <c r="E7798" s="2334"/>
      <c r="F7798" s="2334"/>
      <c r="G7798" s="2333"/>
      <c r="H7798" s="2333"/>
      <c r="I7798" s="57"/>
      <c r="J7798" s="2333"/>
      <c r="K7798" s="109"/>
      <c r="L7798" s="238"/>
      <c r="M7798" s="2333"/>
      <c r="N7798" s="2333"/>
      <c r="O7798" s="2334"/>
    </row>
    <row r="7799" spans="1:15" s="123" customFormat="1" ht="21" customHeight="1" thickBot="1">
      <c r="A7799" s="77" t="s">
        <v>2</v>
      </c>
      <c r="B7799" s="66"/>
      <c r="C7799" s="67" t="s">
        <v>3</v>
      </c>
      <c r="D7799" s="4323" t="s">
        <v>1414</v>
      </c>
      <c r="E7799" s="4323"/>
      <c r="F7799" s="4323"/>
      <c r="G7799" s="4323"/>
      <c r="H7799" s="4323"/>
      <c r="I7799" s="4323"/>
      <c r="J7799" s="4323"/>
      <c r="K7799" s="4323"/>
      <c r="L7799" s="4323"/>
      <c r="M7799" s="4323"/>
      <c r="N7799" s="4323"/>
      <c r="O7799" s="4323"/>
    </row>
    <row r="7800" spans="1:15" s="72" customFormat="1" ht="21" customHeight="1">
      <c r="A7800" s="4324" t="s">
        <v>10</v>
      </c>
      <c r="B7800" s="4362" t="s">
        <v>11</v>
      </c>
      <c r="C7800" s="4329" t="s">
        <v>23</v>
      </c>
      <c r="D7800" s="4331" t="s">
        <v>12</v>
      </c>
      <c r="E7800" s="4332"/>
      <c r="F7800" s="4332"/>
      <c r="G7800" s="4332"/>
      <c r="H7800" s="4332"/>
      <c r="I7800" s="4332"/>
      <c r="J7800" s="4333"/>
      <c r="K7800" s="4334" t="s">
        <v>13</v>
      </c>
      <c r="L7800" s="4335"/>
      <c r="M7800" s="4335"/>
      <c r="N7800" s="4335"/>
      <c r="O7800" s="4336"/>
    </row>
    <row r="7801" spans="1:15" s="72" customFormat="1" ht="21" customHeight="1">
      <c r="A7801" s="4325"/>
      <c r="B7801" s="4328"/>
      <c r="C7801" s="4330"/>
      <c r="D7801" s="4337" t="s">
        <v>14</v>
      </c>
      <c r="E7801" s="4338"/>
      <c r="F7801" s="4338"/>
      <c r="G7801" s="4338"/>
      <c r="H7801" s="4339"/>
      <c r="I7801" s="4340" t="s">
        <v>15</v>
      </c>
      <c r="J7801" s="4340"/>
      <c r="K7801" s="4340" t="s">
        <v>16</v>
      </c>
      <c r="L7801" s="4340" t="s">
        <v>17</v>
      </c>
      <c r="M7801" s="4340" t="s">
        <v>18</v>
      </c>
      <c r="N7801" s="4340"/>
      <c r="O7801" s="4342" t="s">
        <v>19</v>
      </c>
    </row>
    <row r="7802" spans="1:15" s="72" customFormat="1" ht="21" customHeight="1">
      <c r="A7802" s="4326"/>
      <c r="B7802" s="4354"/>
      <c r="C7802" s="4341"/>
      <c r="D7802" s="2331" t="s">
        <v>16</v>
      </c>
      <c r="E7802" s="4358" t="s">
        <v>20</v>
      </c>
      <c r="F7802" s="4359"/>
      <c r="G7802" s="4358" t="s">
        <v>21</v>
      </c>
      <c r="H7802" s="4359"/>
      <c r="I7802" s="4341"/>
      <c r="J7802" s="4341"/>
      <c r="K7802" s="4341"/>
      <c r="L7802" s="4341"/>
      <c r="M7802" s="4341"/>
      <c r="N7802" s="4341"/>
      <c r="O7802" s="4363"/>
    </row>
    <row r="7803" spans="1:15" s="72" customFormat="1" ht="21" customHeight="1" outlineLevel="1">
      <c r="A7803" s="2329">
        <v>1</v>
      </c>
      <c r="B7803" s="131">
        <v>44652</v>
      </c>
      <c r="C7803" s="2329" t="s">
        <v>23</v>
      </c>
      <c r="D7803" s="11"/>
      <c r="E7803" s="4360"/>
      <c r="F7803" s="4361"/>
      <c r="G7803" s="4364"/>
      <c r="H7803" s="4365"/>
      <c r="I7803" s="337" t="s">
        <v>57</v>
      </c>
      <c r="J7803" s="2330"/>
      <c r="K7803" s="11"/>
      <c r="L7803" s="2329"/>
      <c r="M7803" s="2330"/>
      <c r="N7803" s="2330"/>
      <c r="O7803" s="2332">
        <v>0</v>
      </c>
    </row>
    <row r="7804" spans="1:15" s="41" customFormat="1" ht="21" customHeight="1" outlineLevel="1">
      <c r="A7804" s="2329"/>
      <c r="B7804" s="131"/>
      <c r="C7804" s="2329"/>
      <c r="D7804" s="2329"/>
      <c r="E7804" s="4348"/>
      <c r="F7804" s="4349"/>
      <c r="G7804" s="4364"/>
      <c r="H7804" s="4365"/>
      <c r="I7804" s="2329"/>
      <c r="J7804" s="2329"/>
      <c r="K7804" s="2329"/>
      <c r="L7804" s="2329"/>
      <c r="M7804" s="2329"/>
      <c r="N7804" s="2329"/>
      <c r="O7804" s="79"/>
    </row>
    <row r="7805" spans="1:15" s="72" customFormat="1" ht="21" customHeight="1">
      <c r="A7805" s="2329"/>
      <c r="B7805" s="131"/>
      <c r="C7805" s="2329"/>
      <c r="D7805" s="686">
        <f>SUM(D7803:D7804)</f>
        <v>0</v>
      </c>
      <c r="E7805" s="4360"/>
      <c r="F7805" s="4361"/>
      <c r="G7805" s="4364"/>
      <c r="H7805" s="4365"/>
      <c r="I7805" s="31"/>
      <c r="J7805" s="2330"/>
      <c r="K7805" s="427">
        <f>SUM(K7803:K7803)</f>
        <v>0</v>
      </c>
      <c r="L7805" s="2329"/>
      <c r="M7805" s="2330"/>
      <c r="N7805" s="2330"/>
      <c r="O7805" s="2332"/>
    </row>
    <row r="7806" spans="1:15" s="72" customFormat="1" ht="21" customHeight="1">
      <c r="A7806" s="2335"/>
      <c r="B7806" s="132"/>
      <c r="C7806" s="2335"/>
      <c r="D7806" s="238"/>
      <c r="E7806" s="2334"/>
      <c r="F7806" s="2334"/>
      <c r="G7806" s="2333"/>
      <c r="H7806" s="2333"/>
      <c r="I7806" s="57"/>
      <c r="J7806" s="2333"/>
      <c r="K7806" s="109"/>
      <c r="L7806" s="238"/>
      <c r="M7806" s="2333"/>
      <c r="N7806" s="2333"/>
      <c r="O7806" s="2334"/>
    </row>
    <row r="7807" spans="1:15" s="123" customFormat="1" ht="21" customHeight="1" thickBot="1">
      <c r="A7807" s="77" t="s">
        <v>2</v>
      </c>
      <c r="B7807" s="66"/>
      <c r="C7807" s="67" t="s">
        <v>3</v>
      </c>
      <c r="D7807" s="4323" t="s">
        <v>1434</v>
      </c>
      <c r="E7807" s="4323"/>
      <c r="F7807" s="4323"/>
      <c r="G7807" s="4323"/>
      <c r="H7807" s="4323"/>
      <c r="I7807" s="4323"/>
      <c r="J7807" s="4323"/>
      <c r="K7807" s="4323"/>
      <c r="L7807" s="4323"/>
      <c r="M7807" s="4323"/>
      <c r="N7807" s="4323"/>
      <c r="O7807" s="4323"/>
    </row>
    <row r="7808" spans="1:15" s="72" customFormat="1" ht="21" customHeight="1">
      <c r="A7808" s="4324" t="s">
        <v>10</v>
      </c>
      <c r="B7808" s="4362" t="s">
        <v>11</v>
      </c>
      <c r="C7808" s="4329" t="s">
        <v>23</v>
      </c>
      <c r="D7808" s="4331" t="s">
        <v>12</v>
      </c>
      <c r="E7808" s="4332"/>
      <c r="F7808" s="4332"/>
      <c r="G7808" s="4332"/>
      <c r="H7808" s="4332"/>
      <c r="I7808" s="4332"/>
      <c r="J7808" s="4333"/>
      <c r="K7808" s="4334" t="s">
        <v>13</v>
      </c>
      <c r="L7808" s="4335"/>
      <c r="M7808" s="4335"/>
      <c r="N7808" s="4335"/>
      <c r="O7808" s="4336"/>
    </row>
    <row r="7809" spans="1:15" s="72" customFormat="1" ht="21" customHeight="1">
      <c r="A7809" s="4325"/>
      <c r="B7809" s="4328"/>
      <c r="C7809" s="4330"/>
      <c r="D7809" s="4337" t="s">
        <v>14</v>
      </c>
      <c r="E7809" s="4338"/>
      <c r="F7809" s="4338"/>
      <c r="G7809" s="4338"/>
      <c r="H7809" s="4339"/>
      <c r="I7809" s="4340" t="s">
        <v>15</v>
      </c>
      <c r="J7809" s="4340"/>
      <c r="K7809" s="4340" t="s">
        <v>16</v>
      </c>
      <c r="L7809" s="4340" t="s">
        <v>17</v>
      </c>
      <c r="M7809" s="4340" t="s">
        <v>18</v>
      </c>
      <c r="N7809" s="4340"/>
      <c r="O7809" s="4342" t="s">
        <v>19</v>
      </c>
    </row>
    <row r="7810" spans="1:15" s="72" customFormat="1" ht="21" customHeight="1">
      <c r="A7810" s="4326"/>
      <c r="B7810" s="4354"/>
      <c r="C7810" s="4341"/>
      <c r="D7810" s="2504" t="s">
        <v>16</v>
      </c>
      <c r="E7810" s="4358" t="s">
        <v>20</v>
      </c>
      <c r="F7810" s="4359"/>
      <c r="G7810" s="4358" t="s">
        <v>21</v>
      </c>
      <c r="H7810" s="4359"/>
      <c r="I7810" s="4341"/>
      <c r="J7810" s="4341"/>
      <c r="K7810" s="4341"/>
      <c r="L7810" s="4341"/>
      <c r="M7810" s="4341"/>
      <c r="N7810" s="4341"/>
      <c r="O7810" s="4363"/>
    </row>
    <row r="7811" spans="1:15" s="72" customFormat="1" ht="21" customHeight="1" outlineLevel="1">
      <c r="A7811" s="2500">
        <v>1</v>
      </c>
      <c r="B7811" s="131">
        <v>44593</v>
      </c>
      <c r="C7811" s="2500" t="s">
        <v>23</v>
      </c>
      <c r="D7811" s="11"/>
      <c r="E7811" s="4360"/>
      <c r="F7811" s="4361"/>
      <c r="G7811" s="4364"/>
      <c r="H7811" s="4365"/>
      <c r="I7811" s="337"/>
      <c r="J7811" s="2501"/>
      <c r="K7811" s="11"/>
      <c r="L7811" s="2500"/>
      <c r="M7811" s="2501"/>
      <c r="N7811" s="2501"/>
      <c r="O7811" s="2505">
        <v>0</v>
      </c>
    </row>
    <row r="7812" spans="1:15" s="41" customFormat="1" ht="21" customHeight="1" outlineLevel="1">
      <c r="A7812" s="2500"/>
      <c r="B7812" s="131"/>
      <c r="C7812" s="2500"/>
      <c r="D7812" s="2500"/>
      <c r="E7812" s="4348"/>
      <c r="F7812" s="4349"/>
      <c r="G7812" s="4364"/>
      <c r="H7812" s="4365"/>
      <c r="I7812" s="2500"/>
      <c r="J7812" s="2500"/>
      <c r="K7812" s="2500"/>
      <c r="L7812" s="2500"/>
      <c r="M7812" s="2500"/>
      <c r="N7812" s="2500"/>
      <c r="O7812" s="79"/>
    </row>
    <row r="7813" spans="1:15" s="41" customFormat="1" ht="21" customHeight="1" outlineLevel="1">
      <c r="A7813" s="2500"/>
      <c r="B7813" s="131"/>
      <c r="C7813" s="2500"/>
      <c r="D7813" s="2500"/>
      <c r="E7813" s="4348"/>
      <c r="F7813" s="4349"/>
      <c r="G7813" s="4364"/>
      <c r="H7813" s="4365"/>
      <c r="I7813" s="2500"/>
      <c r="J7813" s="2500"/>
      <c r="K7813" s="2500"/>
      <c r="L7813" s="2500"/>
      <c r="M7813" s="2500"/>
      <c r="N7813" s="2500"/>
      <c r="O7813" s="79"/>
    </row>
    <row r="7814" spans="1:15" s="72" customFormat="1" ht="21" customHeight="1">
      <c r="A7814" s="2500"/>
      <c r="B7814" s="131"/>
      <c r="C7814" s="2500"/>
      <c r="D7814" s="686">
        <f>SUM(D7811:D7813)</f>
        <v>0</v>
      </c>
      <c r="E7814" s="4360"/>
      <c r="F7814" s="4361"/>
      <c r="G7814" s="4364"/>
      <c r="H7814" s="4365"/>
      <c r="I7814" s="31"/>
      <c r="J7814" s="2501"/>
      <c r="K7814" s="427">
        <f>SUM(K7811:K7812)</f>
        <v>0</v>
      </c>
      <c r="L7814" s="2500"/>
      <c r="M7814" s="2501"/>
      <c r="N7814" s="2501"/>
      <c r="O7814" s="2505"/>
    </row>
    <row r="7815" spans="1:15" s="72" customFormat="1" ht="21" customHeight="1">
      <c r="A7815" s="2508"/>
      <c r="B7815" s="132"/>
      <c r="C7815" s="2508"/>
      <c r="D7815" s="238"/>
      <c r="E7815" s="2512"/>
      <c r="F7815" s="2512"/>
      <c r="G7815" s="2511"/>
      <c r="H7815" s="2511"/>
      <c r="I7815" s="57"/>
      <c r="J7815" s="2511"/>
      <c r="K7815" s="109"/>
      <c r="L7815" s="238"/>
      <c r="M7815" s="2511"/>
      <c r="N7815" s="2511"/>
      <c r="O7815" s="2512"/>
    </row>
    <row r="7816" spans="1:15" s="123" customFormat="1" ht="21" customHeight="1" thickBot="1">
      <c r="A7816" s="77" t="s">
        <v>2</v>
      </c>
      <c r="B7816" s="66"/>
      <c r="C7816" s="67" t="s">
        <v>3</v>
      </c>
      <c r="D7816" s="4323" t="s">
        <v>1486</v>
      </c>
      <c r="E7816" s="4323"/>
      <c r="F7816" s="4323"/>
      <c r="G7816" s="4323"/>
      <c r="H7816" s="4323"/>
      <c r="I7816" s="4323"/>
      <c r="J7816" s="4323"/>
      <c r="K7816" s="4323"/>
      <c r="L7816" s="4323"/>
      <c r="M7816" s="4323"/>
      <c r="N7816" s="4323"/>
      <c r="O7816" s="4323"/>
    </row>
    <row r="7817" spans="1:15" s="72" customFormat="1" ht="21" customHeight="1">
      <c r="A7817" s="4324" t="s">
        <v>10</v>
      </c>
      <c r="B7817" s="4362" t="s">
        <v>11</v>
      </c>
      <c r="C7817" s="4329" t="s">
        <v>23</v>
      </c>
      <c r="D7817" s="4331" t="s">
        <v>12</v>
      </c>
      <c r="E7817" s="4332"/>
      <c r="F7817" s="4332"/>
      <c r="G7817" s="4332"/>
      <c r="H7817" s="4332"/>
      <c r="I7817" s="4332"/>
      <c r="J7817" s="4333"/>
      <c r="K7817" s="4334" t="s">
        <v>13</v>
      </c>
      <c r="L7817" s="4335"/>
      <c r="M7817" s="4335"/>
      <c r="N7817" s="4335"/>
      <c r="O7817" s="4336"/>
    </row>
    <row r="7818" spans="1:15" s="72" customFormat="1" ht="21" customHeight="1">
      <c r="A7818" s="4325"/>
      <c r="B7818" s="4328"/>
      <c r="C7818" s="4330"/>
      <c r="D7818" s="4337" t="s">
        <v>14</v>
      </c>
      <c r="E7818" s="4338"/>
      <c r="F7818" s="4338"/>
      <c r="G7818" s="4338"/>
      <c r="H7818" s="4339"/>
      <c r="I7818" s="4340" t="s">
        <v>15</v>
      </c>
      <c r="J7818" s="4340"/>
      <c r="K7818" s="4340" t="s">
        <v>16</v>
      </c>
      <c r="L7818" s="4340" t="s">
        <v>17</v>
      </c>
      <c r="M7818" s="4340" t="s">
        <v>18</v>
      </c>
      <c r="N7818" s="4340"/>
      <c r="O7818" s="4342" t="s">
        <v>19</v>
      </c>
    </row>
    <row r="7819" spans="1:15" s="72" customFormat="1" ht="21" customHeight="1">
      <c r="A7819" s="4326"/>
      <c r="B7819" s="4354"/>
      <c r="C7819" s="4341"/>
      <c r="D7819" s="2504" t="s">
        <v>16</v>
      </c>
      <c r="E7819" s="4358" t="s">
        <v>20</v>
      </c>
      <c r="F7819" s="4359"/>
      <c r="G7819" s="4358" t="s">
        <v>21</v>
      </c>
      <c r="H7819" s="4359"/>
      <c r="I7819" s="4341"/>
      <c r="J7819" s="4341"/>
      <c r="K7819" s="4341"/>
      <c r="L7819" s="4341"/>
      <c r="M7819" s="4341"/>
      <c r="N7819" s="4341"/>
      <c r="O7819" s="4363"/>
    </row>
    <row r="7820" spans="1:15" s="72" customFormat="1" ht="21" customHeight="1" outlineLevel="1">
      <c r="A7820" s="2500">
        <v>1</v>
      </c>
      <c r="B7820" s="131">
        <v>44593</v>
      </c>
      <c r="C7820" s="2500" t="s">
        <v>1487</v>
      </c>
      <c r="D7820" s="11"/>
      <c r="E7820" s="4360"/>
      <c r="F7820" s="4361"/>
      <c r="G7820" s="4364"/>
      <c r="H7820" s="4365"/>
      <c r="I7820" s="337"/>
      <c r="J7820" s="2501"/>
      <c r="K7820" s="11"/>
      <c r="L7820" s="2500"/>
      <c r="M7820" s="2501"/>
      <c r="N7820" s="2501"/>
      <c r="O7820" s="2505">
        <v>0</v>
      </c>
    </row>
    <row r="7821" spans="1:15" s="41" customFormat="1" ht="21" customHeight="1" outlineLevel="1">
      <c r="A7821" s="2500"/>
      <c r="B7821" s="131"/>
      <c r="C7821" s="2500"/>
      <c r="D7821" s="2500"/>
      <c r="E7821" s="4348"/>
      <c r="F7821" s="4349"/>
      <c r="G7821" s="4364"/>
      <c r="H7821" s="4365"/>
      <c r="I7821" s="2500"/>
      <c r="J7821" s="2500"/>
      <c r="K7821" s="2500"/>
      <c r="L7821" s="2500"/>
      <c r="M7821" s="2500"/>
      <c r="N7821" s="2500"/>
      <c r="O7821" s="79"/>
    </row>
    <row r="7822" spans="1:15" s="41" customFormat="1" ht="21" customHeight="1" outlineLevel="1">
      <c r="A7822" s="2500"/>
      <c r="B7822" s="131"/>
      <c r="C7822" s="2500"/>
      <c r="D7822" s="2500"/>
      <c r="E7822" s="4348"/>
      <c r="F7822" s="4349"/>
      <c r="G7822" s="4364"/>
      <c r="H7822" s="4365"/>
      <c r="I7822" s="2500"/>
      <c r="J7822" s="2500"/>
      <c r="K7822" s="2500"/>
      <c r="L7822" s="2500"/>
      <c r="M7822" s="2500"/>
      <c r="N7822" s="2500"/>
      <c r="O7822" s="79"/>
    </row>
    <row r="7823" spans="1:15" s="72" customFormat="1" ht="21" customHeight="1">
      <c r="A7823" s="2500"/>
      <c r="B7823" s="131"/>
      <c r="C7823" s="2500"/>
      <c r="D7823" s="686">
        <f>SUM(D7820:D7822)</f>
        <v>0</v>
      </c>
      <c r="E7823" s="4360"/>
      <c r="F7823" s="4361"/>
      <c r="G7823" s="4364"/>
      <c r="H7823" s="4365"/>
      <c r="I7823" s="31"/>
      <c r="J7823" s="2501"/>
      <c r="K7823" s="427">
        <f>SUM(K7820:K7821)</f>
        <v>0</v>
      </c>
      <c r="L7823" s="2500"/>
      <c r="M7823" s="2501"/>
      <c r="N7823" s="2501"/>
      <c r="O7823" s="2505"/>
    </row>
    <row r="7824" spans="1:15" s="72" customFormat="1" ht="21" customHeight="1">
      <c r="A7824" s="2508"/>
      <c r="B7824" s="132"/>
      <c r="C7824" s="2508"/>
      <c r="D7824" s="2508"/>
      <c r="E7824" s="62"/>
      <c r="F7824" s="62"/>
      <c r="G7824" s="54"/>
      <c r="H7824" s="54"/>
      <c r="I7824" s="41"/>
      <c r="J7824" s="54"/>
      <c r="K7824" s="81"/>
      <c r="L7824" s="2508"/>
      <c r="M7824" s="54"/>
      <c r="N7824" s="54"/>
      <c r="O7824" s="62"/>
    </row>
    <row r="7825" spans="1:15" s="123" customFormat="1" ht="21" customHeight="1" thickBot="1">
      <c r="A7825" s="77" t="s">
        <v>2</v>
      </c>
      <c r="B7825" s="66"/>
      <c r="C7825" s="67" t="s">
        <v>3</v>
      </c>
      <c r="D7825" s="4323" t="s">
        <v>1857</v>
      </c>
      <c r="E7825" s="4323"/>
      <c r="F7825" s="4323"/>
      <c r="G7825" s="4323"/>
      <c r="H7825" s="4323"/>
      <c r="I7825" s="4323"/>
      <c r="J7825" s="4323"/>
      <c r="K7825" s="4323"/>
      <c r="L7825" s="4323"/>
      <c r="M7825" s="4323"/>
      <c r="N7825" s="4323"/>
      <c r="O7825" s="4323"/>
    </row>
    <row r="7826" spans="1:15" s="72" customFormat="1" ht="21" customHeight="1">
      <c r="A7826" s="4324" t="s">
        <v>10</v>
      </c>
      <c r="B7826" s="4362" t="s">
        <v>11</v>
      </c>
      <c r="C7826" s="4329" t="s">
        <v>23</v>
      </c>
      <c r="D7826" s="4331" t="s">
        <v>12</v>
      </c>
      <c r="E7826" s="4332"/>
      <c r="F7826" s="4332"/>
      <c r="G7826" s="4332"/>
      <c r="H7826" s="4332"/>
      <c r="I7826" s="4332"/>
      <c r="J7826" s="4333"/>
      <c r="K7826" s="4334" t="s">
        <v>13</v>
      </c>
      <c r="L7826" s="4335"/>
      <c r="M7826" s="4335"/>
      <c r="N7826" s="4335"/>
      <c r="O7826" s="4336"/>
    </row>
    <row r="7827" spans="1:15" s="72" customFormat="1" ht="21" customHeight="1">
      <c r="A7827" s="4325"/>
      <c r="B7827" s="4328"/>
      <c r="C7827" s="4330"/>
      <c r="D7827" s="4337" t="s">
        <v>14</v>
      </c>
      <c r="E7827" s="4338"/>
      <c r="F7827" s="4338"/>
      <c r="G7827" s="4338"/>
      <c r="H7827" s="4339"/>
      <c r="I7827" s="4340" t="s">
        <v>15</v>
      </c>
      <c r="J7827" s="4340"/>
      <c r="K7827" s="4340" t="s">
        <v>16</v>
      </c>
      <c r="L7827" s="4340" t="s">
        <v>17</v>
      </c>
      <c r="M7827" s="4340" t="s">
        <v>18</v>
      </c>
      <c r="N7827" s="4340"/>
      <c r="O7827" s="4342" t="s">
        <v>19</v>
      </c>
    </row>
    <row r="7828" spans="1:15" s="72" customFormat="1" ht="21" customHeight="1">
      <c r="A7828" s="4326"/>
      <c r="B7828" s="4354"/>
      <c r="C7828" s="4341"/>
      <c r="D7828" s="2639" t="s">
        <v>16</v>
      </c>
      <c r="E7828" s="4358" t="s">
        <v>20</v>
      </c>
      <c r="F7828" s="4359"/>
      <c r="G7828" s="4358" t="s">
        <v>21</v>
      </c>
      <c r="H7828" s="4359"/>
      <c r="I7828" s="4341"/>
      <c r="J7828" s="4341"/>
      <c r="K7828" s="4341"/>
      <c r="L7828" s="4341"/>
      <c r="M7828" s="4341"/>
      <c r="N7828" s="4341"/>
      <c r="O7828" s="4363"/>
    </row>
    <row r="7829" spans="1:15" s="72" customFormat="1" ht="21" customHeight="1" outlineLevel="1">
      <c r="A7829" s="2636">
        <v>1</v>
      </c>
      <c r="B7829" s="131">
        <v>44562</v>
      </c>
      <c r="C7829" s="2636" t="s">
        <v>23</v>
      </c>
      <c r="D7829" s="11"/>
      <c r="E7829" s="4360"/>
      <c r="F7829" s="4361"/>
      <c r="G7829" s="4364"/>
      <c r="H7829" s="4365"/>
      <c r="I7829" s="337"/>
      <c r="J7829" s="2637"/>
      <c r="K7829" s="11"/>
      <c r="L7829" s="2636"/>
      <c r="M7829" s="2637"/>
      <c r="N7829" s="2637"/>
      <c r="O7829" s="2638">
        <v>0</v>
      </c>
    </row>
    <row r="7830" spans="1:15" s="41" customFormat="1" ht="21" customHeight="1" outlineLevel="1">
      <c r="A7830" s="2636"/>
      <c r="B7830" s="131"/>
      <c r="C7830" s="2636"/>
      <c r="D7830" s="2636"/>
      <c r="E7830" s="4348"/>
      <c r="F7830" s="4349"/>
      <c r="G7830" s="4364"/>
      <c r="H7830" s="4365"/>
      <c r="I7830" s="2636"/>
      <c r="J7830" s="2636"/>
      <c r="K7830" s="2636"/>
      <c r="L7830" s="2636"/>
      <c r="M7830" s="2636"/>
      <c r="N7830" s="2636"/>
      <c r="O7830" s="79"/>
    </row>
    <row r="7831" spans="1:15" s="72" customFormat="1" ht="21" customHeight="1">
      <c r="A7831" s="2636"/>
      <c r="B7831" s="131"/>
      <c r="C7831" s="2636"/>
      <c r="D7831" s="686">
        <f>SUM(D7829:D7830)</f>
        <v>0</v>
      </c>
      <c r="E7831" s="4360"/>
      <c r="F7831" s="4361"/>
      <c r="G7831" s="4364"/>
      <c r="H7831" s="4365"/>
      <c r="I7831" s="31"/>
      <c r="J7831" s="2637"/>
      <c r="K7831" s="427">
        <f>SUM(K7829:K7830)</f>
        <v>0</v>
      </c>
      <c r="L7831" s="2636"/>
      <c r="M7831" s="2637"/>
      <c r="N7831" s="2637"/>
      <c r="O7831" s="2638"/>
    </row>
    <row r="7832" spans="1:15" s="72" customFormat="1" ht="21" customHeight="1">
      <c r="A7832" s="2642"/>
      <c r="B7832" s="132"/>
      <c r="C7832" s="2642"/>
      <c r="D7832" s="238"/>
      <c r="E7832" s="3159"/>
      <c r="F7832" s="3159"/>
      <c r="G7832" s="3158"/>
      <c r="H7832" s="3158"/>
      <c r="I7832" s="57"/>
      <c r="J7832" s="3158"/>
      <c r="K7832" s="109"/>
      <c r="L7832" s="238"/>
      <c r="M7832" s="3158"/>
      <c r="N7832" s="3158"/>
      <c r="O7832" s="3159"/>
    </row>
    <row r="7833" spans="1:15" s="123" customFormat="1" ht="21" customHeight="1" thickBot="1">
      <c r="A7833" s="77" t="s">
        <v>2</v>
      </c>
      <c r="B7833" s="66"/>
      <c r="C7833" s="67" t="s">
        <v>3</v>
      </c>
      <c r="D7833" s="4323" t="s">
        <v>2045</v>
      </c>
      <c r="E7833" s="4323"/>
      <c r="F7833" s="4323"/>
      <c r="G7833" s="4323"/>
      <c r="H7833" s="4323"/>
      <c r="I7833" s="4323"/>
      <c r="J7833" s="4323"/>
      <c r="K7833" s="4323"/>
      <c r="L7833" s="4323"/>
      <c r="M7833" s="4323"/>
      <c r="N7833" s="4323"/>
      <c r="O7833" s="4323"/>
    </row>
    <row r="7834" spans="1:15" s="72" customFormat="1" ht="21" customHeight="1">
      <c r="A7834" s="4324" t="s">
        <v>10</v>
      </c>
      <c r="B7834" s="4362" t="s">
        <v>11</v>
      </c>
      <c r="C7834" s="4329" t="s">
        <v>23</v>
      </c>
      <c r="D7834" s="4331" t="s">
        <v>12</v>
      </c>
      <c r="E7834" s="4332"/>
      <c r="F7834" s="4332"/>
      <c r="G7834" s="4332"/>
      <c r="H7834" s="4332"/>
      <c r="I7834" s="4332"/>
      <c r="J7834" s="4333"/>
      <c r="K7834" s="4334" t="s">
        <v>13</v>
      </c>
      <c r="L7834" s="4335"/>
      <c r="M7834" s="4335"/>
      <c r="N7834" s="4335"/>
      <c r="O7834" s="4336"/>
    </row>
    <row r="7835" spans="1:15" s="72" customFormat="1" ht="21" customHeight="1">
      <c r="A7835" s="4325"/>
      <c r="B7835" s="4328"/>
      <c r="C7835" s="4330"/>
      <c r="D7835" s="4337" t="s">
        <v>14</v>
      </c>
      <c r="E7835" s="4338"/>
      <c r="F7835" s="4338"/>
      <c r="G7835" s="4338"/>
      <c r="H7835" s="4339"/>
      <c r="I7835" s="4340" t="s">
        <v>15</v>
      </c>
      <c r="J7835" s="4340"/>
      <c r="K7835" s="4340" t="s">
        <v>16</v>
      </c>
      <c r="L7835" s="4340" t="s">
        <v>17</v>
      </c>
      <c r="M7835" s="4340" t="s">
        <v>18</v>
      </c>
      <c r="N7835" s="4340"/>
      <c r="O7835" s="4342" t="s">
        <v>19</v>
      </c>
    </row>
    <row r="7836" spans="1:15" s="72" customFormat="1" ht="21" customHeight="1">
      <c r="A7836" s="4326"/>
      <c r="B7836" s="4354"/>
      <c r="C7836" s="4341"/>
      <c r="D7836" s="3154" t="s">
        <v>16</v>
      </c>
      <c r="E7836" s="4358" t="s">
        <v>20</v>
      </c>
      <c r="F7836" s="4359"/>
      <c r="G7836" s="4358" t="s">
        <v>21</v>
      </c>
      <c r="H7836" s="4359"/>
      <c r="I7836" s="4341"/>
      <c r="J7836" s="4341"/>
      <c r="K7836" s="4341"/>
      <c r="L7836" s="4341"/>
      <c r="M7836" s="4341"/>
      <c r="N7836" s="4341"/>
      <c r="O7836" s="4363"/>
    </row>
    <row r="7837" spans="1:15" s="72" customFormat="1" ht="21" customHeight="1" outlineLevel="1">
      <c r="A7837" s="3151">
        <v>1</v>
      </c>
      <c r="B7837" s="131">
        <v>44652</v>
      </c>
      <c r="C7837" s="3151" t="s">
        <v>23</v>
      </c>
      <c r="D7837" s="11"/>
      <c r="E7837" s="4360"/>
      <c r="F7837" s="4361"/>
      <c r="G7837" s="4364"/>
      <c r="H7837" s="4365"/>
      <c r="I7837" s="337"/>
      <c r="J7837" s="3152"/>
      <c r="K7837" s="11"/>
      <c r="L7837" s="3151"/>
      <c r="M7837" s="3152"/>
      <c r="N7837" s="3152"/>
      <c r="O7837" s="3156">
        <v>0</v>
      </c>
    </row>
    <row r="7838" spans="1:15" s="72" customFormat="1" ht="21" customHeight="1">
      <c r="A7838" s="3151"/>
      <c r="B7838" s="131"/>
      <c r="C7838" s="3151"/>
      <c r="D7838" s="686">
        <f>SUM(D7837:D7837)</f>
        <v>0</v>
      </c>
      <c r="E7838" s="4360"/>
      <c r="F7838" s="4361"/>
      <c r="G7838" s="4364"/>
      <c r="H7838" s="4365"/>
      <c r="I7838" s="31"/>
      <c r="J7838" s="3152"/>
      <c r="K7838" s="427">
        <f>SUM(K7837:K7837)</f>
        <v>0</v>
      </c>
      <c r="L7838" s="3151"/>
      <c r="M7838" s="3152"/>
      <c r="N7838" s="3152"/>
      <c r="O7838" s="3156"/>
    </row>
    <row r="7839" spans="1:15" s="72" customFormat="1" ht="21" customHeight="1">
      <c r="A7839" s="2642"/>
      <c r="B7839" s="132"/>
      <c r="C7839" s="2642"/>
      <c r="D7839" s="2642"/>
      <c r="E7839" s="62"/>
      <c r="F7839" s="62"/>
      <c r="G7839" s="54"/>
      <c r="H7839" s="54"/>
      <c r="I7839" s="41"/>
      <c r="J7839" s="54"/>
      <c r="K7839" s="81"/>
      <c r="L7839" s="2642"/>
      <c r="M7839" s="54"/>
      <c r="N7839" s="54"/>
      <c r="O7839" s="62"/>
    </row>
    <row r="7840" spans="1:15" s="123" customFormat="1" ht="21" customHeight="1" thickBot="1">
      <c r="A7840" s="77" t="s">
        <v>2</v>
      </c>
      <c r="B7840" s="66"/>
      <c r="C7840" s="67" t="s">
        <v>3</v>
      </c>
      <c r="D7840" s="4323" t="s">
        <v>2044</v>
      </c>
      <c r="E7840" s="4323"/>
      <c r="F7840" s="4323"/>
      <c r="G7840" s="4323"/>
      <c r="H7840" s="4323"/>
      <c r="I7840" s="4323"/>
      <c r="J7840" s="4323"/>
      <c r="K7840" s="4323"/>
      <c r="L7840" s="4323"/>
      <c r="M7840" s="4323"/>
      <c r="N7840" s="4323"/>
      <c r="O7840" s="4323"/>
    </row>
    <row r="7841" spans="1:15" s="72" customFormat="1" ht="21" customHeight="1">
      <c r="A7841" s="4324" t="s">
        <v>10</v>
      </c>
      <c r="B7841" s="4362" t="s">
        <v>11</v>
      </c>
      <c r="C7841" s="4329" t="s">
        <v>23</v>
      </c>
      <c r="D7841" s="4331" t="s">
        <v>12</v>
      </c>
      <c r="E7841" s="4332"/>
      <c r="F7841" s="4332"/>
      <c r="G7841" s="4332"/>
      <c r="H7841" s="4332"/>
      <c r="I7841" s="4332"/>
      <c r="J7841" s="4333"/>
      <c r="K7841" s="4334" t="s">
        <v>13</v>
      </c>
      <c r="L7841" s="4335"/>
      <c r="M7841" s="4335"/>
      <c r="N7841" s="4335"/>
      <c r="O7841" s="4336"/>
    </row>
    <row r="7842" spans="1:15" s="72" customFormat="1" ht="21" customHeight="1">
      <c r="A7842" s="4325"/>
      <c r="B7842" s="4328"/>
      <c r="C7842" s="4330"/>
      <c r="D7842" s="4337" t="s">
        <v>14</v>
      </c>
      <c r="E7842" s="4338"/>
      <c r="F7842" s="4338"/>
      <c r="G7842" s="4338"/>
      <c r="H7842" s="4339"/>
      <c r="I7842" s="4340" t="s">
        <v>15</v>
      </c>
      <c r="J7842" s="4340"/>
      <c r="K7842" s="4340" t="s">
        <v>16</v>
      </c>
      <c r="L7842" s="4340" t="s">
        <v>17</v>
      </c>
      <c r="M7842" s="4340" t="s">
        <v>18</v>
      </c>
      <c r="N7842" s="4340"/>
      <c r="O7842" s="4342" t="s">
        <v>19</v>
      </c>
    </row>
    <row r="7843" spans="1:15" s="72" customFormat="1" ht="21" customHeight="1">
      <c r="A7843" s="4326"/>
      <c r="B7843" s="4354"/>
      <c r="C7843" s="4341"/>
      <c r="D7843" s="3154" t="s">
        <v>16</v>
      </c>
      <c r="E7843" s="4358" t="s">
        <v>20</v>
      </c>
      <c r="F7843" s="4359"/>
      <c r="G7843" s="4358" t="s">
        <v>21</v>
      </c>
      <c r="H7843" s="4359"/>
      <c r="I7843" s="4341"/>
      <c r="J7843" s="4341"/>
      <c r="K7843" s="4341"/>
      <c r="L7843" s="4341"/>
      <c r="M7843" s="4341"/>
      <c r="N7843" s="4341"/>
      <c r="O7843" s="4363"/>
    </row>
    <row r="7844" spans="1:15" s="72" customFormat="1" ht="21" customHeight="1" outlineLevel="1">
      <c r="A7844" s="3151">
        <v>1</v>
      </c>
      <c r="B7844" s="131">
        <v>44682</v>
      </c>
      <c r="C7844" s="3151" t="s">
        <v>23</v>
      </c>
      <c r="D7844" s="11"/>
      <c r="E7844" s="4360"/>
      <c r="F7844" s="4361"/>
      <c r="G7844" s="4364"/>
      <c r="H7844" s="4365"/>
      <c r="I7844" s="337"/>
      <c r="J7844" s="3152"/>
      <c r="K7844" s="11"/>
      <c r="L7844" s="3151"/>
      <c r="M7844" s="3152"/>
      <c r="N7844" s="3152"/>
      <c r="O7844" s="3156">
        <v>3</v>
      </c>
    </row>
    <row r="7845" spans="1:15" s="41" customFormat="1" ht="21" customHeight="1" outlineLevel="1">
      <c r="A7845" s="3180">
        <v>2</v>
      </c>
      <c r="B7845" s="131">
        <v>44687</v>
      </c>
      <c r="C7845" s="3180" t="s">
        <v>23</v>
      </c>
      <c r="D7845" s="3180"/>
      <c r="E7845" s="3174"/>
      <c r="F7845" s="3175"/>
      <c r="G7845" s="3176"/>
      <c r="H7845" s="3177"/>
      <c r="I7845" s="3180"/>
      <c r="J7845" s="3180"/>
      <c r="K7845" s="3180">
        <v>1</v>
      </c>
      <c r="L7845" s="3180" t="s">
        <v>2998</v>
      </c>
      <c r="M7845" s="3180" t="s">
        <v>2999</v>
      </c>
      <c r="N7845" s="3180"/>
      <c r="O7845" s="79">
        <f>+O7844-K7845</f>
        <v>2</v>
      </c>
    </row>
    <row r="7846" spans="1:15" s="72" customFormat="1" ht="21" customHeight="1">
      <c r="A7846" s="3151"/>
      <c r="B7846" s="131"/>
      <c r="C7846" s="3151"/>
      <c r="D7846" s="686">
        <f>SUM(D7844:D7844)</f>
        <v>0</v>
      </c>
      <c r="E7846" s="4360"/>
      <c r="F7846" s="4361"/>
      <c r="G7846" s="4364"/>
      <c r="H7846" s="4365"/>
      <c r="I7846" s="31"/>
      <c r="J7846" s="3152"/>
      <c r="K7846" s="427">
        <f>SUM(K7844:K7845)</f>
        <v>1</v>
      </c>
      <c r="L7846" s="3151"/>
      <c r="M7846" s="3152"/>
      <c r="N7846" s="3152"/>
      <c r="O7846" s="3156"/>
    </row>
    <row r="7847" spans="1:15" s="72" customFormat="1" ht="21" customHeight="1">
      <c r="A7847" s="2642"/>
      <c r="B7847" s="132"/>
      <c r="C7847" s="2642"/>
      <c r="D7847" s="2642"/>
      <c r="E7847" s="62"/>
      <c r="F7847" s="62"/>
      <c r="G7847" s="54"/>
      <c r="H7847" s="54"/>
      <c r="I7847" s="41"/>
      <c r="J7847" s="54"/>
      <c r="K7847" s="81"/>
      <c r="L7847" s="2642"/>
      <c r="M7847" s="54"/>
      <c r="N7847" s="54"/>
      <c r="O7847" s="62"/>
    </row>
    <row r="7848" spans="1:15" s="123" customFormat="1" ht="21" customHeight="1" thickBot="1">
      <c r="A7848" s="77" t="s">
        <v>2</v>
      </c>
      <c r="B7848" s="66"/>
      <c r="C7848" s="67" t="s">
        <v>3</v>
      </c>
      <c r="D7848" s="4323" t="s">
        <v>2046</v>
      </c>
      <c r="E7848" s="4323"/>
      <c r="F7848" s="4323"/>
      <c r="G7848" s="4323"/>
      <c r="H7848" s="4323"/>
      <c r="I7848" s="4323"/>
      <c r="J7848" s="4323"/>
      <c r="K7848" s="4323"/>
      <c r="L7848" s="4323"/>
      <c r="M7848" s="4323"/>
      <c r="N7848" s="4323"/>
      <c r="O7848" s="4323"/>
    </row>
    <row r="7849" spans="1:15" s="72" customFormat="1" ht="21" customHeight="1">
      <c r="A7849" s="4324" t="s">
        <v>10</v>
      </c>
      <c r="B7849" s="4362" t="s">
        <v>11</v>
      </c>
      <c r="C7849" s="4329" t="s">
        <v>23</v>
      </c>
      <c r="D7849" s="4331" t="s">
        <v>12</v>
      </c>
      <c r="E7849" s="4332"/>
      <c r="F7849" s="4332"/>
      <c r="G7849" s="4332"/>
      <c r="H7849" s="4332"/>
      <c r="I7849" s="4332"/>
      <c r="J7849" s="4333"/>
      <c r="K7849" s="4334" t="s">
        <v>13</v>
      </c>
      <c r="L7849" s="4335"/>
      <c r="M7849" s="4335"/>
      <c r="N7849" s="4335"/>
      <c r="O7849" s="4336"/>
    </row>
    <row r="7850" spans="1:15" s="72" customFormat="1" ht="21" customHeight="1">
      <c r="A7850" s="4325"/>
      <c r="B7850" s="4328"/>
      <c r="C7850" s="4330"/>
      <c r="D7850" s="4337" t="s">
        <v>14</v>
      </c>
      <c r="E7850" s="4338"/>
      <c r="F7850" s="4338"/>
      <c r="G7850" s="4338"/>
      <c r="H7850" s="4339"/>
      <c r="I7850" s="4340" t="s">
        <v>15</v>
      </c>
      <c r="J7850" s="4340"/>
      <c r="K7850" s="4340" t="s">
        <v>16</v>
      </c>
      <c r="L7850" s="4340" t="s">
        <v>17</v>
      </c>
      <c r="M7850" s="4340" t="s">
        <v>18</v>
      </c>
      <c r="N7850" s="4340"/>
      <c r="O7850" s="4342" t="s">
        <v>19</v>
      </c>
    </row>
    <row r="7851" spans="1:15" s="72" customFormat="1" ht="21" customHeight="1">
      <c r="A7851" s="4326"/>
      <c r="B7851" s="4354"/>
      <c r="C7851" s="4341"/>
      <c r="D7851" s="3182" t="s">
        <v>16</v>
      </c>
      <c r="E7851" s="4358" t="s">
        <v>20</v>
      </c>
      <c r="F7851" s="4359"/>
      <c r="G7851" s="4358" t="s">
        <v>21</v>
      </c>
      <c r="H7851" s="4359"/>
      <c r="I7851" s="4341"/>
      <c r="J7851" s="4341"/>
      <c r="K7851" s="4341"/>
      <c r="L7851" s="4341"/>
      <c r="M7851" s="4341"/>
      <c r="N7851" s="4341"/>
      <c r="O7851" s="4363"/>
    </row>
    <row r="7852" spans="1:15" s="72" customFormat="1" ht="21" customHeight="1" outlineLevel="1">
      <c r="A7852" s="3180">
        <v>1</v>
      </c>
      <c r="B7852" s="131">
        <v>44652</v>
      </c>
      <c r="C7852" s="3180" t="s">
        <v>23</v>
      </c>
      <c r="D7852" s="11"/>
      <c r="E7852" s="4360"/>
      <c r="F7852" s="4361"/>
      <c r="G7852" s="4364"/>
      <c r="H7852" s="4365"/>
      <c r="I7852" s="337"/>
      <c r="J7852" s="3181"/>
      <c r="K7852" s="11"/>
      <c r="L7852" s="3180"/>
      <c r="M7852" s="3181"/>
      <c r="N7852" s="3181"/>
      <c r="O7852" s="3183">
        <v>0</v>
      </c>
    </row>
    <row r="7853" spans="1:15" s="41" customFormat="1" ht="21" customHeight="1" outlineLevel="1">
      <c r="A7853" s="3180"/>
      <c r="B7853" s="131"/>
      <c r="C7853" s="3180"/>
      <c r="D7853" s="3180"/>
      <c r="E7853" s="3174"/>
      <c r="F7853" s="3175"/>
      <c r="G7853" s="3176"/>
      <c r="H7853" s="3177"/>
      <c r="I7853" s="3180"/>
      <c r="J7853" s="3180"/>
      <c r="K7853" s="3180"/>
      <c r="L7853" s="3180"/>
      <c r="M7853" s="3180"/>
      <c r="N7853" s="3180"/>
      <c r="O7853" s="79"/>
    </row>
    <row r="7854" spans="1:15" s="72" customFormat="1" ht="21" customHeight="1">
      <c r="A7854" s="3180"/>
      <c r="B7854" s="131"/>
      <c r="C7854" s="3180"/>
      <c r="D7854" s="686">
        <f>SUM(D7852:D7852)</f>
        <v>0</v>
      </c>
      <c r="E7854" s="4360"/>
      <c r="F7854" s="4361"/>
      <c r="G7854" s="4364"/>
      <c r="H7854" s="4365"/>
      <c r="I7854" s="31"/>
      <c r="J7854" s="3181"/>
      <c r="K7854" s="427">
        <f>SUM(K7852:K7853)</f>
        <v>0</v>
      </c>
      <c r="L7854" s="3180"/>
      <c r="M7854" s="3181"/>
      <c r="N7854" s="3181"/>
      <c r="O7854" s="3183"/>
    </row>
    <row r="7855" spans="1:15" s="72" customFormat="1" ht="21" customHeight="1">
      <c r="A7855" s="2642"/>
      <c r="B7855" s="132"/>
      <c r="C7855" s="2642"/>
      <c r="D7855" s="2642"/>
      <c r="E7855" s="62"/>
      <c r="F7855" s="62"/>
      <c r="G7855" s="54"/>
      <c r="H7855" s="54"/>
      <c r="I7855" s="41"/>
      <c r="J7855" s="54"/>
      <c r="K7855" s="81"/>
      <c r="L7855" s="2642"/>
      <c r="M7855" s="54"/>
      <c r="N7855" s="54"/>
      <c r="O7855" s="62"/>
    </row>
    <row r="7856" spans="1:15" s="123" customFormat="1" ht="21" customHeight="1" thickBot="1">
      <c r="A7856" s="77" t="s">
        <v>2</v>
      </c>
      <c r="B7856" s="66"/>
      <c r="C7856" s="67" t="s">
        <v>3</v>
      </c>
      <c r="D7856" s="4323" t="s">
        <v>2051</v>
      </c>
      <c r="E7856" s="4323"/>
      <c r="F7856" s="4323"/>
      <c r="G7856" s="4323"/>
      <c r="H7856" s="4323"/>
      <c r="I7856" s="4323"/>
      <c r="J7856" s="4323"/>
      <c r="K7856" s="4323"/>
      <c r="L7856" s="4323"/>
      <c r="M7856" s="4323"/>
      <c r="N7856" s="4323"/>
      <c r="O7856" s="4323"/>
    </row>
    <row r="7857" spans="1:15" s="72" customFormat="1" ht="21" customHeight="1">
      <c r="A7857" s="4324" t="s">
        <v>10</v>
      </c>
      <c r="B7857" s="4362" t="s">
        <v>11</v>
      </c>
      <c r="C7857" s="4329" t="s">
        <v>23</v>
      </c>
      <c r="D7857" s="4331" t="s">
        <v>12</v>
      </c>
      <c r="E7857" s="4332"/>
      <c r="F7857" s="4332"/>
      <c r="G7857" s="4332"/>
      <c r="H7857" s="4332"/>
      <c r="I7857" s="4332"/>
      <c r="J7857" s="4333"/>
      <c r="K7857" s="4334" t="s">
        <v>13</v>
      </c>
      <c r="L7857" s="4335"/>
      <c r="M7857" s="4335"/>
      <c r="N7857" s="4335"/>
      <c r="O7857" s="4336"/>
    </row>
    <row r="7858" spans="1:15" s="72" customFormat="1" ht="21" customHeight="1">
      <c r="A7858" s="4325"/>
      <c r="B7858" s="4328"/>
      <c r="C7858" s="4330"/>
      <c r="D7858" s="4337" t="s">
        <v>14</v>
      </c>
      <c r="E7858" s="4338"/>
      <c r="F7858" s="4338"/>
      <c r="G7858" s="4338"/>
      <c r="H7858" s="4339"/>
      <c r="I7858" s="4340" t="s">
        <v>15</v>
      </c>
      <c r="J7858" s="4340"/>
      <c r="K7858" s="4340" t="s">
        <v>16</v>
      </c>
      <c r="L7858" s="4340" t="s">
        <v>17</v>
      </c>
      <c r="M7858" s="4340" t="s">
        <v>18</v>
      </c>
      <c r="N7858" s="4340"/>
      <c r="O7858" s="4342" t="s">
        <v>19</v>
      </c>
    </row>
    <row r="7859" spans="1:15" s="72" customFormat="1" ht="21" customHeight="1">
      <c r="A7859" s="4326"/>
      <c r="B7859" s="4354"/>
      <c r="C7859" s="4341"/>
      <c r="D7859" s="3182" t="s">
        <v>16</v>
      </c>
      <c r="E7859" s="4358" t="s">
        <v>20</v>
      </c>
      <c r="F7859" s="4359"/>
      <c r="G7859" s="4358" t="s">
        <v>21</v>
      </c>
      <c r="H7859" s="4359"/>
      <c r="I7859" s="4341"/>
      <c r="J7859" s="4341"/>
      <c r="K7859" s="4341"/>
      <c r="L7859" s="4341"/>
      <c r="M7859" s="4341"/>
      <c r="N7859" s="4341"/>
      <c r="O7859" s="4363"/>
    </row>
    <row r="7860" spans="1:15" s="72" customFormat="1" ht="21" customHeight="1" outlineLevel="1">
      <c r="A7860" s="3180">
        <v>1</v>
      </c>
      <c r="B7860" s="131">
        <v>44652</v>
      </c>
      <c r="C7860" s="3180" t="s">
        <v>23</v>
      </c>
      <c r="D7860" s="11"/>
      <c r="E7860" s="4360"/>
      <c r="F7860" s="4361"/>
      <c r="G7860" s="4364"/>
      <c r="H7860" s="4365"/>
      <c r="I7860" s="337"/>
      <c r="J7860" s="3181"/>
      <c r="K7860" s="11"/>
      <c r="L7860" s="3180"/>
      <c r="M7860" s="3181"/>
      <c r="N7860" s="3181"/>
      <c r="O7860" s="3183">
        <v>0</v>
      </c>
    </row>
    <row r="7861" spans="1:15" s="41" customFormat="1" ht="21" customHeight="1" outlineLevel="1">
      <c r="A7861" s="3180"/>
      <c r="B7861" s="131"/>
      <c r="C7861" s="3180"/>
      <c r="D7861" s="3180"/>
      <c r="E7861" s="4348"/>
      <c r="F7861" s="4349"/>
      <c r="G7861" s="4364"/>
      <c r="H7861" s="4365"/>
      <c r="I7861" s="3180"/>
      <c r="J7861" s="3180"/>
      <c r="K7861" s="3180"/>
      <c r="L7861" s="3180"/>
      <c r="M7861" s="3180"/>
      <c r="N7861" s="3180"/>
      <c r="O7861" s="79"/>
    </row>
    <row r="7862" spans="1:15" s="72" customFormat="1" ht="21" customHeight="1">
      <c r="A7862" s="3180"/>
      <c r="B7862" s="131"/>
      <c r="C7862" s="3180"/>
      <c r="D7862" s="686">
        <f>SUM(D7860:D7861)</f>
        <v>0</v>
      </c>
      <c r="E7862" s="4360"/>
      <c r="F7862" s="4361"/>
      <c r="G7862" s="4364"/>
      <c r="H7862" s="4365"/>
      <c r="I7862" s="31"/>
      <c r="J7862" s="3181"/>
      <c r="K7862" s="427">
        <f>SUM(K7860:K7861)</f>
        <v>0</v>
      </c>
      <c r="L7862" s="3180"/>
      <c r="M7862" s="3181"/>
      <c r="N7862" s="3181"/>
      <c r="O7862" s="3183"/>
    </row>
    <row r="7863" spans="1:15" s="72" customFormat="1" ht="21" customHeight="1">
      <c r="A7863" s="2642"/>
      <c r="B7863" s="132"/>
      <c r="C7863" s="2642"/>
      <c r="D7863" s="2642"/>
      <c r="E7863" s="62"/>
      <c r="F7863" s="62"/>
      <c r="G7863" s="54"/>
      <c r="H7863" s="54"/>
      <c r="I7863" s="41"/>
      <c r="J7863" s="54"/>
      <c r="K7863" s="81"/>
      <c r="L7863" s="2642"/>
      <c r="M7863" s="54"/>
      <c r="N7863" s="54"/>
      <c r="O7863" s="62"/>
    </row>
    <row r="7864" spans="1:15" s="123" customFormat="1" ht="21" customHeight="1" thickBot="1">
      <c r="A7864" s="77" t="s">
        <v>2</v>
      </c>
      <c r="B7864" s="66"/>
      <c r="C7864" s="67" t="s">
        <v>3</v>
      </c>
      <c r="D7864" s="4323" t="s">
        <v>2055</v>
      </c>
      <c r="E7864" s="4323"/>
      <c r="F7864" s="4323"/>
      <c r="G7864" s="4323"/>
      <c r="H7864" s="4323"/>
      <c r="I7864" s="4323"/>
      <c r="J7864" s="4323"/>
      <c r="K7864" s="4323"/>
      <c r="L7864" s="4323"/>
      <c r="M7864" s="4323"/>
      <c r="N7864" s="4323"/>
      <c r="O7864" s="4323"/>
    </row>
    <row r="7865" spans="1:15" s="72" customFormat="1" ht="21" customHeight="1">
      <c r="A7865" s="4324" t="s">
        <v>10</v>
      </c>
      <c r="B7865" s="4362" t="s">
        <v>11</v>
      </c>
      <c r="C7865" s="4329" t="s">
        <v>23</v>
      </c>
      <c r="D7865" s="4331" t="s">
        <v>12</v>
      </c>
      <c r="E7865" s="4332"/>
      <c r="F7865" s="4332"/>
      <c r="G7865" s="4332"/>
      <c r="H7865" s="4332"/>
      <c r="I7865" s="4332"/>
      <c r="J7865" s="4333"/>
      <c r="K7865" s="4334" t="s">
        <v>13</v>
      </c>
      <c r="L7865" s="4335"/>
      <c r="M7865" s="4335"/>
      <c r="N7865" s="4335"/>
      <c r="O7865" s="4336"/>
    </row>
    <row r="7866" spans="1:15" s="72" customFormat="1" ht="21" customHeight="1">
      <c r="A7866" s="4325"/>
      <c r="B7866" s="4328"/>
      <c r="C7866" s="4330"/>
      <c r="D7866" s="4337" t="s">
        <v>14</v>
      </c>
      <c r="E7866" s="4338"/>
      <c r="F7866" s="4338"/>
      <c r="G7866" s="4338"/>
      <c r="H7866" s="4339"/>
      <c r="I7866" s="4340" t="s">
        <v>15</v>
      </c>
      <c r="J7866" s="4340"/>
      <c r="K7866" s="4340" t="s">
        <v>16</v>
      </c>
      <c r="L7866" s="4340" t="s">
        <v>17</v>
      </c>
      <c r="M7866" s="4340" t="s">
        <v>18</v>
      </c>
      <c r="N7866" s="4340"/>
      <c r="O7866" s="4342" t="s">
        <v>19</v>
      </c>
    </row>
    <row r="7867" spans="1:15" s="72" customFormat="1" ht="21" customHeight="1">
      <c r="A7867" s="4326"/>
      <c r="B7867" s="4354"/>
      <c r="C7867" s="4341"/>
      <c r="D7867" s="3196" t="s">
        <v>16</v>
      </c>
      <c r="E7867" s="4358" t="s">
        <v>20</v>
      </c>
      <c r="F7867" s="4359"/>
      <c r="G7867" s="4358" t="s">
        <v>21</v>
      </c>
      <c r="H7867" s="4359"/>
      <c r="I7867" s="4341"/>
      <c r="J7867" s="4341"/>
      <c r="K7867" s="4341"/>
      <c r="L7867" s="4341"/>
      <c r="M7867" s="4341"/>
      <c r="N7867" s="4341"/>
      <c r="O7867" s="4363"/>
    </row>
    <row r="7868" spans="1:15" s="72" customFormat="1" ht="21" customHeight="1" outlineLevel="1">
      <c r="A7868" s="3193">
        <v>1</v>
      </c>
      <c r="B7868" s="131">
        <v>44652</v>
      </c>
      <c r="C7868" s="3193" t="s">
        <v>23</v>
      </c>
      <c r="D7868" s="11"/>
      <c r="E7868" s="4360"/>
      <c r="F7868" s="4361"/>
      <c r="G7868" s="4364"/>
      <c r="H7868" s="4365"/>
      <c r="I7868" s="337"/>
      <c r="J7868" s="3194"/>
      <c r="K7868" s="11"/>
      <c r="L7868" s="3193"/>
      <c r="M7868" s="3194"/>
      <c r="N7868" s="3194"/>
      <c r="O7868" s="3198">
        <v>0</v>
      </c>
    </row>
    <row r="7869" spans="1:15" s="72" customFormat="1" ht="21" customHeight="1">
      <c r="A7869" s="3193"/>
      <c r="B7869" s="131"/>
      <c r="C7869" s="3193"/>
      <c r="D7869" s="686">
        <f>SUM(D7868:D7868)</f>
        <v>0</v>
      </c>
      <c r="E7869" s="4360"/>
      <c r="F7869" s="4361"/>
      <c r="G7869" s="4364"/>
      <c r="H7869" s="4365"/>
      <c r="I7869" s="31"/>
      <c r="J7869" s="3194"/>
      <c r="K7869" s="427">
        <f>SUM(K7868:K7868)</f>
        <v>0</v>
      </c>
      <c r="L7869" s="3193"/>
      <c r="M7869" s="3194"/>
      <c r="N7869" s="3194"/>
      <c r="O7869" s="3198"/>
    </row>
    <row r="7870" spans="1:15" s="72" customFormat="1" ht="21" customHeight="1">
      <c r="A7870" s="2642"/>
      <c r="B7870" s="132"/>
      <c r="C7870" s="2642"/>
      <c r="D7870" s="2642"/>
      <c r="E7870" s="62"/>
      <c r="F7870" s="62"/>
      <c r="G7870" s="54"/>
      <c r="H7870" s="54"/>
      <c r="I7870" s="41"/>
      <c r="J7870" s="54"/>
      <c r="K7870" s="81"/>
      <c r="L7870" s="2642"/>
      <c r="M7870" s="54"/>
      <c r="N7870" s="54"/>
      <c r="O7870" s="62"/>
    </row>
    <row r="7871" spans="1:15" s="123" customFormat="1" ht="21" customHeight="1" thickBot="1">
      <c r="A7871" s="77" t="s">
        <v>2</v>
      </c>
      <c r="B7871" s="66"/>
      <c r="C7871" s="67" t="s">
        <v>3</v>
      </c>
      <c r="D7871" s="4323" t="s">
        <v>2060</v>
      </c>
      <c r="E7871" s="4323"/>
      <c r="F7871" s="4323"/>
      <c r="G7871" s="4323"/>
      <c r="H7871" s="4323"/>
      <c r="I7871" s="4323"/>
      <c r="J7871" s="4323"/>
      <c r="K7871" s="4323"/>
      <c r="L7871" s="4323"/>
      <c r="M7871" s="4323"/>
      <c r="N7871" s="4323"/>
      <c r="O7871" s="4323"/>
    </row>
    <row r="7872" spans="1:15" s="72" customFormat="1" ht="21" customHeight="1">
      <c r="A7872" s="4324" t="s">
        <v>10</v>
      </c>
      <c r="B7872" s="4362" t="s">
        <v>11</v>
      </c>
      <c r="C7872" s="4329" t="s">
        <v>23</v>
      </c>
      <c r="D7872" s="4331" t="s">
        <v>12</v>
      </c>
      <c r="E7872" s="4332"/>
      <c r="F7872" s="4332"/>
      <c r="G7872" s="4332"/>
      <c r="H7872" s="4332"/>
      <c r="I7872" s="4332"/>
      <c r="J7872" s="4333"/>
      <c r="K7872" s="4334" t="s">
        <v>13</v>
      </c>
      <c r="L7872" s="4335"/>
      <c r="M7872" s="4335"/>
      <c r="N7872" s="4335"/>
      <c r="O7872" s="4336"/>
    </row>
    <row r="7873" spans="1:15" s="72" customFormat="1" ht="21" customHeight="1">
      <c r="A7873" s="4325"/>
      <c r="B7873" s="4328"/>
      <c r="C7873" s="4330"/>
      <c r="D7873" s="4337" t="s">
        <v>14</v>
      </c>
      <c r="E7873" s="4338"/>
      <c r="F7873" s="4338"/>
      <c r="G7873" s="4338"/>
      <c r="H7873" s="4339"/>
      <c r="I7873" s="4340" t="s">
        <v>15</v>
      </c>
      <c r="J7873" s="4340"/>
      <c r="K7873" s="4340" t="s">
        <v>16</v>
      </c>
      <c r="L7873" s="4340" t="s">
        <v>17</v>
      </c>
      <c r="M7873" s="4340" t="s">
        <v>18</v>
      </c>
      <c r="N7873" s="4340"/>
      <c r="O7873" s="4342" t="s">
        <v>19</v>
      </c>
    </row>
    <row r="7874" spans="1:15" s="72" customFormat="1" ht="21" customHeight="1">
      <c r="A7874" s="4326"/>
      <c r="B7874" s="4354"/>
      <c r="C7874" s="4341"/>
      <c r="D7874" s="3196" t="s">
        <v>16</v>
      </c>
      <c r="E7874" s="4358" t="s">
        <v>20</v>
      </c>
      <c r="F7874" s="4359"/>
      <c r="G7874" s="4358" t="s">
        <v>21</v>
      </c>
      <c r="H7874" s="4359"/>
      <c r="I7874" s="4341"/>
      <c r="J7874" s="4341"/>
      <c r="K7874" s="4341"/>
      <c r="L7874" s="4341"/>
      <c r="M7874" s="4341"/>
      <c r="N7874" s="4341"/>
      <c r="O7874" s="4363"/>
    </row>
    <row r="7875" spans="1:15" s="72" customFormat="1" ht="21" customHeight="1" outlineLevel="1">
      <c r="A7875" s="3193">
        <v>1</v>
      </c>
      <c r="B7875" s="131">
        <v>44652</v>
      </c>
      <c r="C7875" s="3193" t="s">
        <v>23</v>
      </c>
      <c r="D7875" s="11"/>
      <c r="E7875" s="4360"/>
      <c r="F7875" s="4361"/>
      <c r="G7875" s="4364"/>
      <c r="H7875" s="4365"/>
      <c r="I7875" s="337"/>
      <c r="J7875" s="3194"/>
      <c r="K7875" s="11"/>
      <c r="L7875" s="3193"/>
      <c r="M7875" s="3194"/>
      <c r="N7875" s="3194"/>
      <c r="O7875" s="3198">
        <v>0</v>
      </c>
    </row>
    <row r="7876" spans="1:15" s="41" customFormat="1" ht="21" customHeight="1" outlineLevel="1">
      <c r="A7876" s="3271"/>
      <c r="B7876" s="131"/>
      <c r="C7876" s="3271"/>
      <c r="D7876" s="3271"/>
      <c r="E7876" s="3266"/>
      <c r="F7876" s="3267"/>
      <c r="G7876" s="3262"/>
      <c r="H7876" s="3263"/>
      <c r="I7876" s="3271"/>
      <c r="J7876" s="3271"/>
      <c r="K7876" s="3271"/>
      <c r="L7876" s="3271"/>
      <c r="M7876" s="3271"/>
      <c r="N7876" s="3271"/>
      <c r="O7876" s="79"/>
    </row>
    <row r="7877" spans="1:15" s="72" customFormat="1" ht="21" customHeight="1">
      <c r="A7877" s="3193"/>
      <c r="B7877" s="131"/>
      <c r="C7877" s="3193"/>
      <c r="D7877" s="686">
        <f>SUM(D7875:D7875)</f>
        <v>0</v>
      </c>
      <c r="E7877" s="4360"/>
      <c r="F7877" s="4361"/>
      <c r="G7877" s="4364"/>
      <c r="H7877" s="4365"/>
      <c r="I7877" s="31"/>
      <c r="J7877" s="3194"/>
      <c r="K7877" s="427">
        <f>SUM(K7875:K7876)</f>
        <v>0</v>
      </c>
      <c r="L7877" s="3193"/>
      <c r="M7877" s="3194"/>
      <c r="N7877" s="3194"/>
      <c r="O7877" s="3198"/>
    </row>
    <row r="7878" spans="1:15" s="72" customFormat="1" ht="21" customHeight="1">
      <c r="A7878" s="2642"/>
      <c r="B7878" s="132"/>
      <c r="C7878" s="2642"/>
      <c r="D7878" s="2642"/>
      <c r="E7878" s="62"/>
      <c r="F7878" s="62"/>
      <c r="G7878" s="54"/>
      <c r="H7878" s="54"/>
      <c r="I7878" s="41"/>
      <c r="J7878" s="54"/>
      <c r="K7878" s="81"/>
      <c r="L7878" s="2642"/>
      <c r="M7878" s="54"/>
      <c r="N7878" s="54"/>
      <c r="O7878" s="62"/>
    </row>
    <row r="7879" spans="1:15" s="240" customFormat="1" ht="21" customHeight="1">
      <c r="A7879" s="241"/>
      <c r="C7879" s="776"/>
      <c r="D7879" s="777" t="s">
        <v>42</v>
      </c>
      <c r="E7879" s="777"/>
      <c r="O7879" s="242"/>
    </row>
    <row r="7881" spans="1:15" s="72" customFormat="1" ht="21" customHeight="1" thickBot="1">
      <c r="A7881" s="77" t="s">
        <v>2</v>
      </c>
      <c r="B7881" s="66"/>
      <c r="C7881" s="67" t="s">
        <v>3</v>
      </c>
      <c r="D7881" s="4323" t="s">
        <v>893</v>
      </c>
      <c r="E7881" s="4323"/>
      <c r="F7881" s="4323"/>
      <c r="G7881" s="4323"/>
      <c r="H7881" s="4323"/>
      <c r="I7881" s="4323"/>
      <c r="J7881" s="4323"/>
      <c r="K7881" s="4323"/>
      <c r="L7881" s="4323"/>
      <c r="M7881" s="4323"/>
      <c r="N7881" s="4323"/>
      <c r="O7881" s="4323"/>
    </row>
    <row r="7882" spans="1:15" s="72" customFormat="1" ht="21" customHeight="1">
      <c r="A7882" s="4324" t="s">
        <v>10</v>
      </c>
      <c r="B7882" s="4362" t="s">
        <v>11</v>
      </c>
      <c r="C7882" s="4329" t="s">
        <v>23</v>
      </c>
      <c r="D7882" s="4331" t="s">
        <v>12</v>
      </c>
      <c r="E7882" s="4332"/>
      <c r="F7882" s="4332"/>
      <c r="G7882" s="4332"/>
      <c r="H7882" s="4332"/>
      <c r="I7882" s="4332"/>
      <c r="J7882" s="4333"/>
      <c r="K7882" s="4334" t="s">
        <v>13</v>
      </c>
      <c r="L7882" s="4335"/>
      <c r="M7882" s="4335"/>
      <c r="N7882" s="4335"/>
      <c r="O7882" s="4336"/>
    </row>
    <row r="7883" spans="1:15" s="72" customFormat="1" ht="21" customHeight="1">
      <c r="A7883" s="4325"/>
      <c r="B7883" s="4328"/>
      <c r="C7883" s="4330"/>
      <c r="D7883" s="4337" t="s">
        <v>352</v>
      </c>
      <c r="E7883" s="4338"/>
      <c r="F7883" s="4338"/>
      <c r="G7883" s="4338"/>
      <c r="H7883" s="4339"/>
      <c r="I7883" s="4340" t="s">
        <v>15</v>
      </c>
      <c r="J7883" s="4340"/>
      <c r="K7883" s="4340" t="s">
        <v>16</v>
      </c>
      <c r="L7883" s="4340" t="s">
        <v>17</v>
      </c>
      <c r="M7883" s="4340" t="s">
        <v>18</v>
      </c>
      <c r="N7883" s="4340"/>
      <c r="O7883" s="4342" t="s">
        <v>19</v>
      </c>
    </row>
    <row r="7884" spans="1:15" s="43" customFormat="1" ht="21" customHeight="1">
      <c r="A7884" s="4326"/>
      <c r="B7884" s="4328"/>
      <c r="C7884" s="4330"/>
      <c r="D7884" s="1481" t="s">
        <v>16</v>
      </c>
      <c r="E7884" s="4344" t="s">
        <v>20</v>
      </c>
      <c r="F7884" s="4345"/>
      <c r="G7884" s="4344" t="s">
        <v>21</v>
      </c>
      <c r="H7884" s="4345"/>
      <c r="I7884" s="4330"/>
      <c r="J7884" s="4330"/>
      <c r="K7884" s="4330"/>
      <c r="L7884" s="4330"/>
      <c r="M7884" s="4330"/>
      <c r="N7884" s="4341"/>
      <c r="O7884" s="4343"/>
    </row>
    <row r="7885" spans="1:15" s="41" customFormat="1" ht="21" customHeight="1" outlineLevel="1">
      <c r="A7885" s="1482">
        <v>1</v>
      </c>
      <c r="B7885" s="131">
        <v>44562</v>
      </c>
      <c r="C7885" s="1482" t="s">
        <v>23</v>
      </c>
      <c r="D7885" s="1482"/>
      <c r="E7885" s="4346" t="s">
        <v>892</v>
      </c>
      <c r="F7885" s="4346"/>
      <c r="G7885" s="4347" t="s">
        <v>880</v>
      </c>
      <c r="H7885" s="4347"/>
      <c r="I7885" s="1482" t="s">
        <v>1441</v>
      </c>
      <c r="J7885" s="1482"/>
      <c r="K7885" s="1482"/>
      <c r="L7885" s="1482"/>
      <c r="M7885" s="1482"/>
      <c r="N7885" s="1482"/>
      <c r="O7885" s="79">
        <v>13</v>
      </c>
    </row>
    <row r="7886" spans="1:15" s="41" customFormat="1" ht="21" customHeight="1" outlineLevel="1">
      <c r="A7886" s="1562"/>
      <c r="B7886" s="131"/>
      <c r="C7886" s="1562"/>
      <c r="D7886" s="1562"/>
      <c r="E7886" s="1556"/>
      <c r="F7886" s="1557"/>
      <c r="G7886" s="4364"/>
      <c r="H7886" s="4365"/>
      <c r="I7886" s="1562"/>
      <c r="J7886" s="1562"/>
      <c r="K7886" s="1562"/>
      <c r="L7886" s="1562"/>
      <c r="M7886" s="1562"/>
      <c r="N7886" s="1562"/>
      <c r="O7886" s="79"/>
    </row>
    <row r="7887" spans="1:15" s="41" customFormat="1" ht="21" customHeight="1" outlineLevel="1">
      <c r="A7887" s="2995"/>
      <c r="B7887" s="131"/>
      <c r="C7887" s="2995"/>
      <c r="D7887" s="2995"/>
      <c r="E7887" s="2996"/>
      <c r="F7887" s="2997"/>
      <c r="G7887" s="2998"/>
      <c r="H7887" s="2999"/>
      <c r="I7887" s="2995"/>
      <c r="J7887" s="2995"/>
      <c r="K7887" s="2995"/>
      <c r="L7887" s="2995"/>
      <c r="M7887" s="2995"/>
      <c r="N7887" s="2995"/>
      <c r="O7887" s="79"/>
    </row>
    <row r="7888" spans="1:15" s="41" customFormat="1" ht="21" customHeight="1">
      <c r="A7888" s="1482"/>
      <c r="B7888" s="131"/>
      <c r="C7888" s="1482"/>
      <c r="D7888" s="896">
        <f>SUM(D7885:D7885)</f>
        <v>0</v>
      </c>
      <c r="E7888" s="4346" t="s">
        <v>352</v>
      </c>
      <c r="F7888" s="4346"/>
      <c r="G7888" s="4347"/>
      <c r="H7888" s="4347"/>
      <c r="I7888" s="1482"/>
      <c r="J7888" s="1482"/>
      <c r="K7888" s="432">
        <f>SUM(K7885:K7886)</f>
        <v>0</v>
      </c>
      <c r="L7888" s="1482"/>
      <c r="M7888" s="1482"/>
      <c r="N7888" s="1482"/>
      <c r="O7888" s="79"/>
    </row>
    <row r="7890" spans="1:15" s="72" customFormat="1" ht="21" customHeight="1" thickBot="1">
      <c r="A7890" s="77" t="s">
        <v>2</v>
      </c>
      <c r="B7890" s="66"/>
      <c r="C7890" s="67" t="s">
        <v>3</v>
      </c>
      <c r="D7890" s="4323" t="s">
        <v>894</v>
      </c>
      <c r="E7890" s="4323"/>
      <c r="F7890" s="4323"/>
      <c r="G7890" s="4323"/>
      <c r="H7890" s="4323"/>
      <c r="I7890" s="4323"/>
      <c r="J7890" s="4323"/>
      <c r="K7890" s="4323"/>
      <c r="L7890" s="4323"/>
      <c r="M7890" s="4323"/>
      <c r="N7890" s="4323"/>
      <c r="O7890" s="4323"/>
    </row>
    <row r="7891" spans="1:15" s="72" customFormat="1" ht="21" customHeight="1">
      <c r="A7891" s="4324" t="s">
        <v>10</v>
      </c>
      <c r="B7891" s="4362" t="s">
        <v>11</v>
      </c>
      <c r="C7891" s="4329" t="s">
        <v>23</v>
      </c>
      <c r="D7891" s="4331" t="s">
        <v>12</v>
      </c>
      <c r="E7891" s="4332"/>
      <c r="F7891" s="4332"/>
      <c r="G7891" s="4332"/>
      <c r="H7891" s="4332"/>
      <c r="I7891" s="4332"/>
      <c r="J7891" s="4333"/>
      <c r="K7891" s="4334" t="s">
        <v>13</v>
      </c>
      <c r="L7891" s="4335"/>
      <c r="M7891" s="4335"/>
      <c r="N7891" s="4335"/>
      <c r="O7891" s="4336"/>
    </row>
    <row r="7892" spans="1:15" s="72" customFormat="1" ht="21" customHeight="1">
      <c r="A7892" s="4325"/>
      <c r="B7892" s="4328"/>
      <c r="C7892" s="4330"/>
      <c r="D7892" s="4337" t="s">
        <v>352</v>
      </c>
      <c r="E7892" s="4338"/>
      <c r="F7892" s="4338"/>
      <c r="G7892" s="4338"/>
      <c r="H7892" s="4339"/>
      <c r="I7892" s="4340" t="s">
        <v>15</v>
      </c>
      <c r="J7892" s="4340"/>
      <c r="K7892" s="4340" t="s">
        <v>16</v>
      </c>
      <c r="L7892" s="4340" t="s">
        <v>17</v>
      </c>
      <c r="M7892" s="4340" t="s">
        <v>18</v>
      </c>
      <c r="N7892" s="4340"/>
      <c r="O7892" s="4342" t="s">
        <v>19</v>
      </c>
    </row>
    <row r="7893" spans="1:15" s="43" customFormat="1" ht="21" customHeight="1">
      <c r="A7893" s="4326"/>
      <c r="B7893" s="4328"/>
      <c r="C7893" s="4330"/>
      <c r="D7893" s="1481" t="s">
        <v>16</v>
      </c>
      <c r="E7893" s="4344" t="s">
        <v>20</v>
      </c>
      <c r="F7893" s="4345"/>
      <c r="G7893" s="4344" t="s">
        <v>21</v>
      </c>
      <c r="H7893" s="4345"/>
      <c r="I7893" s="4330"/>
      <c r="J7893" s="4330"/>
      <c r="K7893" s="4330"/>
      <c r="L7893" s="4330"/>
      <c r="M7893" s="4330"/>
      <c r="N7893" s="4341"/>
      <c r="O7893" s="4343"/>
    </row>
    <row r="7894" spans="1:15" s="41" customFormat="1" ht="21" customHeight="1" outlineLevel="1">
      <c r="A7894" s="1482">
        <v>1</v>
      </c>
      <c r="B7894" s="131">
        <v>44652</v>
      </c>
      <c r="C7894" s="1482" t="s">
        <v>23</v>
      </c>
      <c r="D7894" s="1482"/>
      <c r="E7894" s="4346" t="s">
        <v>892</v>
      </c>
      <c r="F7894" s="4346"/>
      <c r="G7894" s="4347" t="s">
        <v>880</v>
      </c>
      <c r="H7894" s="4347"/>
      <c r="I7894" s="1482" t="s">
        <v>1441</v>
      </c>
      <c r="J7894" s="1482"/>
      <c r="K7894" s="1482"/>
      <c r="L7894" s="1482"/>
      <c r="M7894" s="1482"/>
      <c r="N7894" s="1482"/>
      <c r="O7894" s="79">
        <v>0</v>
      </c>
    </row>
    <row r="7895" spans="1:15" s="41" customFormat="1" ht="21" customHeight="1" outlineLevel="1">
      <c r="A7895" s="3286"/>
      <c r="B7895" s="131"/>
      <c r="C7895" s="3286"/>
      <c r="D7895" s="3286"/>
      <c r="E7895" s="3286"/>
      <c r="F7895" s="3286"/>
      <c r="G7895" s="3285"/>
      <c r="H7895" s="3285"/>
      <c r="I7895" s="3286"/>
      <c r="J7895" s="3286"/>
      <c r="K7895" s="3286"/>
      <c r="L7895" s="3286"/>
      <c r="M7895" s="3286"/>
      <c r="N7895" s="3286"/>
      <c r="O7895" s="79"/>
    </row>
    <row r="7896" spans="1:15" s="41" customFormat="1" ht="21" customHeight="1" outlineLevel="1">
      <c r="A7896" s="3347"/>
      <c r="B7896" s="131"/>
      <c r="C7896" s="3347"/>
      <c r="D7896" s="3347"/>
      <c r="E7896" s="3347"/>
      <c r="F7896" s="3347"/>
      <c r="G7896" s="3348"/>
      <c r="H7896" s="3348"/>
      <c r="I7896" s="3347"/>
      <c r="J7896" s="3347"/>
      <c r="K7896" s="3347"/>
      <c r="L7896" s="3347"/>
      <c r="M7896" s="3347"/>
      <c r="N7896" s="3347"/>
      <c r="O7896" s="79"/>
    </row>
    <row r="7897" spans="1:15" s="41" customFormat="1" ht="21" customHeight="1" outlineLevel="1">
      <c r="A7897" s="3680"/>
      <c r="B7897" s="131"/>
      <c r="C7897" s="3680"/>
      <c r="D7897" s="3680"/>
      <c r="E7897" s="3680"/>
      <c r="F7897" s="3680"/>
      <c r="G7897" s="3682"/>
      <c r="H7897" s="3682"/>
      <c r="I7897" s="3680"/>
      <c r="J7897" s="3680"/>
      <c r="K7897" s="3680"/>
      <c r="L7897" s="3680"/>
      <c r="M7897" s="3680"/>
      <c r="N7897" s="3680"/>
      <c r="O7897" s="79"/>
    </row>
    <row r="7898" spans="1:15" s="41" customFormat="1" ht="21" customHeight="1">
      <c r="A7898" s="1482"/>
      <c r="B7898" s="131"/>
      <c r="C7898" s="1482"/>
      <c r="D7898" s="896">
        <f>SUM(D7894:D7894)</f>
        <v>0</v>
      </c>
      <c r="E7898" s="4346" t="s">
        <v>352</v>
      </c>
      <c r="F7898" s="4346"/>
      <c r="G7898" s="4347"/>
      <c r="H7898" s="4347"/>
      <c r="I7898" s="1482"/>
      <c r="J7898" s="1482"/>
      <c r="K7898" s="432">
        <f>SUM(K7894:K7896)</f>
        <v>0</v>
      </c>
      <c r="L7898" s="1482"/>
      <c r="M7898" s="1482"/>
      <c r="N7898" s="1482"/>
      <c r="O7898" s="79"/>
    </row>
    <row r="7900" spans="1:15" s="72" customFormat="1" ht="21" customHeight="1" thickBot="1">
      <c r="A7900" s="77" t="s">
        <v>2</v>
      </c>
      <c r="B7900" s="66"/>
      <c r="C7900" s="67" t="s">
        <v>3</v>
      </c>
      <c r="D7900" s="4323" t="s">
        <v>1026</v>
      </c>
      <c r="E7900" s="4323"/>
      <c r="F7900" s="4323"/>
      <c r="G7900" s="4323"/>
      <c r="H7900" s="4323"/>
      <c r="I7900" s="4323"/>
      <c r="J7900" s="4323"/>
      <c r="K7900" s="4323"/>
      <c r="L7900" s="4323"/>
      <c r="M7900" s="4323"/>
      <c r="N7900" s="4323"/>
      <c r="O7900" s="4323"/>
    </row>
    <row r="7901" spans="1:15" s="72" customFormat="1" ht="21" customHeight="1">
      <c r="A7901" s="4324" t="s">
        <v>10</v>
      </c>
      <c r="B7901" s="4362" t="s">
        <v>11</v>
      </c>
      <c r="C7901" s="4329" t="s">
        <v>23</v>
      </c>
      <c r="D7901" s="4331" t="s">
        <v>12</v>
      </c>
      <c r="E7901" s="4332"/>
      <c r="F7901" s="4332"/>
      <c r="G7901" s="4332"/>
      <c r="H7901" s="4332"/>
      <c r="I7901" s="4332"/>
      <c r="J7901" s="4333"/>
      <c r="K7901" s="4334" t="s">
        <v>13</v>
      </c>
      <c r="L7901" s="4335"/>
      <c r="M7901" s="4335"/>
      <c r="N7901" s="4335"/>
      <c r="O7901" s="4336"/>
    </row>
    <row r="7902" spans="1:15" s="72" customFormat="1" ht="21" customHeight="1">
      <c r="A7902" s="4325"/>
      <c r="B7902" s="4328"/>
      <c r="C7902" s="4330"/>
      <c r="D7902" s="4337" t="s">
        <v>352</v>
      </c>
      <c r="E7902" s="4338"/>
      <c r="F7902" s="4338"/>
      <c r="G7902" s="4338"/>
      <c r="H7902" s="4339"/>
      <c r="I7902" s="4340" t="s">
        <v>15</v>
      </c>
      <c r="J7902" s="4340"/>
      <c r="K7902" s="4340" t="s">
        <v>16</v>
      </c>
      <c r="L7902" s="4340" t="s">
        <v>17</v>
      </c>
      <c r="M7902" s="4340" t="s">
        <v>18</v>
      </c>
      <c r="N7902" s="4340"/>
      <c r="O7902" s="4342" t="s">
        <v>19</v>
      </c>
    </row>
    <row r="7903" spans="1:15" s="43" customFormat="1" ht="21" customHeight="1">
      <c r="A7903" s="4326"/>
      <c r="B7903" s="4328"/>
      <c r="C7903" s="4330"/>
      <c r="D7903" s="1785" t="s">
        <v>16</v>
      </c>
      <c r="E7903" s="4344" t="s">
        <v>20</v>
      </c>
      <c r="F7903" s="4345"/>
      <c r="G7903" s="4344" t="s">
        <v>21</v>
      </c>
      <c r="H7903" s="4345"/>
      <c r="I7903" s="4330"/>
      <c r="J7903" s="4330"/>
      <c r="K7903" s="4330"/>
      <c r="L7903" s="4330"/>
      <c r="M7903" s="4330"/>
      <c r="N7903" s="4341"/>
      <c r="O7903" s="4343"/>
    </row>
    <row r="7904" spans="1:15" s="41" customFormat="1" ht="21" customHeight="1" outlineLevel="1">
      <c r="A7904" s="1787">
        <v>1</v>
      </c>
      <c r="B7904" s="131">
        <v>44652</v>
      </c>
      <c r="C7904" s="1787" t="s">
        <v>23</v>
      </c>
      <c r="D7904" s="1787"/>
      <c r="E7904" s="4346" t="s">
        <v>616</v>
      </c>
      <c r="F7904" s="4346"/>
      <c r="G7904" s="4347" t="s">
        <v>486</v>
      </c>
      <c r="H7904" s="4347"/>
      <c r="I7904" s="1787" t="s">
        <v>1441</v>
      </c>
      <c r="J7904" s="1787"/>
      <c r="K7904" s="1787"/>
      <c r="L7904" s="1787"/>
      <c r="M7904" s="1787"/>
      <c r="N7904" s="1787"/>
      <c r="O7904" s="79">
        <v>6</v>
      </c>
    </row>
    <row r="7905" spans="1:15" s="41" customFormat="1" ht="21" customHeight="1" outlineLevel="1">
      <c r="A7905" s="1787"/>
      <c r="B7905" s="131"/>
      <c r="C7905" s="1787"/>
      <c r="D7905" s="1787"/>
      <c r="E7905" s="4348"/>
      <c r="F7905" s="4349"/>
      <c r="G7905" s="4347"/>
      <c r="H7905" s="4347"/>
      <c r="I7905" s="1787"/>
      <c r="J7905" s="1787"/>
      <c r="K7905" s="1787"/>
      <c r="L7905" s="1787"/>
      <c r="M7905" s="1787"/>
      <c r="N7905" s="1787"/>
      <c r="O7905" s="79"/>
    </row>
    <row r="7906" spans="1:15" s="41" customFormat="1" ht="21" customHeight="1" outlineLevel="1">
      <c r="A7906" s="1822"/>
      <c r="B7906" s="131"/>
      <c r="C7906" s="1822"/>
      <c r="D7906" s="1822"/>
      <c r="E7906" s="1820"/>
      <c r="F7906" s="1821"/>
      <c r="G7906" s="4364"/>
      <c r="H7906" s="4365"/>
      <c r="I7906" s="1822"/>
      <c r="J7906" s="1822"/>
      <c r="K7906" s="1822"/>
      <c r="L7906" s="1822"/>
      <c r="M7906" s="1822"/>
      <c r="N7906" s="1822"/>
      <c r="O7906" s="79"/>
    </row>
    <row r="7907" spans="1:15" s="41" customFormat="1" ht="21" customHeight="1">
      <c r="A7907" s="1787"/>
      <c r="B7907" s="131"/>
      <c r="C7907" s="1787"/>
      <c r="D7907" s="896">
        <f>SUM(D7904:D7905)</f>
        <v>0</v>
      </c>
      <c r="E7907" s="4346" t="s">
        <v>352</v>
      </c>
      <c r="F7907" s="4346"/>
      <c r="G7907" s="4347"/>
      <c r="H7907" s="4347"/>
      <c r="I7907" s="1787"/>
      <c r="J7907" s="1787"/>
      <c r="K7907" s="432">
        <f>SUM(K7904:K7906)</f>
        <v>0</v>
      </c>
      <c r="L7907" s="1787"/>
      <c r="M7907" s="1787"/>
      <c r="N7907" s="1787"/>
      <c r="O7907" s="79"/>
    </row>
    <row r="7908" spans="1:15" s="41" customFormat="1" ht="21" customHeight="1">
      <c r="A7908" s="1849"/>
      <c r="B7908" s="132"/>
      <c r="C7908" s="1849"/>
      <c r="D7908" s="238"/>
      <c r="E7908" s="238"/>
      <c r="F7908" s="238"/>
      <c r="G7908" s="1848"/>
      <c r="H7908" s="1848"/>
      <c r="I7908" s="238"/>
      <c r="J7908" s="238"/>
      <c r="K7908" s="238"/>
      <c r="L7908" s="238"/>
      <c r="M7908" s="238"/>
      <c r="N7908" s="238"/>
      <c r="O7908" s="194"/>
    </row>
    <row r="7909" spans="1:15" s="72" customFormat="1" ht="21" customHeight="1" thickBot="1">
      <c r="A7909" s="77" t="s">
        <v>2</v>
      </c>
      <c r="B7909" s="66"/>
      <c r="C7909" s="67" t="s">
        <v>3</v>
      </c>
      <c r="D7909" s="4323" t="s">
        <v>1056</v>
      </c>
      <c r="E7909" s="4323"/>
      <c r="F7909" s="4323"/>
      <c r="G7909" s="4323"/>
      <c r="H7909" s="4323"/>
      <c r="I7909" s="4323"/>
      <c r="J7909" s="4323"/>
      <c r="K7909" s="4323"/>
      <c r="L7909" s="4323"/>
      <c r="M7909" s="4323"/>
      <c r="N7909" s="4323"/>
      <c r="O7909" s="4323"/>
    </row>
    <row r="7910" spans="1:15" s="72" customFormat="1" ht="21" customHeight="1">
      <c r="A7910" s="4324" t="s">
        <v>10</v>
      </c>
      <c r="B7910" s="4362" t="s">
        <v>11</v>
      </c>
      <c r="C7910" s="4329" t="s">
        <v>23</v>
      </c>
      <c r="D7910" s="4331" t="s">
        <v>12</v>
      </c>
      <c r="E7910" s="4332"/>
      <c r="F7910" s="4332"/>
      <c r="G7910" s="4332"/>
      <c r="H7910" s="4332"/>
      <c r="I7910" s="4332"/>
      <c r="J7910" s="4333"/>
      <c r="K7910" s="4334" t="s">
        <v>13</v>
      </c>
      <c r="L7910" s="4335"/>
      <c r="M7910" s="4335"/>
      <c r="N7910" s="4335"/>
      <c r="O7910" s="4336"/>
    </row>
    <row r="7911" spans="1:15" s="72" customFormat="1" ht="21" customHeight="1">
      <c r="A7911" s="4325"/>
      <c r="B7911" s="4328"/>
      <c r="C7911" s="4330"/>
      <c r="D7911" s="4337" t="s">
        <v>352</v>
      </c>
      <c r="E7911" s="4338"/>
      <c r="F7911" s="4338"/>
      <c r="G7911" s="4338"/>
      <c r="H7911" s="4339"/>
      <c r="I7911" s="4340" t="s">
        <v>15</v>
      </c>
      <c r="J7911" s="4340"/>
      <c r="K7911" s="4340" t="s">
        <v>16</v>
      </c>
      <c r="L7911" s="4340" t="s">
        <v>17</v>
      </c>
      <c r="M7911" s="4340" t="s">
        <v>18</v>
      </c>
      <c r="N7911" s="4340"/>
      <c r="O7911" s="4342" t="s">
        <v>19</v>
      </c>
    </row>
    <row r="7912" spans="1:15" s="43" customFormat="1" ht="21" customHeight="1">
      <c r="A7912" s="4326"/>
      <c r="B7912" s="4328"/>
      <c r="C7912" s="4330"/>
      <c r="D7912" s="1925" t="s">
        <v>16</v>
      </c>
      <c r="E7912" s="4344" t="s">
        <v>20</v>
      </c>
      <c r="F7912" s="4345"/>
      <c r="G7912" s="4344" t="s">
        <v>21</v>
      </c>
      <c r="H7912" s="4345"/>
      <c r="I7912" s="4330"/>
      <c r="J7912" s="4330"/>
      <c r="K7912" s="4330"/>
      <c r="L7912" s="4330"/>
      <c r="M7912" s="4330"/>
      <c r="N7912" s="4341"/>
      <c r="O7912" s="4343"/>
    </row>
    <row r="7913" spans="1:15" s="41" customFormat="1" ht="21" customHeight="1" outlineLevel="1">
      <c r="A7913" s="1926">
        <v>1</v>
      </c>
      <c r="B7913" s="131">
        <v>44652</v>
      </c>
      <c r="C7913" s="1926" t="s">
        <v>23</v>
      </c>
      <c r="D7913" s="1926"/>
      <c r="E7913" s="4346"/>
      <c r="F7913" s="4346"/>
      <c r="G7913" s="4347"/>
      <c r="H7913" s="4347"/>
      <c r="I7913" s="1926" t="s">
        <v>1441</v>
      </c>
      <c r="J7913" s="1926"/>
      <c r="K7913" s="1926"/>
      <c r="L7913" s="1926"/>
      <c r="M7913" s="1926"/>
      <c r="N7913" s="1926"/>
      <c r="O7913" s="79">
        <v>28</v>
      </c>
    </row>
    <row r="7914" spans="1:15" s="41" customFormat="1" ht="21" customHeight="1" outlineLevel="1">
      <c r="A7914" s="2224"/>
      <c r="B7914" s="131"/>
      <c r="C7914" s="2224"/>
      <c r="D7914" s="2224"/>
      <c r="E7914" s="4348"/>
      <c r="F7914" s="4349"/>
      <c r="G7914" s="4364"/>
      <c r="H7914" s="4365"/>
      <c r="I7914" s="2224"/>
      <c r="J7914" s="2224"/>
      <c r="K7914" s="2224"/>
      <c r="L7914" s="2224"/>
      <c r="M7914" s="2224"/>
      <c r="N7914" s="2224"/>
      <c r="O7914" s="79"/>
    </row>
    <row r="7915" spans="1:15" s="41" customFormat="1" ht="21" customHeight="1">
      <c r="A7915" s="1926"/>
      <c r="B7915" s="131"/>
      <c r="C7915" s="1926"/>
      <c r="D7915" s="896">
        <f>SUM(D7913:D7914)</f>
        <v>0</v>
      </c>
      <c r="E7915" s="4346" t="s">
        <v>352</v>
      </c>
      <c r="F7915" s="4346"/>
      <c r="G7915" s="4347"/>
      <c r="H7915" s="4347"/>
      <c r="I7915" s="1926"/>
      <c r="J7915" s="1926"/>
      <c r="K7915" s="432">
        <f>SUM(K7913:K7914)</f>
        <v>0</v>
      </c>
      <c r="L7915" s="1926"/>
      <c r="M7915" s="1926"/>
      <c r="N7915" s="1926"/>
      <c r="O7915" s="79"/>
    </row>
    <row r="7916" spans="1:15" s="41" customFormat="1" ht="18.75" customHeight="1">
      <c r="A7916" s="2463"/>
      <c r="B7916" s="132"/>
      <c r="C7916" s="2463"/>
      <c r="D7916" s="238"/>
      <c r="E7916" s="238"/>
      <c r="F7916" s="238"/>
      <c r="G7916" s="2464"/>
      <c r="H7916" s="2464"/>
      <c r="I7916" s="238"/>
      <c r="J7916" s="238"/>
      <c r="K7916" s="238"/>
      <c r="L7916" s="238"/>
      <c r="M7916" s="238"/>
      <c r="N7916" s="238"/>
      <c r="O7916" s="194"/>
    </row>
    <row r="7917" spans="1:15" s="72" customFormat="1" ht="21" customHeight="1" thickBot="1">
      <c r="A7917" s="77" t="s">
        <v>2</v>
      </c>
      <c r="B7917" s="66"/>
      <c r="C7917" s="67" t="s">
        <v>3</v>
      </c>
      <c r="D7917" s="4323" t="s">
        <v>2601</v>
      </c>
      <c r="E7917" s="4323"/>
      <c r="F7917" s="4323"/>
      <c r="G7917" s="4323"/>
      <c r="H7917" s="4323"/>
      <c r="I7917" s="4323"/>
      <c r="J7917" s="4323"/>
      <c r="K7917" s="4323"/>
      <c r="L7917" s="4323"/>
      <c r="M7917" s="4323"/>
      <c r="N7917" s="4323"/>
      <c r="O7917" s="4323"/>
    </row>
    <row r="7918" spans="1:15" s="72" customFormat="1" ht="21" customHeight="1">
      <c r="A7918" s="4324" t="s">
        <v>10</v>
      </c>
      <c r="B7918" s="4362" t="s">
        <v>11</v>
      </c>
      <c r="C7918" s="4329" t="s">
        <v>23</v>
      </c>
      <c r="D7918" s="4331" t="s">
        <v>12</v>
      </c>
      <c r="E7918" s="4332"/>
      <c r="F7918" s="4332"/>
      <c r="G7918" s="4332"/>
      <c r="H7918" s="4332"/>
      <c r="I7918" s="4332"/>
      <c r="J7918" s="4333"/>
      <c r="K7918" s="4334" t="s">
        <v>13</v>
      </c>
      <c r="L7918" s="4335"/>
      <c r="M7918" s="4335"/>
      <c r="N7918" s="4335"/>
      <c r="O7918" s="4336"/>
    </row>
    <row r="7919" spans="1:15" s="72" customFormat="1" ht="21" customHeight="1">
      <c r="A7919" s="4325"/>
      <c r="B7919" s="4328"/>
      <c r="C7919" s="4330"/>
      <c r="D7919" s="4337" t="s">
        <v>352</v>
      </c>
      <c r="E7919" s="4338"/>
      <c r="F7919" s="4338"/>
      <c r="G7919" s="4338"/>
      <c r="H7919" s="4339"/>
      <c r="I7919" s="4340" t="s">
        <v>15</v>
      </c>
      <c r="J7919" s="4340"/>
      <c r="K7919" s="4340" t="s">
        <v>16</v>
      </c>
      <c r="L7919" s="4340" t="s">
        <v>17</v>
      </c>
      <c r="M7919" s="4340" t="s">
        <v>18</v>
      </c>
      <c r="N7919" s="4340"/>
      <c r="O7919" s="4342" t="s">
        <v>19</v>
      </c>
    </row>
    <row r="7920" spans="1:15" s="43" customFormat="1" ht="21" customHeight="1">
      <c r="A7920" s="4326"/>
      <c r="B7920" s="4328"/>
      <c r="C7920" s="4330"/>
      <c r="D7920" s="3790" t="s">
        <v>16</v>
      </c>
      <c r="E7920" s="4344" t="s">
        <v>20</v>
      </c>
      <c r="F7920" s="4345"/>
      <c r="G7920" s="4344" t="s">
        <v>21</v>
      </c>
      <c r="H7920" s="4345"/>
      <c r="I7920" s="4330"/>
      <c r="J7920" s="4330"/>
      <c r="K7920" s="4330"/>
      <c r="L7920" s="4330"/>
      <c r="M7920" s="4330"/>
      <c r="N7920" s="4341"/>
      <c r="O7920" s="4343"/>
    </row>
    <row r="7921" spans="1:15" s="41" customFormat="1" ht="21" customHeight="1" outlineLevel="1">
      <c r="A7921" s="3791">
        <v>1</v>
      </c>
      <c r="B7921" s="131">
        <v>44621</v>
      </c>
      <c r="C7921" s="3791" t="s">
        <v>23</v>
      </c>
      <c r="D7921" s="3791"/>
      <c r="E7921" s="4346"/>
      <c r="F7921" s="4346"/>
      <c r="G7921" s="4347"/>
      <c r="H7921" s="4347"/>
      <c r="I7921" s="3791"/>
      <c r="J7921" s="3791"/>
      <c r="K7921" s="3791"/>
      <c r="L7921" s="3791"/>
      <c r="M7921" s="3791"/>
      <c r="N7921" s="3791"/>
      <c r="O7921" s="79">
        <v>0</v>
      </c>
    </row>
    <row r="7922" spans="1:15" s="41" customFormat="1" ht="21" customHeight="1" outlineLevel="1">
      <c r="A7922" s="3791">
        <v>2</v>
      </c>
      <c r="B7922" s="131">
        <v>44644</v>
      </c>
      <c r="C7922" s="3791" t="s">
        <v>23</v>
      </c>
      <c r="D7922" s="3791">
        <v>2</v>
      </c>
      <c r="E7922" s="4348" t="s">
        <v>2602</v>
      </c>
      <c r="F7922" s="4349"/>
      <c r="G7922" s="4348" t="s">
        <v>2603</v>
      </c>
      <c r="H7922" s="4349"/>
      <c r="I7922" s="3791" t="s">
        <v>1446</v>
      </c>
      <c r="J7922" s="3791"/>
      <c r="K7922" s="3791"/>
      <c r="L7922" s="3791"/>
      <c r="M7922" s="3791"/>
      <c r="N7922" s="3791"/>
      <c r="O7922" s="79">
        <v>2</v>
      </c>
    </row>
    <row r="7923" spans="1:15" s="41" customFormat="1" ht="21" customHeight="1" outlineLevel="1">
      <c r="A7923" s="3791">
        <v>3</v>
      </c>
      <c r="B7923" s="131">
        <v>44645</v>
      </c>
      <c r="C7923" s="3791" t="s">
        <v>23</v>
      </c>
      <c r="D7923" s="3791"/>
      <c r="E7923" s="3788"/>
      <c r="F7923" s="3789"/>
      <c r="G7923" s="3788"/>
      <c r="H7923" s="3789"/>
      <c r="I7923" s="3791"/>
      <c r="J7923" s="3791"/>
      <c r="K7923" s="3791">
        <v>2</v>
      </c>
      <c r="L7923" s="3791" t="s">
        <v>1388</v>
      </c>
      <c r="M7923" s="3791" t="s">
        <v>2604</v>
      </c>
      <c r="N7923" s="3791"/>
      <c r="O7923" s="79">
        <f>+O7922-K7923</f>
        <v>0</v>
      </c>
    </row>
    <row r="7924" spans="1:15" s="41" customFormat="1" ht="21" customHeight="1">
      <c r="A7924" s="3791"/>
      <c r="B7924" s="131"/>
      <c r="C7924" s="3791"/>
      <c r="D7924" s="896">
        <f>SUM(D7921:D7922)</f>
        <v>2</v>
      </c>
      <c r="E7924" s="4346" t="s">
        <v>352</v>
      </c>
      <c r="F7924" s="4346"/>
      <c r="G7924" s="4347"/>
      <c r="H7924" s="4347"/>
      <c r="I7924" s="3791"/>
      <c r="J7924" s="3791"/>
      <c r="K7924" s="432">
        <f>SUM(K7921:K7923)</f>
        <v>2</v>
      </c>
      <c r="L7924" s="3791"/>
      <c r="M7924" s="3791"/>
      <c r="N7924" s="3791"/>
      <c r="O7924" s="79"/>
    </row>
    <row r="7926" spans="1:15" s="72" customFormat="1" ht="21" customHeight="1" thickBot="1">
      <c r="A7926" s="77" t="s">
        <v>2</v>
      </c>
      <c r="B7926" s="66"/>
      <c r="C7926" s="67" t="s">
        <v>3</v>
      </c>
      <c r="D7926" s="4323" t="s">
        <v>2660</v>
      </c>
      <c r="E7926" s="4323"/>
      <c r="F7926" s="4323"/>
      <c r="G7926" s="4323"/>
      <c r="H7926" s="4323"/>
      <c r="I7926" s="4323"/>
      <c r="J7926" s="4323"/>
      <c r="K7926" s="4323"/>
      <c r="L7926" s="4323"/>
      <c r="M7926" s="4323"/>
      <c r="N7926" s="4323"/>
      <c r="O7926" s="4323"/>
    </row>
    <row r="7927" spans="1:15" s="72" customFormat="1" ht="21" customHeight="1">
      <c r="A7927" s="4324" t="s">
        <v>10</v>
      </c>
      <c r="B7927" s="4362" t="s">
        <v>11</v>
      </c>
      <c r="C7927" s="4329" t="s">
        <v>23</v>
      </c>
      <c r="D7927" s="4331" t="s">
        <v>12</v>
      </c>
      <c r="E7927" s="4332"/>
      <c r="F7927" s="4332"/>
      <c r="G7927" s="4332"/>
      <c r="H7927" s="4332"/>
      <c r="I7927" s="4332"/>
      <c r="J7927" s="4333"/>
      <c r="K7927" s="4334" t="s">
        <v>13</v>
      </c>
      <c r="L7927" s="4335"/>
      <c r="M7927" s="4335"/>
      <c r="N7927" s="4335"/>
      <c r="O7927" s="4336"/>
    </row>
    <row r="7928" spans="1:15" s="72" customFormat="1" ht="21" customHeight="1">
      <c r="A7928" s="4325"/>
      <c r="B7928" s="4328"/>
      <c r="C7928" s="4330"/>
      <c r="D7928" s="4337" t="s">
        <v>352</v>
      </c>
      <c r="E7928" s="4338"/>
      <c r="F7928" s="4338"/>
      <c r="G7928" s="4338"/>
      <c r="H7928" s="4339"/>
      <c r="I7928" s="4340" t="s">
        <v>15</v>
      </c>
      <c r="J7928" s="4340"/>
      <c r="K7928" s="4340" t="s">
        <v>16</v>
      </c>
      <c r="L7928" s="4340" t="s">
        <v>17</v>
      </c>
      <c r="M7928" s="4340" t="s">
        <v>18</v>
      </c>
      <c r="N7928" s="4340"/>
      <c r="O7928" s="4342" t="s">
        <v>19</v>
      </c>
    </row>
    <row r="7929" spans="1:15" s="43" customFormat="1" ht="21" customHeight="1">
      <c r="A7929" s="4326"/>
      <c r="B7929" s="4328"/>
      <c r="C7929" s="4330"/>
      <c r="D7929" s="3790" t="s">
        <v>16</v>
      </c>
      <c r="E7929" s="4344" t="s">
        <v>20</v>
      </c>
      <c r="F7929" s="4345"/>
      <c r="G7929" s="4344" t="s">
        <v>21</v>
      </c>
      <c r="H7929" s="4345"/>
      <c r="I7929" s="4330"/>
      <c r="J7929" s="4330"/>
      <c r="K7929" s="4330"/>
      <c r="L7929" s="4330"/>
      <c r="M7929" s="4330"/>
      <c r="N7929" s="4341"/>
      <c r="O7929" s="4343"/>
    </row>
    <row r="7930" spans="1:15" s="41" customFormat="1" ht="21" customHeight="1" outlineLevel="1">
      <c r="A7930" s="3791">
        <v>1</v>
      </c>
      <c r="B7930" s="131">
        <v>44652</v>
      </c>
      <c r="C7930" s="3791" t="s">
        <v>23</v>
      </c>
      <c r="D7930" s="3791"/>
      <c r="E7930" s="4346"/>
      <c r="F7930" s="4346"/>
      <c r="G7930" s="4347"/>
      <c r="H7930" s="4347"/>
      <c r="I7930" s="3791"/>
      <c r="J7930" s="3791"/>
      <c r="K7930" s="3791"/>
      <c r="L7930" s="3791"/>
      <c r="M7930" s="3791"/>
      <c r="N7930" s="3791"/>
      <c r="O7930" s="79">
        <v>0</v>
      </c>
    </row>
    <row r="7931" spans="1:15" s="41" customFormat="1" ht="21" customHeight="1" outlineLevel="1">
      <c r="A7931" s="3791">
        <v>2</v>
      </c>
      <c r="B7931" s="131">
        <v>44657</v>
      </c>
      <c r="C7931" s="3791" t="s">
        <v>23</v>
      </c>
      <c r="D7931" s="3791">
        <v>4.5</v>
      </c>
      <c r="E7931" s="4348" t="s">
        <v>2658</v>
      </c>
      <c r="F7931" s="4349"/>
      <c r="G7931" s="4348" t="s">
        <v>2659</v>
      </c>
      <c r="H7931" s="4349"/>
      <c r="I7931" s="3791" t="s">
        <v>1446</v>
      </c>
      <c r="J7931" s="3791"/>
      <c r="K7931" s="3791"/>
      <c r="L7931" s="3791"/>
      <c r="M7931" s="3791"/>
      <c r="N7931" s="3791"/>
      <c r="O7931" s="3918">
        <v>4.5</v>
      </c>
    </row>
    <row r="7932" spans="1:15" s="41" customFormat="1" ht="21" customHeight="1" outlineLevel="1">
      <c r="A7932" s="3791"/>
      <c r="B7932" s="131"/>
      <c r="C7932" s="3791"/>
      <c r="D7932" s="3791"/>
      <c r="E7932" s="3788"/>
      <c r="F7932" s="3789"/>
      <c r="G7932" s="3788"/>
      <c r="H7932" s="3789"/>
      <c r="I7932" s="3791"/>
      <c r="J7932" s="3791"/>
      <c r="K7932" s="3791">
        <v>4.5</v>
      </c>
      <c r="L7932" s="3791" t="s">
        <v>2663</v>
      </c>
      <c r="M7932" s="3791"/>
      <c r="N7932" s="3791"/>
      <c r="O7932" s="79">
        <v>0</v>
      </c>
    </row>
    <row r="7933" spans="1:15" s="41" customFormat="1" ht="21" customHeight="1">
      <c r="A7933" s="3791"/>
      <c r="B7933" s="131"/>
      <c r="C7933" s="3791"/>
      <c r="D7933" s="896">
        <f>SUM(D7930:D7931)</f>
        <v>4.5</v>
      </c>
      <c r="E7933" s="4346" t="s">
        <v>352</v>
      </c>
      <c r="F7933" s="4346"/>
      <c r="G7933" s="4347"/>
      <c r="H7933" s="4347"/>
      <c r="I7933" s="3791"/>
      <c r="J7933" s="3791"/>
      <c r="K7933" s="432">
        <f>SUM(K7930:K7932)</f>
        <v>4.5</v>
      </c>
      <c r="L7933" s="3791"/>
      <c r="M7933" s="3791"/>
      <c r="N7933" s="3791"/>
      <c r="O7933" s="79"/>
    </row>
    <row r="7934" spans="1:15" s="41" customFormat="1" ht="21" customHeight="1">
      <c r="A7934" s="2642"/>
      <c r="B7934" s="132"/>
      <c r="C7934" s="2642"/>
      <c r="D7934" s="238"/>
      <c r="E7934" s="238"/>
      <c r="F7934" s="238"/>
      <c r="G7934" s="3923"/>
      <c r="H7934" s="3923"/>
      <c r="I7934" s="238"/>
      <c r="J7934" s="238"/>
      <c r="K7934" s="238"/>
      <c r="L7934" s="238"/>
      <c r="M7934" s="238"/>
      <c r="N7934" s="238"/>
      <c r="O7934" s="194"/>
    </row>
    <row r="7935" spans="1:15" s="72" customFormat="1" ht="21" customHeight="1" thickBot="1">
      <c r="A7935" s="77" t="s">
        <v>2</v>
      </c>
      <c r="B7935" s="66"/>
      <c r="C7935" s="67" t="s">
        <v>3</v>
      </c>
      <c r="D7935" s="4323" t="s">
        <v>2664</v>
      </c>
      <c r="E7935" s="4323"/>
      <c r="F7935" s="4323"/>
      <c r="G7935" s="4323"/>
      <c r="H7935" s="4323"/>
      <c r="I7935" s="4323"/>
      <c r="J7935" s="4323"/>
      <c r="K7935" s="4323"/>
      <c r="L7935" s="4323"/>
      <c r="M7935" s="4323"/>
      <c r="N7935" s="4323"/>
      <c r="O7935" s="4323"/>
    </row>
    <row r="7936" spans="1:15" s="72" customFormat="1" ht="21" customHeight="1">
      <c r="A7936" s="4324" t="s">
        <v>10</v>
      </c>
      <c r="B7936" s="4362" t="s">
        <v>11</v>
      </c>
      <c r="C7936" s="4329" t="s">
        <v>23</v>
      </c>
      <c r="D7936" s="4331" t="s">
        <v>12</v>
      </c>
      <c r="E7936" s="4332"/>
      <c r="F7936" s="4332"/>
      <c r="G7936" s="4332"/>
      <c r="H7936" s="4332"/>
      <c r="I7936" s="4332"/>
      <c r="J7936" s="4333"/>
      <c r="K7936" s="4334" t="s">
        <v>13</v>
      </c>
      <c r="L7936" s="4335"/>
      <c r="M7936" s="4335"/>
      <c r="N7936" s="4335"/>
      <c r="O7936" s="4336"/>
    </row>
    <row r="7937" spans="1:15" s="72" customFormat="1" ht="21" customHeight="1">
      <c r="A7937" s="4325"/>
      <c r="B7937" s="4328"/>
      <c r="C7937" s="4330"/>
      <c r="D7937" s="4337" t="s">
        <v>352</v>
      </c>
      <c r="E7937" s="4338"/>
      <c r="F7937" s="4338"/>
      <c r="G7937" s="4338"/>
      <c r="H7937" s="4339"/>
      <c r="I7937" s="4340" t="s">
        <v>15</v>
      </c>
      <c r="J7937" s="4340"/>
      <c r="K7937" s="4340" t="s">
        <v>16</v>
      </c>
      <c r="L7937" s="4340" t="s">
        <v>17</v>
      </c>
      <c r="M7937" s="4340" t="s">
        <v>18</v>
      </c>
      <c r="N7937" s="4340"/>
      <c r="O7937" s="4342" t="s">
        <v>19</v>
      </c>
    </row>
    <row r="7938" spans="1:15" s="43" customFormat="1" ht="21" customHeight="1">
      <c r="A7938" s="4326"/>
      <c r="B7938" s="4328"/>
      <c r="C7938" s="4330"/>
      <c r="D7938" s="3915" t="s">
        <v>16</v>
      </c>
      <c r="E7938" s="4344" t="s">
        <v>20</v>
      </c>
      <c r="F7938" s="4345"/>
      <c r="G7938" s="4344" t="s">
        <v>21</v>
      </c>
      <c r="H7938" s="4345"/>
      <c r="I7938" s="4330"/>
      <c r="J7938" s="4330"/>
      <c r="K7938" s="4330"/>
      <c r="L7938" s="4330"/>
      <c r="M7938" s="4330"/>
      <c r="N7938" s="4341"/>
      <c r="O7938" s="4343"/>
    </row>
    <row r="7939" spans="1:15" s="41" customFormat="1" ht="21" customHeight="1" outlineLevel="1">
      <c r="A7939" s="3918">
        <v>1</v>
      </c>
      <c r="B7939" s="131">
        <v>44652</v>
      </c>
      <c r="C7939" s="3918" t="s">
        <v>23</v>
      </c>
      <c r="D7939" s="3918"/>
      <c r="E7939" s="4346"/>
      <c r="F7939" s="4346"/>
      <c r="G7939" s="4347"/>
      <c r="H7939" s="4347"/>
      <c r="I7939" s="3918"/>
      <c r="J7939" s="3918"/>
      <c r="K7939" s="3918"/>
      <c r="L7939" s="3918"/>
      <c r="M7939" s="3918"/>
      <c r="N7939" s="3918"/>
      <c r="O7939" s="79">
        <v>0</v>
      </c>
    </row>
    <row r="7940" spans="1:15" s="41" customFormat="1" ht="21" customHeight="1" outlineLevel="1">
      <c r="A7940" s="3918">
        <v>2</v>
      </c>
      <c r="B7940" s="131">
        <v>44657</v>
      </c>
      <c r="C7940" s="3918" t="s">
        <v>23</v>
      </c>
      <c r="D7940" s="3918">
        <v>2</v>
      </c>
      <c r="E7940" s="4348"/>
      <c r="F7940" s="4349"/>
      <c r="G7940" s="4348"/>
      <c r="H7940" s="4349"/>
      <c r="I7940" s="3918"/>
      <c r="J7940" s="3918"/>
      <c r="K7940" s="3918"/>
      <c r="L7940" s="3918"/>
      <c r="M7940" s="3918"/>
      <c r="N7940" s="3918"/>
      <c r="O7940" s="3918">
        <v>2</v>
      </c>
    </row>
    <row r="7941" spans="1:15" s="41" customFormat="1" ht="21" customHeight="1" outlineLevel="1">
      <c r="A7941" s="3918">
        <v>3</v>
      </c>
      <c r="B7941" s="131">
        <v>44657</v>
      </c>
      <c r="C7941" s="3918" t="s">
        <v>23</v>
      </c>
      <c r="D7941" s="3918"/>
      <c r="E7941" s="4348"/>
      <c r="F7941" s="4349"/>
      <c r="G7941" s="4348"/>
      <c r="H7941" s="4349"/>
      <c r="I7941" s="3918"/>
      <c r="J7941" s="3918"/>
      <c r="K7941" s="3918">
        <v>2</v>
      </c>
      <c r="L7941" s="3918" t="s">
        <v>2667</v>
      </c>
      <c r="M7941" s="3918" t="s">
        <v>2668</v>
      </c>
      <c r="N7941" s="3918"/>
      <c r="O7941" s="3918">
        <v>0</v>
      </c>
    </row>
    <row r="7942" spans="1:15" s="41" customFormat="1" ht="21" customHeight="1">
      <c r="A7942" s="3918"/>
      <c r="B7942" s="131"/>
      <c r="C7942" s="3918"/>
      <c r="D7942" s="896">
        <f>SUM(D7939:D7940)</f>
        <v>2</v>
      </c>
      <c r="E7942" s="4346" t="s">
        <v>352</v>
      </c>
      <c r="F7942" s="4346"/>
      <c r="G7942" s="4347"/>
      <c r="H7942" s="4347"/>
      <c r="I7942" s="3918"/>
      <c r="J7942" s="3918"/>
      <c r="K7942" s="432">
        <f>SUM(K7939:K7941)</f>
        <v>2</v>
      </c>
      <c r="L7942" s="3918"/>
      <c r="M7942" s="3918"/>
      <c r="N7942" s="3918"/>
      <c r="O7942" s="79"/>
    </row>
    <row r="7943" spans="1:15" s="41" customFormat="1" ht="21" customHeight="1">
      <c r="A7943" s="2642"/>
      <c r="B7943" s="132"/>
      <c r="C7943" s="2642"/>
      <c r="D7943" s="238"/>
      <c r="E7943" s="238"/>
      <c r="F7943" s="238"/>
      <c r="G7943" s="3923"/>
      <c r="H7943" s="3923"/>
      <c r="I7943" s="238"/>
      <c r="J7943" s="238"/>
      <c r="K7943" s="238"/>
      <c r="L7943" s="238"/>
      <c r="M7943" s="238"/>
      <c r="N7943" s="238"/>
      <c r="O7943" s="194"/>
    </row>
    <row r="7944" spans="1:15" s="72" customFormat="1" ht="21" customHeight="1" thickBot="1">
      <c r="A7944" s="77" t="s">
        <v>2</v>
      </c>
      <c r="B7944" s="66"/>
      <c r="C7944" s="67" t="s">
        <v>3</v>
      </c>
      <c r="D7944" s="4323" t="s">
        <v>2665</v>
      </c>
      <c r="E7944" s="4323"/>
      <c r="F7944" s="4323"/>
      <c r="G7944" s="4323"/>
      <c r="H7944" s="4323"/>
      <c r="I7944" s="4323"/>
      <c r="J7944" s="4323"/>
      <c r="K7944" s="4323"/>
      <c r="L7944" s="4323"/>
      <c r="M7944" s="4323"/>
      <c r="N7944" s="4323"/>
      <c r="O7944" s="4323"/>
    </row>
    <row r="7945" spans="1:15" s="72" customFormat="1" ht="21" customHeight="1">
      <c r="A7945" s="4324" t="s">
        <v>10</v>
      </c>
      <c r="B7945" s="4362" t="s">
        <v>11</v>
      </c>
      <c r="C7945" s="4329" t="s">
        <v>23</v>
      </c>
      <c r="D7945" s="4331" t="s">
        <v>12</v>
      </c>
      <c r="E7945" s="4332"/>
      <c r="F7945" s="4332"/>
      <c r="G7945" s="4332"/>
      <c r="H7945" s="4332"/>
      <c r="I7945" s="4332"/>
      <c r="J7945" s="4333"/>
      <c r="K7945" s="4334" t="s">
        <v>13</v>
      </c>
      <c r="L7945" s="4335"/>
      <c r="M7945" s="4335"/>
      <c r="N7945" s="4335"/>
      <c r="O7945" s="4336"/>
    </row>
    <row r="7946" spans="1:15" s="72" customFormat="1" ht="21" customHeight="1">
      <c r="A7946" s="4325"/>
      <c r="B7946" s="4328"/>
      <c r="C7946" s="4330"/>
      <c r="D7946" s="4337" t="s">
        <v>352</v>
      </c>
      <c r="E7946" s="4338"/>
      <c r="F7946" s="4338"/>
      <c r="G7946" s="4338"/>
      <c r="H7946" s="4339"/>
      <c r="I7946" s="4340" t="s">
        <v>15</v>
      </c>
      <c r="J7946" s="4340"/>
      <c r="K7946" s="4340" t="s">
        <v>16</v>
      </c>
      <c r="L7946" s="4340" t="s">
        <v>17</v>
      </c>
      <c r="M7946" s="4340" t="s">
        <v>18</v>
      </c>
      <c r="N7946" s="4340"/>
      <c r="O7946" s="4342" t="s">
        <v>19</v>
      </c>
    </row>
    <row r="7947" spans="1:15" s="43" customFormat="1" ht="21" customHeight="1">
      <c r="A7947" s="4326"/>
      <c r="B7947" s="4328"/>
      <c r="C7947" s="4330"/>
      <c r="D7947" s="3915" t="s">
        <v>16</v>
      </c>
      <c r="E7947" s="4344" t="s">
        <v>20</v>
      </c>
      <c r="F7947" s="4345"/>
      <c r="G7947" s="4344" t="s">
        <v>21</v>
      </c>
      <c r="H7947" s="4345"/>
      <c r="I7947" s="4330"/>
      <c r="J7947" s="4330"/>
      <c r="K7947" s="4330"/>
      <c r="L7947" s="4330"/>
      <c r="M7947" s="4330"/>
      <c r="N7947" s="4341"/>
      <c r="O7947" s="4343"/>
    </row>
    <row r="7948" spans="1:15" s="41" customFormat="1" ht="21" customHeight="1" outlineLevel="1">
      <c r="A7948" s="3918">
        <v>1</v>
      </c>
      <c r="B7948" s="131">
        <v>44652</v>
      </c>
      <c r="C7948" s="3918" t="s">
        <v>23</v>
      </c>
      <c r="D7948" s="3918"/>
      <c r="E7948" s="4346"/>
      <c r="F7948" s="4346"/>
      <c r="G7948" s="4347"/>
      <c r="H7948" s="4347"/>
      <c r="I7948" s="3918"/>
      <c r="J7948" s="3918"/>
      <c r="K7948" s="3918"/>
      <c r="L7948" s="3918"/>
      <c r="M7948" s="3918"/>
      <c r="N7948" s="3918"/>
      <c r="O7948" s="79">
        <v>0</v>
      </c>
    </row>
    <row r="7949" spans="1:15" s="41" customFormat="1" ht="21" customHeight="1" outlineLevel="1">
      <c r="A7949" s="3918">
        <v>2</v>
      </c>
      <c r="B7949" s="131">
        <v>44657</v>
      </c>
      <c r="C7949" s="3918" t="s">
        <v>23</v>
      </c>
      <c r="D7949" s="3918">
        <v>2</v>
      </c>
      <c r="E7949" s="4348"/>
      <c r="F7949" s="4349"/>
      <c r="G7949" s="4348"/>
      <c r="H7949" s="4349"/>
      <c r="I7949" s="3918"/>
      <c r="J7949" s="3918"/>
      <c r="K7949" s="3918"/>
      <c r="L7949" s="3918"/>
      <c r="M7949" s="3918"/>
      <c r="N7949" s="3918"/>
      <c r="O7949" s="3918">
        <v>2</v>
      </c>
    </row>
    <row r="7950" spans="1:15" s="41" customFormat="1" ht="21" customHeight="1" outlineLevel="1">
      <c r="A7950" s="3918">
        <v>3</v>
      </c>
      <c r="B7950" s="131">
        <v>44657</v>
      </c>
      <c r="C7950" s="3918" t="s">
        <v>23</v>
      </c>
      <c r="D7950" s="3918"/>
      <c r="E7950" s="4348"/>
      <c r="F7950" s="4349"/>
      <c r="G7950" s="4348"/>
      <c r="H7950" s="4349"/>
      <c r="I7950" s="3918"/>
      <c r="J7950" s="3918"/>
      <c r="K7950" s="3918">
        <v>2</v>
      </c>
      <c r="L7950" s="3918" t="s">
        <v>2667</v>
      </c>
      <c r="M7950" s="3918" t="s">
        <v>2668</v>
      </c>
      <c r="N7950" s="3918"/>
      <c r="O7950" s="3918">
        <v>0</v>
      </c>
    </row>
    <row r="7951" spans="1:15" s="41" customFormat="1" ht="21" customHeight="1">
      <c r="A7951" s="3918"/>
      <c r="B7951" s="131"/>
      <c r="C7951" s="3918"/>
      <c r="D7951" s="896">
        <f>SUM(D7948:D7949)</f>
        <v>2</v>
      </c>
      <c r="E7951" s="4346" t="s">
        <v>352</v>
      </c>
      <c r="F7951" s="4346"/>
      <c r="G7951" s="4347"/>
      <c r="H7951" s="4347"/>
      <c r="I7951" s="3918"/>
      <c r="J7951" s="3918"/>
      <c r="K7951" s="432">
        <f>SUM(K7948:K7950)</f>
        <v>2</v>
      </c>
      <c r="L7951" s="3918"/>
      <c r="M7951" s="3918"/>
      <c r="N7951" s="3918"/>
      <c r="O7951" s="79"/>
    </row>
    <row r="7953" spans="1:15" s="72" customFormat="1" ht="21" customHeight="1" thickBot="1">
      <c r="A7953" s="77" t="s">
        <v>2</v>
      </c>
      <c r="B7953" s="66"/>
      <c r="C7953" s="67" t="s">
        <v>3</v>
      </c>
      <c r="D7953" s="4323" t="s">
        <v>2666</v>
      </c>
      <c r="E7953" s="4323"/>
      <c r="F7953" s="4323"/>
      <c r="G7953" s="4323"/>
      <c r="H7953" s="4323"/>
      <c r="I7953" s="4323"/>
      <c r="J7953" s="4323"/>
      <c r="K7953" s="4323"/>
      <c r="L7953" s="4323"/>
      <c r="M7953" s="4323"/>
      <c r="N7953" s="4323"/>
      <c r="O7953" s="4323"/>
    </row>
    <row r="7954" spans="1:15" s="72" customFormat="1" ht="21" customHeight="1">
      <c r="A7954" s="4324" t="s">
        <v>10</v>
      </c>
      <c r="B7954" s="4362" t="s">
        <v>11</v>
      </c>
      <c r="C7954" s="4329" t="s">
        <v>23</v>
      </c>
      <c r="D7954" s="4331" t="s">
        <v>12</v>
      </c>
      <c r="E7954" s="4332"/>
      <c r="F7954" s="4332"/>
      <c r="G7954" s="4332"/>
      <c r="H7954" s="4332"/>
      <c r="I7954" s="4332"/>
      <c r="J7954" s="4333"/>
      <c r="K7954" s="4334" t="s">
        <v>13</v>
      </c>
      <c r="L7954" s="4335"/>
      <c r="M7954" s="4335"/>
      <c r="N7954" s="4335"/>
      <c r="O7954" s="4336"/>
    </row>
    <row r="7955" spans="1:15" s="72" customFormat="1" ht="21" customHeight="1">
      <c r="A7955" s="4325"/>
      <c r="B7955" s="4328"/>
      <c r="C7955" s="4330"/>
      <c r="D7955" s="4337" t="s">
        <v>352</v>
      </c>
      <c r="E7955" s="4338"/>
      <c r="F7955" s="4338"/>
      <c r="G7955" s="4338"/>
      <c r="H7955" s="4339"/>
      <c r="I7955" s="4340" t="s">
        <v>15</v>
      </c>
      <c r="J7955" s="4340"/>
      <c r="K7955" s="4340" t="s">
        <v>16</v>
      </c>
      <c r="L7955" s="4340" t="s">
        <v>17</v>
      </c>
      <c r="M7955" s="4340" t="s">
        <v>18</v>
      </c>
      <c r="N7955" s="4340"/>
      <c r="O7955" s="4342" t="s">
        <v>19</v>
      </c>
    </row>
    <row r="7956" spans="1:15" s="43" customFormat="1" ht="21" customHeight="1">
      <c r="A7956" s="4326"/>
      <c r="B7956" s="4328"/>
      <c r="C7956" s="4330"/>
      <c r="D7956" s="3915" t="s">
        <v>16</v>
      </c>
      <c r="E7956" s="4344" t="s">
        <v>20</v>
      </c>
      <c r="F7956" s="4345"/>
      <c r="G7956" s="4344" t="s">
        <v>21</v>
      </c>
      <c r="H7956" s="4345"/>
      <c r="I7956" s="4330"/>
      <c r="J7956" s="4330"/>
      <c r="K7956" s="4330"/>
      <c r="L7956" s="4330"/>
      <c r="M7956" s="4330"/>
      <c r="N7956" s="4341"/>
      <c r="O7956" s="4343"/>
    </row>
    <row r="7957" spans="1:15" s="41" customFormat="1" ht="21" customHeight="1" outlineLevel="1">
      <c r="A7957" s="3918">
        <v>1</v>
      </c>
      <c r="B7957" s="131">
        <v>44652</v>
      </c>
      <c r="C7957" s="3918" t="s">
        <v>23</v>
      </c>
      <c r="D7957" s="3918"/>
      <c r="E7957" s="4346"/>
      <c r="F7957" s="4346"/>
      <c r="G7957" s="4347"/>
      <c r="H7957" s="4347"/>
      <c r="I7957" s="3918"/>
      <c r="J7957" s="3918"/>
      <c r="K7957" s="3918"/>
      <c r="L7957" s="3918"/>
      <c r="M7957" s="3918"/>
      <c r="N7957" s="3918"/>
      <c r="O7957" s="79">
        <v>0</v>
      </c>
    </row>
    <row r="7958" spans="1:15" s="41" customFormat="1" ht="21" customHeight="1" outlineLevel="1">
      <c r="A7958" s="3918">
        <v>2</v>
      </c>
      <c r="B7958" s="131">
        <v>44657</v>
      </c>
      <c r="C7958" s="3918" t="s">
        <v>23</v>
      </c>
      <c r="D7958" s="3918">
        <v>5</v>
      </c>
      <c r="E7958" s="4348"/>
      <c r="F7958" s="4349"/>
      <c r="G7958" s="4348"/>
      <c r="H7958" s="4349"/>
      <c r="I7958" s="3918"/>
      <c r="J7958" s="3918"/>
      <c r="K7958" s="3918"/>
      <c r="L7958" s="3918"/>
      <c r="M7958" s="3918"/>
      <c r="N7958" s="3918"/>
      <c r="O7958" s="3918">
        <v>5</v>
      </c>
    </row>
    <row r="7959" spans="1:15" s="41" customFormat="1" ht="21" customHeight="1" outlineLevel="1">
      <c r="A7959" s="3918">
        <v>3</v>
      </c>
      <c r="B7959" s="131">
        <v>44657</v>
      </c>
      <c r="C7959" s="3918" t="s">
        <v>23</v>
      </c>
      <c r="D7959" s="3918"/>
      <c r="E7959" s="4348"/>
      <c r="F7959" s="4349"/>
      <c r="G7959" s="4348"/>
      <c r="H7959" s="4349"/>
      <c r="I7959" s="3918"/>
      <c r="J7959" s="3918"/>
      <c r="K7959" s="3918">
        <v>5</v>
      </c>
      <c r="L7959" s="3918" t="s">
        <v>2669</v>
      </c>
      <c r="M7959" s="3918" t="s">
        <v>1676</v>
      </c>
      <c r="N7959" s="3918"/>
      <c r="O7959" s="3918">
        <v>0</v>
      </c>
    </row>
    <row r="7960" spans="1:15" s="41" customFormat="1" ht="21" customHeight="1">
      <c r="A7960" s="3918"/>
      <c r="B7960" s="131"/>
      <c r="C7960" s="3918"/>
      <c r="D7960" s="896">
        <f>SUM(D7957:D7958)</f>
        <v>5</v>
      </c>
      <c r="E7960" s="4346" t="s">
        <v>352</v>
      </c>
      <c r="F7960" s="4346"/>
      <c r="G7960" s="4347"/>
      <c r="H7960" s="4347"/>
      <c r="I7960" s="3918"/>
      <c r="J7960" s="3918"/>
      <c r="K7960" s="432">
        <f>SUM(K7957:K7959)</f>
        <v>5</v>
      </c>
      <c r="L7960" s="3918"/>
      <c r="M7960" s="3918"/>
      <c r="N7960" s="3918"/>
      <c r="O7960" s="79"/>
    </row>
    <row r="7962" spans="1:15" s="72" customFormat="1" ht="21" customHeight="1" thickBot="1">
      <c r="A7962" s="77" t="s">
        <v>2</v>
      </c>
      <c r="B7962" s="66"/>
      <c r="C7962" s="67" t="s">
        <v>3</v>
      </c>
      <c r="D7962" s="4323" t="s">
        <v>2714</v>
      </c>
      <c r="E7962" s="4323"/>
      <c r="F7962" s="4323"/>
      <c r="G7962" s="4323"/>
      <c r="H7962" s="4323"/>
      <c r="I7962" s="4323"/>
      <c r="J7962" s="4323"/>
      <c r="K7962" s="4323"/>
      <c r="L7962" s="4323"/>
      <c r="M7962" s="4323"/>
      <c r="N7962" s="4323"/>
      <c r="O7962" s="4323"/>
    </row>
    <row r="7963" spans="1:15" s="72" customFormat="1" ht="21" customHeight="1">
      <c r="A7963" s="4324" t="s">
        <v>10</v>
      </c>
      <c r="B7963" s="4362" t="s">
        <v>11</v>
      </c>
      <c r="C7963" s="4329" t="s">
        <v>23</v>
      </c>
      <c r="D7963" s="4331" t="s">
        <v>12</v>
      </c>
      <c r="E7963" s="4332"/>
      <c r="F7963" s="4332"/>
      <c r="G7963" s="4332"/>
      <c r="H7963" s="4332"/>
      <c r="I7963" s="4332"/>
      <c r="J7963" s="4333"/>
      <c r="K7963" s="4334" t="s">
        <v>13</v>
      </c>
      <c r="L7963" s="4335"/>
      <c r="M7963" s="4335"/>
      <c r="N7963" s="4335"/>
      <c r="O7963" s="4336"/>
    </row>
    <row r="7964" spans="1:15" s="72" customFormat="1" ht="21" customHeight="1">
      <c r="A7964" s="4325"/>
      <c r="B7964" s="4328"/>
      <c r="C7964" s="4330"/>
      <c r="D7964" s="4337" t="s">
        <v>352</v>
      </c>
      <c r="E7964" s="4338"/>
      <c r="F7964" s="4338"/>
      <c r="G7964" s="4338"/>
      <c r="H7964" s="4339"/>
      <c r="I7964" s="4340" t="s">
        <v>15</v>
      </c>
      <c r="J7964" s="4340"/>
      <c r="K7964" s="4340" t="s">
        <v>16</v>
      </c>
      <c r="L7964" s="4340" t="s">
        <v>17</v>
      </c>
      <c r="M7964" s="4340" t="s">
        <v>18</v>
      </c>
      <c r="N7964" s="4340"/>
      <c r="O7964" s="4342" t="s">
        <v>19</v>
      </c>
    </row>
    <row r="7965" spans="1:15" s="43" customFormat="1" ht="21" customHeight="1">
      <c r="A7965" s="4326"/>
      <c r="B7965" s="4328"/>
      <c r="C7965" s="4330"/>
      <c r="D7965" s="3936" t="s">
        <v>16</v>
      </c>
      <c r="E7965" s="4344" t="s">
        <v>20</v>
      </c>
      <c r="F7965" s="4345"/>
      <c r="G7965" s="4344" t="s">
        <v>21</v>
      </c>
      <c r="H7965" s="4345"/>
      <c r="I7965" s="4330"/>
      <c r="J7965" s="4330"/>
      <c r="K7965" s="4330"/>
      <c r="L7965" s="4330"/>
      <c r="M7965" s="4330"/>
      <c r="N7965" s="4341"/>
      <c r="O7965" s="4343"/>
    </row>
    <row r="7966" spans="1:15" s="41" customFormat="1" ht="21" customHeight="1" outlineLevel="1">
      <c r="A7966" s="3932">
        <v>1</v>
      </c>
      <c r="B7966" s="131">
        <v>44652</v>
      </c>
      <c r="C7966" s="3932" t="s">
        <v>23</v>
      </c>
      <c r="D7966" s="3932"/>
      <c r="E7966" s="4346"/>
      <c r="F7966" s="4346"/>
      <c r="G7966" s="4347"/>
      <c r="H7966" s="4347"/>
      <c r="I7966" s="3932"/>
      <c r="J7966" s="3932"/>
      <c r="K7966" s="3932"/>
      <c r="L7966" s="3932"/>
      <c r="M7966" s="3932"/>
      <c r="N7966" s="3932"/>
      <c r="O7966" s="79">
        <v>0</v>
      </c>
    </row>
    <row r="7967" spans="1:15" s="41" customFormat="1" ht="21" customHeight="1" outlineLevel="1">
      <c r="A7967" s="3932">
        <v>2</v>
      </c>
      <c r="B7967" s="131">
        <v>44659</v>
      </c>
      <c r="C7967" s="3932" t="s">
        <v>23</v>
      </c>
      <c r="D7967" s="3932">
        <v>1</v>
      </c>
      <c r="E7967" s="4348" t="s">
        <v>2684</v>
      </c>
      <c r="F7967" s="4349"/>
      <c r="G7967" s="4348" t="s">
        <v>2682</v>
      </c>
      <c r="H7967" s="4349"/>
      <c r="I7967" s="3932" t="s">
        <v>1446</v>
      </c>
      <c r="J7967" s="3932"/>
      <c r="K7967" s="3932"/>
      <c r="L7967" s="3932"/>
      <c r="M7967" s="3932"/>
      <c r="N7967" s="3932"/>
      <c r="O7967" s="3932">
        <v>1</v>
      </c>
    </row>
    <row r="7968" spans="1:15" s="41" customFormat="1" ht="21" customHeight="1" outlineLevel="1">
      <c r="A7968" s="3932">
        <v>3</v>
      </c>
      <c r="B7968" s="131">
        <v>44659</v>
      </c>
      <c r="C7968" s="3932" t="s">
        <v>23</v>
      </c>
      <c r="D7968" s="3932"/>
      <c r="E7968" s="4348"/>
      <c r="F7968" s="4349"/>
      <c r="G7968" s="4348"/>
      <c r="H7968" s="4349"/>
      <c r="I7968" s="3932"/>
      <c r="J7968" s="3932"/>
      <c r="K7968" s="3932">
        <v>1</v>
      </c>
      <c r="L7968" s="3932" t="s">
        <v>2683</v>
      </c>
      <c r="M7968" s="3932" t="s">
        <v>1523</v>
      </c>
      <c r="N7968" s="3932"/>
      <c r="O7968" s="3932">
        <v>0</v>
      </c>
    </row>
    <row r="7969" spans="1:15" s="41" customFormat="1" ht="21" customHeight="1">
      <c r="A7969" s="3932"/>
      <c r="B7969" s="131"/>
      <c r="C7969" s="3932"/>
      <c r="D7969" s="896">
        <f>SUM(D7966:D7967)</f>
        <v>1</v>
      </c>
      <c r="E7969" s="4346" t="s">
        <v>352</v>
      </c>
      <c r="F7969" s="4346"/>
      <c r="G7969" s="4347"/>
      <c r="H7969" s="4347"/>
      <c r="I7969" s="3932"/>
      <c r="J7969" s="3932"/>
      <c r="K7969" s="432">
        <f>SUM(K7966:K7968)</f>
        <v>1</v>
      </c>
      <c r="L7969" s="3932"/>
      <c r="M7969" s="3932"/>
      <c r="N7969" s="3932"/>
      <c r="O7969" s="79"/>
    </row>
    <row r="7971" spans="1:15" s="72" customFormat="1" ht="21" customHeight="1" thickBot="1">
      <c r="A7971" s="77" t="s">
        <v>2</v>
      </c>
      <c r="B7971" s="66"/>
      <c r="C7971" s="67" t="s">
        <v>3</v>
      </c>
      <c r="D7971" s="4323" t="s">
        <v>2715</v>
      </c>
      <c r="E7971" s="4323"/>
      <c r="F7971" s="4323"/>
      <c r="G7971" s="4323"/>
      <c r="H7971" s="4323"/>
      <c r="I7971" s="4323"/>
      <c r="J7971" s="4323"/>
      <c r="K7971" s="4323"/>
      <c r="L7971" s="4323"/>
      <c r="M7971" s="4323"/>
      <c r="N7971" s="4323"/>
      <c r="O7971" s="4323"/>
    </row>
    <row r="7972" spans="1:15" s="72" customFormat="1" ht="21" customHeight="1">
      <c r="A7972" s="4324" t="s">
        <v>10</v>
      </c>
      <c r="B7972" s="4362" t="s">
        <v>11</v>
      </c>
      <c r="C7972" s="4329" t="s">
        <v>23</v>
      </c>
      <c r="D7972" s="4331" t="s">
        <v>12</v>
      </c>
      <c r="E7972" s="4332"/>
      <c r="F7972" s="4332"/>
      <c r="G7972" s="4332"/>
      <c r="H7972" s="4332"/>
      <c r="I7972" s="4332"/>
      <c r="J7972" s="4333"/>
      <c r="K7972" s="4334" t="s">
        <v>13</v>
      </c>
      <c r="L7972" s="4335"/>
      <c r="M7972" s="4335"/>
      <c r="N7972" s="4335"/>
      <c r="O7972" s="4336"/>
    </row>
    <row r="7973" spans="1:15" s="72" customFormat="1" ht="21" customHeight="1">
      <c r="A7973" s="4325"/>
      <c r="B7973" s="4328"/>
      <c r="C7973" s="4330"/>
      <c r="D7973" s="4337" t="s">
        <v>352</v>
      </c>
      <c r="E7973" s="4338"/>
      <c r="F7973" s="4338"/>
      <c r="G7973" s="4338"/>
      <c r="H7973" s="4339"/>
      <c r="I7973" s="4340" t="s">
        <v>15</v>
      </c>
      <c r="J7973" s="4340"/>
      <c r="K7973" s="4340" t="s">
        <v>16</v>
      </c>
      <c r="L7973" s="4340" t="s">
        <v>17</v>
      </c>
      <c r="M7973" s="4340" t="s">
        <v>18</v>
      </c>
      <c r="N7973" s="4340"/>
      <c r="O7973" s="4342" t="s">
        <v>19</v>
      </c>
    </row>
    <row r="7974" spans="1:15" s="43" customFormat="1" ht="21" customHeight="1">
      <c r="A7974" s="4326"/>
      <c r="B7974" s="4328"/>
      <c r="C7974" s="4330"/>
      <c r="D7974" s="3936" t="s">
        <v>16</v>
      </c>
      <c r="E7974" s="4344" t="s">
        <v>20</v>
      </c>
      <c r="F7974" s="4345"/>
      <c r="G7974" s="4344" t="s">
        <v>21</v>
      </c>
      <c r="H7974" s="4345"/>
      <c r="I7974" s="4330"/>
      <c r="J7974" s="4330"/>
      <c r="K7974" s="4330"/>
      <c r="L7974" s="4330"/>
      <c r="M7974" s="4330"/>
      <c r="N7974" s="4341"/>
      <c r="O7974" s="4343"/>
    </row>
    <row r="7975" spans="1:15" s="41" customFormat="1" ht="21" customHeight="1" outlineLevel="1">
      <c r="A7975" s="3932">
        <v>1</v>
      </c>
      <c r="B7975" s="131">
        <v>44652</v>
      </c>
      <c r="C7975" s="3932" t="s">
        <v>23</v>
      </c>
      <c r="D7975" s="3932"/>
      <c r="E7975" s="4346"/>
      <c r="F7975" s="4346"/>
      <c r="G7975" s="4347"/>
      <c r="H7975" s="4347"/>
      <c r="I7975" s="3932"/>
      <c r="J7975" s="3932"/>
      <c r="K7975" s="3932"/>
      <c r="L7975" s="3932"/>
      <c r="M7975" s="3932"/>
      <c r="N7975" s="3932"/>
      <c r="O7975" s="79">
        <v>0</v>
      </c>
    </row>
    <row r="7976" spans="1:15" s="41" customFormat="1" ht="21" customHeight="1" outlineLevel="1">
      <c r="A7976" s="3932">
        <v>2</v>
      </c>
      <c r="B7976" s="131">
        <v>44659</v>
      </c>
      <c r="C7976" s="3932" t="s">
        <v>23</v>
      </c>
      <c r="D7976" s="3932">
        <v>1</v>
      </c>
      <c r="E7976" s="4348" t="s">
        <v>2684</v>
      </c>
      <c r="F7976" s="4349"/>
      <c r="G7976" s="4348" t="s">
        <v>2682</v>
      </c>
      <c r="H7976" s="4349"/>
      <c r="I7976" s="3932" t="s">
        <v>1446</v>
      </c>
      <c r="J7976" s="3932"/>
      <c r="K7976" s="3932"/>
      <c r="L7976" s="3932"/>
      <c r="M7976" s="3932"/>
      <c r="N7976" s="3932"/>
      <c r="O7976" s="3932">
        <v>1</v>
      </c>
    </row>
    <row r="7977" spans="1:15" s="41" customFormat="1" ht="21" customHeight="1" outlineLevel="1">
      <c r="A7977" s="3932">
        <v>3</v>
      </c>
      <c r="B7977" s="131">
        <v>44659</v>
      </c>
      <c r="C7977" s="3932" t="s">
        <v>23</v>
      </c>
      <c r="D7977" s="3932"/>
      <c r="E7977" s="4348"/>
      <c r="F7977" s="4349"/>
      <c r="G7977" s="4348"/>
      <c r="H7977" s="4349"/>
      <c r="I7977" s="3932"/>
      <c r="J7977" s="3932"/>
      <c r="K7977" s="3932">
        <v>1</v>
      </c>
      <c r="L7977" s="3932" t="s">
        <v>1856</v>
      </c>
      <c r="M7977" s="3932" t="s">
        <v>1523</v>
      </c>
      <c r="N7977" s="3932"/>
      <c r="O7977" s="3932">
        <v>0</v>
      </c>
    </row>
    <row r="7978" spans="1:15" s="41" customFormat="1" ht="21" customHeight="1">
      <c r="A7978" s="3932"/>
      <c r="B7978" s="131"/>
      <c r="C7978" s="3932"/>
      <c r="D7978" s="896">
        <f>SUM(D7975:D7976)</f>
        <v>1</v>
      </c>
      <c r="E7978" s="4346" t="s">
        <v>352</v>
      </c>
      <c r="F7978" s="4346"/>
      <c r="G7978" s="4347"/>
      <c r="H7978" s="4347"/>
      <c r="I7978" s="3932"/>
      <c r="J7978" s="3932"/>
      <c r="K7978" s="432">
        <f>SUM(K7975:K7977)</f>
        <v>1</v>
      </c>
      <c r="L7978" s="3932"/>
      <c r="M7978" s="3932"/>
      <c r="N7978" s="3932"/>
      <c r="O7978" s="79"/>
    </row>
    <row r="7980" spans="1:15" s="72" customFormat="1" ht="21" customHeight="1" thickBot="1">
      <c r="A7980" s="77" t="s">
        <v>2</v>
      </c>
      <c r="B7980" s="66"/>
      <c r="C7980" s="67" t="s">
        <v>3</v>
      </c>
      <c r="D7980" s="4323" t="s">
        <v>2716</v>
      </c>
      <c r="E7980" s="4323"/>
      <c r="F7980" s="4323"/>
      <c r="G7980" s="4323"/>
      <c r="H7980" s="4323"/>
      <c r="I7980" s="4323"/>
      <c r="J7980" s="4323"/>
      <c r="K7980" s="4323"/>
      <c r="L7980" s="4323"/>
      <c r="M7980" s="4323"/>
      <c r="N7980" s="4323"/>
      <c r="O7980" s="4323"/>
    </row>
    <row r="7981" spans="1:15" s="72" customFormat="1" ht="21" customHeight="1">
      <c r="A7981" s="4324" t="s">
        <v>10</v>
      </c>
      <c r="B7981" s="4362" t="s">
        <v>11</v>
      </c>
      <c r="C7981" s="4329" t="s">
        <v>23</v>
      </c>
      <c r="D7981" s="4331" t="s">
        <v>12</v>
      </c>
      <c r="E7981" s="4332"/>
      <c r="F7981" s="4332"/>
      <c r="G7981" s="4332"/>
      <c r="H7981" s="4332"/>
      <c r="I7981" s="4332"/>
      <c r="J7981" s="4333"/>
      <c r="K7981" s="4334" t="s">
        <v>13</v>
      </c>
      <c r="L7981" s="4335"/>
      <c r="M7981" s="4335"/>
      <c r="N7981" s="4335"/>
      <c r="O7981" s="4336"/>
    </row>
    <row r="7982" spans="1:15" s="72" customFormat="1" ht="21" customHeight="1">
      <c r="A7982" s="4325"/>
      <c r="B7982" s="4328"/>
      <c r="C7982" s="4330"/>
      <c r="D7982" s="4337" t="s">
        <v>352</v>
      </c>
      <c r="E7982" s="4338"/>
      <c r="F7982" s="4338"/>
      <c r="G7982" s="4338"/>
      <c r="H7982" s="4339"/>
      <c r="I7982" s="4340" t="s">
        <v>15</v>
      </c>
      <c r="J7982" s="4340"/>
      <c r="K7982" s="4340" t="s">
        <v>16</v>
      </c>
      <c r="L7982" s="4340" t="s">
        <v>17</v>
      </c>
      <c r="M7982" s="4340" t="s">
        <v>18</v>
      </c>
      <c r="N7982" s="4340"/>
      <c r="O7982" s="4342" t="s">
        <v>19</v>
      </c>
    </row>
    <row r="7983" spans="1:15" s="43" customFormat="1" ht="21" customHeight="1">
      <c r="A7983" s="4326"/>
      <c r="B7983" s="4328"/>
      <c r="C7983" s="4330"/>
      <c r="D7983" s="3936" t="s">
        <v>16</v>
      </c>
      <c r="E7983" s="4344" t="s">
        <v>20</v>
      </c>
      <c r="F7983" s="4345"/>
      <c r="G7983" s="4344" t="s">
        <v>21</v>
      </c>
      <c r="H7983" s="4345"/>
      <c r="I7983" s="4330"/>
      <c r="J7983" s="4330"/>
      <c r="K7983" s="4330"/>
      <c r="L7983" s="4330"/>
      <c r="M7983" s="4330"/>
      <c r="N7983" s="4341"/>
      <c r="O7983" s="4343"/>
    </row>
    <row r="7984" spans="1:15" s="41" customFormat="1" ht="21" customHeight="1" outlineLevel="1">
      <c r="A7984" s="3932">
        <v>1</v>
      </c>
      <c r="B7984" s="131">
        <v>44652</v>
      </c>
      <c r="C7984" s="3932" t="s">
        <v>23</v>
      </c>
      <c r="D7984" s="3932"/>
      <c r="E7984" s="4346"/>
      <c r="F7984" s="4346"/>
      <c r="G7984" s="4347"/>
      <c r="H7984" s="4347"/>
      <c r="I7984" s="3932"/>
      <c r="J7984" s="3932"/>
      <c r="K7984" s="3932"/>
      <c r="L7984" s="3932"/>
      <c r="M7984" s="3932"/>
      <c r="N7984" s="3932"/>
      <c r="O7984" s="79">
        <v>0</v>
      </c>
    </row>
    <row r="7985" spans="1:15" s="41" customFormat="1" ht="21" customHeight="1" outlineLevel="1">
      <c r="A7985" s="3932">
        <v>2</v>
      </c>
      <c r="B7985" s="131">
        <v>44659</v>
      </c>
      <c r="C7985" s="3932" t="s">
        <v>23</v>
      </c>
      <c r="D7985" s="3932">
        <v>1</v>
      </c>
      <c r="E7985" s="4348" t="s">
        <v>2685</v>
      </c>
      <c r="F7985" s="4349"/>
      <c r="G7985" s="4348" t="s">
        <v>2686</v>
      </c>
      <c r="H7985" s="4349"/>
      <c r="I7985" s="3932"/>
      <c r="J7985" s="3932"/>
      <c r="K7985" s="3932"/>
      <c r="L7985" s="3932"/>
      <c r="M7985" s="3932"/>
      <c r="N7985" s="3932"/>
      <c r="O7985" s="3932">
        <v>1</v>
      </c>
    </row>
    <row r="7986" spans="1:15" s="41" customFormat="1" ht="21" customHeight="1" outlineLevel="1">
      <c r="A7986" s="3932">
        <v>3</v>
      </c>
      <c r="B7986" s="131">
        <v>44659</v>
      </c>
      <c r="C7986" s="3932" t="s">
        <v>23</v>
      </c>
      <c r="D7986" s="3932"/>
      <c r="E7986" s="4348"/>
      <c r="F7986" s="4349"/>
      <c r="G7986" s="4348"/>
      <c r="H7986" s="4349"/>
      <c r="I7986" s="3932"/>
      <c r="J7986" s="3932"/>
      <c r="K7986" s="3932">
        <v>1</v>
      </c>
      <c r="L7986" s="3932" t="s">
        <v>2690</v>
      </c>
      <c r="M7986" s="3932" t="s">
        <v>1382</v>
      </c>
      <c r="N7986" s="3932"/>
      <c r="O7986" s="3932">
        <v>0</v>
      </c>
    </row>
    <row r="7987" spans="1:15" s="41" customFormat="1" ht="21" customHeight="1">
      <c r="A7987" s="3932"/>
      <c r="B7987" s="131"/>
      <c r="C7987" s="3932"/>
      <c r="D7987" s="896">
        <f>SUM(D7984:D7985)</f>
        <v>1</v>
      </c>
      <c r="E7987" s="4346" t="s">
        <v>352</v>
      </c>
      <c r="F7987" s="4346"/>
      <c r="G7987" s="4347"/>
      <c r="H7987" s="4347"/>
      <c r="I7987" s="3932"/>
      <c r="J7987" s="3932"/>
      <c r="K7987" s="432">
        <f>SUM(K7984:K7986)</f>
        <v>1</v>
      </c>
      <c r="L7987" s="3932"/>
      <c r="M7987" s="3932"/>
      <c r="N7987" s="3932"/>
      <c r="O7987" s="79"/>
    </row>
    <row r="7989" spans="1:15" s="72" customFormat="1" ht="21" customHeight="1" thickBot="1">
      <c r="A7989" s="77" t="s">
        <v>2</v>
      </c>
      <c r="B7989" s="66"/>
      <c r="C7989" s="67" t="s">
        <v>3</v>
      </c>
      <c r="D7989" s="4323" t="s">
        <v>2717</v>
      </c>
      <c r="E7989" s="4323"/>
      <c r="F7989" s="4323"/>
      <c r="G7989" s="4323"/>
      <c r="H7989" s="4323"/>
      <c r="I7989" s="4323"/>
      <c r="J7989" s="4323"/>
      <c r="K7989" s="4323"/>
      <c r="L7989" s="4323"/>
      <c r="M7989" s="4323"/>
      <c r="N7989" s="4323"/>
      <c r="O7989" s="4323"/>
    </row>
    <row r="7990" spans="1:15" s="72" customFormat="1" ht="21" customHeight="1">
      <c r="A7990" s="4324" t="s">
        <v>10</v>
      </c>
      <c r="B7990" s="4362" t="s">
        <v>11</v>
      </c>
      <c r="C7990" s="4329" t="s">
        <v>23</v>
      </c>
      <c r="D7990" s="4331" t="s">
        <v>12</v>
      </c>
      <c r="E7990" s="4332"/>
      <c r="F7990" s="4332"/>
      <c r="G7990" s="4332"/>
      <c r="H7990" s="4332"/>
      <c r="I7990" s="4332"/>
      <c r="J7990" s="4333"/>
      <c r="K7990" s="4334" t="s">
        <v>13</v>
      </c>
      <c r="L7990" s="4335"/>
      <c r="M7990" s="4335"/>
      <c r="N7990" s="4335"/>
      <c r="O7990" s="4336"/>
    </row>
    <row r="7991" spans="1:15" s="72" customFormat="1" ht="21" customHeight="1">
      <c r="A7991" s="4325"/>
      <c r="B7991" s="4328"/>
      <c r="C7991" s="4330"/>
      <c r="D7991" s="4337" t="s">
        <v>352</v>
      </c>
      <c r="E7991" s="4338"/>
      <c r="F7991" s="4338"/>
      <c r="G7991" s="4338"/>
      <c r="H7991" s="4339"/>
      <c r="I7991" s="4340" t="s">
        <v>15</v>
      </c>
      <c r="J7991" s="4340"/>
      <c r="K7991" s="4340" t="s">
        <v>16</v>
      </c>
      <c r="L7991" s="4340" t="s">
        <v>17</v>
      </c>
      <c r="M7991" s="4340" t="s">
        <v>18</v>
      </c>
      <c r="N7991" s="4340"/>
      <c r="O7991" s="4342" t="s">
        <v>19</v>
      </c>
    </row>
    <row r="7992" spans="1:15" s="43" customFormat="1" ht="21" customHeight="1">
      <c r="A7992" s="4326"/>
      <c r="B7992" s="4328"/>
      <c r="C7992" s="4330"/>
      <c r="D7992" s="3936" t="s">
        <v>16</v>
      </c>
      <c r="E7992" s="4344" t="s">
        <v>20</v>
      </c>
      <c r="F7992" s="4345"/>
      <c r="G7992" s="4344" t="s">
        <v>21</v>
      </c>
      <c r="H7992" s="4345"/>
      <c r="I7992" s="4330"/>
      <c r="J7992" s="4330"/>
      <c r="K7992" s="4330"/>
      <c r="L7992" s="4330"/>
      <c r="M7992" s="4330"/>
      <c r="N7992" s="4341"/>
      <c r="O7992" s="4343"/>
    </row>
    <row r="7993" spans="1:15" s="41" customFormat="1" ht="21" customHeight="1" outlineLevel="1">
      <c r="A7993" s="3932">
        <v>1</v>
      </c>
      <c r="B7993" s="131" t="s">
        <v>2687</v>
      </c>
      <c r="C7993" s="3932" t="s">
        <v>23</v>
      </c>
      <c r="D7993" s="3932"/>
      <c r="E7993" s="4346"/>
      <c r="F7993" s="4346"/>
      <c r="G7993" s="4347"/>
      <c r="H7993" s="4347"/>
      <c r="I7993" s="3932"/>
      <c r="J7993" s="3932"/>
      <c r="K7993" s="3932"/>
      <c r="L7993" s="3932"/>
      <c r="M7993" s="3932"/>
      <c r="N7993" s="3932"/>
      <c r="O7993" s="79">
        <v>0</v>
      </c>
    </row>
    <row r="7994" spans="1:15" s="41" customFormat="1" ht="21" customHeight="1" outlineLevel="1">
      <c r="A7994" s="3932">
        <v>2</v>
      </c>
      <c r="B7994" s="131">
        <v>44656</v>
      </c>
      <c r="C7994" s="3932" t="s">
        <v>23</v>
      </c>
      <c r="D7994" s="3932">
        <v>1</v>
      </c>
      <c r="E7994" s="4348" t="s">
        <v>2688</v>
      </c>
      <c r="F7994" s="4349"/>
      <c r="G7994" s="4348" t="s">
        <v>2693</v>
      </c>
      <c r="H7994" s="4349"/>
      <c r="I7994" s="3932"/>
      <c r="J7994" s="3932"/>
      <c r="K7994" s="3932"/>
      <c r="L7994" s="3932"/>
      <c r="M7994" s="3932"/>
      <c r="N7994" s="3932"/>
      <c r="O7994" s="3932">
        <v>1</v>
      </c>
    </row>
    <row r="7995" spans="1:15" s="41" customFormat="1" ht="21" customHeight="1" outlineLevel="1">
      <c r="A7995" s="3932">
        <v>3</v>
      </c>
      <c r="B7995" s="131">
        <v>44656</v>
      </c>
      <c r="C7995" s="3932" t="s">
        <v>23</v>
      </c>
      <c r="D7995" s="3932"/>
      <c r="E7995" s="4348"/>
      <c r="F7995" s="4349"/>
      <c r="G7995" s="4348"/>
      <c r="H7995" s="4349"/>
      <c r="I7995" s="3932"/>
      <c r="J7995" s="3932"/>
      <c r="K7995" s="3932">
        <v>1</v>
      </c>
      <c r="L7995" s="3932" t="s">
        <v>2689</v>
      </c>
      <c r="M7995" s="3932" t="s">
        <v>1387</v>
      </c>
      <c r="N7995" s="3932"/>
      <c r="O7995" s="3932">
        <v>0</v>
      </c>
    </row>
    <row r="7996" spans="1:15" s="41" customFormat="1" ht="21" customHeight="1">
      <c r="A7996" s="3932"/>
      <c r="B7996" s="131"/>
      <c r="C7996" s="3932"/>
      <c r="D7996" s="896">
        <f>SUM(D7993:D7994)</f>
        <v>1</v>
      </c>
      <c r="E7996" s="4346" t="s">
        <v>352</v>
      </c>
      <c r="F7996" s="4346"/>
      <c r="G7996" s="4347"/>
      <c r="H7996" s="4347"/>
      <c r="I7996" s="3932"/>
      <c r="J7996" s="3932"/>
      <c r="K7996" s="432">
        <f>SUM(K7993:K7995)</f>
        <v>1</v>
      </c>
      <c r="L7996" s="3932"/>
      <c r="M7996" s="3932"/>
      <c r="N7996" s="3932"/>
      <c r="O7996" s="79"/>
    </row>
    <row r="7998" spans="1:15" s="72" customFormat="1" ht="21" customHeight="1" thickBot="1">
      <c r="A7998" s="77" t="s">
        <v>2</v>
      </c>
      <c r="B7998" s="66"/>
      <c r="C7998" s="67" t="s">
        <v>3</v>
      </c>
      <c r="D7998" s="4323" t="s">
        <v>2718</v>
      </c>
      <c r="E7998" s="4323"/>
      <c r="F7998" s="4323"/>
      <c r="G7998" s="4323"/>
      <c r="H7998" s="4323"/>
      <c r="I7998" s="4323"/>
      <c r="J7998" s="4323"/>
      <c r="K7998" s="4323"/>
      <c r="L7998" s="4323"/>
      <c r="M7998" s="4323"/>
      <c r="N7998" s="4323"/>
      <c r="O7998" s="4323"/>
    </row>
    <row r="7999" spans="1:15" s="72" customFormat="1" ht="21" customHeight="1">
      <c r="A7999" s="4324" t="s">
        <v>10</v>
      </c>
      <c r="B7999" s="4362" t="s">
        <v>11</v>
      </c>
      <c r="C7999" s="4329" t="s">
        <v>23</v>
      </c>
      <c r="D7999" s="4331" t="s">
        <v>12</v>
      </c>
      <c r="E7999" s="4332"/>
      <c r="F7999" s="4332"/>
      <c r="G7999" s="4332"/>
      <c r="H7999" s="4332"/>
      <c r="I7999" s="4332"/>
      <c r="J7999" s="4333"/>
      <c r="K7999" s="4334" t="s">
        <v>13</v>
      </c>
      <c r="L7999" s="4335"/>
      <c r="M7999" s="4335"/>
      <c r="N7999" s="4335"/>
      <c r="O7999" s="4336"/>
    </row>
    <row r="8000" spans="1:15" s="72" customFormat="1" ht="21" customHeight="1">
      <c r="A8000" s="4325"/>
      <c r="B8000" s="4328"/>
      <c r="C8000" s="4330"/>
      <c r="D8000" s="4337" t="s">
        <v>352</v>
      </c>
      <c r="E8000" s="4338"/>
      <c r="F8000" s="4338"/>
      <c r="G8000" s="4338"/>
      <c r="H8000" s="4339"/>
      <c r="I8000" s="4340" t="s">
        <v>15</v>
      </c>
      <c r="J8000" s="4340"/>
      <c r="K8000" s="4340" t="s">
        <v>16</v>
      </c>
      <c r="L8000" s="4340" t="s">
        <v>17</v>
      </c>
      <c r="M8000" s="4340" t="s">
        <v>18</v>
      </c>
      <c r="N8000" s="4340"/>
      <c r="O8000" s="4342" t="s">
        <v>19</v>
      </c>
    </row>
    <row r="8001" spans="1:15" s="43" customFormat="1" ht="21" customHeight="1">
      <c r="A8001" s="4326"/>
      <c r="B8001" s="4328"/>
      <c r="C8001" s="4330"/>
      <c r="D8001" s="3936" t="s">
        <v>16</v>
      </c>
      <c r="E8001" s="4344" t="s">
        <v>20</v>
      </c>
      <c r="F8001" s="4345"/>
      <c r="G8001" s="4344" t="s">
        <v>21</v>
      </c>
      <c r="H8001" s="4345"/>
      <c r="I8001" s="4330"/>
      <c r="J8001" s="4330"/>
      <c r="K8001" s="4330"/>
      <c r="L8001" s="4330"/>
      <c r="M8001" s="4330"/>
      <c r="N8001" s="4341"/>
      <c r="O8001" s="4343"/>
    </row>
    <row r="8002" spans="1:15" s="41" customFormat="1" ht="21" customHeight="1" outlineLevel="1">
      <c r="A8002" s="3932">
        <v>1</v>
      </c>
      <c r="B8002" s="131">
        <v>44652</v>
      </c>
      <c r="C8002" s="3932" t="s">
        <v>23</v>
      </c>
      <c r="D8002" s="3932"/>
      <c r="E8002" s="4346"/>
      <c r="F8002" s="4346"/>
      <c r="G8002" s="4347"/>
      <c r="H8002" s="4347"/>
      <c r="I8002" s="3932"/>
      <c r="J8002" s="3932"/>
      <c r="K8002" s="3932"/>
      <c r="L8002" s="3932"/>
      <c r="M8002" s="3932"/>
      <c r="N8002" s="3932"/>
      <c r="O8002" s="79">
        <v>0</v>
      </c>
    </row>
    <row r="8003" spans="1:15" s="41" customFormat="1" ht="21" customHeight="1" outlineLevel="1">
      <c r="A8003" s="3932">
        <v>2</v>
      </c>
      <c r="B8003" s="131">
        <v>44652</v>
      </c>
      <c r="C8003" s="3932" t="s">
        <v>23</v>
      </c>
      <c r="D8003" s="3932">
        <v>1</v>
      </c>
      <c r="E8003" s="4348" t="s">
        <v>2691</v>
      </c>
      <c r="F8003" s="4349"/>
      <c r="G8003" s="4348" t="s">
        <v>2692</v>
      </c>
      <c r="H8003" s="4349"/>
      <c r="I8003" s="3932" t="s">
        <v>1446</v>
      </c>
      <c r="J8003" s="3932"/>
      <c r="K8003" s="3932"/>
      <c r="L8003" s="3932"/>
      <c r="M8003" s="3932"/>
      <c r="N8003" s="3932"/>
      <c r="O8003" s="3932">
        <v>1</v>
      </c>
    </row>
    <row r="8004" spans="1:15" s="41" customFormat="1" ht="21" customHeight="1" outlineLevel="1">
      <c r="A8004" s="3932">
        <v>3</v>
      </c>
      <c r="B8004" s="131">
        <v>44652</v>
      </c>
      <c r="C8004" s="3932" t="s">
        <v>23</v>
      </c>
      <c r="D8004" s="3932"/>
      <c r="E8004" s="4348"/>
      <c r="F8004" s="4349"/>
      <c r="G8004" s="4348"/>
      <c r="H8004" s="4349"/>
      <c r="I8004" s="3932"/>
      <c r="J8004" s="3932"/>
      <c r="K8004" s="3932">
        <v>1</v>
      </c>
      <c r="L8004" s="3932" t="s">
        <v>2694</v>
      </c>
      <c r="M8004" s="3932" t="s">
        <v>1384</v>
      </c>
      <c r="N8004" s="3932"/>
      <c r="O8004" s="3932">
        <v>0</v>
      </c>
    </row>
    <row r="8005" spans="1:15" s="41" customFormat="1" ht="21" customHeight="1">
      <c r="A8005" s="3932"/>
      <c r="B8005" s="131"/>
      <c r="C8005" s="3932"/>
      <c r="D8005" s="896">
        <f>SUM(D8002:D8003)</f>
        <v>1</v>
      </c>
      <c r="E8005" s="4346" t="s">
        <v>352</v>
      </c>
      <c r="F8005" s="4346"/>
      <c r="G8005" s="4347"/>
      <c r="H8005" s="4347"/>
      <c r="I8005" s="3932"/>
      <c r="J8005" s="3932"/>
      <c r="K8005" s="432">
        <f>SUM(K8002:K8004)</f>
        <v>1</v>
      </c>
      <c r="L8005" s="3932"/>
      <c r="M8005" s="3932"/>
      <c r="N8005" s="3932"/>
      <c r="O8005" s="79"/>
    </row>
    <row r="8007" spans="1:15" s="72" customFormat="1" ht="21" customHeight="1" thickBot="1">
      <c r="A8007" s="77" t="s">
        <v>2</v>
      </c>
      <c r="B8007" s="66"/>
      <c r="C8007" s="67" t="s">
        <v>3</v>
      </c>
      <c r="D8007" s="4323" t="s">
        <v>2719</v>
      </c>
      <c r="E8007" s="4323"/>
      <c r="F8007" s="4323"/>
      <c r="G8007" s="4323"/>
      <c r="H8007" s="4323"/>
      <c r="I8007" s="4323"/>
      <c r="J8007" s="4323"/>
      <c r="K8007" s="4323"/>
      <c r="L8007" s="4323"/>
      <c r="M8007" s="4323"/>
      <c r="N8007" s="4323"/>
      <c r="O8007" s="4323"/>
    </row>
    <row r="8008" spans="1:15" s="72" customFormat="1" ht="21" customHeight="1">
      <c r="A8008" s="4324" t="s">
        <v>10</v>
      </c>
      <c r="B8008" s="4362" t="s">
        <v>11</v>
      </c>
      <c r="C8008" s="4329" t="s">
        <v>23</v>
      </c>
      <c r="D8008" s="4331" t="s">
        <v>12</v>
      </c>
      <c r="E8008" s="4332"/>
      <c r="F8008" s="4332"/>
      <c r="G8008" s="4332"/>
      <c r="H8008" s="4332"/>
      <c r="I8008" s="4332"/>
      <c r="J8008" s="4333"/>
      <c r="K8008" s="4334" t="s">
        <v>13</v>
      </c>
      <c r="L8008" s="4335"/>
      <c r="M8008" s="4335"/>
      <c r="N8008" s="4335"/>
      <c r="O8008" s="4336"/>
    </row>
    <row r="8009" spans="1:15" s="72" customFormat="1" ht="21" customHeight="1">
      <c r="A8009" s="4325"/>
      <c r="B8009" s="4328"/>
      <c r="C8009" s="4330"/>
      <c r="D8009" s="4337" t="s">
        <v>352</v>
      </c>
      <c r="E8009" s="4338"/>
      <c r="F8009" s="4338"/>
      <c r="G8009" s="4338"/>
      <c r="H8009" s="4339"/>
      <c r="I8009" s="4340" t="s">
        <v>15</v>
      </c>
      <c r="J8009" s="4340"/>
      <c r="K8009" s="4340" t="s">
        <v>16</v>
      </c>
      <c r="L8009" s="4340" t="s">
        <v>17</v>
      </c>
      <c r="M8009" s="4340" t="s">
        <v>18</v>
      </c>
      <c r="N8009" s="4340"/>
      <c r="O8009" s="4342" t="s">
        <v>19</v>
      </c>
    </row>
    <row r="8010" spans="1:15" s="43" customFormat="1" ht="21" customHeight="1">
      <c r="A8010" s="4326"/>
      <c r="B8010" s="4328"/>
      <c r="C8010" s="4330"/>
      <c r="D8010" s="3936" t="s">
        <v>16</v>
      </c>
      <c r="E8010" s="4344" t="s">
        <v>20</v>
      </c>
      <c r="F8010" s="4345"/>
      <c r="G8010" s="4344" t="s">
        <v>21</v>
      </c>
      <c r="H8010" s="4345"/>
      <c r="I8010" s="4330"/>
      <c r="J8010" s="4330"/>
      <c r="K8010" s="4330"/>
      <c r="L8010" s="4330"/>
      <c r="M8010" s="4330"/>
      <c r="N8010" s="4341"/>
      <c r="O8010" s="4343"/>
    </row>
    <row r="8011" spans="1:15" s="41" customFormat="1" ht="21" customHeight="1" outlineLevel="1">
      <c r="A8011" s="3932">
        <v>1</v>
      </c>
      <c r="B8011" s="131">
        <v>44621</v>
      </c>
      <c r="C8011" s="3932" t="s">
        <v>23</v>
      </c>
      <c r="D8011" s="3932"/>
      <c r="E8011" s="4346"/>
      <c r="F8011" s="4346"/>
      <c r="G8011" s="4347"/>
      <c r="H8011" s="4347"/>
      <c r="I8011" s="3932"/>
      <c r="J8011" s="3932"/>
      <c r="K8011" s="3932"/>
      <c r="L8011" s="3932"/>
      <c r="M8011" s="3932"/>
      <c r="N8011" s="3932"/>
      <c r="O8011" s="79">
        <v>0</v>
      </c>
    </row>
    <row r="8012" spans="1:15" s="41" customFormat="1" ht="21" customHeight="1" outlineLevel="1">
      <c r="A8012" s="3932">
        <v>2</v>
      </c>
      <c r="B8012" s="131">
        <v>44651</v>
      </c>
      <c r="C8012" s="3932" t="s">
        <v>23</v>
      </c>
      <c r="D8012" s="3932">
        <v>1</v>
      </c>
      <c r="E8012" s="4348" t="s">
        <v>2695</v>
      </c>
      <c r="F8012" s="4349"/>
      <c r="G8012" s="4348" t="s">
        <v>2696</v>
      </c>
      <c r="H8012" s="4349"/>
      <c r="I8012" s="3932" t="s">
        <v>1446</v>
      </c>
      <c r="J8012" s="3932"/>
      <c r="K8012" s="3932"/>
      <c r="L8012" s="3932"/>
      <c r="M8012" s="3932"/>
      <c r="N8012" s="3932"/>
      <c r="O8012" s="3932">
        <v>1</v>
      </c>
    </row>
    <row r="8013" spans="1:15" s="41" customFormat="1" ht="21" customHeight="1" outlineLevel="1">
      <c r="A8013" s="3932">
        <v>3</v>
      </c>
      <c r="B8013" s="131">
        <v>44651</v>
      </c>
      <c r="C8013" s="3932" t="s">
        <v>23</v>
      </c>
      <c r="D8013" s="3932"/>
      <c r="E8013" s="4348"/>
      <c r="F8013" s="4349"/>
      <c r="G8013" s="4348"/>
      <c r="H8013" s="4349"/>
      <c r="I8013" s="3932"/>
      <c r="J8013" s="3932"/>
      <c r="K8013" s="3932">
        <v>1</v>
      </c>
      <c r="L8013" s="3932" t="s">
        <v>2697</v>
      </c>
      <c r="M8013" s="3932" t="s">
        <v>2637</v>
      </c>
      <c r="N8013" s="3932"/>
      <c r="O8013" s="3932">
        <v>0</v>
      </c>
    </row>
    <row r="8014" spans="1:15" s="41" customFormat="1" ht="21" customHeight="1">
      <c r="A8014" s="3932"/>
      <c r="B8014" s="131"/>
      <c r="C8014" s="3932"/>
      <c r="D8014" s="896">
        <f>SUM(D8011:D8012)</f>
        <v>1</v>
      </c>
      <c r="E8014" s="4346" t="s">
        <v>352</v>
      </c>
      <c r="F8014" s="4346"/>
      <c r="G8014" s="4347"/>
      <c r="H8014" s="4347"/>
      <c r="I8014" s="3932"/>
      <c r="J8014" s="3932"/>
      <c r="K8014" s="432">
        <f>SUM(K8011:K8013)</f>
        <v>1</v>
      </c>
      <c r="L8014" s="3932"/>
      <c r="M8014" s="3932"/>
      <c r="N8014" s="3932"/>
      <c r="O8014" s="79"/>
    </row>
    <row r="8016" spans="1:15" s="72" customFormat="1" ht="21" customHeight="1" thickBot="1">
      <c r="A8016" s="77" t="s">
        <v>2</v>
      </c>
      <c r="B8016" s="66"/>
      <c r="C8016" s="67" t="s">
        <v>3</v>
      </c>
      <c r="D8016" s="4323" t="s">
        <v>2720</v>
      </c>
      <c r="E8016" s="4323"/>
      <c r="F8016" s="4323"/>
      <c r="G8016" s="4323"/>
      <c r="H8016" s="4323"/>
      <c r="I8016" s="4323"/>
      <c r="J8016" s="4323"/>
      <c r="K8016" s="4323"/>
      <c r="L8016" s="4323"/>
      <c r="M8016" s="4323"/>
      <c r="N8016" s="4323"/>
      <c r="O8016" s="4323"/>
    </row>
    <row r="8017" spans="1:15" s="72" customFormat="1" ht="21" customHeight="1">
      <c r="A8017" s="4324" t="s">
        <v>10</v>
      </c>
      <c r="B8017" s="4362" t="s">
        <v>11</v>
      </c>
      <c r="C8017" s="4329" t="s">
        <v>23</v>
      </c>
      <c r="D8017" s="4331" t="s">
        <v>12</v>
      </c>
      <c r="E8017" s="4332"/>
      <c r="F8017" s="4332"/>
      <c r="G8017" s="4332"/>
      <c r="H8017" s="4332"/>
      <c r="I8017" s="4332"/>
      <c r="J8017" s="4333"/>
      <c r="K8017" s="4334" t="s">
        <v>13</v>
      </c>
      <c r="L8017" s="4335"/>
      <c r="M8017" s="4335"/>
      <c r="N8017" s="4335"/>
      <c r="O8017" s="4336"/>
    </row>
    <row r="8018" spans="1:15" s="72" customFormat="1" ht="21" customHeight="1">
      <c r="A8018" s="4325"/>
      <c r="B8018" s="4328"/>
      <c r="C8018" s="4330"/>
      <c r="D8018" s="4337" t="s">
        <v>352</v>
      </c>
      <c r="E8018" s="4338"/>
      <c r="F8018" s="4338"/>
      <c r="G8018" s="4338"/>
      <c r="H8018" s="4339"/>
      <c r="I8018" s="4340" t="s">
        <v>15</v>
      </c>
      <c r="J8018" s="4340"/>
      <c r="K8018" s="4340" t="s">
        <v>16</v>
      </c>
      <c r="L8018" s="4340" t="s">
        <v>17</v>
      </c>
      <c r="M8018" s="4340" t="s">
        <v>18</v>
      </c>
      <c r="N8018" s="4340"/>
      <c r="O8018" s="4342" t="s">
        <v>19</v>
      </c>
    </row>
    <row r="8019" spans="1:15" s="43" customFormat="1" ht="21" customHeight="1">
      <c r="A8019" s="4326"/>
      <c r="B8019" s="4328"/>
      <c r="C8019" s="4330"/>
      <c r="D8019" s="3936" t="s">
        <v>16</v>
      </c>
      <c r="E8019" s="4344" t="s">
        <v>20</v>
      </c>
      <c r="F8019" s="4345"/>
      <c r="G8019" s="4344" t="s">
        <v>21</v>
      </c>
      <c r="H8019" s="4345"/>
      <c r="I8019" s="4330"/>
      <c r="J8019" s="4330"/>
      <c r="K8019" s="4330"/>
      <c r="L8019" s="4330"/>
      <c r="M8019" s="4330"/>
      <c r="N8019" s="4341"/>
      <c r="O8019" s="4343"/>
    </row>
    <row r="8020" spans="1:15" s="41" customFormat="1" ht="21" customHeight="1" outlineLevel="1">
      <c r="A8020" s="3932">
        <v>1</v>
      </c>
      <c r="B8020" s="131">
        <v>44621</v>
      </c>
      <c r="C8020" s="3932" t="s">
        <v>23</v>
      </c>
      <c r="D8020" s="3932"/>
      <c r="E8020" s="4346"/>
      <c r="F8020" s="4346"/>
      <c r="G8020" s="4347"/>
      <c r="H8020" s="4347"/>
      <c r="I8020" s="3932"/>
      <c r="J8020" s="3932"/>
      <c r="K8020" s="3932"/>
      <c r="L8020" s="3932"/>
      <c r="M8020" s="3932"/>
      <c r="N8020" s="3932"/>
      <c r="O8020" s="79">
        <v>0</v>
      </c>
    </row>
    <row r="8021" spans="1:15" s="41" customFormat="1" ht="21" customHeight="1" outlineLevel="1">
      <c r="A8021" s="3932">
        <v>2</v>
      </c>
      <c r="B8021" s="131">
        <v>44638</v>
      </c>
      <c r="C8021" s="3932" t="s">
        <v>23</v>
      </c>
      <c r="D8021" s="3932">
        <v>2</v>
      </c>
      <c r="E8021" s="4348" t="s">
        <v>2698</v>
      </c>
      <c r="F8021" s="4349"/>
      <c r="G8021" s="4348" t="s">
        <v>2699</v>
      </c>
      <c r="H8021" s="4349"/>
      <c r="I8021" s="3932"/>
      <c r="J8021" s="3932"/>
      <c r="K8021" s="3932"/>
      <c r="L8021" s="3932"/>
      <c r="M8021" s="3932"/>
      <c r="N8021" s="3932"/>
      <c r="O8021" s="3932">
        <v>2</v>
      </c>
    </row>
    <row r="8022" spans="1:15" s="41" customFormat="1" ht="21" customHeight="1" outlineLevel="1">
      <c r="A8022" s="3932">
        <v>3</v>
      </c>
      <c r="B8022" s="131">
        <v>44638</v>
      </c>
      <c r="C8022" s="3932" t="s">
        <v>23</v>
      </c>
      <c r="D8022" s="3932"/>
      <c r="E8022" s="4348"/>
      <c r="F8022" s="4349"/>
      <c r="G8022" s="4348"/>
      <c r="H8022" s="4349"/>
      <c r="I8022" s="3932"/>
      <c r="J8022" s="3932"/>
      <c r="K8022" s="3932">
        <v>2</v>
      </c>
      <c r="L8022" s="3932" t="s">
        <v>2518</v>
      </c>
      <c r="M8022" s="3932" t="s">
        <v>1523</v>
      </c>
      <c r="N8022" s="3932"/>
      <c r="O8022" s="3932">
        <v>0</v>
      </c>
    </row>
    <row r="8023" spans="1:15" s="41" customFormat="1" ht="21" customHeight="1">
      <c r="A8023" s="3932"/>
      <c r="B8023" s="131"/>
      <c r="C8023" s="3932"/>
      <c r="D8023" s="896">
        <f>SUM(D8020:D8021)</f>
        <v>2</v>
      </c>
      <c r="E8023" s="4346" t="s">
        <v>352</v>
      </c>
      <c r="F8023" s="4346"/>
      <c r="G8023" s="4347"/>
      <c r="H8023" s="4347"/>
      <c r="I8023" s="3932"/>
      <c r="J8023" s="3932"/>
      <c r="K8023" s="432">
        <f>SUM(K8020:K8022)</f>
        <v>2</v>
      </c>
      <c r="L8023" s="3932"/>
      <c r="M8023" s="3932"/>
      <c r="N8023" s="3932"/>
      <c r="O8023" s="79"/>
    </row>
    <row r="8025" spans="1:15" s="72" customFormat="1" ht="21" customHeight="1" thickBot="1">
      <c r="A8025" s="77" t="s">
        <v>2</v>
      </c>
      <c r="B8025" s="66"/>
      <c r="C8025" s="67" t="s">
        <v>3</v>
      </c>
      <c r="D8025" s="4323" t="s">
        <v>2721</v>
      </c>
      <c r="E8025" s="4323"/>
      <c r="F8025" s="4323"/>
      <c r="G8025" s="4323"/>
      <c r="H8025" s="4323"/>
      <c r="I8025" s="4323"/>
      <c r="J8025" s="4323"/>
      <c r="K8025" s="4323"/>
      <c r="L8025" s="4323"/>
      <c r="M8025" s="4323"/>
      <c r="N8025" s="4323"/>
      <c r="O8025" s="4323"/>
    </row>
    <row r="8026" spans="1:15" s="72" customFormat="1" ht="21" customHeight="1">
      <c r="A8026" s="4324" t="s">
        <v>10</v>
      </c>
      <c r="B8026" s="4362" t="s">
        <v>11</v>
      </c>
      <c r="C8026" s="4329" t="s">
        <v>23</v>
      </c>
      <c r="D8026" s="4331" t="s">
        <v>12</v>
      </c>
      <c r="E8026" s="4332"/>
      <c r="F8026" s="4332"/>
      <c r="G8026" s="4332"/>
      <c r="H8026" s="4332"/>
      <c r="I8026" s="4332"/>
      <c r="J8026" s="4333"/>
      <c r="K8026" s="4334" t="s">
        <v>13</v>
      </c>
      <c r="L8026" s="4335"/>
      <c r="M8026" s="4335"/>
      <c r="N8026" s="4335"/>
      <c r="O8026" s="4336"/>
    </row>
    <row r="8027" spans="1:15" s="72" customFormat="1" ht="21" customHeight="1">
      <c r="A8027" s="4325"/>
      <c r="B8027" s="4328"/>
      <c r="C8027" s="4330"/>
      <c r="D8027" s="4337" t="s">
        <v>352</v>
      </c>
      <c r="E8027" s="4338"/>
      <c r="F8027" s="4338"/>
      <c r="G8027" s="4338"/>
      <c r="H8027" s="4339"/>
      <c r="I8027" s="4340" t="s">
        <v>15</v>
      </c>
      <c r="J8027" s="4340"/>
      <c r="K8027" s="4340" t="s">
        <v>16</v>
      </c>
      <c r="L8027" s="4340" t="s">
        <v>17</v>
      </c>
      <c r="M8027" s="4340" t="s">
        <v>18</v>
      </c>
      <c r="N8027" s="4340"/>
      <c r="O8027" s="4342" t="s">
        <v>19</v>
      </c>
    </row>
    <row r="8028" spans="1:15" s="43" customFormat="1" ht="21" customHeight="1">
      <c r="A8028" s="4326"/>
      <c r="B8028" s="4328"/>
      <c r="C8028" s="4330"/>
      <c r="D8028" s="3936" t="s">
        <v>16</v>
      </c>
      <c r="E8028" s="4344" t="s">
        <v>20</v>
      </c>
      <c r="F8028" s="4345"/>
      <c r="G8028" s="4344" t="s">
        <v>21</v>
      </c>
      <c r="H8028" s="4345"/>
      <c r="I8028" s="4330"/>
      <c r="J8028" s="4330"/>
      <c r="K8028" s="4330"/>
      <c r="L8028" s="4330"/>
      <c r="M8028" s="4330"/>
      <c r="N8028" s="4341"/>
      <c r="O8028" s="4343"/>
    </row>
    <row r="8029" spans="1:15" s="41" customFormat="1" ht="21" customHeight="1" outlineLevel="1">
      <c r="A8029" s="3932">
        <v>1</v>
      </c>
      <c r="B8029" s="131">
        <v>44621</v>
      </c>
      <c r="C8029" s="3932" t="s">
        <v>23</v>
      </c>
      <c r="D8029" s="3932"/>
      <c r="E8029" s="4346"/>
      <c r="F8029" s="4346"/>
      <c r="G8029" s="4347"/>
      <c r="H8029" s="4347"/>
      <c r="I8029" s="3932"/>
      <c r="J8029" s="3932"/>
      <c r="K8029" s="3932"/>
      <c r="L8029" s="3932"/>
      <c r="M8029" s="3932"/>
      <c r="N8029" s="3932"/>
      <c r="O8029" s="79">
        <v>0</v>
      </c>
    </row>
    <row r="8030" spans="1:15" s="41" customFormat="1" ht="21" customHeight="1" outlineLevel="1">
      <c r="A8030" s="3932">
        <v>2</v>
      </c>
      <c r="B8030" s="131">
        <v>44638</v>
      </c>
      <c r="C8030" s="3932" t="s">
        <v>23</v>
      </c>
      <c r="D8030" s="3932">
        <v>1</v>
      </c>
      <c r="E8030" s="4348" t="s">
        <v>2698</v>
      </c>
      <c r="F8030" s="4349"/>
      <c r="G8030" s="4348" t="s">
        <v>2699</v>
      </c>
      <c r="H8030" s="4349"/>
      <c r="I8030" s="3932"/>
      <c r="J8030" s="3932"/>
      <c r="K8030" s="3932"/>
      <c r="L8030" s="3932"/>
      <c r="M8030" s="3932"/>
      <c r="N8030" s="3932"/>
      <c r="O8030" s="3932">
        <v>1</v>
      </c>
    </row>
    <row r="8031" spans="1:15" s="41" customFormat="1" ht="21" customHeight="1" outlineLevel="1">
      <c r="A8031" s="3932">
        <v>3</v>
      </c>
      <c r="B8031" s="131">
        <v>44638</v>
      </c>
      <c r="C8031" s="3932" t="s">
        <v>23</v>
      </c>
      <c r="D8031" s="3932"/>
      <c r="E8031" s="4348"/>
      <c r="F8031" s="4349"/>
      <c r="G8031" s="4348"/>
      <c r="H8031" s="4349"/>
      <c r="I8031" s="3932"/>
      <c r="J8031" s="3932"/>
      <c r="K8031" s="3932">
        <v>1</v>
      </c>
      <c r="L8031" s="3932" t="s">
        <v>2518</v>
      </c>
      <c r="M8031" s="3932" t="s">
        <v>1523</v>
      </c>
      <c r="N8031" s="3932"/>
      <c r="O8031" s="3932">
        <v>0</v>
      </c>
    </row>
    <row r="8032" spans="1:15" s="41" customFormat="1" ht="21" customHeight="1">
      <c r="A8032" s="3932"/>
      <c r="B8032" s="131"/>
      <c r="C8032" s="3932"/>
      <c r="D8032" s="896">
        <f>SUM(D8029:D8030)</f>
        <v>1</v>
      </c>
      <c r="E8032" s="4346" t="s">
        <v>352</v>
      </c>
      <c r="F8032" s="4346"/>
      <c r="G8032" s="4347"/>
      <c r="H8032" s="4347"/>
      <c r="I8032" s="3932"/>
      <c r="J8032" s="3932"/>
      <c r="K8032" s="432">
        <f>SUM(K8029:K8031)</f>
        <v>1</v>
      </c>
      <c r="L8032" s="3932"/>
      <c r="M8032" s="3932"/>
      <c r="N8032" s="3932"/>
      <c r="O8032" s="79"/>
    </row>
    <row r="8034" spans="1:15" s="72" customFormat="1" ht="21" customHeight="1" thickBot="1">
      <c r="A8034" s="77" t="s">
        <v>2</v>
      </c>
      <c r="B8034" s="66"/>
      <c r="C8034" s="67" t="s">
        <v>3</v>
      </c>
      <c r="D8034" s="4323" t="s">
        <v>2722</v>
      </c>
      <c r="E8034" s="4323"/>
      <c r="F8034" s="4323"/>
      <c r="G8034" s="4323"/>
      <c r="H8034" s="4323"/>
      <c r="I8034" s="4323"/>
      <c r="J8034" s="4323"/>
      <c r="K8034" s="4323"/>
      <c r="L8034" s="4323"/>
      <c r="M8034" s="4323"/>
      <c r="N8034" s="4323"/>
      <c r="O8034" s="4323"/>
    </row>
    <row r="8035" spans="1:15" s="72" customFormat="1" ht="21" customHeight="1">
      <c r="A8035" s="4324" t="s">
        <v>10</v>
      </c>
      <c r="B8035" s="4362" t="s">
        <v>11</v>
      </c>
      <c r="C8035" s="4329" t="s">
        <v>23</v>
      </c>
      <c r="D8035" s="4331" t="s">
        <v>12</v>
      </c>
      <c r="E8035" s="4332"/>
      <c r="F8035" s="4332"/>
      <c r="G8035" s="4332"/>
      <c r="H8035" s="4332"/>
      <c r="I8035" s="4332"/>
      <c r="J8035" s="4333"/>
      <c r="K8035" s="4334" t="s">
        <v>13</v>
      </c>
      <c r="L8035" s="4335"/>
      <c r="M8035" s="4335"/>
      <c r="N8035" s="4335"/>
      <c r="O8035" s="4336"/>
    </row>
    <row r="8036" spans="1:15" s="72" customFormat="1" ht="21" customHeight="1">
      <c r="A8036" s="4325"/>
      <c r="B8036" s="4328"/>
      <c r="C8036" s="4330"/>
      <c r="D8036" s="4337" t="s">
        <v>352</v>
      </c>
      <c r="E8036" s="4338"/>
      <c r="F8036" s="4338"/>
      <c r="G8036" s="4338"/>
      <c r="H8036" s="4339"/>
      <c r="I8036" s="4340" t="s">
        <v>15</v>
      </c>
      <c r="J8036" s="4340"/>
      <c r="K8036" s="4340" t="s">
        <v>16</v>
      </c>
      <c r="L8036" s="4340" t="s">
        <v>17</v>
      </c>
      <c r="M8036" s="4340" t="s">
        <v>18</v>
      </c>
      <c r="N8036" s="4340"/>
      <c r="O8036" s="4342" t="s">
        <v>19</v>
      </c>
    </row>
    <row r="8037" spans="1:15" s="43" customFormat="1" ht="21" customHeight="1">
      <c r="A8037" s="4326"/>
      <c r="B8037" s="4328"/>
      <c r="C8037" s="4330"/>
      <c r="D8037" s="3936" t="s">
        <v>16</v>
      </c>
      <c r="E8037" s="4344" t="s">
        <v>20</v>
      </c>
      <c r="F8037" s="4345"/>
      <c r="G8037" s="4344" t="s">
        <v>21</v>
      </c>
      <c r="H8037" s="4345"/>
      <c r="I8037" s="4330"/>
      <c r="J8037" s="4330"/>
      <c r="K8037" s="4330"/>
      <c r="L8037" s="4330"/>
      <c r="M8037" s="4330"/>
      <c r="N8037" s="4341"/>
      <c r="O8037" s="4343"/>
    </row>
    <row r="8038" spans="1:15" s="41" customFormat="1" ht="21" customHeight="1" outlineLevel="1">
      <c r="A8038" s="3932">
        <v>1</v>
      </c>
      <c r="B8038" s="131">
        <v>44621</v>
      </c>
      <c r="C8038" s="3932" t="s">
        <v>23</v>
      </c>
      <c r="D8038" s="3932"/>
      <c r="E8038" s="4346"/>
      <c r="F8038" s="4346"/>
      <c r="G8038" s="4347"/>
      <c r="H8038" s="4347"/>
      <c r="I8038" s="3932"/>
      <c r="J8038" s="3932"/>
      <c r="K8038" s="3932"/>
      <c r="L8038" s="3932"/>
      <c r="M8038" s="3932"/>
      <c r="N8038" s="3932"/>
      <c r="O8038" s="79">
        <v>0</v>
      </c>
    </row>
    <row r="8039" spans="1:15" s="41" customFormat="1" ht="21" customHeight="1" outlineLevel="1">
      <c r="A8039" s="3932">
        <v>2</v>
      </c>
      <c r="B8039" s="131">
        <v>44638</v>
      </c>
      <c r="C8039" s="3932" t="s">
        <v>23</v>
      </c>
      <c r="D8039" s="3932">
        <v>1</v>
      </c>
      <c r="E8039" s="4348" t="s">
        <v>2698</v>
      </c>
      <c r="F8039" s="4349"/>
      <c r="G8039" s="4348" t="s">
        <v>2699</v>
      </c>
      <c r="H8039" s="4349"/>
      <c r="I8039" s="3932"/>
      <c r="J8039" s="3932"/>
      <c r="K8039" s="3932"/>
      <c r="L8039" s="3932"/>
      <c r="M8039" s="3932"/>
      <c r="N8039" s="3932"/>
      <c r="O8039" s="3932">
        <v>1</v>
      </c>
    </row>
    <row r="8040" spans="1:15" s="41" customFormat="1" ht="21" customHeight="1" outlineLevel="1">
      <c r="A8040" s="3932">
        <v>3</v>
      </c>
      <c r="B8040" s="131">
        <v>44638</v>
      </c>
      <c r="C8040" s="3932" t="s">
        <v>23</v>
      </c>
      <c r="D8040" s="3932"/>
      <c r="E8040" s="4348"/>
      <c r="F8040" s="4349"/>
      <c r="G8040" s="4348"/>
      <c r="H8040" s="4349"/>
      <c r="I8040" s="3932"/>
      <c r="J8040" s="3932"/>
      <c r="K8040" s="3932">
        <v>1</v>
      </c>
      <c r="L8040" s="3932" t="s">
        <v>2518</v>
      </c>
      <c r="M8040" s="3932" t="s">
        <v>1523</v>
      </c>
      <c r="N8040" s="3932"/>
      <c r="O8040" s="3932">
        <v>0</v>
      </c>
    </row>
    <row r="8041" spans="1:15" s="41" customFormat="1" ht="21" customHeight="1">
      <c r="A8041" s="3932"/>
      <c r="B8041" s="131"/>
      <c r="C8041" s="3932"/>
      <c r="D8041" s="896">
        <f>SUM(D8038:D8039)</f>
        <v>1</v>
      </c>
      <c r="E8041" s="4346" t="s">
        <v>352</v>
      </c>
      <c r="F8041" s="4346"/>
      <c r="G8041" s="4347"/>
      <c r="H8041" s="4347"/>
      <c r="I8041" s="3932"/>
      <c r="J8041" s="3932"/>
      <c r="K8041" s="432">
        <f>SUM(K8038:K8040)</f>
        <v>1</v>
      </c>
      <c r="L8041" s="3932"/>
      <c r="M8041" s="3932"/>
      <c r="N8041" s="3932"/>
      <c r="O8041" s="79"/>
    </row>
    <row r="8043" spans="1:15" s="72" customFormat="1" ht="21" customHeight="1" thickBot="1">
      <c r="A8043" s="77" t="s">
        <v>2</v>
      </c>
      <c r="B8043" s="66"/>
      <c r="C8043" s="67" t="s">
        <v>3</v>
      </c>
      <c r="D8043" s="4323" t="s">
        <v>2723</v>
      </c>
      <c r="E8043" s="4323"/>
      <c r="F8043" s="4323"/>
      <c r="G8043" s="4323"/>
      <c r="H8043" s="4323"/>
      <c r="I8043" s="4323"/>
      <c r="J8043" s="4323"/>
      <c r="K8043" s="4323"/>
      <c r="L8043" s="4323"/>
      <c r="M8043" s="4323"/>
      <c r="N8043" s="4323"/>
      <c r="O8043" s="4323"/>
    </row>
    <row r="8044" spans="1:15" s="72" customFormat="1" ht="21" customHeight="1">
      <c r="A8044" s="4324" t="s">
        <v>10</v>
      </c>
      <c r="B8044" s="4362" t="s">
        <v>11</v>
      </c>
      <c r="C8044" s="4329" t="s">
        <v>23</v>
      </c>
      <c r="D8044" s="4331" t="s">
        <v>12</v>
      </c>
      <c r="E8044" s="4332"/>
      <c r="F8044" s="4332"/>
      <c r="G8044" s="4332"/>
      <c r="H8044" s="4332"/>
      <c r="I8044" s="4332"/>
      <c r="J8044" s="4333"/>
      <c r="K8044" s="4334" t="s">
        <v>13</v>
      </c>
      <c r="L8044" s="4335"/>
      <c r="M8044" s="4335"/>
      <c r="N8044" s="4335"/>
      <c r="O8044" s="4336"/>
    </row>
    <row r="8045" spans="1:15" s="72" customFormat="1" ht="21" customHeight="1">
      <c r="A8045" s="4325"/>
      <c r="B8045" s="4328"/>
      <c r="C8045" s="4330"/>
      <c r="D8045" s="4337" t="s">
        <v>352</v>
      </c>
      <c r="E8045" s="4338"/>
      <c r="F8045" s="4338"/>
      <c r="G8045" s="4338"/>
      <c r="H8045" s="4339"/>
      <c r="I8045" s="4340" t="s">
        <v>15</v>
      </c>
      <c r="J8045" s="4340"/>
      <c r="K8045" s="4340" t="s">
        <v>16</v>
      </c>
      <c r="L8045" s="4340" t="s">
        <v>17</v>
      </c>
      <c r="M8045" s="4340" t="s">
        <v>18</v>
      </c>
      <c r="N8045" s="4340"/>
      <c r="O8045" s="4342" t="s">
        <v>19</v>
      </c>
    </row>
    <row r="8046" spans="1:15" s="43" customFormat="1" ht="21" customHeight="1">
      <c r="A8046" s="4326"/>
      <c r="B8046" s="4328"/>
      <c r="C8046" s="4330"/>
      <c r="D8046" s="3936" t="s">
        <v>16</v>
      </c>
      <c r="E8046" s="4344" t="s">
        <v>20</v>
      </c>
      <c r="F8046" s="4345"/>
      <c r="G8046" s="4344" t="s">
        <v>21</v>
      </c>
      <c r="H8046" s="4345"/>
      <c r="I8046" s="4330"/>
      <c r="J8046" s="4330"/>
      <c r="K8046" s="4330"/>
      <c r="L8046" s="4330"/>
      <c r="M8046" s="4330"/>
      <c r="N8046" s="4341"/>
      <c r="O8046" s="4343"/>
    </row>
    <row r="8047" spans="1:15" s="41" customFormat="1" ht="21" customHeight="1" outlineLevel="1">
      <c r="A8047" s="3932">
        <v>1</v>
      </c>
      <c r="B8047" s="131">
        <v>44621</v>
      </c>
      <c r="C8047" s="3932" t="s">
        <v>23</v>
      </c>
      <c r="D8047" s="3932"/>
      <c r="E8047" s="4346"/>
      <c r="F8047" s="4346"/>
      <c r="G8047" s="4347"/>
      <c r="H8047" s="4347"/>
      <c r="I8047" s="3932"/>
      <c r="J8047" s="3932"/>
      <c r="K8047" s="3932"/>
      <c r="L8047" s="3932"/>
      <c r="M8047" s="3932"/>
      <c r="N8047" s="3932"/>
      <c r="O8047" s="79">
        <v>0</v>
      </c>
    </row>
    <row r="8048" spans="1:15" s="41" customFormat="1" ht="21" customHeight="1" outlineLevel="1">
      <c r="A8048" s="3932">
        <v>2</v>
      </c>
      <c r="B8048" s="131">
        <v>44638</v>
      </c>
      <c r="C8048" s="3932" t="s">
        <v>23</v>
      </c>
      <c r="D8048" s="3932">
        <v>1</v>
      </c>
      <c r="E8048" s="4348" t="s">
        <v>2700</v>
      </c>
      <c r="F8048" s="4349"/>
      <c r="G8048" s="4348" t="s">
        <v>2603</v>
      </c>
      <c r="H8048" s="4349"/>
      <c r="I8048" s="3932"/>
      <c r="J8048" s="3932"/>
      <c r="K8048" s="3932"/>
      <c r="L8048" s="3932"/>
      <c r="M8048" s="3932"/>
      <c r="N8048" s="3932"/>
      <c r="O8048" s="3932">
        <v>1</v>
      </c>
    </row>
    <row r="8049" spans="1:15" s="41" customFormat="1" ht="21" customHeight="1" outlineLevel="1">
      <c r="A8049" s="3932">
        <v>3</v>
      </c>
      <c r="B8049" s="131">
        <v>44638</v>
      </c>
      <c r="C8049" s="3932" t="s">
        <v>23</v>
      </c>
      <c r="D8049" s="3932"/>
      <c r="E8049" s="4348"/>
      <c r="F8049" s="4349"/>
      <c r="G8049" s="4348"/>
      <c r="H8049" s="4349"/>
      <c r="I8049" s="3932"/>
      <c r="J8049" s="3932"/>
      <c r="K8049" s="3932">
        <v>1</v>
      </c>
      <c r="L8049" s="3932" t="s">
        <v>2701</v>
      </c>
      <c r="M8049" s="3932" t="s">
        <v>1380</v>
      </c>
      <c r="N8049" s="3932"/>
      <c r="O8049" s="3932">
        <v>0</v>
      </c>
    </row>
    <row r="8050" spans="1:15" s="41" customFormat="1" ht="21" customHeight="1">
      <c r="A8050" s="3932"/>
      <c r="B8050" s="131"/>
      <c r="C8050" s="3932"/>
      <c r="D8050" s="896">
        <f>SUM(D8047:D8048)</f>
        <v>1</v>
      </c>
      <c r="E8050" s="4346" t="s">
        <v>352</v>
      </c>
      <c r="F8050" s="4346"/>
      <c r="G8050" s="4347"/>
      <c r="H8050" s="4347"/>
      <c r="I8050" s="3932"/>
      <c r="J8050" s="3932"/>
      <c r="K8050" s="432">
        <f>SUM(K8047:K8049)</f>
        <v>1</v>
      </c>
      <c r="L8050" s="3932"/>
      <c r="M8050" s="3932"/>
      <c r="N8050" s="3932"/>
      <c r="O8050" s="79"/>
    </row>
    <row r="8052" spans="1:15" s="72" customFormat="1" ht="21" customHeight="1" thickBot="1">
      <c r="A8052" s="77" t="s">
        <v>2</v>
      </c>
      <c r="B8052" s="66"/>
      <c r="C8052" s="67" t="s">
        <v>3</v>
      </c>
      <c r="D8052" s="4323" t="s">
        <v>2724</v>
      </c>
      <c r="E8052" s="4323"/>
      <c r="F8052" s="4323"/>
      <c r="G8052" s="4323"/>
      <c r="H8052" s="4323"/>
      <c r="I8052" s="4323"/>
      <c r="J8052" s="4323"/>
      <c r="K8052" s="4323"/>
      <c r="L8052" s="4323"/>
      <c r="M8052" s="4323"/>
      <c r="N8052" s="4323"/>
      <c r="O8052" s="4323"/>
    </row>
    <row r="8053" spans="1:15" s="72" customFormat="1" ht="21" customHeight="1">
      <c r="A8053" s="4324" t="s">
        <v>10</v>
      </c>
      <c r="B8053" s="4362" t="s">
        <v>11</v>
      </c>
      <c r="C8053" s="4329" t="s">
        <v>23</v>
      </c>
      <c r="D8053" s="4331" t="s">
        <v>12</v>
      </c>
      <c r="E8053" s="4332"/>
      <c r="F8053" s="4332"/>
      <c r="G8053" s="4332"/>
      <c r="H8053" s="4332"/>
      <c r="I8053" s="4332"/>
      <c r="J8053" s="4333"/>
      <c r="K8053" s="4334" t="s">
        <v>13</v>
      </c>
      <c r="L8053" s="4335"/>
      <c r="M8053" s="4335"/>
      <c r="N8053" s="4335"/>
      <c r="O8053" s="4336"/>
    </row>
    <row r="8054" spans="1:15" s="72" customFormat="1" ht="21" customHeight="1">
      <c r="A8054" s="4325"/>
      <c r="B8054" s="4328"/>
      <c r="C8054" s="4330"/>
      <c r="D8054" s="4337" t="s">
        <v>352</v>
      </c>
      <c r="E8054" s="4338"/>
      <c r="F8054" s="4338"/>
      <c r="G8054" s="4338"/>
      <c r="H8054" s="4339"/>
      <c r="I8054" s="4340" t="s">
        <v>15</v>
      </c>
      <c r="J8054" s="4340"/>
      <c r="K8054" s="4340" t="s">
        <v>16</v>
      </c>
      <c r="L8054" s="4340" t="s">
        <v>17</v>
      </c>
      <c r="M8054" s="4340" t="s">
        <v>18</v>
      </c>
      <c r="N8054" s="4340"/>
      <c r="O8054" s="4342" t="s">
        <v>19</v>
      </c>
    </row>
    <row r="8055" spans="1:15" s="43" customFormat="1" ht="21" customHeight="1">
      <c r="A8055" s="4326"/>
      <c r="B8055" s="4328"/>
      <c r="C8055" s="4330"/>
      <c r="D8055" s="3936" t="s">
        <v>16</v>
      </c>
      <c r="E8055" s="4344" t="s">
        <v>20</v>
      </c>
      <c r="F8055" s="4345"/>
      <c r="G8055" s="4344" t="s">
        <v>21</v>
      </c>
      <c r="H8055" s="4345"/>
      <c r="I8055" s="4330"/>
      <c r="J8055" s="4330"/>
      <c r="K8055" s="4330"/>
      <c r="L8055" s="4330"/>
      <c r="M8055" s="4330"/>
      <c r="N8055" s="4341"/>
      <c r="O8055" s="4343"/>
    </row>
    <row r="8056" spans="1:15" s="41" customFormat="1" ht="21" customHeight="1" outlineLevel="1">
      <c r="A8056" s="3932">
        <v>1</v>
      </c>
      <c r="B8056" s="131">
        <v>44652</v>
      </c>
      <c r="C8056" s="3932" t="s">
        <v>23</v>
      </c>
      <c r="D8056" s="3932"/>
      <c r="E8056" s="4346"/>
      <c r="F8056" s="4346"/>
      <c r="G8056" s="4347"/>
      <c r="H8056" s="4347"/>
      <c r="I8056" s="3932"/>
      <c r="J8056" s="3932"/>
      <c r="K8056" s="3932"/>
      <c r="L8056" s="3932"/>
      <c r="M8056" s="3932"/>
      <c r="N8056" s="3932"/>
      <c r="O8056" s="79">
        <v>0</v>
      </c>
    </row>
    <row r="8057" spans="1:15" s="41" customFormat="1" ht="21" customHeight="1" outlineLevel="1">
      <c r="A8057" s="3932">
        <v>2</v>
      </c>
      <c r="B8057" s="131">
        <v>44638</v>
      </c>
      <c r="C8057" s="3932" t="s">
        <v>23</v>
      </c>
      <c r="D8057" s="3932">
        <v>1</v>
      </c>
      <c r="E8057" s="4348" t="s">
        <v>2702</v>
      </c>
      <c r="F8057" s="4349"/>
      <c r="G8057" s="4348" t="s">
        <v>2703</v>
      </c>
      <c r="H8057" s="4349"/>
      <c r="I8057" s="3932"/>
      <c r="J8057" s="3932"/>
      <c r="K8057" s="3932"/>
      <c r="L8057" s="3932"/>
      <c r="M8057" s="3932"/>
      <c r="N8057" s="3932"/>
      <c r="O8057" s="3932">
        <v>1</v>
      </c>
    </row>
    <row r="8058" spans="1:15" s="41" customFormat="1" ht="21" customHeight="1" outlineLevel="1">
      <c r="A8058" s="3932">
        <v>3</v>
      </c>
      <c r="B8058" s="131">
        <v>44638</v>
      </c>
      <c r="C8058" s="3932" t="s">
        <v>23</v>
      </c>
      <c r="D8058" s="3932"/>
      <c r="E8058" s="4348"/>
      <c r="F8058" s="4349"/>
      <c r="G8058" s="4348"/>
      <c r="H8058" s="4349"/>
      <c r="I8058" s="3932"/>
      <c r="J8058" s="3932"/>
      <c r="K8058" s="3932">
        <v>1</v>
      </c>
      <c r="L8058" s="3932" t="s">
        <v>1856</v>
      </c>
      <c r="M8058" s="3932" t="s">
        <v>1523</v>
      </c>
      <c r="N8058" s="3932"/>
      <c r="O8058" s="3932">
        <v>0</v>
      </c>
    </row>
    <row r="8059" spans="1:15" s="41" customFormat="1" ht="21" customHeight="1">
      <c r="A8059" s="3932"/>
      <c r="B8059" s="131"/>
      <c r="C8059" s="3932"/>
      <c r="D8059" s="896">
        <f>SUM(D8056:D8057)</f>
        <v>1</v>
      </c>
      <c r="E8059" s="4346" t="s">
        <v>352</v>
      </c>
      <c r="F8059" s="4346"/>
      <c r="G8059" s="4347"/>
      <c r="H8059" s="4347"/>
      <c r="I8059" s="3932"/>
      <c r="J8059" s="3932"/>
      <c r="K8059" s="432">
        <f>SUM(K8056:K8058)</f>
        <v>1</v>
      </c>
      <c r="L8059" s="3932"/>
      <c r="M8059" s="3932"/>
      <c r="N8059" s="3932"/>
      <c r="O8059" s="79"/>
    </row>
    <row r="8061" spans="1:15" s="72" customFormat="1" ht="21" customHeight="1" thickBot="1">
      <c r="A8061" s="77" t="s">
        <v>2</v>
      </c>
      <c r="B8061" s="66"/>
      <c r="C8061" s="67" t="s">
        <v>3</v>
      </c>
      <c r="D8061" s="4323" t="s">
        <v>2725</v>
      </c>
      <c r="E8061" s="4323"/>
      <c r="F8061" s="4323"/>
      <c r="G8061" s="4323"/>
      <c r="H8061" s="4323"/>
      <c r="I8061" s="4323"/>
      <c r="J8061" s="4323"/>
      <c r="K8061" s="4323"/>
      <c r="L8061" s="4323"/>
      <c r="M8061" s="4323"/>
      <c r="N8061" s="4323"/>
      <c r="O8061" s="4323"/>
    </row>
    <row r="8062" spans="1:15" s="72" customFormat="1" ht="21" customHeight="1">
      <c r="A8062" s="4324" t="s">
        <v>10</v>
      </c>
      <c r="B8062" s="4362" t="s">
        <v>11</v>
      </c>
      <c r="C8062" s="4329" t="s">
        <v>23</v>
      </c>
      <c r="D8062" s="4331" t="s">
        <v>12</v>
      </c>
      <c r="E8062" s="4332"/>
      <c r="F8062" s="4332"/>
      <c r="G8062" s="4332"/>
      <c r="H8062" s="4332"/>
      <c r="I8062" s="4332"/>
      <c r="J8062" s="4333"/>
      <c r="K8062" s="4334" t="s">
        <v>13</v>
      </c>
      <c r="L8062" s="4335"/>
      <c r="M8062" s="4335"/>
      <c r="N8062" s="4335"/>
      <c r="O8062" s="4336"/>
    </row>
    <row r="8063" spans="1:15" s="72" customFormat="1" ht="21" customHeight="1">
      <c r="A8063" s="4325"/>
      <c r="B8063" s="4328"/>
      <c r="C8063" s="4330"/>
      <c r="D8063" s="4337" t="s">
        <v>352</v>
      </c>
      <c r="E8063" s="4338"/>
      <c r="F8063" s="4338"/>
      <c r="G8063" s="4338"/>
      <c r="H8063" s="4339"/>
      <c r="I8063" s="4340" t="s">
        <v>15</v>
      </c>
      <c r="J8063" s="4340"/>
      <c r="K8063" s="4340" t="s">
        <v>16</v>
      </c>
      <c r="L8063" s="4340" t="s">
        <v>17</v>
      </c>
      <c r="M8063" s="4340" t="s">
        <v>18</v>
      </c>
      <c r="N8063" s="4340"/>
      <c r="O8063" s="4342" t="s">
        <v>19</v>
      </c>
    </row>
    <row r="8064" spans="1:15" s="43" customFormat="1" ht="21" customHeight="1">
      <c r="A8064" s="4326"/>
      <c r="B8064" s="4328"/>
      <c r="C8064" s="4330"/>
      <c r="D8064" s="3936" t="s">
        <v>16</v>
      </c>
      <c r="E8064" s="4344" t="s">
        <v>20</v>
      </c>
      <c r="F8064" s="4345"/>
      <c r="G8064" s="4344" t="s">
        <v>21</v>
      </c>
      <c r="H8064" s="4345"/>
      <c r="I8064" s="4330"/>
      <c r="J8064" s="4330"/>
      <c r="K8064" s="4330"/>
      <c r="L8064" s="4330"/>
      <c r="M8064" s="4330"/>
      <c r="N8064" s="4341"/>
      <c r="O8064" s="4343"/>
    </row>
    <row r="8065" spans="1:15" s="41" customFormat="1" ht="21" customHeight="1" outlineLevel="1">
      <c r="A8065" s="3932">
        <v>1</v>
      </c>
      <c r="B8065" s="131">
        <v>44652</v>
      </c>
      <c r="C8065" s="3932" t="s">
        <v>23</v>
      </c>
      <c r="D8065" s="3932"/>
      <c r="E8065" s="4346"/>
      <c r="F8065" s="4346"/>
      <c r="G8065" s="4347"/>
      <c r="H8065" s="4347"/>
      <c r="I8065" s="3932"/>
      <c r="J8065" s="3932"/>
      <c r="K8065" s="3932"/>
      <c r="L8065" s="3932"/>
      <c r="M8065" s="3932"/>
      <c r="N8065" s="3932"/>
      <c r="O8065" s="79">
        <v>0</v>
      </c>
    </row>
    <row r="8066" spans="1:15" s="41" customFormat="1" ht="21" customHeight="1" outlineLevel="1">
      <c r="A8066" s="3932">
        <v>2</v>
      </c>
      <c r="B8066" s="131">
        <v>44638</v>
      </c>
      <c r="C8066" s="3932" t="s">
        <v>23</v>
      </c>
      <c r="D8066" s="3932">
        <v>1</v>
      </c>
      <c r="E8066" s="4348" t="s">
        <v>2702</v>
      </c>
      <c r="F8066" s="4349"/>
      <c r="G8066" s="4348" t="s">
        <v>2703</v>
      </c>
      <c r="H8066" s="4349"/>
      <c r="I8066" s="3932"/>
      <c r="J8066" s="3932"/>
      <c r="K8066" s="3932"/>
      <c r="L8066" s="3932"/>
      <c r="M8066" s="3932"/>
      <c r="N8066" s="3932"/>
      <c r="O8066" s="3932">
        <v>1</v>
      </c>
    </row>
    <row r="8067" spans="1:15" s="41" customFormat="1" ht="21" customHeight="1" outlineLevel="1">
      <c r="A8067" s="3932">
        <v>3</v>
      </c>
      <c r="B8067" s="131">
        <v>44638</v>
      </c>
      <c r="C8067" s="3932" t="s">
        <v>23</v>
      </c>
      <c r="D8067" s="3932"/>
      <c r="E8067" s="4348"/>
      <c r="F8067" s="4349"/>
      <c r="G8067" s="4348"/>
      <c r="H8067" s="4349"/>
      <c r="I8067" s="3932"/>
      <c r="J8067" s="3932"/>
      <c r="K8067" s="3932">
        <v>1</v>
      </c>
      <c r="L8067" s="3932" t="s">
        <v>1856</v>
      </c>
      <c r="M8067" s="3932" t="s">
        <v>1523</v>
      </c>
      <c r="N8067" s="3932"/>
      <c r="O8067" s="3932">
        <v>0</v>
      </c>
    </row>
    <row r="8068" spans="1:15" s="41" customFormat="1" ht="21" customHeight="1">
      <c r="A8068" s="3932"/>
      <c r="B8068" s="131"/>
      <c r="C8068" s="3932"/>
      <c r="D8068" s="896">
        <f>SUM(D8065:D8066)</f>
        <v>1</v>
      </c>
      <c r="E8068" s="4346" t="s">
        <v>352</v>
      </c>
      <c r="F8068" s="4346"/>
      <c r="G8068" s="4347"/>
      <c r="H8068" s="4347"/>
      <c r="I8068" s="3932"/>
      <c r="J8068" s="3932"/>
      <c r="K8068" s="432">
        <f>SUM(K8065:K8067)</f>
        <v>1</v>
      </c>
      <c r="L8068" s="3932"/>
      <c r="M8068" s="3932"/>
      <c r="N8068" s="3932"/>
      <c r="O8068" s="79"/>
    </row>
    <row r="8070" spans="1:15" s="72" customFormat="1" ht="21" customHeight="1" thickBot="1">
      <c r="A8070" s="77" t="s">
        <v>2</v>
      </c>
      <c r="B8070" s="66"/>
      <c r="C8070" s="67" t="s">
        <v>3</v>
      </c>
      <c r="D8070" s="4323" t="s">
        <v>2726</v>
      </c>
      <c r="E8070" s="4323"/>
      <c r="F8070" s="4323"/>
      <c r="G8070" s="4323"/>
      <c r="H8070" s="4323"/>
      <c r="I8070" s="4323"/>
      <c r="J8070" s="4323"/>
      <c r="K8070" s="4323"/>
      <c r="L8070" s="4323"/>
      <c r="M8070" s="4323"/>
      <c r="N8070" s="4323"/>
      <c r="O8070" s="4323"/>
    </row>
    <row r="8071" spans="1:15" s="72" customFormat="1" ht="21" customHeight="1">
      <c r="A8071" s="4324" t="s">
        <v>10</v>
      </c>
      <c r="B8071" s="4362" t="s">
        <v>11</v>
      </c>
      <c r="C8071" s="4329" t="s">
        <v>23</v>
      </c>
      <c r="D8071" s="4331" t="s">
        <v>12</v>
      </c>
      <c r="E8071" s="4332"/>
      <c r="F8071" s="4332"/>
      <c r="G8071" s="4332"/>
      <c r="H8071" s="4332"/>
      <c r="I8071" s="4332"/>
      <c r="J8071" s="4333"/>
      <c r="K8071" s="4334" t="s">
        <v>13</v>
      </c>
      <c r="L8071" s="4335"/>
      <c r="M8071" s="4335"/>
      <c r="N8071" s="4335"/>
      <c r="O8071" s="4336"/>
    </row>
    <row r="8072" spans="1:15" s="72" customFormat="1" ht="21" customHeight="1">
      <c r="A8072" s="4325"/>
      <c r="B8072" s="4328"/>
      <c r="C8072" s="4330"/>
      <c r="D8072" s="4337" t="s">
        <v>352</v>
      </c>
      <c r="E8072" s="4338"/>
      <c r="F8072" s="4338"/>
      <c r="G8072" s="4338"/>
      <c r="H8072" s="4339"/>
      <c r="I8072" s="4340" t="s">
        <v>15</v>
      </c>
      <c r="J8072" s="4340"/>
      <c r="K8072" s="4340" t="s">
        <v>16</v>
      </c>
      <c r="L8072" s="4340" t="s">
        <v>17</v>
      </c>
      <c r="M8072" s="4340" t="s">
        <v>18</v>
      </c>
      <c r="N8072" s="4340"/>
      <c r="O8072" s="4342" t="s">
        <v>19</v>
      </c>
    </row>
    <row r="8073" spans="1:15" s="43" customFormat="1" ht="21" customHeight="1">
      <c r="A8073" s="4326"/>
      <c r="B8073" s="4328"/>
      <c r="C8073" s="4330"/>
      <c r="D8073" s="3936" t="s">
        <v>16</v>
      </c>
      <c r="E8073" s="4344" t="s">
        <v>20</v>
      </c>
      <c r="F8073" s="4345"/>
      <c r="G8073" s="4344" t="s">
        <v>21</v>
      </c>
      <c r="H8073" s="4345"/>
      <c r="I8073" s="4330"/>
      <c r="J8073" s="4330"/>
      <c r="K8073" s="4330"/>
      <c r="L8073" s="4330"/>
      <c r="M8073" s="4330"/>
      <c r="N8073" s="4341"/>
      <c r="O8073" s="4343"/>
    </row>
    <row r="8074" spans="1:15" s="41" customFormat="1" ht="21" customHeight="1" outlineLevel="1">
      <c r="A8074" s="3932">
        <v>1</v>
      </c>
      <c r="B8074" s="131">
        <v>44593</v>
      </c>
      <c r="C8074" s="3932" t="s">
        <v>287</v>
      </c>
      <c r="D8074" s="3932"/>
      <c r="E8074" s="4346"/>
      <c r="F8074" s="4346"/>
      <c r="G8074" s="4347"/>
      <c r="H8074" s="4347"/>
      <c r="I8074" s="3932"/>
      <c r="J8074" s="3932"/>
      <c r="K8074" s="3932"/>
      <c r="L8074" s="3932"/>
      <c r="M8074" s="3932"/>
      <c r="N8074" s="3932"/>
      <c r="O8074" s="79">
        <v>0</v>
      </c>
    </row>
    <row r="8075" spans="1:15" s="41" customFormat="1" ht="21" customHeight="1" outlineLevel="1">
      <c r="A8075" s="3932">
        <v>2</v>
      </c>
      <c r="B8075" s="131">
        <v>44600</v>
      </c>
      <c r="C8075" s="3932" t="s">
        <v>287</v>
      </c>
      <c r="D8075" s="3932">
        <v>1</v>
      </c>
      <c r="E8075" s="4348" t="s">
        <v>2705</v>
      </c>
      <c r="F8075" s="4349"/>
      <c r="G8075" s="4348" t="s">
        <v>2704</v>
      </c>
      <c r="H8075" s="4349"/>
      <c r="I8075" s="3932"/>
      <c r="J8075" s="3932"/>
      <c r="K8075" s="3932"/>
      <c r="L8075" s="3932"/>
      <c r="M8075" s="3932"/>
      <c r="N8075" s="3932"/>
      <c r="O8075" s="3932">
        <v>1</v>
      </c>
    </row>
    <row r="8076" spans="1:15" s="41" customFormat="1" ht="21" customHeight="1" outlineLevel="1">
      <c r="A8076" s="3932">
        <v>3</v>
      </c>
      <c r="B8076" s="131">
        <v>44600</v>
      </c>
      <c r="C8076" s="3932" t="s">
        <v>287</v>
      </c>
      <c r="D8076" s="3932"/>
      <c r="E8076" s="4348"/>
      <c r="F8076" s="4349"/>
      <c r="G8076" s="4348"/>
      <c r="H8076" s="4349"/>
      <c r="I8076" s="3932"/>
      <c r="J8076" s="3932"/>
      <c r="K8076" s="3932">
        <v>5</v>
      </c>
      <c r="L8076" s="3932" t="s">
        <v>2706</v>
      </c>
      <c r="M8076" s="3932" t="s">
        <v>1387</v>
      </c>
      <c r="N8076" s="3932"/>
      <c r="O8076" s="3932">
        <v>0</v>
      </c>
    </row>
    <row r="8077" spans="1:15" s="41" customFormat="1" ht="21" customHeight="1">
      <c r="A8077" s="3932"/>
      <c r="B8077" s="131"/>
      <c r="C8077" s="3932"/>
      <c r="D8077" s="896">
        <f>SUM(D8074:D8075)</f>
        <v>1</v>
      </c>
      <c r="E8077" s="4346" t="s">
        <v>352</v>
      </c>
      <c r="F8077" s="4346"/>
      <c r="G8077" s="4347"/>
      <c r="H8077" s="4347"/>
      <c r="I8077" s="3932"/>
      <c r="J8077" s="3932"/>
      <c r="K8077" s="432">
        <f>SUM(K8074:K8076)</f>
        <v>5</v>
      </c>
      <c r="L8077" s="3932"/>
      <c r="M8077" s="3932"/>
      <c r="N8077" s="3932"/>
      <c r="O8077" s="79"/>
    </row>
    <row r="8079" spans="1:15" s="72" customFormat="1" ht="21" customHeight="1" thickBot="1">
      <c r="A8079" s="77" t="s">
        <v>2</v>
      </c>
      <c r="B8079" s="66"/>
      <c r="C8079" s="67" t="s">
        <v>3</v>
      </c>
      <c r="D8079" s="4323" t="s">
        <v>2727</v>
      </c>
      <c r="E8079" s="4323"/>
      <c r="F8079" s="4323"/>
      <c r="G8079" s="4323"/>
      <c r="H8079" s="4323"/>
      <c r="I8079" s="4323"/>
      <c r="J8079" s="4323"/>
      <c r="K8079" s="4323"/>
      <c r="L8079" s="4323"/>
      <c r="M8079" s="4323"/>
      <c r="N8079" s="4323"/>
      <c r="O8079" s="4323"/>
    </row>
    <row r="8080" spans="1:15" s="72" customFormat="1" ht="21" customHeight="1">
      <c r="A8080" s="4324" t="s">
        <v>10</v>
      </c>
      <c r="B8080" s="4362" t="s">
        <v>11</v>
      </c>
      <c r="C8080" s="4329" t="s">
        <v>23</v>
      </c>
      <c r="D8080" s="4331" t="s">
        <v>12</v>
      </c>
      <c r="E8080" s="4332"/>
      <c r="F8080" s="4332"/>
      <c r="G8080" s="4332"/>
      <c r="H8080" s="4332"/>
      <c r="I8080" s="4332"/>
      <c r="J8080" s="4333"/>
      <c r="K8080" s="4334" t="s">
        <v>13</v>
      </c>
      <c r="L8080" s="4335"/>
      <c r="M8080" s="4335"/>
      <c r="N8080" s="4335"/>
      <c r="O8080" s="4336"/>
    </row>
    <row r="8081" spans="1:15" s="72" customFormat="1" ht="21" customHeight="1">
      <c r="A8081" s="4325"/>
      <c r="B8081" s="4328"/>
      <c r="C8081" s="4330"/>
      <c r="D8081" s="4337" t="s">
        <v>352</v>
      </c>
      <c r="E8081" s="4338"/>
      <c r="F8081" s="4338"/>
      <c r="G8081" s="4338"/>
      <c r="H8081" s="4339"/>
      <c r="I8081" s="4340" t="s">
        <v>15</v>
      </c>
      <c r="J8081" s="4340"/>
      <c r="K8081" s="4340" t="s">
        <v>16</v>
      </c>
      <c r="L8081" s="4340" t="s">
        <v>17</v>
      </c>
      <c r="M8081" s="4340" t="s">
        <v>18</v>
      </c>
      <c r="N8081" s="4340"/>
      <c r="O8081" s="4342" t="s">
        <v>19</v>
      </c>
    </row>
    <row r="8082" spans="1:15" s="43" customFormat="1" ht="21" customHeight="1">
      <c r="A8082" s="4326"/>
      <c r="B8082" s="4328"/>
      <c r="C8082" s="4330"/>
      <c r="D8082" s="3936" t="s">
        <v>16</v>
      </c>
      <c r="E8082" s="4344" t="s">
        <v>20</v>
      </c>
      <c r="F8082" s="4345"/>
      <c r="G8082" s="4344" t="s">
        <v>21</v>
      </c>
      <c r="H8082" s="4345"/>
      <c r="I8082" s="4330"/>
      <c r="J8082" s="4330"/>
      <c r="K8082" s="4330"/>
      <c r="L8082" s="4330"/>
      <c r="M8082" s="4330"/>
      <c r="N8082" s="4341"/>
      <c r="O8082" s="4343"/>
    </row>
    <row r="8083" spans="1:15" s="41" customFormat="1" ht="21" customHeight="1" outlineLevel="1">
      <c r="A8083" s="3932">
        <v>1</v>
      </c>
      <c r="B8083" s="131">
        <v>44593</v>
      </c>
      <c r="C8083" s="3932" t="s">
        <v>23</v>
      </c>
      <c r="D8083" s="3932"/>
      <c r="E8083" s="4346"/>
      <c r="F8083" s="4346"/>
      <c r="G8083" s="4347"/>
      <c r="H8083" s="4347"/>
      <c r="I8083" s="3932"/>
      <c r="J8083" s="3932"/>
      <c r="K8083" s="3932"/>
      <c r="L8083" s="3932"/>
      <c r="M8083" s="3932"/>
      <c r="N8083" s="3932"/>
      <c r="O8083" s="79">
        <v>0</v>
      </c>
    </row>
    <row r="8084" spans="1:15" s="41" customFormat="1" ht="21" customHeight="1" outlineLevel="1">
      <c r="A8084" s="3932">
        <v>2</v>
      </c>
      <c r="B8084" s="131">
        <v>44599</v>
      </c>
      <c r="C8084" s="3932" t="s">
        <v>23</v>
      </c>
      <c r="D8084" s="3932">
        <v>1</v>
      </c>
      <c r="E8084" s="4348" t="s">
        <v>2728</v>
      </c>
      <c r="F8084" s="4349"/>
      <c r="G8084" s="4348" t="s">
        <v>2729</v>
      </c>
      <c r="H8084" s="4349"/>
      <c r="I8084" s="3932" t="s">
        <v>1446</v>
      </c>
      <c r="J8084" s="3932"/>
      <c r="K8084" s="3932"/>
      <c r="L8084" s="3932"/>
      <c r="M8084" s="3932"/>
      <c r="N8084" s="3932"/>
      <c r="O8084" s="3932">
        <v>1</v>
      </c>
    </row>
    <row r="8085" spans="1:15" s="41" customFormat="1" ht="21" customHeight="1" outlineLevel="1">
      <c r="A8085" s="3932">
        <v>3</v>
      </c>
      <c r="B8085" s="131">
        <v>44599</v>
      </c>
      <c r="C8085" s="3932" t="s">
        <v>23</v>
      </c>
      <c r="D8085" s="3932"/>
      <c r="E8085" s="4348"/>
      <c r="F8085" s="4349"/>
      <c r="G8085" s="4348"/>
      <c r="H8085" s="4349"/>
      <c r="I8085" s="3932"/>
      <c r="J8085" s="3932"/>
      <c r="K8085" s="3932">
        <v>1</v>
      </c>
      <c r="L8085" s="3932" t="s">
        <v>2730</v>
      </c>
      <c r="M8085" s="3932" t="s">
        <v>2731</v>
      </c>
      <c r="N8085" s="3932"/>
      <c r="O8085" s="3932">
        <v>0</v>
      </c>
    </row>
    <row r="8086" spans="1:15" s="41" customFormat="1" ht="21" customHeight="1">
      <c r="A8086" s="3932"/>
      <c r="B8086" s="131"/>
      <c r="C8086" s="3932"/>
      <c r="D8086" s="896">
        <f>SUM(D8083:D8084)</f>
        <v>1</v>
      </c>
      <c r="E8086" s="4346" t="s">
        <v>352</v>
      </c>
      <c r="F8086" s="4346"/>
      <c r="G8086" s="4347"/>
      <c r="H8086" s="4347"/>
      <c r="I8086" s="3932"/>
      <c r="J8086" s="3932"/>
      <c r="K8086" s="432">
        <f>SUM(K8083:K8085)</f>
        <v>1</v>
      </c>
      <c r="L8086" s="3932"/>
      <c r="M8086" s="3932"/>
      <c r="N8086" s="3932"/>
      <c r="O8086" s="79"/>
    </row>
    <row r="8088" spans="1:15" s="72" customFormat="1" ht="21" customHeight="1" thickBot="1">
      <c r="A8088" s="77" t="s">
        <v>2</v>
      </c>
      <c r="B8088" s="66"/>
      <c r="C8088" s="67" t="s">
        <v>3</v>
      </c>
      <c r="D8088" s="4323" t="s">
        <v>2732</v>
      </c>
      <c r="E8088" s="4323"/>
      <c r="F8088" s="4323"/>
      <c r="G8088" s="4323"/>
      <c r="H8088" s="4323"/>
      <c r="I8088" s="4323"/>
      <c r="J8088" s="4323"/>
      <c r="K8088" s="4323"/>
      <c r="L8088" s="4323"/>
      <c r="M8088" s="4323"/>
      <c r="N8088" s="4323"/>
      <c r="O8088" s="4323"/>
    </row>
    <row r="8089" spans="1:15" s="72" customFormat="1" ht="21" customHeight="1">
      <c r="A8089" s="4324" t="s">
        <v>10</v>
      </c>
      <c r="B8089" s="4362" t="s">
        <v>11</v>
      </c>
      <c r="C8089" s="4329" t="s">
        <v>23</v>
      </c>
      <c r="D8089" s="4331" t="s">
        <v>12</v>
      </c>
      <c r="E8089" s="4332"/>
      <c r="F8089" s="4332"/>
      <c r="G8089" s="4332"/>
      <c r="H8089" s="4332"/>
      <c r="I8089" s="4332"/>
      <c r="J8089" s="4333"/>
      <c r="K8089" s="4334" t="s">
        <v>13</v>
      </c>
      <c r="L8089" s="4335"/>
      <c r="M8089" s="4335"/>
      <c r="N8089" s="4335"/>
      <c r="O8089" s="4336"/>
    </row>
    <row r="8090" spans="1:15" s="72" customFormat="1" ht="21" customHeight="1">
      <c r="A8090" s="4325"/>
      <c r="B8090" s="4328"/>
      <c r="C8090" s="4330"/>
      <c r="D8090" s="4337" t="s">
        <v>352</v>
      </c>
      <c r="E8090" s="4338"/>
      <c r="F8090" s="4338"/>
      <c r="G8090" s="4338"/>
      <c r="H8090" s="4339"/>
      <c r="I8090" s="4340" t="s">
        <v>15</v>
      </c>
      <c r="J8090" s="4340"/>
      <c r="K8090" s="4340" t="s">
        <v>16</v>
      </c>
      <c r="L8090" s="4340" t="s">
        <v>17</v>
      </c>
      <c r="M8090" s="4340" t="s">
        <v>18</v>
      </c>
      <c r="N8090" s="4340"/>
      <c r="O8090" s="4342" t="s">
        <v>19</v>
      </c>
    </row>
    <row r="8091" spans="1:15" s="43" customFormat="1" ht="21" customHeight="1">
      <c r="A8091" s="4326"/>
      <c r="B8091" s="4328"/>
      <c r="C8091" s="4330"/>
      <c r="D8091" s="3936" t="s">
        <v>16</v>
      </c>
      <c r="E8091" s="4344" t="s">
        <v>20</v>
      </c>
      <c r="F8091" s="4345"/>
      <c r="G8091" s="4344" t="s">
        <v>21</v>
      </c>
      <c r="H8091" s="4345"/>
      <c r="I8091" s="4330"/>
      <c r="J8091" s="4330"/>
      <c r="K8091" s="4330"/>
      <c r="L8091" s="4330"/>
      <c r="M8091" s="4330"/>
      <c r="N8091" s="4341"/>
      <c r="O8091" s="4343"/>
    </row>
    <row r="8092" spans="1:15" s="41" customFormat="1" ht="21" customHeight="1" outlineLevel="1">
      <c r="A8092" s="3932">
        <v>1</v>
      </c>
      <c r="B8092" s="131">
        <v>44621</v>
      </c>
      <c r="C8092" s="3932" t="s">
        <v>23</v>
      </c>
      <c r="D8092" s="3932"/>
      <c r="E8092" s="4346"/>
      <c r="F8092" s="4346"/>
      <c r="G8092" s="4347"/>
      <c r="H8092" s="4347"/>
      <c r="I8092" s="3932"/>
      <c r="J8092" s="3932"/>
      <c r="K8092" s="3932"/>
      <c r="L8092" s="3932"/>
      <c r="M8092" s="3932"/>
      <c r="N8092" s="3932"/>
      <c r="O8092" s="79">
        <v>0</v>
      </c>
    </row>
    <row r="8093" spans="1:15" s="41" customFormat="1" ht="21" customHeight="1" outlineLevel="1">
      <c r="A8093" s="3932">
        <v>2</v>
      </c>
      <c r="B8093" s="131">
        <v>44627</v>
      </c>
      <c r="C8093" s="3932" t="s">
        <v>23</v>
      </c>
      <c r="D8093" s="3932">
        <v>1</v>
      </c>
      <c r="E8093" s="4348" t="s">
        <v>2952</v>
      </c>
      <c r="F8093" s="4349"/>
      <c r="G8093" s="4348" t="s">
        <v>2953</v>
      </c>
      <c r="H8093" s="4349"/>
      <c r="I8093" s="3932"/>
      <c r="J8093" s="3932"/>
      <c r="K8093" s="3932"/>
      <c r="L8093" s="3932"/>
      <c r="M8093" s="3932"/>
      <c r="N8093" s="3932"/>
      <c r="O8093" s="3932">
        <v>1</v>
      </c>
    </row>
    <row r="8094" spans="1:15" s="41" customFormat="1" ht="21" customHeight="1" outlineLevel="1">
      <c r="A8094" s="3932">
        <v>3</v>
      </c>
      <c r="B8094" s="131">
        <v>44627</v>
      </c>
      <c r="C8094" s="3932" t="s">
        <v>23</v>
      </c>
      <c r="D8094" s="3932"/>
      <c r="E8094" s="4348"/>
      <c r="F8094" s="4349"/>
      <c r="G8094" s="4348"/>
      <c r="H8094" s="4349"/>
      <c r="I8094" s="3932"/>
      <c r="J8094" s="3932"/>
      <c r="K8094" s="3932">
        <v>1</v>
      </c>
      <c r="L8094" s="3932" t="s">
        <v>2707</v>
      </c>
      <c r="M8094" s="3932" t="s">
        <v>1732</v>
      </c>
      <c r="N8094" s="3932"/>
      <c r="O8094" s="3932">
        <v>0</v>
      </c>
    </row>
    <row r="8095" spans="1:15" s="41" customFormat="1" ht="21" customHeight="1">
      <c r="A8095" s="3932"/>
      <c r="B8095" s="131"/>
      <c r="C8095" s="3932"/>
      <c r="D8095" s="896">
        <f>SUM(D8092:D8093)</f>
        <v>1</v>
      </c>
      <c r="E8095" s="4346" t="s">
        <v>352</v>
      </c>
      <c r="F8095" s="4346"/>
      <c r="G8095" s="4347"/>
      <c r="H8095" s="4347"/>
      <c r="I8095" s="3932"/>
      <c r="J8095" s="3932"/>
      <c r="K8095" s="432">
        <f>SUM(K8092:K8094)</f>
        <v>1</v>
      </c>
      <c r="L8095" s="3932"/>
      <c r="M8095" s="3932"/>
      <c r="N8095" s="3932"/>
      <c r="O8095" s="79"/>
    </row>
    <row r="8097" spans="1:15" s="72" customFormat="1" ht="21" customHeight="1" thickBot="1">
      <c r="A8097" s="77" t="s">
        <v>2</v>
      </c>
      <c r="B8097" s="66"/>
      <c r="C8097" s="67" t="s">
        <v>3</v>
      </c>
      <c r="D8097" s="4323" t="s">
        <v>2951</v>
      </c>
      <c r="E8097" s="4323"/>
      <c r="F8097" s="4323"/>
      <c r="G8097" s="4323"/>
      <c r="H8097" s="4323"/>
      <c r="I8097" s="4323"/>
      <c r="J8097" s="4323"/>
      <c r="K8097" s="4323"/>
      <c r="L8097" s="4323"/>
      <c r="M8097" s="4323"/>
      <c r="N8097" s="4323"/>
      <c r="O8097" s="4323"/>
    </row>
    <row r="8098" spans="1:15" s="72" customFormat="1" ht="21" customHeight="1">
      <c r="A8098" s="4324" t="s">
        <v>10</v>
      </c>
      <c r="B8098" s="4362" t="s">
        <v>11</v>
      </c>
      <c r="C8098" s="4329" t="s">
        <v>23</v>
      </c>
      <c r="D8098" s="4331" t="s">
        <v>12</v>
      </c>
      <c r="E8098" s="4332"/>
      <c r="F8098" s="4332"/>
      <c r="G8098" s="4332"/>
      <c r="H8098" s="4332"/>
      <c r="I8098" s="4332"/>
      <c r="J8098" s="4333"/>
      <c r="K8098" s="4334" t="s">
        <v>13</v>
      </c>
      <c r="L8098" s="4335"/>
      <c r="M8098" s="4335"/>
      <c r="N8098" s="4335"/>
      <c r="O8098" s="4336"/>
    </row>
    <row r="8099" spans="1:15" s="72" customFormat="1" ht="21" customHeight="1">
      <c r="A8099" s="4325"/>
      <c r="B8099" s="4328"/>
      <c r="C8099" s="4330"/>
      <c r="D8099" s="4337" t="s">
        <v>352</v>
      </c>
      <c r="E8099" s="4338"/>
      <c r="F8099" s="4338"/>
      <c r="G8099" s="4338"/>
      <c r="H8099" s="4339"/>
      <c r="I8099" s="4340" t="s">
        <v>15</v>
      </c>
      <c r="J8099" s="4340"/>
      <c r="K8099" s="4340" t="s">
        <v>16</v>
      </c>
      <c r="L8099" s="4340" t="s">
        <v>17</v>
      </c>
      <c r="M8099" s="4340" t="s">
        <v>18</v>
      </c>
      <c r="N8099" s="4340"/>
      <c r="O8099" s="4342" t="s">
        <v>19</v>
      </c>
    </row>
    <row r="8100" spans="1:15" s="43" customFormat="1" ht="21" customHeight="1">
      <c r="A8100" s="4326"/>
      <c r="B8100" s="4328"/>
      <c r="C8100" s="4330"/>
      <c r="D8100" s="3936" t="s">
        <v>16</v>
      </c>
      <c r="E8100" s="4344" t="s">
        <v>20</v>
      </c>
      <c r="F8100" s="4345"/>
      <c r="G8100" s="4344" t="s">
        <v>21</v>
      </c>
      <c r="H8100" s="4345"/>
      <c r="I8100" s="4330"/>
      <c r="J8100" s="4330"/>
      <c r="K8100" s="4330"/>
      <c r="L8100" s="4330"/>
      <c r="M8100" s="4330"/>
      <c r="N8100" s="4341"/>
      <c r="O8100" s="4343"/>
    </row>
    <row r="8101" spans="1:15" s="41" customFormat="1" ht="21" customHeight="1" outlineLevel="1">
      <c r="A8101" s="3932">
        <v>1</v>
      </c>
      <c r="B8101" s="131">
        <v>44621</v>
      </c>
      <c r="C8101" s="3932" t="s">
        <v>23</v>
      </c>
      <c r="D8101" s="3932"/>
      <c r="E8101" s="4346"/>
      <c r="F8101" s="4346"/>
      <c r="G8101" s="4347"/>
      <c r="H8101" s="4347"/>
      <c r="I8101" s="3932"/>
      <c r="J8101" s="3932"/>
      <c r="K8101" s="3932"/>
      <c r="L8101" s="3932"/>
      <c r="M8101" s="3932"/>
      <c r="N8101" s="3932"/>
      <c r="O8101" s="79">
        <v>0</v>
      </c>
    </row>
    <row r="8102" spans="1:15" s="41" customFormat="1" ht="21" customHeight="1" outlineLevel="1">
      <c r="A8102" s="3932">
        <v>2</v>
      </c>
      <c r="B8102" s="131">
        <v>44627</v>
      </c>
      <c r="C8102" s="3932" t="s">
        <v>23</v>
      </c>
      <c r="D8102" s="4193">
        <v>1</v>
      </c>
      <c r="E8102" s="4348" t="s">
        <v>2952</v>
      </c>
      <c r="F8102" s="4349"/>
      <c r="G8102" s="4348" t="s">
        <v>2953</v>
      </c>
      <c r="H8102" s="4349"/>
      <c r="I8102" s="3932"/>
      <c r="J8102" s="3932"/>
      <c r="K8102" s="3932"/>
      <c r="L8102" s="3932"/>
      <c r="M8102" s="3932"/>
      <c r="N8102" s="3932"/>
      <c r="O8102" s="3932">
        <v>1</v>
      </c>
    </row>
    <row r="8103" spans="1:15" s="41" customFormat="1" ht="21" customHeight="1" outlineLevel="1">
      <c r="A8103" s="3932">
        <v>3</v>
      </c>
      <c r="B8103" s="131">
        <v>44627</v>
      </c>
      <c r="C8103" s="3932" t="s">
        <v>23</v>
      </c>
      <c r="D8103" s="3932"/>
      <c r="E8103" s="4348"/>
      <c r="F8103" s="4349"/>
      <c r="G8103" s="4348"/>
      <c r="H8103" s="4349"/>
      <c r="I8103" s="3932"/>
      <c r="J8103" s="3932"/>
      <c r="K8103" s="3932">
        <v>1</v>
      </c>
      <c r="L8103" s="3932" t="s">
        <v>2707</v>
      </c>
      <c r="M8103" s="3932" t="s">
        <v>1732</v>
      </c>
      <c r="N8103" s="3932"/>
      <c r="O8103" s="3932">
        <v>0</v>
      </c>
    </row>
    <row r="8104" spans="1:15" s="41" customFormat="1" ht="21" customHeight="1">
      <c r="A8104" s="3932"/>
      <c r="B8104" s="131"/>
      <c r="C8104" s="3932"/>
      <c r="D8104" s="896">
        <f>SUM(D8101:D8102)</f>
        <v>1</v>
      </c>
      <c r="E8104" s="4346" t="s">
        <v>352</v>
      </c>
      <c r="F8104" s="4346"/>
      <c r="G8104" s="4347"/>
      <c r="H8104" s="4347"/>
      <c r="I8104" s="3932"/>
      <c r="J8104" s="3932"/>
      <c r="K8104" s="432">
        <f>SUM(K8101:K8103)</f>
        <v>1</v>
      </c>
      <c r="L8104" s="3932"/>
      <c r="M8104" s="3932"/>
      <c r="N8104" s="3932"/>
      <c r="O8104" s="79"/>
    </row>
    <row r="8106" spans="1:15" s="72" customFormat="1" ht="21" customHeight="1" thickBot="1">
      <c r="A8106" s="77" t="s">
        <v>2</v>
      </c>
      <c r="B8106" s="66"/>
      <c r="C8106" s="67" t="s">
        <v>3</v>
      </c>
      <c r="D8106" s="4323" t="s">
        <v>2733</v>
      </c>
      <c r="E8106" s="4323"/>
      <c r="F8106" s="4323"/>
      <c r="G8106" s="4323"/>
      <c r="H8106" s="4323"/>
      <c r="I8106" s="4323"/>
      <c r="J8106" s="4323"/>
      <c r="K8106" s="4323"/>
      <c r="L8106" s="4323"/>
      <c r="M8106" s="4323"/>
      <c r="N8106" s="4323"/>
      <c r="O8106" s="4323"/>
    </row>
    <row r="8107" spans="1:15" s="72" customFormat="1" ht="21" customHeight="1">
      <c r="A8107" s="4324" t="s">
        <v>10</v>
      </c>
      <c r="B8107" s="4327">
        <v>44562</v>
      </c>
      <c r="C8107" s="4329" t="s">
        <v>23</v>
      </c>
      <c r="D8107" s="4331" t="s">
        <v>12</v>
      </c>
      <c r="E8107" s="4332"/>
      <c r="F8107" s="4332"/>
      <c r="G8107" s="4332"/>
      <c r="H8107" s="4332"/>
      <c r="I8107" s="4332"/>
      <c r="J8107" s="4333"/>
      <c r="K8107" s="4334" t="s">
        <v>13</v>
      </c>
      <c r="L8107" s="4335"/>
      <c r="M8107" s="4335"/>
      <c r="N8107" s="4335"/>
      <c r="O8107" s="4336"/>
    </row>
    <row r="8108" spans="1:15" s="72" customFormat="1" ht="21" customHeight="1">
      <c r="A8108" s="4325"/>
      <c r="B8108" s="4328"/>
      <c r="C8108" s="4330"/>
      <c r="D8108" s="4337" t="s">
        <v>352</v>
      </c>
      <c r="E8108" s="4338"/>
      <c r="F8108" s="4338"/>
      <c r="G8108" s="4338"/>
      <c r="H8108" s="4339"/>
      <c r="I8108" s="4340" t="s">
        <v>15</v>
      </c>
      <c r="J8108" s="4340"/>
      <c r="K8108" s="4340" t="s">
        <v>16</v>
      </c>
      <c r="L8108" s="4340" t="s">
        <v>17</v>
      </c>
      <c r="M8108" s="4340" t="s">
        <v>18</v>
      </c>
      <c r="N8108" s="4340"/>
      <c r="O8108" s="4342" t="s">
        <v>19</v>
      </c>
    </row>
    <row r="8109" spans="1:15" s="43" customFormat="1" ht="21" customHeight="1">
      <c r="A8109" s="4326"/>
      <c r="B8109" s="4328"/>
      <c r="C8109" s="4330"/>
      <c r="D8109" s="3936" t="s">
        <v>16</v>
      </c>
      <c r="E8109" s="4344" t="s">
        <v>20</v>
      </c>
      <c r="F8109" s="4345"/>
      <c r="G8109" s="4344" t="s">
        <v>21</v>
      </c>
      <c r="H8109" s="4345"/>
      <c r="I8109" s="4330"/>
      <c r="J8109" s="4330"/>
      <c r="K8109" s="4330"/>
      <c r="L8109" s="4330"/>
      <c r="M8109" s="4330"/>
      <c r="N8109" s="4341"/>
      <c r="O8109" s="4343"/>
    </row>
    <row r="8110" spans="1:15" s="41" customFormat="1" ht="21" customHeight="1" outlineLevel="1">
      <c r="A8110" s="3932">
        <v>1</v>
      </c>
      <c r="B8110" s="131">
        <v>44562</v>
      </c>
      <c r="C8110" s="3932" t="s">
        <v>23</v>
      </c>
      <c r="D8110" s="3932"/>
      <c r="E8110" s="4346"/>
      <c r="F8110" s="4346"/>
      <c r="G8110" s="4347"/>
      <c r="H8110" s="4347"/>
      <c r="I8110" s="3932"/>
      <c r="J8110" s="3932"/>
      <c r="K8110" s="3932"/>
      <c r="L8110" s="3932"/>
      <c r="M8110" s="3932"/>
      <c r="N8110" s="3932"/>
      <c r="O8110" s="79">
        <v>0</v>
      </c>
    </row>
    <row r="8111" spans="1:15" s="41" customFormat="1" ht="21" customHeight="1" outlineLevel="1">
      <c r="A8111" s="3932">
        <v>2</v>
      </c>
      <c r="B8111" s="131">
        <v>44575</v>
      </c>
      <c r="C8111" s="3932" t="s">
        <v>23</v>
      </c>
      <c r="D8111" s="3932">
        <v>1</v>
      </c>
      <c r="E8111" s="4348" t="s">
        <v>2708</v>
      </c>
      <c r="F8111" s="4349"/>
      <c r="G8111" s="4348" t="s">
        <v>2709</v>
      </c>
      <c r="H8111" s="4349"/>
      <c r="I8111" s="3932"/>
      <c r="J8111" s="3932"/>
      <c r="K8111" s="3932"/>
      <c r="L8111" s="3932"/>
      <c r="M8111" s="3932"/>
      <c r="N8111" s="3932"/>
      <c r="O8111" s="3932">
        <v>1</v>
      </c>
    </row>
    <row r="8112" spans="1:15" s="41" customFormat="1" ht="21" customHeight="1" outlineLevel="1">
      <c r="A8112" s="3932">
        <v>3</v>
      </c>
      <c r="B8112" s="131">
        <v>44575</v>
      </c>
      <c r="C8112" s="3932" t="s">
        <v>23</v>
      </c>
      <c r="D8112" s="3932"/>
      <c r="E8112" s="4348"/>
      <c r="F8112" s="4349"/>
      <c r="G8112" s="4348"/>
      <c r="H8112" s="4349"/>
      <c r="I8112" s="3932"/>
      <c r="J8112" s="3932"/>
      <c r="K8112" s="3932">
        <v>1</v>
      </c>
      <c r="L8112" s="3932" t="s">
        <v>2706</v>
      </c>
      <c r="M8112" s="3932" t="s">
        <v>2710</v>
      </c>
      <c r="N8112" s="3932"/>
      <c r="O8112" s="3932">
        <v>0</v>
      </c>
    </row>
    <row r="8113" spans="1:15" s="41" customFormat="1" ht="21" customHeight="1">
      <c r="A8113" s="3932"/>
      <c r="B8113" s="131"/>
      <c r="C8113" s="3932"/>
      <c r="D8113" s="896">
        <f>SUM(D8110:D8111)</f>
        <v>1</v>
      </c>
      <c r="E8113" s="4346" t="s">
        <v>352</v>
      </c>
      <c r="F8113" s="4346"/>
      <c r="G8113" s="4347"/>
      <c r="H8113" s="4347"/>
      <c r="I8113" s="3932"/>
      <c r="J8113" s="3932"/>
      <c r="K8113" s="432">
        <f>SUM(K8110:K8112)</f>
        <v>1</v>
      </c>
      <c r="L8113" s="3932"/>
      <c r="M8113" s="3932"/>
      <c r="N8113" s="3932"/>
      <c r="O8113" s="79"/>
    </row>
    <row r="8115" spans="1:15" s="72" customFormat="1" ht="21" customHeight="1" thickBot="1">
      <c r="A8115" s="77" t="s">
        <v>2</v>
      </c>
      <c r="B8115" s="66"/>
      <c r="C8115" s="67" t="s">
        <v>3</v>
      </c>
      <c r="D8115" s="4323" t="s">
        <v>2734</v>
      </c>
      <c r="E8115" s="4323"/>
      <c r="F8115" s="4323"/>
      <c r="G8115" s="4323"/>
      <c r="H8115" s="4323"/>
      <c r="I8115" s="4323"/>
      <c r="J8115" s="4323"/>
      <c r="K8115" s="4323"/>
      <c r="L8115" s="4323"/>
      <c r="M8115" s="4323"/>
      <c r="N8115" s="4323"/>
      <c r="O8115" s="4323"/>
    </row>
    <row r="8116" spans="1:15" s="72" customFormat="1" ht="21" customHeight="1">
      <c r="A8116" s="4324" t="s">
        <v>10</v>
      </c>
      <c r="B8116" s="4327">
        <v>44562</v>
      </c>
      <c r="C8116" s="4329" t="s">
        <v>23</v>
      </c>
      <c r="D8116" s="4331" t="s">
        <v>12</v>
      </c>
      <c r="E8116" s="4332"/>
      <c r="F8116" s="4332"/>
      <c r="G8116" s="4332"/>
      <c r="H8116" s="4332"/>
      <c r="I8116" s="4332"/>
      <c r="J8116" s="4333"/>
      <c r="K8116" s="4334" t="s">
        <v>13</v>
      </c>
      <c r="L8116" s="4335"/>
      <c r="M8116" s="4335"/>
      <c r="N8116" s="4335"/>
      <c r="O8116" s="4336"/>
    </row>
    <row r="8117" spans="1:15" s="72" customFormat="1" ht="21" customHeight="1">
      <c r="A8117" s="4325"/>
      <c r="B8117" s="4328"/>
      <c r="C8117" s="4330"/>
      <c r="D8117" s="4337" t="s">
        <v>352</v>
      </c>
      <c r="E8117" s="4338"/>
      <c r="F8117" s="4338"/>
      <c r="G8117" s="4338"/>
      <c r="H8117" s="4339"/>
      <c r="I8117" s="4340" t="s">
        <v>15</v>
      </c>
      <c r="J8117" s="4340"/>
      <c r="K8117" s="4340" t="s">
        <v>16</v>
      </c>
      <c r="L8117" s="4340" t="s">
        <v>17</v>
      </c>
      <c r="M8117" s="4340" t="s">
        <v>18</v>
      </c>
      <c r="N8117" s="4340"/>
      <c r="O8117" s="4342" t="s">
        <v>19</v>
      </c>
    </row>
    <row r="8118" spans="1:15" s="43" customFormat="1" ht="21" customHeight="1">
      <c r="A8118" s="4326"/>
      <c r="B8118" s="4328"/>
      <c r="C8118" s="4330"/>
      <c r="D8118" s="3936" t="s">
        <v>16</v>
      </c>
      <c r="E8118" s="4344" t="s">
        <v>20</v>
      </c>
      <c r="F8118" s="4345"/>
      <c r="G8118" s="4344" t="s">
        <v>21</v>
      </c>
      <c r="H8118" s="4345"/>
      <c r="I8118" s="4330"/>
      <c r="J8118" s="4330"/>
      <c r="K8118" s="4330"/>
      <c r="L8118" s="4330"/>
      <c r="M8118" s="4330"/>
      <c r="N8118" s="4341"/>
      <c r="O8118" s="4343"/>
    </row>
    <row r="8119" spans="1:15" s="41" customFormat="1" ht="21" customHeight="1" outlineLevel="1">
      <c r="A8119" s="3932">
        <v>1</v>
      </c>
      <c r="B8119" s="131">
        <v>44562</v>
      </c>
      <c r="C8119" s="3932" t="s">
        <v>23</v>
      </c>
      <c r="D8119" s="3932"/>
      <c r="E8119" s="4346"/>
      <c r="F8119" s="4346"/>
      <c r="G8119" s="4347"/>
      <c r="H8119" s="4347"/>
      <c r="I8119" s="3932"/>
      <c r="J8119" s="3932"/>
      <c r="K8119" s="3932"/>
      <c r="L8119" s="3932"/>
      <c r="M8119" s="3932"/>
      <c r="N8119" s="3932"/>
      <c r="O8119" s="79">
        <v>0</v>
      </c>
    </row>
    <row r="8120" spans="1:15" s="41" customFormat="1" ht="21" customHeight="1" outlineLevel="1">
      <c r="A8120" s="3932">
        <v>2</v>
      </c>
      <c r="B8120" s="131">
        <v>44566</v>
      </c>
      <c r="C8120" s="3932" t="s">
        <v>23</v>
      </c>
      <c r="D8120" s="3932">
        <v>1</v>
      </c>
      <c r="E8120" s="4348" t="s">
        <v>2711</v>
      </c>
      <c r="F8120" s="4349"/>
      <c r="G8120" s="4348" t="s">
        <v>2712</v>
      </c>
      <c r="H8120" s="4349"/>
      <c r="I8120" s="3932"/>
      <c r="J8120" s="3932"/>
      <c r="K8120" s="3932"/>
      <c r="L8120" s="3932"/>
      <c r="M8120" s="3932"/>
      <c r="N8120" s="3932"/>
      <c r="O8120" s="3932">
        <v>1</v>
      </c>
    </row>
    <row r="8121" spans="1:15" s="41" customFormat="1" ht="21" customHeight="1" outlineLevel="1">
      <c r="A8121" s="3932">
        <v>3</v>
      </c>
      <c r="B8121" s="131">
        <v>44566</v>
      </c>
      <c r="C8121" s="3932" t="s">
        <v>23</v>
      </c>
      <c r="D8121" s="3932"/>
      <c r="E8121" s="4348"/>
      <c r="F8121" s="4349"/>
      <c r="G8121" s="4348"/>
      <c r="H8121" s="4349"/>
      <c r="I8121" s="3932"/>
      <c r="J8121" s="3932"/>
      <c r="K8121" s="3932">
        <v>1</v>
      </c>
      <c r="L8121" s="3932" t="s">
        <v>2713</v>
      </c>
      <c r="M8121" s="3932" t="s">
        <v>1400</v>
      </c>
      <c r="N8121" s="3932"/>
      <c r="O8121" s="3932">
        <v>0</v>
      </c>
    </row>
    <row r="8122" spans="1:15" s="41" customFormat="1" ht="21" customHeight="1">
      <c r="A8122" s="3932"/>
      <c r="B8122" s="131"/>
      <c r="C8122" s="3932"/>
      <c r="D8122" s="896">
        <f>SUM(D8119:D8120)</f>
        <v>1</v>
      </c>
      <c r="E8122" s="4346" t="s">
        <v>352</v>
      </c>
      <c r="F8122" s="4346"/>
      <c r="G8122" s="4347"/>
      <c r="H8122" s="4347"/>
      <c r="I8122" s="3932"/>
      <c r="J8122" s="3932"/>
      <c r="K8122" s="432">
        <f>SUM(K8119:K8121)</f>
        <v>1</v>
      </c>
      <c r="L8122" s="3932"/>
      <c r="M8122" s="3932"/>
      <c r="N8122" s="3932"/>
      <c r="O8122" s="79"/>
    </row>
    <row r="8124" spans="1:15" s="72" customFormat="1" ht="21" customHeight="1" thickBot="1">
      <c r="A8124" s="77" t="s">
        <v>2</v>
      </c>
      <c r="B8124" s="66"/>
      <c r="C8124" s="67" t="s">
        <v>3</v>
      </c>
      <c r="D8124" s="4323" t="s">
        <v>2749</v>
      </c>
      <c r="E8124" s="4323"/>
      <c r="F8124" s="4323"/>
      <c r="G8124" s="4323"/>
      <c r="H8124" s="4323"/>
      <c r="I8124" s="4323"/>
      <c r="J8124" s="4323"/>
      <c r="K8124" s="4323"/>
      <c r="L8124" s="4323"/>
      <c r="M8124" s="4323"/>
      <c r="N8124" s="4323"/>
      <c r="O8124" s="4323"/>
    </row>
    <row r="8125" spans="1:15" s="72" customFormat="1" ht="21" customHeight="1">
      <c r="A8125" s="4324" t="s">
        <v>10</v>
      </c>
      <c r="B8125" s="4327">
        <v>44562</v>
      </c>
      <c r="C8125" s="4329" t="s">
        <v>23</v>
      </c>
      <c r="D8125" s="4331" t="s">
        <v>12</v>
      </c>
      <c r="E8125" s="4332"/>
      <c r="F8125" s="4332"/>
      <c r="G8125" s="4332"/>
      <c r="H8125" s="4332"/>
      <c r="I8125" s="4332"/>
      <c r="J8125" s="4333"/>
      <c r="K8125" s="4334" t="s">
        <v>13</v>
      </c>
      <c r="L8125" s="4335"/>
      <c r="M8125" s="4335"/>
      <c r="N8125" s="4335"/>
      <c r="O8125" s="4336"/>
    </row>
    <row r="8126" spans="1:15" s="72" customFormat="1" ht="21" customHeight="1">
      <c r="A8126" s="4325"/>
      <c r="B8126" s="4328"/>
      <c r="C8126" s="4330"/>
      <c r="D8126" s="4337" t="s">
        <v>352</v>
      </c>
      <c r="E8126" s="4338"/>
      <c r="F8126" s="4338"/>
      <c r="G8126" s="4338"/>
      <c r="H8126" s="4339"/>
      <c r="I8126" s="4340" t="s">
        <v>15</v>
      </c>
      <c r="J8126" s="4340"/>
      <c r="K8126" s="4340" t="s">
        <v>16</v>
      </c>
      <c r="L8126" s="4340" t="s">
        <v>17</v>
      </c>
      <c r="M8126" s="4340" t="s">
        <v>18</v>
      </c>
      <c r="N8126" s="4340"/>
      <c r="O8126" s="4342" t="s">
        <v>19</v>
      </c>
    </row>
    <row r="8127" spans="1:15" s="43" customFormat="1" ht="21" customHeight="1">
      <c r="A8127" s="4326"/>
      <c r="B8127" s="4328"/>
      <c r="C8127" s="4330"/>
      <c r="D8127" s="3971" t="s">
        <v>16</v>
      </c>
      <c r="E8127" s="4344" t="s">
        <v>20</v>
      </c>
      <c r="F8127" s="4345"/>
      <c r="G8127" s="4344" t="s">
        <v>21</v>
      </c>
      <c r="H8127" s="4345"/>
      <c r="I8127" s="4330"/>
      <c r="J8127" s="4330"/>
      <c r="K8127" s="4330"/>
      <c r="L8127" s="4330"/>
      <c r="M8127" s="4330"/>
      <c r="N8127" s="4341"/>
      <c r="O8127" s="4343"/>
    </row>
    <row r="8128" spans="1:15" s="41" customFormat="1" ht="21" customHeight="1" outlineLevel="1">
      <c r="A8128" s="3978">
        <v>1</v>
      </c>
      <c r="B8128" s="131">
        <v>44652</v>
      </c>
      <c r="C8128" s="3978" t="s">
        <v>2745</v>
      </c>
      <c r="D8128" s="3978"/>
      <c r="E8128" s="4346"/>
      <c r="F8128" s="4346"/>
      <c r="G8128" s="4347"/>
      <c r="H8128" s="4347"/>
      <c r="I8128" s="3978"/>
      <c r="J8128" s="3978"/>
      <c r="K8128" s="3978"/>
      <c r="L8128" s="3978"/>
      <c r="M8128" s="3978"/>
      <c r="N8128" s="3978"/>
      <c r="O8128" s="79">
        <v>0</v>
      </c>
    </row>
    <row r="8129" spans="1:15" s="41" customFormat="1" ht="21" customHeight="1" outlineLevel="1">
      <c r="A8129" s="3978">
        <v>2</v>
      </c>
      <c r="B8129" s="131">
        <v>44663</v>
      </c>
      <c r="C8129" s="3978" t="s">
        <v>2745</v>
      </c>
      <c r="D8129" s="3978">
        <v>4</v>
      </c>
      <c r="E8129" s="4348" t="s">
        <v>2746</v>
      </c>
      <c r="F8129" s="4349"/>
      <c r="G8129" s="4348" t="s">
        <v>2747</v>
      </c>
      <c r="H8129" s="4349"/>
      <c r="I8129" s="3978" t="s">
        <v>1446</v>
      </c>
      <c r="J8129" s="3978"/>
      <c r="K8129" s="3978"/>
      <c r="L8129" s="3978"/>
      <c r="M8129" s="3978"/>
      <c r="N8129" s="3978"/>
      <c r="O8129" s="3978">
        <v>4</v>
      </c>
    </row>
    <row r="8130" spans="1:15" s="41" customFormat="1" ht="21" customHeight="1" outlineLevel="1">
      <c r="A8130" s="3978">
        <v>3</v>
      </c>
      <c r="B8130" s="131">
        <v>44663</v>
      </c>
      <c r="C8130" s="3978" t="s">
        <v>2745</v>
      </c>
      <c r="D8130" s="3978"/>
      <c r="E8130" s="4348"/>
      <c r="F8130" s="4349"/>
      <c r="G8130" s="4348"/>
      <c r="H8130" s="4349"/>
      <c r="I8130" s="3978"/>
      <c r="J8130" s="3978"/>
      <c r="K8130" s="3978">
        <v>4</v>
      </c>
      <c r="L8130" s="3978" t="s">
        <v>2748</v>
      </c>
      <c r="M8130" s="3978" t="s">
        <v>1384</v>
      </c>
      <c r="N8130" s="3978"/>
      <c r="O8130" s="3978">
        <v>0</v>
      </c>
    </row>
    <row r="8131" spans="1:15" s="41" customFormat="1" ht="21" customHeight="1">
      <c r="A8131" s="3978"/>
      <c r="B8131" s="131"/>
      <c r="C8131" s="3978"/>
      <c r="D8131" s="896">
        <f>SUM(D8128:D8129)</f>
        <v>4</v>
      </c>
      <c r="E8131" s="4346" t="s">
        <v>352</v>
      </c>
      <c r="F8131" s="4346"/>
      <c r="G8131" s="4347"/>
      <c r="H8131" s="4347"/>
      <c r="I8131" s="3978"/>
      <c r="J8131" s="3978"/>
      <c r="K8131" s="432">
        <f>SUM(K8128:K8130)</f>
        <v>4</v>
      </c>
      <c r="L8131" s="3978"/>
      <c r="M8131" s="3978"/>
      <c r="N8131" s="3978"/>
      <c r="O8131" s="79"/>
    </row>
    <row r="8133" spans="1:15" s="72" customFormat="1" ht="21" customHeight="1" thickBot="1">
      <c r="A8133" s="77" t="s">
        <v>2</v>
      </c>
      <c r="B8133" s="66"/>
      <c r="C8133" s="67" t="s">
        <v>3</v>
      </c>
      <c r="D8133" s="4323" t="s">
        <v>2749</v>
      </c>
      <c r="E8133" s="4323"/>
      <c r="F8133" s="4323"/>
      <c r="G8133" s="4323"/>
      <c r="H8133" s="4323"/>
      <c r="I8133" s="4323"/>
      <c r="J8133" s="4323"/>
      <c r="K8133" s="4323"/>
      <c r="L8133" s="4323"/>
      <c r="M8133" s="4323"/>
      <c r="N8133" s="4323"/>
      <c r="O8133" s="4323"/>
    </row>
    <row r="8134" spans="1:15" s="72" customFormat="1" ht="21" customHeight="1">
      <c r="A8134" s="4324" t="s">
        <v>10</v>
      </c>
      <c r="B8134" s="4327">
        <v>44562</v>
      </c>
      <c r="C8134" s="4329" t="s">
        <v>23</v>
      </c>
      <c r="D8134" s="4331" t="s">
        <v>12</v>
      </c>
      <c r="E8134" s="4332"/>
      <c r="F8134" s="4332"/>
      <c r="G8134" s="4332"/>
      <c r="H8134" s="4332"/>
      <c r="I8134" s="4332"/>
      <c r="J8134" s="4333"/>
      <c r="K8134" s="4334" t="s">
        <v>13</v>
      </c>
      <c r="L8134" s="4335"/>
      <c r="M8134" s="4335"/>
      <c r="N8134" s="4335"/>
      <c r="O8134" s="4336"/>
    </row>
    <row r="8135" spans="1:15" s="72" customFormat="1" ht="21" customHeight="1">
      <c r="A8135" s="4325"/>
      <c r="B8135" s="4328"/>
      <c r="C8135" s="4330"/>
      <c r="D8135" s="4337" t="s">
        <v>352</v>
      </c>
      <c r="E8135" s="4338"/>
      <c r="F8135" s="4338"/>
      <c r="G8135" s="4338"/>
      <c r="H8135" s="4339"/>
      <c r="I8135" s="4340" t="s">
        <v>15</v>
      </c>
      <c r="J8135" s="4340"/>
      <c r="K8135" s="4340" t="s">
        <v>16</v>
      </c>
      <c r="L8135" s="4340" t="s">
        <v>17</v>
      </c>
      <c r="M8135" s="4340" t="s">
        <v>18</v>
      </c>
      <c r="N8135" s="4340"/>
      <c r="O8135" s="4342" t="s">
        <v>19</v>
      </c>
    </row>
    <row r="8136" spans="1:15" s="43" customFormat="1" ht="21" customHeight="1">
      <c r="A8136" s="4326"/>
      <c r="B8136" s="4328"/>
      <c r="C8136" s="4330"/>
      <c r="D8136" s="4000" t="s">
        <v>16</v>
      </c>
      <c r="E8136" s="4344" t="s">
        <v>20</v>
      </c>
      <c r="F8136" s="4345"/>
      <c r="G8136" s="4344" t="s">
        <v>21</v>
      </c>
      <c r="H8136" s="4345"/>
      <c r="I8136" s="4330"/>
      <c r="J8136" s="4330"/>
      <c r="K8136" s="4330"/>
      <c r="L8136" s="4330"/>
      <c r="M8136" s="4330"/>
      <c r="N8136" s="4341"/>
      <c r="O8136" s="4343"/>
    </row>
    <row r="8137" spans="1:15" s="41" customFormat="1" ht="21" customHeight="1" outlineLevel="1">
      <c r="A8137" s="4001">
        <v>1</v>
      </c>
      <c r="B8137" s="131">
        <v>44652</v>
      </c>
      <c r="C8137" s="4001" t="s">
        <v>2745</v>
      </c>
      <c r="D8137" s="4001"/>
      <c r="E8137" s="4346"/>
      <c r="F8137" s="4346"/>
      <c r="G8137" s="4347"/>
      <c r="H8137" s="4347"/>
      <c r="I8137" s="4001"/>
      <c r="J8137" s="4001"/>
      <c r="K8137" s="4001"/>
      <c r="L8137" s="4001"/>
      <c r="M8137" s="4001"/>
      <c r="N8137" s="4001"/>
      <c r="O8137" s="79">
        <v>0</v>
      </c>
    </row>
    <row r="8138" spans="1:15" s="41" customFormat="1" ht="21" customHeight="1" outlineLevel="1">
      <c r="A8138" s="4001">
        <v>2</v>
      </c>
      <c r="B8138" s="131">
        <v>44664</v>
      </c>
      <c r="C8138" s="4001" t="s">
        <v>2745</v>
      </c>
      <c r="D8138" s="4001">
        <v>4</v>
      </c>
      <c r="E8138" s="4348" t="s">
        <v>2785</v>
      </c>
      <c r="F8138" s="4349"/>
      <c r="G8138" s="4348" t="s">
        <v>2747</v>
      </c>
      <c r="H8138" s="4349"/>
      <c r="I8138" s="4001" t="s">
        <v>1446</v>
      </c>
      <c r="J8138" s="4001"/>
      <c r="K8138" s="4001"/>
      <c r="L8138" s="4001"/>
      <c r="M8138" s="4001"/>
      <c r="N8138" s="4001"/>
      <c r="O8138" s="4001">
        <v>4</v>
      </c>
    </row>
    <row r="8139" spans="1:15" s="41" customFormat="1" ht="21" customHeight="1" outlineLevel="1">
      <c r="A8139" s="4001">
        <v>3</v>
      </c>
      <c r="B8139" s="131">
        <v>44664</v>
      </c>
      <c r="C8139" s="4001" t="s">
        <v>2745</v>
      </c>
      <c r="D8139" s="4001"/>
      <c r="E8139" s="4348"/>
      <c r="F8139" s="4349"/>
      <c r="G8139" s="4348"/>
      <c r="H8139" s="4349"/>
      <c r="I8139" s="4001"/>
      <c r="J8139" s="4001"/>
      <c r="K8139" s="4001">
        <v>4</v>
      </c>
      <c r="L8139" s="4001" t="s">
        <v>2748</v>
      </c>
      <c r="M8139" s="4001" t="s">
        <v>1384</v>
      </c>
      <c r="N8139" s="4001"/>
      <c r="O8139" s="4001">
        <v>0</v>
      </c>
    </row>
    <row r="8140" spans="1:15" s="41" customFormat="1" ht="21" customHeight="1">
      <c r="A8140" s="4001"/>
      <c r="B8140" s="131"/>
      <c r="C8140" s="4001"/>
      <c r="D8140" s="896">
        <f>SUM(D8137:D8138)</f>
        <v>4</v>
      </c>
      <c r="E8140" s="4346" t="s">
        <v>352</v>
      </c>
      <c r="F8140" s="4346"/>
      <c r="G8140" s="4347"/>
      <c r="H8140" s="4347"/>
      <c r="I8140" s="4001"/>
      <c r="J8140" s="4001"/>
      <c r="K8140" s="432">
        <f>SUM(K8137:K8139)</f>
        <v>4</v>
      </c>
      <c r="L8140" s="4001"/>
      <c r="M8140" s="4001"/>
      <c r="N8140" s="4001"/>
      <c r="O8140" s="79"/>
    </row>
    <row r="8142" spans="1:15" s="72" customFormat="1" ht="21" customHeight="1" thickBot="1">
      <c r="A8142" s="77" t="s">
        <v>2</v>
      </c>
      <c r="B8142" s="66"/>
      <c r="C8142" s="67" t="s">
        <v>3</v>
      </c>
      <c r="D8142" s="4323" t="s">
        <v>2810</v>
      </c>
      <c r="E8142" s="4323"/>
      <c r="F8142" s="4323"/>
      <c r="G8142" s="4323"/>
      <c r="H8142" s="4323"/>
      <c r="I8142" s="4323"/>
      <c r="J8142" s="4323"/>
      <c r="K8142" s="4323"/>
      <c r="L8142" s="4323"/>
      <c r="M8142" s="4323"/>
      <c r="N8142" s="4323"/>
      <c r="O8142" s="4323"/>
    </row>
    <row r="8143" spans="1:15" s="72" customFormat="1" ht="21" customHeight="1">
      <c r="A8143" s="4324" t="s">
        <v>10</v>
      </c>
      <c r="B8143" s="4327">
        <v>44562</v>
      </c>
      <c r="C8143" s="4329" t="s">
        <v>23</v>
      </c>
      <c r="D8143" s="4331" t="s">
        <v>12</v>
      </c>
      <c r="E8143" s="4332"/>
      <c r="F8143" s="4332"/>
      <c r="G8143" s="4332"/>
      <c r="H8143" s="4332"/>
      <c r="I8143" s="4332"/>
      <c r="J8143" s="4333"/>
      <c r="K8143" s="4334" t="s">
        <v>13</v>
      </c>
      <c r="L8143" s="4335"/>
      <c r="M8143" s="4335"/>
      <c r="N8143" s="4335"/>
      <c r="O8143" s="4336"/>
    </row>
    <row r="8144" spans="1:15" s="72" customFormat="1" ht="21" customHeight="1">
      <c r="A8144" s="4325"/>
      <c r="B8144" s="4328"/>
      <c r="C8144" s="4330"/>
      <c r="D8144" s="4337" t="s">
        <v>352</v>
      </c>
      <c r="E8144" s="4338"/>
      <c r="F8144" s="4338"/>
      <c r="G8144" s="4338"/>
      <c r="H8144" s="4339"/>
      <c r="I8144" s="4340" t="s">
        <v>15</v>
      </c>
      <c r="J8144" s="4340"/>
      <c r="K8144" s="4340" t="s">
        <v>16</v>
      </c>
      <c r="L8144" s="4340" t="s">
        <v>17</v>
      </c>
      <c r="M8144" s="4340" t="s">
        <v>18</v>
      </c>
      <c r="N8144" s="4340"/>
      <c r="O8144" s="4342" t="s">
        <v>19</v>
      </c>
    </row>
    <row r="8145" spans="1:15" s="43" customFormat="1" ht="21" customHeight="1">
      <c r="A8145" s="4326"/>
      <c r="B8145" s="4328"/>
      <c r="C8145" s="4330"/>
      <c r="D8145" s="4047" t="s">
        <v>16</v>
      </c>
      <c r="E8145" s="4344" t="s">
        <v>20</v>
      </c>
      <c r="F8145" s="4345"/>
      <c r="G8145" s="4344" t="s">
        <v>21</v>
      </c>
      <c r="H8145" s="4345"/>
      <c r="I8145" s="4330"/>
      <c r="J8145" s="4330"/>
      <c r="K8145" s="4330"/>
      <c r="L8145" s="4330"/>
      <c r="M8145" s="4330"/>
      <c r="N8145" s="4341"/>
      <c r="O8145" s="4343"/>
    </row>
    <row r="8146" spans="1:15" s="41" customFormat="1" ht="21" customHeight="1" outlineLevel="1">
      <c r="A8146" s="4048">
        <v>1</v>
      </c>
      <c r="B8146" s="131">
        <v>44652</v>
      </c>
      <c r="C8146" s="4048" t="s">
        <v>23</v>
      </c>
      <c r="D8146" s="4048"/>
      <c r="E8146" s="4346"/>
      <c r="F8146" s="4346"/>
      <c r="G8146" s="4347"/>
      <c r="H8146" s="4347"/>
      <c r="I8146" s="4048"/>
      <c r="J8146" s="4048"/>
      <c r="K8146" s="4048"/>
      <c r="L8146" s="4048"/>
      <c r="M8146" s="4048"/>
      <c r="N8146" s="4048"/>
      <c r="O8146" s="79">
        <v>0</v>
      </c>
    </row>
    <row r="8147" spans="1:15" s="41" customFormat="1" ht="21" customHeight="1" outlineLevel="1">
      <c r="A8147" s="4048">
        <v>2</v>
      </c>
      <c r="B8147" s="131">
        <v>44670</v>
      </c>
      <c r="C8147" s="4048" t="s">
        <v>23</v>
      </c>
      <c r="D8147" s="4048">
        <v>5</v>
      </c>
      <c r="E8147" s="4348" t="s">
        <v>2821</v>
      </c>
      <c r="F8147" s="4349"/>
      <c r="G8147" s="4348" t="s">
        <v>486</v>
      </c>
      <c r="H8147" s="4349"/>
      <c r="I8147" s="4048"/>
      <c r="J8147" s="4048"/>
      <c r="K8147" s="4048"/>
      <c r="L8147" s="4048"/>
      <c r="M8147" s="4048"/>
      <c r="N8147" s="4048"/>
      <c r="O8147" s="4048">
        <v>5</v>
      </c>
    </row>
    <row r="8148" spans="1:15" s="41" customFormat="1" ht="21" customHeight="1" outlineLevel="1">
      <c r="A8148" s="4048">
        <v>3</v>
      </c>
      <c r="B8148" s="131">
        <v>44670</v>
      </c>
      <c r="C8148" s="4048" t="s">
        <v>23</v>
      </c>
      <c r="D8148" s="4048"/>
      <c r="E8148" s="4348"/>
      <c r="F8148" s="4349"/>
      <c r="G8148" s="4348"/>
      <c r="H8148" s="4349"/>
      <c r="I8148" s="4048"/>
      <c r="J8148" s="4048"/>
      <c r="K8148" s="4048">
        <v>5</v>
      </c>
      <c r="L8148" s="4048" t="s">
        <v>1856</v>
      </c>
      <c r="M8148" s="4048" t="s">
        <v>1523</v>
      </c>
      <c r="N8148" s="4048"/>
      <c r="O8148" s="4048">
        <v>0</v>
      </c>
    </row>
    <row r="8149" spans="1:15" s="41" customFormat="1" ht="21" customHeight="1">
      <c r="A8149" s="4048"/>
      <c r="B8149" s="131"/>
      <c r="C8149" s="4048"/>
      <c r="D8149" s="896">
        <f>SUM(D8146:D8147)</f>
        <v>5</v>
      </c>
      <c r="E8149" s="4346" t="s">
        <v>352</v>
      </c>
      <c r="F8149" s="4346"/>
      <c r="G8149" s="4347"/>
      <c r="H8149" s="4347"/>
      <c r="I8149" s="4048"/>
      <c r="J8149" s="4048"/>
      <c r="K8149" s="432">
        <f>SUM(K8146:K8148)</f>
        <v>5</v>
      </c>
      <c r="L8149" s="4048"/>
      <c r="M8149" s="4048"/>
      <c r="N8149" s="4048"/>
      <c r="O8149" s="79"/>
    </row>
    <row r="8151" spans="1:15" s="72" customFormat="1" ht="21" customHeight="1" thickBot="1">
      <c r="A8151" s="77" t="s">
        <v>2</v>
      </c>
      <c r="B8151" s="66"/>
      <c r="C8151" s="67" t="s">
        <v>3</v>
      </c>
      <c r="D8151" s="4323" t="s">
        <v>2811</v>
      </c>
      <c r="E8151" s="4323"/>
      <c r="F8151" s="4323"/>
      <c r="G8151" s="4323"/>
      <c r="H8151" s="4323"/>
      <c r="I8151" s="4323"/>
      <c r="J8151" s="4323"/>
      <c r="K8151" s="4323"/>
      <c r="L8151" s="4323"/>
      <c r="M8151" s="4323"/>
      <c r="N8151" s="4323"/>
      <c r="O8151" s="4323"/>
    </row>
    <row r="8152" spans="1:15" s="72" customFormat="1" ht="21" customHeight="1">
      <c r="A8152" s="4324" t="s">
        <v>10</v>
      </c>
      <c r="B8152" s="4327">
        <v>44562</v>
      </c>
      <c r="C8152" s="4329" t="s">
        <v>23</v>
      </c>
      <c r="D8152" s="4331" t="s">
        <v>12</v>
      </c>
      <c r="E8152" s="4332"/>
      <c r="F8152" s="4332"/>
      <c r="G8152" s="4332"/>
      <c r="H8152" s="4332"/>
      <c r="I8152" s="4332"/>
      <c r="J8152" s="4333"/>
      <c r="K8152" s="4334" t="s">
        <v>13</v>
      </c>
      <c r="L8152" s="4335"/>
      <c r="M8152" s="4335"/>
      <c r="N8152" s="4335"/>
      <c r="O8152" s="4336"/>
    </row>
    <row r="8153" spans="1:15" s="72" customFormat="1" ht="21" customHeight="1">
      <c r="A8153" s="4325"/>
      <c r="B8153" s="4328"/>
      <c r="C8153" s="4330"/>
      <c r="D8153" s="4337" t="s">
        <v>352</v>
      </c>
      <c r="E8153" s="4338"/>
      <c r="F8153" s="4338"/>
      <c r="G8153" s="4338"/>
      <c r="H8153" s="4339"/>
      <c r="I8153" s="4340" t="s">
        <v>15</v>
      </c>
      <c r="J8153" s="4340"/>
      <c r="K8153" s="4340" t="s">
        <v>16</v>
      </c>
      <c r="L8153" s="4340" t="s">
        <v>17</v>
      </c>
      <c r="M8153" s="4340" t="s">
        <v>18</v>
      </c>
      <c r="N8153" s="4340"/>
      <c r="O8153" s="4342" t="s">
        <v>19</v>
      </c>
    </row>
    <row r="8154" spans="1:15" s="43" customFormat="1" ht="21" customHeight="1">
      <c r="A8154" s="4326"/>
      <c r="B8154" s="4328"/>
      <c r="C8154" s="4330"/>
      <c r="D8154" s="4047" t="s">
        <v>16</v>
      </c>
      <c r="E8154" s="4344" t="s">
        <v>20</v>
      </c>
      <c r="F8154" s="4345"/>
      <c r="G8154" s="4344" t="s">
        <v>21</v>
      </c>
      <c r="H8154" s="4345"/>
      <c r="I8154" s="4330"/>
      <c r="J8154" s="4330"/>
      <c r="K8154" s="4330"/>
      <c r="L8154" s="4330"/>
      <c r="M8154" s="4330"/>
      <c r="N8154" s="4341"/>
      <c r="O8154" s="4343"/>
    </row>
    <row r="8155" spans="1:15" s="41" customFormat="1" ht="21" customHeight="1" outlineLevel="1">
      <c r="A8155" s="4048">
        <v>1</v>
      </c>
      <c r="B8155" s="131">
        <v>44652</v>
      </c>
      <c r="C8155" s="4048" t="s">
        <v>23</v>
      </c>
      <c r="D8155" s="4048"/>
      <c r="E8155" s="4346"/>
      <c r="F8155" s="4346"/>
      <c r="G8155" s="4347"/>
      <c r="H8155" s="4347"/>
      <c r="I8155" s="4048"/>
      <c r="J8155" s="4048"/>
      <c r="K8155" s="4048"/>
      <c r="L8155" s="4048"/>
      <c r="M8155" s="4048"/>
      <c r="N8155" s="4048"/>
      <c r="O8155" s="79">
        <v>0</v>
      </c>
    </row>
    <row r="8156" spans="1:15" s="41" customFormat="1" ht="21" customHeight="1" outlineLevel="1">
      <c r="A8156" s="4048">
        <v>2</v>
      </c>
      <c r="B8156" s="131">
        <v>44670</v>
      </c>
      <c r="C8156" s="4048" t="s">
        <v>23</v>
      </c>
      <c r="D8156" s="4048">
        <v>3</v>
      </c>
      <c r="E8156" s="4348" t="s">
        <v>2821</v>
      </c>
      <c r="F8156" s="4349"/>
      <c r="G8156" s="4348" t="s">
        <v>486</v>
      </c>
      <c r="H8156" s="4349"/>
      <c r="I8156" s="4048"/>
      <c r="J8156" s="4048"/>
      <c r="K8156" s="4048"/>
      <c r="L8156" s="4048"/>
      <c r="M8156" s="4048"/>
      <c r="N8156" s="4048"/>
      <c r="O8156" s="4048">
        <v>3</v>
      </c>
    </row>
    <row r="8157" spans="1:15" s="41" customFormat="1" ht="21" customHeight="1" outlineLevel="1">
      <c r="A8157" s="4048">
        <v>3</v>
      </c>
      <c r="B8157" s="131">
        <v>44670</v>
      </c>
      <c r="C8157" s="4048" t="s">
        <v>23</v>
      </c>
      <c r="D8157" s="4048"/>
      <c r="E8157" s="4348"/>
      <c r="F8157" s="4349"/>
      <c r="G8157" s="4348"/>
      <c r="H8157" s="4349"/>
      <c r="I8157" s="4048"/>
      <c r="J8157" s="4048"/>
      <c r="K8157" s="4048">
        <v>3</v>
      </c>
      <c r="L8157" s="4048" t="s">
        <v>1856</v>
      </c>
      <c r="M8157" s="4048" t="s">
        <v>1523</v>
      </c>
      <c r="N8157" s="4048"/>
      <c r="O8157" s="4048">
        <v>0</v>
      </c>
    </row>
    <row r="8158" spans="1:15" s="41" customFormat="1" ht="21" customHeight="1">
      <c r="A8158" s="4048"/>
      <c r="B8158" s="131"/>
      <c r="C8158" s="4048"/>
      <c r="D8158" s="896">
        <f>SUM(D8155:D8156)</f>
        <v>3</v>
      </c>
      <c r="E8158" s="4346" t="s">
        <v>352</v>
      </c>
      <c r="F8158" s="4346"/>
      <c r="G8158" s="4347"/>
      <c r="H8158" s="4347"/>
      <c r="I8158" s="4048"/>
      <c r="J8158" s="4048"/>
      <c r="K8158" s="432">
        <f>SUM(K8155:K8157)</f>
        <v>3</v>
      </c>
      <c r="L8158" s="4048"/>
      <c r="M8158" s="4048"/>
      <c r="N8158" s="4048"/>
      <c r="O8158" s="79"/>
    </row>
    <row r="8160" spans="1:15" s="72" customFormat="1" ht="21" customHeight="1" thickBot="1">
      <c r="A8160" s="77" t="s">
        <v>2</v>
      </c>
      <c r="B8160" s="66"/>
      <c r="C8160" s="67" t="s">
        <v>3</v>
      </c>
      <c r="D8160" s="4323" t="s">
        <v>2812</v>
      </c>
      <c r="E8160" s="4323"/>
      <c r="F8160" s="4323"/>
      <c r="G8160" s="4323"/>
      <c r="H8160" s="4323"/>
      <c r="I8160" s="4323"/>
      <c r="J8160" s="4323"/>
      <c r="K8160" s="4323"/>
      <c r="L8160" s="4323"/>
      <c r="M8160" s="4323"/>
      <c r="N8160" s="4323"/>
      <c r="O8160" s="4323"/>
    </row>
    <row r="8161" spans="1:15" s="72" customFormat="1" ht="21" customHeight="1">
      <c r="A8161" s="4324" t="s">
        <v>10</v>
      </c>
      <c r="B8161" s="4327">
        <v>44562</v>
      </c>
      <c r="C8161" s="4329" t="s">
        <v>23</v>
      </c>
      <c r="D8161" s="4331" t="s">
        <v>12</v>
      </c>
      <c r="E8161" s="4332"/>
      <c r="F8161" s="4332"/>
      <c r="G8161" s="4332"/>
      <c r="H8161" s="4332"/>
      <c r="I8161" s="4332"/>
      <c r="J8161" s="4333"/>
      <c r="K8161" s="4334" t="s">
        <v>13</v>
      </c>
      <c r="L8161" s="4335"/>
      <c r="M8161" s="4335"/>
      <c r="N8161" s="4335"/>
      <c r="O8161" s="4336"/>
    </row>
    <row r="8162" spans="1:15" s="72" customFormat="1" ht="21" customHeight="1">
      <c r="A8162" s="4325"/>
      <c r="B8162" s="4328"/>
      <c r="C8162" s="4330"/>
      <c r="D8162" s="4337" t="s">
        <v>352</v>
      </c>
      <c r="E8162" s="4338"/>
      <c r="F8162" s="4338"/>
      <c r="G8162" s="4338"/>
      <c r="H8162" s="4339"/>
      <c r="I8162" s="4340" t="s">
        <v>15</v>
      </c>
      <c r="J8162" s="4340"/>
      <c r="K8162" s="4340" t="s">
        <v>16</v>
      </c>
      <c r="L8162" s="4340" t="s">
        <v>17</v>
      </c>
      <c r="M8162" s="4340" t="s">
        <v>18</v>
      </c>
      <c r="N8162" s="4340"/>
      <c r="O8162" s="4342" t="s">
        <v>19</v>
      </c>
    </row>
    <row r="8163" spans="1:15" s="43" customFormat="1" ht="21" customHeight="1">
      <c r="A8163" s="4326"/>
      <c r="B8163" s="4328"/>
      <c r="C8163" s="4330"/>
      <c r="D8163" s="4047" t="s">
        <v>16</v>
      </c>
      <c r="E8163" s="4344" t="s">
        <v>20</v>
      </c>
      <c r="F8163" s="4345"/>
      <c r="G8163" s="4344" t="s">
        <v>21</v>
      </c>
      <c r="H8163" s="4345"/>
      <c r="I8163" s="4330"/>
      <c r="J8163" s="4330"/>
      <c r="K8163" s="4330"/>
      <c r="L8163" s="4330"/>
      <c r="M8163" s="4330"/>
      <c r="N8163" s="4341"/>
      <c r="O8163" s="4343"/>
    </row>
    <row r="8164" spans="1:15" s="41" customFormat="1" ht="21" customHeight="1" outlineLevel="1">
      <c r="A8164" s="4048">
        <v>1</v>
      </c>
      <c r="B8164" s="131">
        <v>44652</v>
      </c>
      <c r="C8164" s="4048" t="s">
        <v>71</v>
      </c>
      <c r="D8164" s="4048"/>
      <c r="E8164" s="4346"/>
      <c r="F8164" s="4346"/>
      <c r="G8164" s="4347"/>
      <c r="H8164" s="4347"/>
      <c r="I8164" s="4048"/>
      <c r="J8164" s="4048"/>
      <c r="K8164" s="4048"/>
      <c r="L8164" s="4048"/>
      <c r="M8164" s="4048"/>
      <c r="N8164" s="4048"/>
      <c r="O8164" s="79">
        <v>0</v>
      </c>
    </row>
    <row r="8165" spans="1:15" s="41" customFormat="1" ht="21" customHeight="1" outlineLevel="1">
      <c r="A8165" s="4048">
        <v>2</v>
      </c>
      <c r="B8165" s="131">
        <v>44670</v>
      </c>
      <c r="C8165" s="4048" t="s">
        <v>71</v>
      </c>
      <c r="D8165" s="4048">
        <v>2</v>
      </c>
      <c r="E8165" s="4348" t="s">
        <v>2821</v>
      </c>
      <c r="F8165" s="4349"/>
      <c r="G8165" s="4348" t="s">
        <v>486</v>
      </c>
      <c r="H8165" s="4349"/>
      <c r="I8165" s="4048"/>
      <c r="J8165" s="4048"/>
      <c r="K8165" s="4048"/>
      <c r="L8165" s="4048"/>
      <c r="M8165" s="4048"/>
      <c r="N8165" s="4048"/>
      <c r="O8165" s="4048">
        <v>2</v>
      </c>
    </row>
    <row r="8166" spans="1:15" s="41" customFormat="1" ht="21" customHeight="1" outlineLevel="1">
      <c r="A8166" s="4048">
        <v>3</v>
      </c>
      <c r="B8166" s="131">
        <v>44670</v>
      </c>
      <c r="C8166" s="4048" t="s">
        <v>71</v>
      </c>
      <c r="D8166" s="4048"/>
      <c r="E8166" s="4348"/>
      <c r="F8166" s="4349"/>
      <c r="G8166" s="4348"/>
      <c r="H8166" s="4349"/>
      <c r="I8166" s="4048"/>
      <c r="J8166" s="4048"/>
      <c r="K8166" s="4048">
        <v>2</v>
      </c>
      <c r="L8166" s="4048" t="s">
        <v>1856</v>
      </c>
      <c r="M8166" s="4048" t="s">
        <v>1523</v>
      </c>
      <c r="N8166" s="4048"/>
      <c r="O8166" s="4048">
        <v>0</v>
      </c>
    </row>
    <row r="8167" spans="1:15" s="41" customFormat="1" ht="21" customHeight="1">
      <c r="A8167" s="4048"/>
      <c r="B8167" s="131"/>
      <c r="C8167" s="4048"/>
      <c r="D8167" s="896">
        <f>SUM(D8164:D8165)</f>
        <v>2</v>
      </c>
      <c r="E8167" s="4346" t="s">
        <v>352</v>
      </c>
      <c r="F8167" s="4346"/>
      <c r="G8167" s="4347"/>
      <c r="H8167" s="4347"/>
      <c r="I8167" s="4048"/>
      <c r="J8167" s="4048"/>
      <c r="K8167" s="432">
        <f>SUM(K8164:K8166)</f>
        <v>2</v>
      </c>
      <c r="L8167" s="4048"/>
      <c r="M8167" s="4048"/>
      <c r="N8167" s="4048"/>
      <c r="O8167" s="79"/>
    </row>
    <row r="8169" spans="1:15" s="72" customFormat="1" ht="21" customHeight="1" thickBot="1">
      <c r="A8169" s="77" t="s">
        <v>2</v>
      </c>
      <c r="B8169" s="66"/>
      <c r="C8169" s="67" t="s">
        <v>3</v>
      </c>
      <c r="D8169" s="4323" t="s">
        <v>2813</v>
      </c>
      <c r="E8169" s="4323"/>
      <c r="F8169" s="4323"/>
      <c r="G8169" s="4323"/>
      <c r="H8169" s="4323"/>
      <c r="I8169" s="4323"/>
      <c r="J8169" s="4323"/>
      <c r="K8169" s="4323"/>
      <c r="L8169" s="4323"/>
      <c r="M8169" s="4323"/>
      <c r="N8169" s="4323"/>
      <c r="O8169" s="4323"/>
    </row>
    <row r="8170" spans="1:15" s="72" customFormat="1" ht="21" customHeight="1">
      <c r="A8170" s="4324" t="s">
        <v>10</v>
      </c>
      <c r="B8170" s="4327">
        <v>44562</v>
      </c>
      <c r="C8170" s="4329" t="s">
        <v>23</v>
      </c>
      <c r="D8170" s="4331" t="s">
        <v>12</v>
      </c>
      <c r="E8170" s="4332"/>
      <c r="F8170" s="4332"/>
      <c r="G8170" s="4332"/>
      <c r="H8170" s="4332"/>
      <c r="I8170" s="4332"/>
      <c r="J8170" s="4333"/>
      <c r="K8170" s="4334" t="s">
        <v>13</v>
      </c>
      <c r="L8170" s="4335"/>
      <c r="M8170" s="4335"/>
      <c r="N8170" s="4335"/>
      <c r="O8170" s="4336"/>
    </row>
    <row r="8171" spans="1:15" s="72" customFormat="1" ht="21" customHeight="1">
      <c r="A8171" s="4325"/>
      <c r="B8171" s="4328"/>
      <c r="C8171" s="4330"/>
      <c r="D8171" s="4337" t="s">
        <v>352</v>
      </c>
      <c r="E8171" s="4338"/>
      <c r="F8171" s="4338"/>
      <c r="G8171" s="4338"/>
      <c r="H8171" s="4339"/>
      <c r="I8171" s="4340" t="s">
        <v>15</v>
      </c>
      <c r="J8171" s="4340"/>
      <c r="K8171" s="4340" t="s">
        <v>16</v>
      </c>
      <c r="L8171" s="4340" t="s">
        <v>17</v>
      </c>
      <c r="M8171" s="4340" t="s">
        <v>18</v>
      </c>
      <c r="N8171" s="4340"/>
      <c r="O8171" s="4342" t="s">
        <v>19</v>
      </c>
    </row>
    <row r="8172" spans="1:15" s="43" customFormat="1" ht="21" customHeight="1">
      <c r="A8172" s="4326"/>
      <c r="B8172" s="4328"/>
      <c r="C8172" s="4330"/>
      <c r="D8172" s="4047" t="s">
        <v>16</v>
      </c>
      <c r="E8172" s="4344" t="s">
        <v>20</v>
      </c>
      <c r="F8172" s="4345"/>
      <c r="G8172" s="4344" t="s">
        <v>21</v>
      </c>
      <c r="H8172" s="4345"/>
      <c r="I8172" s="4330"/>
      <c r="J8172" s="4330"/>
      <c r="K8172" s="4330"/>
      <c r="L8172" s="4330"/>
      <c r="M8172" s="4330"/>
      <c r="N8172" s="4341"/>
      <c r="O8172" s="4343"/>
    </row>
    <row r="8173" spans="1:15" s="41" customFormat="1" ht="21" customHeight="1" outlineLevel="1">
      <c r="A8173" s="4048">
        <v>1</v>
      </c>
      <c r="B8173" s="131">
        <v>44652</v>
      </c>
      <c r="C8173" s="4048" t="s">
        <v>23</v>
      </c>
      <c r="D8173" s="4048"/>
      <c r="E8173" s="4346"/>
      <c r="F8173" s="4346"/>
      <c r="G8173" s="4347"/>
      <c r="H8173" s="4347"/>
      <c r="I8173" s="4048"/>
      <c r="J8173" s="4048"/>
      <c r="K8173" s="4048"/>
      <c r="L8173" s="4048"/>
      <c r="M8173" s="4048"/>
      <c r="N8173" s="4048"/>
      <c r="O8173" s="79">
        <v>0</v>
      </c>
    </row>
    <row r="8174" spans="1:15" s="41" customFormat="1" ht="21" customHeight="1" outlineLevel="1">
      <c r="A8174" s="4048">
        <v>2</v>
      </c>
      <c r="B8174" s="131">
        <v>44670</v>
      </c>
      <c r="C8174" s="4048" t="s">
        <v>23</v>
      </c>
      <c r="D8174" s="4048">
        <v>5</v>
      </c>
      <c r="E8174" s="4348" t="s">
        <v>2821</v>
      </c>
      <c r="F8174" s="4349"/>
      <c r="G8174" s="4348" t="s">
        <v>486</v>
      </c>
      <c r="H8174" s="4349"/>
      <c r="I8174" s="4048"/>
      <c r="J8174" s="4048"/>
      <c r="K8174" s="4048"/>
      <c r="L8174" s="4048"/>
      <c r="M8174" s="4048"/>
      <c r="N8174" s="4048"/>
      <c r="O8174" s="4048">
        <v>5</v>
      </c>
    </row>
    <row r="8175" spans="1:15" s="41" customFormat="1" ht="21" customHeight="1" outlineLevel="1">
      <c r="A8175" s="4048">
        <v>3</v>
      </c>
      <c r="B8175" s="131">
        <v>44670</v>
      </c>
      <c r="C8175" s="4048" t="s">
        <v>23</v>
      </c>
      <c r="D8175" s="4048"/>
      <c r="E8175" s="4348"/>
      <c r="F8175" s="4349"/>
      <c r="G8175" s="4348"/>
      <c r="H8175" s="4349"/>
      <c r="I8175" s="4048"/>
      <c r="J8175" s="4048"/>
      <c r="K8175" s="4048">
        <v>2</v>
      </c>
      <c r="L8175" s="4048" t="s">
        <v>1856</v>
      </c>
      <c r="M8175" s="4048" t="s">
        <v>1523</v>
      </c>
      <c r="N8175" s="4048"/>
      <c r="O8175" s="4048">
        <v>0</v>
      </c>
    </row>
    <row r="8176" spans="1:15" s="41" customFormat="1" ht="21" customHeight="1">
      <c r="A8176" s="4048"/>
      <c r="B8176" s="131"/>
      <c r="C8176" s="4048"/>
      <c r="D8176" s="896">
        <f>SUM(D8173:D8174)</f>
        <v>5</v>
      </c>
      <c r="E8176" s="4346" t="s">
        <v>352</v>
      </c>
      <c r="F8176" s="4346"/>
      <c r="G8176" s="4347"/>
      <c r="H8176" s="4347"/>
      <c r="I8176" s="4048"/>
      <c r="J8176" s="4048"/>
      <c r="K8176" s="432">
        <f>SUM(K8173:K8175)</f>
        <v>2</v>
      </c>
      <c r="L8176" s="4048"/>
      <c r="M8176" s="4048"/>
      <c r="N8176" s="4048"/>
      <c r="O8176" s="79"/>
    </row>
    <row r="8178" spans="1:15" s="72" customFormat="1" ht="21" customHeight="1" thickBot="1">
      <c r="A8178" s="77" t="s">
        <v>2</v>
      </c>
      <c r="B8178" s="66"/>
      <c r="C8178" s="67" t="s">
        <v>3</v>
      </c>
      <c r="D8178" s="4323" t="s">
        <v>2814</v>
      </c>
      <c r="E8178" s="4323"/>
      <c r="F8178" s="4323"/>
      <c r="G8178" s="4323"/>
      <c r="H8178" s="4323"/>
      <c r="I8178" s="4323"/>
      <c r="J8178" s="4323"/>
      <c r="K8178" s="4323"/>
      <c r="L8178" s="4323"/>
      <c r="M8178" s="4323"/>
      <c r="N8178" s="4323"/>
      <c r="O8178" s="4323"/>
    </row>
    <row r="8179" spans="1:15" s="72" customFormat="1" ht="21" customHeight="1">
      <c r="A8179" s="4324" t="s">
        <v>10</v>
      </c>
      <c r="B8179" s="4327">
        <v>44562</v>
      </c>
      <c r="C8179" s="4329" t="s">
        <v>23</v>
      </c>
      <c r="D8179" s="4331" t="s">
        <v>12</v>
      </c>
      <c r="E8179" s="4332"/>
      <c r="F8179" s="4332"/>
      <c r="G8179" s="4332"/>
      <c r="H8179" s="4332"/>
      <c r="I8179" s="4332"/>
      <c r="J8179" s="4333"/>
      <c r="K8179" s="4334" t="s">
        <v>13</v>
      </c>
      <c r="L8179" s="4335"/>
      <c r="M8179" s="4335"/>
      <c r="N8179" s="4335"/>
      <c r="O8179" s="4336"/>
    </row>
    <row r="8180" spans="1:15" s="72" customFormat="1" ht="21" customHeight="1">
      <c r="A8180" s="4325"/>
      <c r="B8180" s="4328"/>
      <c r="C8180" s="4330"/>
      <c r="D8180" s="4337" t="s">
        <v>352</v>
      </c>
      <c r="E8180" s="4338"/>
      <c r="F8180" s="4338"/>
      <c r="G8180" s="4338"/>
      <c r="H8180" s="4339"/>
      <c r="I8180" s="4340" t="s">
        <v>15</v>
      </c>
      <c r="J8180" s="4340"/>
      <c r="K8180" s="4340" t="s">
        <v>16</v>
      </c>
      <c r="L8180" s="4340" t="s">
        <v>17</v>
      </c>
      <c r="M8180" s="4340" t="s">
        <v>18</v>
      </c>
      <c r="N8180" s="4340"/>
      <c r="O8180" s="4342" t="s">
        <v>19</v>
      </c>
    </row>
    <row r="8181" spans="1:15" s="43" customFormat="1" ht="21" customHeight="1">
      <c r="A8181" s="4326"/>
      <c r="B8181" s="4328"/>
      <c r="C8181" s="4330"/>
      <c r="D8181" s="4047" t="s">
        <v>16</v>
      </c>
      <c r="E8181" s="4344" t="s">
        <v>20</v>
      </c>
      <c r="F8181" s="4345"/>
      <c r="G8181" s="4344" t="s">
        <v>21</v>
      </c>
      <c r="H8181" s="4345"/>
      <c r="I8181" s="4330"/>
      <c r="J8181" s="4330"/>
      <c r="K8181" s="4330"/>
      <c r="L8181" s="4330"/>
      <c r="M8181" s="4330"/>
      <c r="N8181" s="4341"/>
      <c r="O8181" s="4343"/>
    </row>
    <row r="8182" spans="1:15" s="41" customFormat="1" ht="21" customHeight="1" outlineLevel="1">
      <c r="A8182" s="4048">
        <v>1</v>
      </c>
      <c r="B8182" s="131">
        <v>44652</v>
      </c>
      <c r="C8182" s="4048" t="s">
        <v>23</v>
      </c>
      <c r="D8182" s="4048"/>
      <c r="E8182" s="4346"/>
      <c r="F8182" s="4346"/>
      <c r="G8182" s="4347"/>
      <c r="H8182" s="4347"/>
      <c r="I8182" s="4048"/>
      <c r="J8182" s="4048"/>
      <c r="K8182" s="4048"/>
      <c r="L8182" s="4048"/>
      <c r="M8182" s="4048"/>
      <c r="N8182" s="4048"/>
      <c r="O8182" s="79">
        <v>0</v>
      </c>
    </row>
    <row r="8183" spans="1:15" s="41" customFormat="1" ht="21" customHeight="1" outlineLevel="1">
      <c r="A8183" s="4048">
        <v>2</v>
      </c>
      <c r="B8183" s="131">
        <v>44670</v>
      </c>
      <c r="C8183" s="4048" t="s">
        <v>23</v>
      </c>
      <c r="D8183" s="4048">
        <v>6</v>
      </c>
      <c r="E8183" s="4348" t="s">
        <v>2821</v>
      </c>
      <c r="F8183" s="4349"/>
      <c r="G8183" s="4348" t="s">
        <v>486</v>
      </c>
      <c r="H8183" s="4349"/>
      <c r="I8183" s="4048"/>
      <c r="J8183" s="4048"/>
      <c r="K8183" s="4048"/>
      <c r="L8183" s="4048"/>
      <c r="M8183" s="4048"/>
      <c r="N8183" s="4048"/>
      <c r="O8183" s="4048">
        <v>6</v>
      </c>
    </row>
    <row r="8184" spans="1:15" s="41" customFormat="1" ht="21" customHeight="1" outlineLevel="1">
      <c r="A8184" s="4048">
        <v>3</v>
      </c>
      <c r="B8184" s="131">
        <v>44670</v>
      </c>
      <c r="C8184" s="4048" t="s">
        <v>23</v>
      </c>
      <c r="D8184" s="4048"/>
      <c r="E8184" s="4348"/>
      <c r="F8184" s="4349"/>
      <c r="G8184" s="4348"/>
      <c r="H8184" s="4349"/>
      <c r="I8184" s="4048"/>
      <c r="J8184" s="4048"/>
      <c r="K8184" s="4048">
        <v>2</v>
      </c>
      <c r="L8184" s="4048" t="s">
        <v>2673</v>
      </c>
      <c r="M8184" s="4048" t="s">
        <v>1384</v>
      </c>
      <c r="N8184" s="4048"/>
      <c r="O8184" s="4048">
        <v>0</v>
      </c>
    </row>
    <row r="8185" spans="1:15" s="41" customFormat="1" ht="21" customHeight="1">
      <c r="A8185" s="4048"/>
      <c r="B8185" s="131"/>
      <c r="C8185" s="4048"/>
      <c r="D8185" s="896">
        <f>SUM(D8182:D8183)</f>
        <v>6</v>
      </c>
      <c r="E8185" s="4346" t="s">
        <v>352</v>
      </c>
      <c r="F8185" s="4346"/>
      <c r="G8185" s="4347"/>
      <c r="H8185" s="4347"/>
      <c r="I8185" s="4048"/>
      <c r="J8185" s="4048"/>
      <c r="K8185" s="432">
        <f>SUM(K8182:K8184)</f>
        <v>2</v>
      </c>
      <c r="L8185" s="4048"/>
      <c r="M8185" s="4048"/>
      <c r="N8185" s="4048"/>
      <c r="O8185" s="79"/>
    </row>
    <row r="8187" spans="1:15" s="72" customFormat="1" ht="21" customHeight="1" thickBot="1">
      <c r="A8187" s="77" t="s">
        <v>2</v>
      </c>
      <c r="B8187" s="66"/>
      <c r="C8187" s="67" t="s">
        <v>3</v>
      </c>
      <c r="D8187" s="4323" t="s">
        <v>2815</v>
      </c>
      <c r="E8187" s="4323"/>
      <c r="F8187" s="4323"/>
      <c r="G8187" s="4323"/>
      <c r="H8187" s="4323"/>
      <c r="I8187" s="4323"/>
      <c r="J8187" s="4323"/>
      <c r="K8187" s="4323"/>
      <c r="L8187" s="4323"/>
      <c r="M8187" s="4323"/>
      <c r="N8187" s="4323"/>
      <c r="O8187" s="4323"/>
    </row>
    <row r="8188" spans="1:15" s="72" customFormat="1" ht="21" customHeight="1">
      <c r="A8188" s="4324" t="s">
        <v>10</v>
      </c>
      <c r="B8188" s="4327">
        <v>44562</v>
      </c>
      <c r="C8188" s="4329" t="s">
        <v>23</v>
      </c>
      <c r="D8188" s="4331" t="s">
        <v>12</v>
      </c>
      <c r="E8188" s="4332"/>
      <c r="F8188" s="4332"/>
      <c r="G8188" s="4332"/>
      <c r="H8188" s="4332"/>
      <c r="I8188" s="4332"/>
      <c r="J8188" s="4333"/>
      <c r="K8188" s="4334" t="s">
        <v>13</v>
      </c>
      <c r="L8188" s="4335"/>
      <c r="M8188" s="4335"/>
      <c r="N8188" s="4335"/>
      <c r="O8188" s="4336"/>
    </row>
    <row r="8189" spans="1:15" s="72" customFormat="1" ht="21" customHeight="1">
      <c r="A8189" s="4325"/>
      <c r="B8189" s="4328"/>
      <c r="C8189" s="4330"/>
      <c r="D8189" s="4337" t="s">
        <v>352</v>
      </c>
      <c r="E8189" s="4338"/>
      <c r="F8189" s="4338"/>
      <c r="G8189" s="4338"/>
      <c r="H8189" s="4339"/>
      <c r="I8189" s="4340" t="s">
        <v>15</v>
      </c>
      <c r="J8189" s="4340"/>
      <c r="K8189" s="4340" t="s">
        <v>16</v>
      </c>
      <c r="L8189" s="4340" t="s">
        <v>17</v>
      </c>
      <c r="M8189" s="4340" t="s">
        <v>18</v>
      </c>
      <c r="N8189" s="4340"/>
      <c r="O8189" s="4342" t="s">
        <v>19</v>
      </c>
    </row>
    <row r="8190" spans="1:15" s="43" customFormat="1" ht="21" customHeight="1">
      <c r="A8190" s="4326"/>
      <c r="B8190" s="4328"/>
      <c r="C8190" s="4330"/>
      <c r="D8190" s="4047" t="s">
        <v>16</v>
      </c>
      <c r="E8190" s="4344" t="s">
        <v>20</v>
      </c>
      <c r="F8190" s="4345"/>
      <c r="G8190" s="4344" t="s">
        <v>21</v>
      </c>
      <c r="H8190" s="4345"/>
      <c r="I8190" s="4330"/>
      <c r="J8190" s="4330"/>
      <c r="K8190" s="4330"/>
      <c r="L8190" s="4330"/>
      <c r="M8190" s="4330"/>
      <c r="N8190" s="4341"/>
      <c r="O8190" s="4343"/>
    </row>
    <row r="8191" spans="1:15" s="41" customFormat="1" ht="21" customHeight="1" outlineLevel="1">
      <c r="A8191" s="4048">
        <v>1</v>
      </c>
      <c r="B8191" s="131">
        <v>44652</v>
      </c>
      <c r="C8191" s="4048" t="s">
        <v>23</v>
      </c>
      <c r="D8191" s="4048"/>
      <c r="E8191" s="4346"/>
      <c r="F8191" s="4346"/>
      <c r="G8191" s="4347"/>
      <c r="H8191" s="4347"/>
      <c r="I8191" s="4048"/>
      <c r="J8191" s="4048"/>
      <c r="K8191" s="4048"/>
      <c r="L8191" s="4048"/>
      <c r="M8191" s="4048"/>
      <c r="N8191" s="4048"/>
      <c r="O8191" s="79">
        <v>0</v>
      </c>
    </row>
    <row r="8192" spans="1:15" s="41" customFormat="1" ht="21" customHeight="1" outlineLevel="1">
      <c r="A8192" s="4048">
        <v>2</v>
      </c>
      <c r="B8192" s="131">
        <v>44670</v>
      </c>
      <c r="C8192" s="4048" t="s">
        <v>23</v>
      </c>
      <c r="D8192" s="4048">
        <v>4</v>
      </c>
      <c r="E8192" s="4348" t="s">
        <v>2821</v>
      </c>
      <c r="F8192" s="4349"/>
      <c r="G8192" s="4348" t="s">
        <v>486</v>
      </c>
      <c r="H8192" s="4349"/>
      <c r="I8192" s="4048"/>
      <c r="J8192" s="4048"/>
      <c r="K8192" s="4048"/>
      <c r="L8192" s="4048"/>
      <c r="M8192" s="4048"/>
      <c r="N8192" s="4048"/>
      <c r="O8192" s="4048">
        <v>4</v>
      </c>
    </row>
    <row r="8193" spans="1:15" s="41" customFormat="1" ht="21" customHeight="1" outlineLevel="1">
      <c r="A8193" s="4048">
        <v>3</v>
      </c>
      <c r="B8193" s="131">
        <v>44670</v>
      </c>
      <c r="C8193" s="4048" t="s">
        <v>23</v>
      </c>
      <c r="D8193" s="4048"/>
      <c r="E8193" s="4348"/>
      <c r="F8193" s="4349"/>
      <c r="G8193" s="4348"/>
      <c r="H8193" s="4349"/>
      <c r="I8193" s="4048"/>
      <c r="J8193" s="4048"/>
      <c r="K8193" s="4048">
        <v>4</v>
      </c>
      <c r="L8193" s="4048" t="s">
        <v>1856</v>
      </c>
      <c r="M8193" s="4048" t="s">
        <v>1523</v>
      </c>
      <c r="N8193" s="4048"/>
      <c r="O8193" s="4048">
        <v>0</v>
      </c>
    </row>
    <row r="8194" spans="1:15" s="41" customFormat="1" ht="21" customHeight="1">
      <c r="A8194" s="4048"/>
      <c r="B8194" s="131"/>
      <c r="C8194" s="4048"/>
      <c r="D8194" s="896">
        <f>SUM(D8191:D8192)</f>
        <v>4</v>
      </c>
      <c r="E8194" s="4346" t="s">
        <v>352</v>
      </c>
      <c r="F8194" s="4346"/>
      <c r="G8194" s="4347"/>
      <c r="H8194" s="4347"/>
      <c r="I8194" s="4048"/>
      <c r="J8194" s="4048"/>
      <c r="K8194" s="432">
        <f>SUM(K8191:K8193)</f>
        <v>4</v>
      </c>
      <c r="L8194" s="4048"/>
      <c r="M8194" s="4048"/>
      <c r="N8194" s="4048"/>
      <c r="O8194" s="79"/>
    </row>
    <row r="8196" spans="1:15" s="72" customFormat="1" ht="21" customHeight="1" thickBot="1">
      <c r="A8196" s="77" t="s">
        <v>2</v>
      </c>
      <c r="B8196" s="66"/>
      <c r="C8196" s="67" t="s">
        <v>3</v>
      </c>
      <c r="D8196" s="4323" t="s">
        <v>2816</v>
      </c>
      <c r="E8196" s="4323"/>
      <c r="F8196" s="4323"/>
      <c r="G8196" s="4323"/>
      <c r="H8196" s="4323"/>
      <c r="I8196" s="4323"/>
      <c r="J8196" s="4323"/>
      <c r="K8196" s="4323"/>
      <c r="L8196" s="4323"/>
      <c r="M8196" s="4323"/>
      <c r="N8196" s="4323"/>
      <c r="O8196" s="4323"/>
    </row>
    <row r="8197" spans="1:15" s="72" customFormat="1" ht="21" customHeight="1">
      <c r="A8197" s="4324" t="s">
        <v>10</v>
      </c>
      <c r="B8197" s="4327">
        <v>44562</v>
      </c>
      <c r="C8197" s="4329" t="s">
        <v>23</v>
      </c>
      <c r="D8197" s="4331" t="s">
        <v>12</v>
      </c>
      <c r="E8197" s="4332"/>
      <c r="F8197" s="4332"/>
      <c r="G8197" s="4332"/>
      <c r="H8197" s="4332"/>
      <c r="I8197" s="4332"/>
      <c r="J8197" s="4333"/>
      <c r="K8197" s="4334" t="s">
        <v>13</v>
      </c>
      <c r="L8197" s="4335"/>
      <c r="M8197" s="4335"/>
      <c r="N8197" s="4335"/>
      <c r="O8197" s="4336"/>
    </row>
    <row r="8198" spans="1:15" s="72" customFormat="1" ht="21" customHeight="1">
      <c r="A8198" s="4325"/>
      <c r="B8198" s="4328"/>
      <c r="C8198" s="4330"/>
      <c r="D8198" s="4337" t="s">
        <v>352</v>
      </c>
      <c r="E8198" s="4338"/>
      <c r="F8198" s="4338"/>
      <c r="G8198" s="4338"/>
      <c r="H8198" s="4339"/>
      <c r="I8198" s="4340" t="s">
        <v>15</v>
      </c>
      <c r="J8198" s="4340"/>
      <c r="K8198" s="4340" t="s">
        <v>16</v>
      </c>
      <c r="L8198" s="4340" t="s">
        <v>17</v>
      </c>
      <c r="M8198" s="4340" t="s">
        <v>18</v>
      </c>
      <c r="N8198" s="4340"/>
      <c r="O8198" s="4342" t="s">
        <v>19</v>
      </c>
    </row>
    <row r="8199" spans="1:15" s="43" customFormat="1" ht="21" customHeight="1">
      <c r="A8199" s="4326"/>
      <c r="B8199" s="4328"/>
      <c r="C8199" s="4330"/>
      <c r="D8199" s="4047" t="s">
        <v>16</v>
      </c>
      <c r="E8199" s="4344" t="s">
        <v>20</v>
      </c>
      <c r="F8199" s="4345"/>
      <c r="G8199" s="4344" t="s">
        <v>21</v>
      </c>
      <c r="H8199" s="4345"/>
      <c r="I8199" s="4330"/>
      <c r="J8199" s="4330"/>
      <c r="K8199" s="4330"/>
      <c r="L8199" s="4330"/>
      <c r="M8199" s="4330"/>
      <c r="N8199" s="4341"/>
      <c r="O8199" s="4343"/>
    </row>
    <row r="8200" spans="1:15" s="41" customFormat="1" ht="21" customHeight="1" outlineLevel="1">
      <c r="A8200" s="4048">
        <v>1</v>
      </c>
      <c r="B8200" s="131">
        <v>44652</v>
      </c>
      <c r="C8200" s="4048" t="s">
        <v>23</v>
      </c>
      <c r="D8200" s="4048"/>
      <c r="E8200" s="4346"/>
      <c r="F8200" s="4346"/>
      <c r="G8200" s="4347"/>
      <c r="H8200" s="4347"/>
      <c r="I8200" s="4048"/>
      <c r="J8200" s="4048"/>
      <c r="K8200" s="4048"/>
      <c r="L8200" s="4048"/>
      <c r="M8200" s="4048"/>
      <c r="N8200" s="4048"/>
      <c r="O8200" s="79">
        <v>0</v>
      </c>
    </row>
    <row r="8201" spans="1:15" s="41" customFormat="1" ht="21" customHeight="1" outlineLevel="1">
      <c r="A8201" s="4048">
        <v>2</v>
      </c>
      <c r="B8201" s="131">
        <v>44670</v>
      </c>
      <c r="C8201" s="4048" t="s">
        <v>23</v>
      </c>
      <c r="D8201" s="4048">
        <v>80</v>
      </c>
      <c r="E8201" s="4348" t="s">
        <v>2821</v>
      </c>
      <c r="F8201" s="4349"/>
      <c r="G8201" s="4348" t="s">
        <v>486</v>
      </c>
      <c r="H8201" s="4349"/>
      <c r="I8201" s="4048"/>
      <c r="J8201" s="4048"/>
      <c r="K8201" s="4048"/>
      <c r="L8201" s="4048"/>
      <c r="M8201" s="4048"/>
      <c r="N8201" s="4048"/>
      <c r="O8201" s="4048">
        <v>80</v>
      </c>
    </row>
    <row r="8202" spans="1:15" s="41" customFormat="1" ht="21" customHeight="1" outlineLevel="1">
      <c r="A8202" s="4048">
        <v>3</v>
      </c>
      <c r="B8202" s="131">
        <v>44670</v>
      </c>
      <c r="C8202" s="4048" t="s">
        <v>23</v>
      </c>
      <c r="D8202" s="4048"/>
      <c r="E8202" s="4348"/>
      <c r="F8202" s="4349"/>
      <c r="G8202" s="4348"/>
      <c r="H8202" s="4349"/>
      <c r="I8202" s="4048"/>
      <c r="J8202" s="4048"/>
      <c r="K8202" s="4048">
        <v>80</v>
      </c>
      <c r="L8202" s="4048" t="s">
        <v>2817</v>
      </c>
      <c r="M8202" s="4048" t="s">
        <v>1384</v>
      </c>
      <c r="N8202" s="4048"/>
      <c r="O8202" s="4048">
        <v>0</v>
      </c>
    </row>
    <row r="8203" spans="1:15" s="41" customFormat="1" ht="21" customHeight="1">
      <c r="A8203" s="4048"/>
      <c r="B8203" s="131"/>
      <c r="C8203" s="4048"/>
      <c r="D8203" s="896">
        <f>SUM(D8200:D8201)</f>
        <v>80</v>
      </c>
      <c r="E8203" s="4346" t="s">
        <v>352</v>
      </c>
      <c r="F8203" s="4346"/>
      <c r="G8203" s="4347"/>
      <c r="H8203" s="4347"/>
      <c r="I8203" s="4048"/>
      <c r="J8203" s="4048"/>
      <c r="K8203" s="432">
        <f>SUM(K8200:K8202)</f>
        <v>80</v>
      </c>
      <c r="L8203" s="4048"/>
      <c r="M8203" s="4048"/>
      <c r="N8203" s="4048"/>
      <c r="O8203" s="79"/>
    </row>
    <row r="8205" spans="1:15" s="72" customFormat="1" ht="21" customHeight="1" thickBot="1">
      <c r="A8205" s="77" t="s">
        <v>2</v>
      </c>
      <c r="B8205" s="66"/>
      <c r="C8205" s="67" t="s">
        <v>3</v>
      </c>
      <c r="D8205" s="4323" t="s">
        <v>2818</v>
      </c>
      <c r="E8205" s="4323"/>
      <c r="F8205" s="4323"/>
      <c r="G8205" s="4323"/>
      <c r="H8205" s="4323"/>
      <c r="I8205" s="4323"/>
      <c r="J8205" s="4323"/>
      <c r="K8205" s="4323"/>
      <c r="L8205" s="4323"/>
      <c r="M8205" s="4323"/>
      <c r="N8205" s="4323"/>
      <c r="O8205" s="4323"/>
    </row>
    <row r="8206" spans="1:15" s="72" customFormat="1" ht="21" customHeight="1">
      <c r="A8206" s="4324" t="s">
        <v>10</v>
      </c>
      <c r="B8206" s="4327">
        <v>44562</v>
      </c>
      <c r="C8206" s="4329" t="s">
        <v>23</v>
      </c>
      <c r="D8206" s="4331" t="s">
        <v>12</v>
      </c>
      <c r="E8206" s="4332"/>
      <c r="F8206" s="4332"/>
      <c r="G8206" s="4332"/>
      <c r="H8206" s="4332"/>
      <c r="I8206" s="4332"/>
      <c r="J8206" s="4333"/>
      <c r="K8206" s="4334" t="s">
        <v>13</v>
      </c>
      <c r="L8206" s="4335"/>
      <c r="M8206" s="4335"/>
      <c r="N8206" s="4335"/>
      <c r="O8206" s="4336"/>
    </row>
    <row r="8207" spans="1:15" s="72" customFormat="1" ht="21" customHeight="1">
      <c r="A8207" s="4325"/>
      <c r="B8207" s="4328"/>
      <c r="C8207" s="4330"/>
      <c r="D8207" s="4337" t="s">
        <v>352</v>
      </c>
      <c r="E8207" s="4338"/>
      <c r="F8207" s="4338"/>
      <c r="G8207" s="4338"/>
      <c r="H8207" s="4339"/>
      <c r="I8207" s="4340" t="s">
        <v>15</v>
      </c>
      <c r="J8207" s="4340"/>
      <c r="K8207" s="4340" t="s">
        <v>16</v>
      </c>
      <c r="L8207" s="4340" t="s">
        <v>17</v>
      </c>
      <c r="M8207" s="4340" t="s">
        <v>18</v>
      </c>
      <c r="N8207" s="4340"/>
      <c r="O8207" s="4342" t="s">
        <v>19</v>
      </c>
    </row>
    <row r="8208" spans="1:15" s="43" customFormat="1" ht="21" customHeight="1">
      <c r="A8208" s="4326"/>
      <c r="B8208" s="4328"/>
      <c r="C8208" s="4330"/>
      <c r="D8208" s="4047" t="s">
        <v>16</v>
      </c>
      <c r="E8208" s="4344" t="s">
        <v>20</v>
      </c>
      <c r="F8208" s="4345"/>
      <c r="G8208" s="4344" t="s">
        <v>21</v>
      </c>
      <c r="H8208" s="4345"/>
      <c r="I8208" s="4330"/>
      <c r="J8208" s="4330"/>
      <c r="K8208" s="4330"/>
      <c r="L8208" s="4330"/>
      <c r="M8208" s="4330"/>
      <c r="N8208" s="4341"/>
      <c r="O8208" s="4343"/>
    </row>
    <row r="8209" spans="1:15" s="41" customFormat="1" ht="21" customHeight="1" outlineLevel="1">
      <c r="A8209" s="4048">
        <v>1</v>
      </c>
      <c r="B8209" s="131">
        <v>44652</v>
      </c>
      <c r="C8209" s="4048" t="s">
        <v>23</v>
      </c>
      <c r="D8209" s="4048"/>
      <c r="E8209" s="4346"/>
      <c r="F8209" s="4346"/>
      <c r="G8209" s="4347"/>
      <c r="H8209" s="4347"/>
      <c r="I8209" s="4048"/>
      <c r="J8209" s="4048"/>
      <c r="K8209" s="4048"/>
      <c r="L8209" s="4048"/>
      <c r="M8209" s="4048"/>
      <c r="N8209" s="4048"/>
      <c r="O8209" s="79">
        <v>0</v>
      </c>
    </row>
    <row r="8210" spans="1:15" s="41" customFormat="1" ht="21" customHeight="1" outlineLevel="1">
      <c r="A8210" s="4048">
        <v>2</v>
      </c>
      <c r="B8210" s="131">
        <v>44662</v>
      </c>
      <c r="C8210" s="4048" t="s">
        <v>23</v>
      </c>
      <c r="D8210" s="4048">
        <v>24</v>
      </c>
      <c r="E8210" s="4348" t="s">
        <v>2807</v>
      </c>
      <c r="F8210" s="4349"/>
      <c r="G8210" s="4348" t="s">
        <v>486</v>
      </c>
      <c r="H8210" s="4349"/>
      <c r="I8210" s="4048"/>
      <c r="J8210" s="4048"/>
      <c r="K8210" s="4048"/>
      <c r="L8210" s="4048"/>
      <c r="M8210" s="4048"/>
      <c r="N8210" s="4048"/>
      <c r="O8210" s="4048">
        <v>24</v>
      </c>
    </row>
    <row r="8211" spans="1:15" s="41" customFormat="1" ht="21" customHeight="1" outlineLevel="1">
      <c r="A8211" s="4048">
        <v>3</v>
      </c>
      <c r="B8211" s="131">
        <v>44662</v>
      </c>
      <c r="C8211" s="4048" t="s">
        <v>23</v>
      </c>
      <c r="D8211" s="4048"/>
      <c r="E8211" s="4348"/>
      <c r="F8211" s="4349"/>
      <c r="G8211" s="4348"/>
      <c r="H8211" s="4349"/>
      <c r="I8211" s="4048"/>
      <c r="J8211" s="4048"/>
      <c r="K8211" s="4048">
        <v>24</v>
      </c>
      <c r="L8211" s="4048" t="s">
        <v>2820</v>
      </c>
      <c r="M8211" s="4048"/>
      <c r="N8211" s="4048"/>
      <c r="O8211" s="4048"/>
    </row>
    <row r="8212" spans="1:15" s="41" customFormat="1" ht="21" customHeight="1">
      <c r="A8212" s="4048"/>
      <c r="B8212" s="131"/>
      <c r="C8212" s="4048"/>
      <c r="D8212" s="896">
        <f>SUM(D8209:D8210)</f>
        <v>24</v>
      </c>
      <c r="E8212" s="4346" t="s">
        <v>352</v>
      </c>
      <c r="F8212" s="4346"/>
      <c r="G8212" s="4347"/>
      <c r="H8212" s="4347"/>
      <c r="I8212" s="4048"/>
      <c r="J8212" s="4048"/>
      <c r="K8212" s="432">
        <f>SUM(K8209:K8211)</f>
        <v>24</v>
      </c>
      <c r="L8212" s="4048"/>
      <c r="M8212" s="4048"/>
      <c r="N8212" s="4048"/>
      <c r="O8212" s="79"/>
    </row>
    <row r="8214" spans="1:15" s="72" customFormat="1" ht="21" customHeight="1" thickBot="1">
      <c r="A8214" s="77" t="s">
        <v>2</v>
      </c>
      <c r="B8214" s="66"/>
      <c r="C8214" s="67" t="s">
        <v>3</v>
      </c>
      <c r="D8214" s="4323" t="s">
        <v>2819</v>
      </c>
      <c r="E8214" s="4323"/>
      <c r="F8214" s="4323"/>
      <c r="G8214" s="4323"/>
      <c r="H8214" s="4323"/>
      <c r="I8214" s="4323"/>
      <c r="J8214" s="4323"/>
      <c r="K8214" s="4323"/>
      <c r="L8214" s="4323"/>
      <c r="M8214" s="4323"/>
      <c r="N8214" s="4323"/>
      <c r="O8214" s="4323"/>
    </row>
    <row r="8215" spans="1:15" s="72" customFormat="1" ht="21" customHeight="1">
      <c r="A8215" s="4324" t="s">
        <v>10</v>
      </c>
      <c r="B8215" s="4327">
        <v>44562</v>
      </c>
      <c r="C8215" s="4329" t="s">
        <v>23</v>
      </c>
      <c r="D8215" s="4331" t="s">
        <v>12</v>
      </c>
      <c r="E8215" s="4332"/>
      <c r="F8215" s="4332"/>
      <c r="G8215" s="4332"/>
      <c r="H8215" s="4332"/>
      <c r="I8215" s="4332"/>
      <c r="J8215" s="4333"/>
      <c r="K8215" s="4334" t="s">
        <v>13</v>
      </c>
      <c r="L8215" s="4335"/>
      <c r="M8215" s="4335"/>
      <c r="N8215" s="4335"/>
      <c r="O8215" s="4336"/>
    </row>
    <row r="8216" spans="1:15" s="72" customFormat="1" ht="21" customHeight="1">
      <c r="A8216" s="4325"/>
      <c r="B8216" s="4328"/>
      <c r="C8216" s="4330"/>
      <c r="D8216" s="4337" t="s">
        <v>352</v>
      </c>
      <c r="E8216" s="4338"/>
      <c r="F8216" s="4338"/>
      <c r="G8216" s="4338"/>
      <c r="H8216" s="4339"/>
      <c r="I8216" s="4340" t="s">
        <v>15</v>
      </c>
      <c r="J8216" s="4340"/>
      <c r="K8216" s="4340" t="s">
        <v>16</v>
      </c>
      <c r="L8216" s="4340" t="s">
        <v>17</v>
      </c>
      <c r="M8216" s="4340" t="s">
        <v>18</v>
      </c>
      <c r="N8216" s="4340"/>
      <c r="O8216" s="4342" t="s">
        <v>19</v>
      </c>
    </row>
    <row r="8217" spans="1:15" s="43" customFormat="1" ht="21" customHeight="1">
      <c r="A8217" s="4326"/>
      <c r="B8217" s="4328"/>
      <c r="C8217" s="4330"/>
      <c r="D8217" s="4047" t="s">
        <v>16</v>
      </c>
      <c r="E8217" s="4344" t="s">
        <v>20</v>
      </c>
      <c r="F8217" s="4345"/>
      <c r="G8217" s="4344" t="s">
        <v>21</v>
      </c>
      <c r="H8217" s="4345"/>
      <c r="I8217" s="4330"/>
      <c r="J8217" s="4330"/>
      <c r="K8217" s="4330"/>
      <c r="L8217" s="4330"/>
      <c r="M8217" s="4330"/>
      <c r="N8217" s="4341"/>
      <c r="O8217" s="4343"/>
    </row>
    <row r="8218" spans="1:15" s="41" customFormat="1" ht="21" customHeight="1" outlineLevel="1">
      <c r="A8218" s="4048">
        <v>1</v>
      </c>
      <c r="B8218" s="131">
        <v>44652</v>
      </c>
      <c r="C8218" s="4048" t="s">
        <v>23</v>
      </c>
      <c r="D8218" s="4048"/>
      <c r="E8218" s="4346"/>
      <c r="F8218" s="4346"/>
      <c r="G8218" s="4347"/>
      <c r="H8218" s="4347"/>
      <c r="I8218" s="4048"/>
      <c r="J8218" s="4048"/>
      <c r="K8218" s="4048"/>
      <c r="L8218" s="4048"/>
      <c r="M8218" s="4048"/>
      <c r="N8218" s="4048"/>
      <c r="O8218" s="79">
        <v>0</v>
      </c>
    </row>
    <row r="8219" spans="1:15" s="41" customFormat="1" ht="21" customHeight="1" outlineLevel="1">
      <c r="A8219" s="4048">
        <v>2</v>
      </c>
      <c r="B8219" s="131">
        <v>44662</v>
      </c>
      <c r="C8219" s="4048" t="s">
        <v>23</v>
      </c>
      <c r="D8219" s="4048">
        <v>3</v>
      </c>
      <c r="E8219" s="4348" t="s">
        <v>2807</v>
      </c>
      <c r="F8219" s="4349"/>
      <c r="G8219" s="4348" t="s">
        <v>486</v>
      </c>
      <c r="H8219" s="4349"/>
      <c r="I8219" s="4048"/>
      <c r="J8219" s="4048"/>
      <c r="K8219" s="4048"/>
      <c r="L8219" s="4048"/>
      <c r="M8219" s="4048"/>
      <c r="N8219" s="4048"/>
      <c r="O8219" s="4048">
        <v>3</v>
      </c>
    </row>
    <row r="8220" spans="1:15" s="41" customFormat="1" ht="21" customHeight="1" outlineLevel="1">
      <c r="A8220" s="4048">
        <v>3</v>
      </c>
      <c r="B8220" s="131">
        <v>44662</v>
      </c>
      <c r="C8220" s="4048" t="s">
        <v>23</v>
      </c>
      <c r="D8220" s="4048"/>
      <c r="E8220" s="4348"/>
      <c r="F8220" s="4349"/>
      <c r="G8220" s="4348"/>
      <c r="H8220" s="4349"/>
      <c r="I8220" s="4048"/>
      <c r="J8220" s="4048"/>
      <c r="K8220" s="4048">
        <v>3</v>
      </c>
      <c r="L8220" s="4048" t="s">
        <v>2798</v>
      </c>
      <c r="M8220" s="4048" t="s">
        <v>1523</v>
      </c>
      <c r="N8220" s="4048"/>
      <c r="O8220" s="4048">
        <v>0</v>
      </c>
    </row>
    <row r="8221" spans="1:15" s="41" customFormat="1" ht="21" customHeight="1">
      <c r="A8221" s="4048"/>
      <c r="B8221" s="131"/>
      <c r="C8221" s="4048"/>
      <c r="D8221" s="896">
        <f>SUM(D8218:D8219)</f>
        <v>3</v>
      </c>
      <c r="E8221" s="4346" t="s">
        <v>352</v>
      </c>
      <c r="F8221" s="4346"/>
      <c r="G8221" s="4347"/>
      <c r="H8221" s="4347"/>
      <c r="I8221" s="4048"/>
      <c r="J8221" s="4048"/>
      <c r="K8221" s="432">
        <f>SUM(K8218:K8220)</f>
        <v>3</v>
      </c>
      <c r="L8221" s="4048"/>
      <c r="M8221" s="4048"/>
      <c r="N8221" s="4048"/>
      <c r="O8221" s="79"/>
    </row>
    <row r="8223" spans="1:15" s="72" customFormat="1" ht="21" customHeight="1" thickBot="1">
      <c r="A8223" s="77" t="s">
        <v>2</v>
      </c>
      <c r="B8223" s="66"/>
      <c r="C8223" s="67" t="s">
        <v>3</v>
      </c>
      <c r="D8223" s="4323" t="s">
        <v>2824</v>
      </c>
      <c r="E8223" s="4323"/>
      <c r="F8223" s="4323"/>
      <c r="G8223" s="4323"/>
      <c r="H8223" s="4323"/>
      <c r="I8223" s="4323"/>
      <c r="J8223" s="4323"/>
      <c r="K8223" s="4323"/>
      <c r="L8223" s="4323"/>
      <c r="M8223" s="4323"/>
      <c r="N8223" s="4323"/>
      <c r="O8223" s="4323"/>
    </row>
    <row r="8224" spans="1:15" s="72" customFormat="1" ht="21" customHeight="1">
      <c r="A8224" s="4324" t="s">
        <v>10</v>
      </c>
      <c r="B8224" s="4327">
        <v>44562</v>
      </c>
      <c r="C8224" s="4329" t="s">
        <v>23</v>
      </c>
      <c r="D8224" s="4331" t="s">
        <v>12</v>
      </c>
      <c r="E8224" s="4332"/>
      <c r="F8224" s="4332"/>
      <c r="G8224" s="4332"/>
      <c r="H8224" s="4332"/>
      <c r="I8224" s="4332"/>
      <c r="J8224" s="4333"/>
      <c r="K8224" s="4334" t="s">
        <v>13</v>
      </c>
      <c r="L8224" s="4335"/>
      <c r="M8224" s="4335"/>
      <c r="N8224" s="4335"/>
      <c r="O8224" s="4336"/>
    </row>
    <row r="8225" spans="1:15" s="72" customFormat="1" ht="21" customHeight="1">
      <c r="A8225" s="4325"/>
      <c r="B8225" s="4328"/>
      <c r="C8225" s="4330"/>
      <c r="D8225" s="4337" t="s">
        <v>352</v>
      </c>
      <c r="E8225" s="4338"/>
      <c r="F8225" s="4338"/>
      <c r="G8225" s="4338"/>
      <c r="H8225" s="4339"/>
      <c r="I8225" s="4340" t="s">
        <v>15</v>
      </c>
      <c r="J8225" s="4340"/>
      <c r="K8225" s="4340" t="s">
        <v>16</v>
      </c>
      <c r="L8225" s="4340" t="s">
        <v>17</v>
      </c>
      <c r="M8225" s="4340" t="s">
        <v>18</v>
      </c>
      <c r="N8225" s="4340"/>
      <c r="O8225" s="4342" t="s">
        <v>19</v>
      </c>
    </row>
    <row r="8226" spans="1:15" s="43" customFormat="1" ht="21" customHeight="1">
      <c r="A8226" s="4326"/>
      <c r="B8226" s="4328"/>
      <c r="C8226" s="4330"/>
      <c r="D8226" s="4047" t="s">
        <v>16</v>
      </c>
      <c r="E8226" s="4344" t="s">
        <v>20</v>
      </c>
      <c r="F8226" s="4345"/>
      <c r="G8226" s="4344" t="s">
        <v>21</v>
      </c>
      <c r="H8226" s="4345"/>
      <c r="I8226" s="4330"/>
      <c r="J8226" s="4330"/>
      <c r="K8226" s="4330"/>
      <c r="L8226" s="4330"/>
      <c r="M8226" s="4330"/>
      <c r="N8226" s="4341"/>
      <c r="O8226" s="4343"/>
    </row>
    <row r="8227" spans="1:15" s="41" customFormat="1" ht="21" customHeight="1" outlineLevel="1">
      <c r="A8227" s="4048">
        <v>1</v>
      </c>
      <c r="B8227" s="131">
        <v>44652</v>
      </c>
      <c r="C8227" s="4048" t="s">
        <v>23</v>
      </c>
      <c r="D8227" s="4048"/>
      <c r="E8227" s="4346"/>
      <c r="F8227" s="4346"/>
      <c r="G8227" s="4347"/>
      <c r="H8227" s="4347"/>
      <c r="I8227" s="4048"/>
      <c r="J8227" s="4048"/>
      <c r="K8227" s="4048"/>
      <c r="L8227" s="4048"/>
      <c r="M8227" s="4048"/>
      <c r="N8227" s="4048"/>
      <c r="O8227" s="79">
        <v>0</v>
      </c>
    </row>
    <row r="8228" spans="1:15" s="41" customFormat="1" ht="21" customHeight="1" outlineLevel="1">
      <c r="A8228" s="4048">
        <v>2</v>
      </c>
      <c r="B8228" s="131">
        <v>44662</v>
      </c>
      <c r="C8228" s="4048" t="s">
        <v>23</v>
      </c>
      <c r="D8228" s="4048">
        <v>3</v>
      </c>
      <c r="E8228" s="4348" t="s">
        <v>2807</v>
      </c>
      <c r="F8228" s="4349"/>
      <c r="G8228" s="4348" t="s">
        <v>486</v>
      </c>
      <c r="H8228" s="4349"/>
      <c r="I8228" s="4048"/>
      <c r="J8228" s="4048"/>
      <c r="K8228" s="4048"/>
      <c r="L8228" s="4048"/>
      <c r="M8228" s="4048"/>
      <c r="N8228" s="4048"/>
      <c r="O8228" s="4048">
        <v>3</v>
      </c>
    </row>
    <row r="8229" spans="1:15" s="41" customFormat="1" ht="21" customHeight="1" outlineLevel="1">
      <c r="A8229" s="4048">
        <v>3</v>
      </c>
      <c r="B8229" s="131">
        <v>44662</v>
      </c>
      <c r="C8229" s="4048" t="s">
        <v>23</v>
      </c>
      <c r="D8229" s="4048"/>
      <c r="E8229" s="4348"/>
      <c r="F8229" s="4349"/>
      <c r="G8229" s="4348"/>
      <c r="H8229" s="4349"/>
      <c r="I8229" s="4048"/>
      <c r="J8229" s="4048"/>
      <c r="K8229" s="4048">
        <v>3</v>
      </c>
      <c r="L8229" s="4048" t="s">
        <v>2798</v>
      </c>
      <c r="M8229" s="4048" t="s">
        <v>1378</v>
      </c>
      <c r="N8229" s="4048"/>
      <c r="O8229" s="4048">
        <v>0</v>
      </c>
    </row>
    <row r="8230" spans="1:15" s="41" customFormat="1" ht="21" customHeight="1">
      <c r="A8230" s="4048"/>
      <c r="B8230" s="131"/>
      <c r="C8230" s="4048"/>
      <c r="D8230" s="896">
        <f>SUM(D8227:D8228)</f>
        <v>3</v>
      </c>
      <c r="E8230" s="4346" t="s">
        <v>352</v>
      </c>
      <c r="F8230" s="4346"/>
      <c r="G8230" s="4347"/>
      <c r="H8230" s="4347"/>
      <c r="I8230" s="4048"/>
      <c r="J8230" s="4048"/>
      <c r="K8230" s="432">
        <f>SUM(K8227:K8229)</f>
        <v>3</v>
      </c>
      <c r="L8230" s="4048"/>
      <c r="M8230" s="4048"/>
      <c r="N8230" s="4048"/>
      <c r="O8230" s="79"/>
    </row>
    <row r="8232" spans="1:15" s="72" customFormat="1" ht="21" customHeight="1" thickBot="1">
      <c r="A8232" s="77" t="s">
        <v>2</v>
      </c>
      <c r="B8232" s="66"/>
      <c r="C8232" s="67" t="s">
        <v>3</v>
      </c>
      <c r="D8232" s="4323" t="s">
        <v>2823</v>
      </c>
      <c r="E8232" s="4323"/>
      <c r="F8232" s="4323"/>
      <c r="G8232" s="4323"/>
      <c r="H8232" s="4323"/>
      <c r="I8232" s="4323"/>
      <c r="J8232" s="4323"/>
      <c r="K8232" s="4323"/>
      <c r="L8232" s="4323"/>
      <c r="M8232" s="4323"/>
      <c r="N8232" s="4323"/>
      <c r="O8232" s="4323"/>
    </row>
    <row r="8233" spans="1:15" s="72" customFormat="1" ht="21" customHeight="1">
      <c r="A8233" s="4324" t="s">
        <v>10</v>
      </c>
      <c r="B8233" s="4327">
        <v>44562</v>
      </c>
      <c r="C8233" s="4329" t="s">
        <v>23</v>
      </c>
      <c r="D8233" s="4331" t="s">
        <v>12</v>
      </c>
      <c r="E8233" s="4332"/>
      <c r="F8233" s="4332"/>
      <c r="G8233" s="4332"/>
      <c r="H8233" s="4332"/>
      <c r="I8233" s="4332"/>
      <c r="J8233" s="4333"/>
      <c r="K8233" s="4334" t="s">
        <v>13</v>
      </c>
      <c r="L8233" s="4335"/>
      <c r="M8233" s="4335"/>
      <c r="N8233" s="4335"/>
      <c r="O8233" s="4336"/>
    </row>
    <row r="8234" spans="1:15" s="72" customFormat="1" ht="21" customHeight="1">
      <c r="A8234" s="4325"/>
      <c r="B8234" s="4328"/>
      <c r="C8234" s="4330"/>
      <c r="D8234" s="4337" t="s">
        <v>352</v>
      </c>
      <c r="E8234" s="4338"/>
      <c r="F8234" s="4338"/>
      <c r="G8234" s="4338"/>
      <c r="H8234" s="4339"/>
      <c r="I8234" s="4340" t="s">
        <v>15</v>
      </c>
      <c r="J8234" s="4340"/>
      <c r="K8234" s="4340" t="s">
        <v>16</v>
      </c>
      <c r="L8234" s="4340" t="s">
        <v>17</v>
      </c>
      <c r="M8234" s="4340" t="s">
        <v>18</v>
      </c>
      <c r="N8234" s="4340"/>
      <c r="O8234" s="4342" t="s">
        <v>19</v>
      </c>
    </row>
    <row r="8235" spans="1:15" s="43" customFormat="1" ht="21" customHeight="1">
      <c r="A8235" s="4326"/>
      <c r="B8235" s="4328"/>
      <c r="C8235" s="4330"/>
      <c r="D8235" s="4047" t="s">
        <v>16</v>
      </c>
      <c r="E8235" s="4344" t="s">
        <v>20</v>
      </c>
      <c r="F8235" s="4345"/>
      <c r="G8235" s="4344" t="s">
        <v>21</v>
      </c>
      <c r="H8235" s="4345"/>
      <c r="I8235" s="4330"/>
      <c r="J8235" s="4330"/>
      <c r="K8235" s="4330"/>
      <c r="L8235" s="4330"/>
      <c r="M8235" s="4330"/>
      <c r="N8235" s="4341"/>
      <c r="O8235" s="4343"/>
    </row>
    <row r="8236" spans="1:15" s="41" customFormat="1" ht="21" customHeight="1" outlineLevel="1">
      <c r="A8236" s="4048">
        <v>1</v>
      </c>
      <c r="B8236" s="131">
        <v>44652</v>
      </c>
      <c r="C8236" s="4048" t="s">
        <v>23</v>
      </c>
      <c r="D8236" s="4048"/>
      <c r="E8236" s="4346"/>
      <c r="F8236" s="4346"/>
      <c r="G8236" s="4347"/>
      <c r="H8236" s="4347"/>
      <c r="I8236" s="4048"/>
      <c r="J8236" s="4048"/>
      <c r="K8236" s="4048"/>
      <c r="L8236" s="4048"/>
      <c r="M8236" s="4048"/>
      <c r="N8236" s="4048"/>
      <c r="O8236" s="79">
        <v>0</v>
      </c>
    </row>
    <row r="8237" spans="1:15" s="41" customFormat="1" ht="21" customHeight="1" outlineLevel="1">
      <c r="A8237" s="4048">
        <v>2</v>
      </c>
      <c r="B8237" s="131">
        <v>44662</v>
      </c>
      <c r="C8237" s="4048" t="s">
        <v>23</v>
      </c>
      <c r="D8237" s="4048">
        <v>5</v>
      </c>
      <c r="E8237" s="4348" t="s">
        <v>2807</v>
      </c>
      <c r="F8237" s="4349"/>
      <c r="G8237" s="4348" t="s">
        <v>486</v>
      </c>
      <c r="H8237" s="4349"/>
      <c r="I8237" s="4048"/>
      <c r="J8237" s="4048"/>
      <c r="K8237" s="4048"/>
      <c r="L8237" s="4048"/>
      <c r="M8237" s="4048"/>
      <c r="N8237" s="4048"/>
      <c r="O8237" s="4048">
        <v>5</v>
      </c>
    </row>
    <row r="8238" spans="1:15" s="41" customFormat="1" ht="21" customHeight="1" outlineLevel="1">
      <c r="A8238" s="4048">
        <v>3</v>
      </c>
      <c r="B8238" s="131">
        <v>44662</v>
      </c>
      <c r="C8238" s="4048" t="s">
        <v>23</v>
      </c>
      <c r="D8238" s="4048"/>
      <c r="E8238" s="4348"/>
      <c r="F8238" s="4349"/>
      <c r="G8238" s="4348"/>
      <c r="H8238" s="4349"/>
      <c r="I8238" s="4048"/>
      <c r="J8238" s="4048"/>
      <c r="K8238" s="4048">
        <v>5</v>
      </c>
      <c r="L8238" s="4048" t="s">
        <v>1390</v>
      </c>
      <c r="M8238" s="4048" t="s">
        <v>1378</v>
      </c>
      <c r="N8238" s="4048"/>
      <c r="O8238" s="4048">
        <v>0</v>
      </c>
    </row>
    <row r="8239" spans="1:15" s="41" customFormat="1" ht="21" customHeight="1">
      <c r="A8239" s="4048"/>
      <c r="B8239" s="131"/>
      <c r="C8239" s="4048"/>
      <c r="D8239" s="896">
        <f>SUM(D8236:D8237)</f>
        <v>5</v>
      </c>
      <c r="E8239" s="4346" t="s">
        <v>352</v>
      </c>
      <c r="F8239" s="4346"/>
      <c r="G8239" s="4347"/>
      <c r="H8239" s="4347"/>
      <c r="I8239" s="4048"/>
      <c r="J8239" s="4048"/>
      <c r="K8239" s="432">
        <f>SUM(K8236:K8238)</f>
        <v>5</v>
      </c>
      <c r="L8239" s="4048"/>
      <c r="M8239" s="4048"/>
      <c r="N8239" s="4048"/>
      <c r="O8239" s="79"/>
    </row>
    <row r="8241" spans="1:15" s="72" customFormat="1" ht="21" customHeight="1" thickBot="1">
      <c r="A8241" s="77" t="s">
        <v>2</v>
      </c>
      <c r="B8241" s="66"/>
      <c r="C8241" s="67" t="s">
        <v>3</v>
      </c>
      <c r="D8241" s="4323" t="s">
        <v>2822</v>
      </c>
      <c r="E8241" s="4323"/>
      <c r="F8241" s="4323"/>
      <c r="G8241" s="4323"/>
      <c r="H8241" s="4323"/>
      <c r="I8241" s="4323"/>
      <c r="J8241" s="4323"/>
      <c r="K8241" s="4323"/>
      <c r="L8241" s="4323"/>
      <c r="M8241" s="4323"/>
      <c r="N8241" s="4323"/>
      <c r="O8241" s="4323"/>
    </row>
    <row r="8242" spans="1:15" s="72" customFormat="1" ht="21" customHeight="1">
      <c r="A8242" s="4324" t="s">
        <v>10</v>
      </c>
      <c r="B8242" s="4327">
        <v>44562</v>
      </c>
      <c r="C8242" s="4329" t="s">
        <v>23</v>
      </c>
      <c r="D8242" s="4331" t="s">
        <v>12</v>
      </c>
      <c r="E8242" s="4332"/>
      <c r="F8242" s="4332"/>
      <c r="G8242" s="4332"/>
      <c r="H8242" s="4332"/>
      <c r="I8242" s="4332"/>
      <c r="J8242" s="4333"/>
      <c r="K8242" s="4334" t="s">
        <v>13</v>
      </c>
      <c r="L8242" s="4335"/>
      <c r="M8242" s="4335"/>
      <c r="N8242" s="4335"/>
      <c r="O8242" s="4336"/>
    </row>
    <row r="8243" spans="1:15" s="72" customFormat="1" ht="21" customHeight="1">
      <c r="A8243" s="4325"/>
      <c r="B8243" s="4328"/>
      <c r="C8243" s="4330"/>
      <c r="D8243" s="4337" t="s">
        <v>352</v>
      </c>
      <c r="E8243" s="4338"/>
      <c r="F8243" s="4338"/>
      <c r="G8243" s="4338"/>
      <c r="H8243" s="4339"/>
      <c r="I8243" s="4340" t="s">
        <v>15</v>
      </c>
      <c r="J8243" s="4340"/>
      <c r="K8243" s="4340" t="s">
        <v>16</v>
      </c>
      <c r="L8243" s="4340" t="s">
        <v>17</v>
      </c>
      <c r="M8243" s="4340" t="s">
        <v>18</v>
      </c>
      <c r="N8243" s="4340"/>
      <c r="O8243" s="4342" t="s">
        <v>19</v>
      </c>
    </row>
    <row r="8244" spans="1:15" s="43" customFormat="1" ht="21" customHeight="1">
      <c r="A8244" s="4326"/>
      <c r="B8244" s="4328"/>
      <c r="C8244" s="4330"/>
      <c r="D8244" s="4047" t="s">
        <v>16</v>
      </c>
      <c r="E8244" s="4344" t="s">
        <v>20</v>
      </c>
      <c r="F8244" s="4345"/>
      <c r="G8244" s="4344" t="s">
        <v>21</v>
      </c>
      <c r="H8244" s="4345"/>
      <c r="I8244" s="4330"/>
      <c r="J8244" s="4330"/>
      <c r="K8244" s="4330"/>
      <c r="L8244" s="4330"/>
      <c r="M8244" s="4330"/>
      <c r="N8244" s="4341"/>
      <c r="O8244" s="4343"/>
    </row>
    <row r="8245" spans="1:15" s="41" customFormat="1" ht="21" customHeight="1" outlineLevel="1">
      <c r="A8245" s="4048">
        <v>1</v>
      </c>
      <c r="B8245" s="131">
        <v>44652</v>
      </c>
      <c r="C8245" s="4048" t="s">
        <v>23</v>
      </c>
      <c r="D8245" s="4048"/>
      <c r="E8245" s="4346"/>
      <c r="F8245" s="4346"/>
      <c r="G8245" s="4347"/>
      <c r="H8245" s="4347"/>
      <c r="I8245" s="4048"/>
      <c r="J8245" s="4048"/>
      <c r="K8245" s="4048"/>
      <c r="L8245" s="4048"/>
      <c r="M8245" s="4048"/>
      <c r="N8245" s="4048"/>
      <c r="O8245" s="79">
        <v>0</v>
      </c>
    </row>
    <row r="8246" spans="1:15" s="41" customFormat="1" ht="21" customHeight="1" outlineLevel="1">
      <c r="A8246" s="4048">
        <v>2</v>
      </c>
      <c r="B8246" s="131">
        <v>44670</v>
      </c>
      <c r="C8246" s="4048" t="s">
        <v>23</v>
      </c>
      <c r="D8246" s="4048">
        <v>1</v>
      </c>
      <c r="E8246" s="4348" t="s">
        <v>2808</v>
      </c>
      <c r="F8246" s="4349"/>
      <c r="G8246" s="4348" t="s">
        <v>2809</v>
      </c>
      <c r="H8246" s="4349"/>
      <c r="I8246" s="4048"/>
      <c r="J8246" s="4048"/>
      <c r="K8246" s="4048"/>
      <c r="L8246" s="4048"/>
      <c r="M8246" s="4048"/>
      <c r="N8246" s="4048"/>
      <c r="O8246" s="4048">
        <v>1</v>
      </c>
    </row>
    <row r="8247" spans="1:15" s="41" customFormat="1" ht="21" customHeight="1" outlineLevel="1">
      <c r="A8247" s="4048">
        <v>3</v>
      </c>
      <c r="B8247" s="131">
        <v>44670</v>
      </c>
      <c r="C8247" s="4048" t="s">
        <v>23</v>
      </c>
      <c r="D8247" s="4048"/>
      <c r="E8247" s="4348"/>
      <c r="F8247" s="4349"/>
      <c r="G8247" s="4348"/>
      <c r="H8247" s="4349"/>
      <c r="I8247" s="4048"/>
      <c r="J8247" s="4048"/>
      <c r="K8247" s="4048">
        <v>1</v>
      </c>
      <c r="L8247" s="4048" t="s">
        <v>2707</v>
      </c>
      <c r="M8247" s="4048" t="s">
        <v>1732</v>
      </c>
      <c r="N8247" s="4048"/>
      <c r="O8247" s="4048">
        <v>0</v>
      </c>
    </row>
    <row r="8248" spans="1:15" s="41" customFormat="1" ht="21" customHeight="1">
      <c r="A8248" s="4048"/>
      <c r="B8248" s="131"/>
      <c r="C8248" s="4048"/>
      <c r="D8248" s="896">
        <f>SUM(D8245:D8246)</f>
        <v>1</v>
      </c>
      <c r="E8248" s="4346" t="s">
        <v>352</v>
      </c>
      <c r="F8248" s="4346"/>
      <c r="G8248" s="4347"/>
      <c r="H8248" s="4347"/>
      <c r="I8248" s="4048"/>
      <c r="J8248" s="4048"/>
      <c r="K8248" s="432">
        <f>SUM(K8245:K8247)</f>
        <v>1</v>
      </c>
      <c r="L8248" s="4048"/>
      <c r="M8248" s="4048"/>
      <c r="N8248" s="4048"/>
      <c r="O8248" s="79"/>
    </row>
    <row r="8250" spans="1:15" s="72" customFormat="1" ht="21" customHeight="1" thickBot="1">
      <c r="A8250" s="77" t="s">
        <v>2</v>
      </c>
      <c r="B8250" s="66"/>
      <c r="C8250" s="67" t="s">
        <v>3</v>
      </c>
      <c r="D8250" s="4323" t="s">
        <v>2828</v>
      </c>
      <c r="E8250" s="4323"/>
      <c r="F8250" s="4323"/>
      <c r="G8250" s="4323"/>
      <c r="H8250" s="4323"/>
      <c r="I8250" s="4323"/>
      <c r="J8250" s="4323"/>
      <c r="K8250" s="4323"/>
      <c r="L8250" s="4323"/>
      <c r="M8250" s="4323"/>
      <c r="N8250" s="4323"/>
      <c r="O8250" s="4323"/>
    </row>
    <row r="8251" spans="1:15" s="72" customFormat="1" ht="21" customHeight="1">
      <c r="A8251" s="4324" t="s">
        <v>10</v>
      </c>
      <c r="B8251" s="4327">
        <v>44562</v>
      </c>
      <c r="C8251" s="4329" t="s">
        <v>23</v>
      </c>
      <c r="D8251" s="4331" t="s">
        <v>12</v>
      </c>
      <c r="E8251" s="4332"/>
      <c r="F8251" s="4332"/>
      <c r="G8251" s="4332"/>
      <c r="H8251" s="4332"/>
      <c r="I8251" s="4332"/>
      <c r="J8251" s="4333"/>
      <c r="K8251" s="4334" t="s">
        <v>13</v>
      </c>
      <c r="L8251" s="4335"/>
      <c r="M8251" s="4335"/>
      <c r="N8251" s="4335"/>
      <c r="O8251" s="4336"/>
    </row>
    <row r="8252" spans="1:15" s="72" customFormat="1" ht="21" customHeight="1">
      <c r="A8252" s="4325"/>
      <c r="B8252" s="4328"/>
      <c r="C8252" s="4330"/>
      <c r="D8252" s="4337" t="s">
        <v>352</v>
      </c>
      <c r="E8252" s="4338"/>
      <c r="F8252" s="4338"/>
      <c r="G8252" s="4338"/>
      <c r="H8252" s="4339"/>
      <c r="I8252" s="4340" t="s">
        <v>15</v>
      </c>
      <c r="J8252" s="4340"/>
      <c r="K8252" s="4340" t="s">
        <v>16</v>
      </c>
      <c r="L8252" s="4340" t="s">
        <v>17</v>
      </c>
      <c r="M8252" s="4340" t="s">
        <v>18</v>
      </c>
      <c r="N8252" s="4340"/>
      <c r="O8252" s="4342" t="s">
        <v>19</v>
      </c>
    </row>
    <row r="8253" spans="1:15" s="43" customFormat="1" ht="21" customHeight="1">
      <c r="A8253" s="4326"/>
      <c r="B8253" s="4328"/>
      <c r="C8253" s="4330"/>
      <c r="D8253" s="4047" t="s">
        <v>16</v>
      </c>
      <c r="E8253" s="4344" t="s">
        <v>20</v>
      </c>
      <c r="F8253" s="4345"/>
      <c r="G8253" s="4344" t="s">
        <v>21</v>
      </c>
      <c r="H8253" s="4345"/>
      <c r="I8253" s="4330"/>
      <c r="J8253" s="4330"/>
      <c r="K8253" s="4330"/>
      <c r="L8253" s="4330"/>
      <c r="M8253" s="4330"/>
      <c r="N8253" s="4341"/>
      <c r="O8253" s="4343"/>
    </row>
    <row r="8254" spans="1:15" s="41" customFormat="1" ht="21" customHeight="1" outlineLevel="1">
      <c r="A8254" s="4048">
        <v>1</v>
      </c>
      <c r="B8254" s="131">
        <v>44652</v>
      </c>
      <c r="C8254" s="4048" t="s">
        <v>287</v>
      </c>
      <c r="D8254" s="4048"/>
      <c r="E8254" s="4346"/>
      <c r="F8254" s="4346"/>
      <c r="G8254" s="4347"/>
      <c r="H8254" s="4347"/>
      <c r="I8254" s="4048"/>
      <c r="J8254" s="4048"/>
      <c r="K8254" s="4048"/>
      <c r="L8254" s="4048"/>
      <c r="M8254" s="4048"/>
      <c r="N8254" s="4048"/>
      <c r="O8254" s="79">
        <v>0</v>
      </c>
    </row>
    <row r="8255" spans="1:15" s="41" customFormat="1" ht="21" customHeight="1" outlineLevel="1">
      <c r="A8255" s="4048">
        <v>2</v>
      </c>
      <c r="B8255" s="131">
        <v>44663</v>
      </c>
      <c r="C8255" s="4048" t="s">
        <v>287</v>
      </c>
      <c r="D8255" s="4048">
        <v>1</v>
      </c>
      <c r="E8255" s="4348" t="s">
        <v>2825</v>
      </c>
      <c r="F8255" s="4349"/>
      <c r="G8255" s="4348" t="s">
        <v>2826</v>
      </c>
      <c r="H8255" s="4349"/>
      <c r="I8255" s="4048"/>
      <c r="J8255" s="4048"/>
      <c r="K8255" s="4048"/>
      <c r="L8255" s="4048"/>
      <c r="M8255" s="4048"/>
      <c r="N8255" s="4048"/>
      <c r="O8255" s="4048">
        <v>1</v>
      </c>
    </row>
    <row r="8256" spans="1:15" s="41" customFormat="1" ht="21" customHeight="1" outlineLevel="1">
      <c r="A8256" s="4048">
        <v>3</v>
      </c>
      <c r="B8256" s="131">
        <v>44663</v>
      </c>
      <c r="C8256" s="4048" t="s">
        <v>287</v>
      </c>
      <c r="D8256" s="4048"/>
      <c r="E8256" s="4348"/>
      <c r="F8256" s="4349"/>
      <c r="G8256" s="4348"/>
      <c r="H8256" s="4349"/>
      <c r="I8256" s="4048"/>
      <c r="J8256" s="4048"/>
      <c r="K8256" s="4048">
        <v>1</v>
      </c>
      <c r="L8256" s="4048" t="s">
        <v>2827</v>
      </c>
      <c r="M8256" s="4048" t="s">
        <v>1387</v>
      </c>
      <c r="N8256" s="4048"/>
      <c r="O8256" s="4048">
        <v>0</v>
      </c>
    </row>
    <row r="8257" spans="1:15" s="41" customFormat="1" ht="21" customHeight="1">
      <c r="A8257" s="4048"/>
      <c r="B8257" s="131"/>
      <c r="C8257" s="4048"/>
      <c r="D8257" s="896">
        <f>SUM(D8254:D8255)</f>
        <v>1</v>
      </c>
      <c r="E8257" s="4346" t="s">
        <v>352</v>
      </c>
      <c r="F8257" s="4346"/>
      <c r="G8257" s="4347"/>
      <c r="H8257" s="4347"/>
      <c r="I8257" s="4048"/>
      <c r="J8257" s="4048"/>
      <c r="K8257" s="432">
        <f>SUM(K8254:K8256)</f>
        <v>1</v>
      </c>
      <c r="L8257" s="4048"/>
      <c r="M8257" s="4048"/>
      <c r="N8257" s="4048"/>
      <c r="O8257" s="79"/>
    </row>
    <row r="8259" spans="1:15" s="72" customFormat="1" ht="21" customHeight="1" thickBot="1">
      <c r="A8259" s="77" t="s">
        <v>2</v>
      </c>
      <c r="B8259" s="66"/>
      <c r="C8259" s="67" t="s">
        <v>3</v>
      </c>
      <c r="D8259" s="4323" t="s">
        <v>3018</v>
      </c>
      <c r="E8259" s="4323"/>
      <c r="F8259" s="4323"/>
      <c r="G8259" s="4323"/>
      <c r="H8259" s="4323"/>
      <c r="I8259" s="4323"/>
      <c r="J8259" s="4323"/>
      <c r="K8259" s="4323"/>
      <c r="L8259" s="4323"/>
      <c r="M8259" s="4323"/>
      <c r="N8259" s="4323"/>
      <c r="O8259" s="4323"/>
    </row>
    <row r="8260" spans="1:15" s="72" customFormat="1" ht="21" customHeight="1">
      <c r="A8260" s="4324" t="s">
        <v>10</v>
      </c>
      <c r="B8260" s="4327">
        <v>44562</v>
      </c>
      <c r="C8260" s="4329" t="s">
        <v>23</v>
      </c>
      <c r="D8260" s="4331" t="s">
        <v>12</v>
      </c>
      <c r="E8260" s="4332"/>
      <c r="F8260" s="4332"/>
      <c r="G8260" s="4332"/>
      <c r="H8260" s="4332"/>
      <c r="I8260" s="4332"/>
      <c r="J8260" s="4333"/>
      <c r="K8260" s="4334" t="s">
        <v>13</v>
      </c>
      <c r="L8260" s="4335"/>
      <c r="M8260" s="4335"/>
      <c r="N8260" s="4335"/>
      <c r="O8260" s="4336"/>
    </row>
    <row r="8261" spans="1:15" s="72" customFormat="1" ht="21" customHeight="1">
      <c r="A8261" s="4325"/>
      <c r="B8261" s="4328"/>
      <c r="C8261" s="4330"/>
      <c r="D8261" s="4337" t="s">
        <v>352</v>
      </c>
      <c r="E8261" s="4338"/>
      <c r="F8261" s="4338"/>
      <c r="G8261" s="4338"/>
      <c r="H8261" s="4339"/>
      <c r="I8261" s="4340" t="s">
        <v>15</v>
      </c>
      <c r="J8261" s="4340"/>
      <c r="K8261" s="4340" t="s">
        <v>16</v>
      </c>
      <c r="L8261" s="4340" t="s">
        <v>17</v>
      </c>
      <c r="M8261" s="4340" t="s">
        <v>18</v>
      </c>
      <c r="N8261" s="4340"/>
      <c r="O8261" s="4342" t="s">
        <v>19</v>
      </c>
    </row>
    <row r="8262" spans="1:15" s="43" customFormat="1" ht="21" customHeight="1">
      <c r="A8262" s="4326"/>
      <c r="B8262" s="4328"/>
      <c r="C8262" s="4330"/>
      <c r="D8262" s="4248" t="s">
        <v>16</v>
      </c>
      <c r="E8262" s="4344" t="s">
        <v>20</v>
      </c>
      <c r="F8262" s="4345"/>
      <c r="G8262" s="4344" t="s">
        <v>21</v>
      </c>
      <c r="H8262" s="4345"/>
      <c r="I8262" s="4330"/>
      <c r="J8262" s="4330"/>
      <c r="K8262" s="4330"/>
      <c r="L8262" s="4330"/>
      <c r="M8262" s="4330"/>
      <c r="N8262" s="4341"/>
      <c r="O8262" s="4343"/>
    </row>
    <row r="8263" spans="1:15" s="41" customFormat="1" ht="21" customHeight="1" outlineLevel="1">
      <c r="A8263" s="4246">
        <v>1</v>
      </c>
      <c r="B8263" s="131">
        <v>44682</v>
      </c>
      <c r="C8263" s="4246" t="s">
        <v>287</v>
      </c>
      <c r="D8263" s="4246"/>
      <c r="E8263" s="4346"/>
      <c r="F8263" s="4346"/>
      <c r="G8263" s="4347"/>
      <c r="H8263" s="4347"/>
      <c r="I8263" s="4246"/>
      <c r="J8263" s="4246"/>
      <c r="K8263" s="4246"/>
      <c r="L8263" s="4246"/>
      <c r="M8263" s="4246"/>
      <c r="N8263" s="4246"/>
      <c r="O8263" s="79">
        <v>0</v>
      </c>
    </row>
    <row r="8264" spans="1:15" s="41" customFormat="1" ht="22.5" customHeight="1" outlineLevel="1">
      <c r="A8264" s="4246">
        <v>2</v>
      </c>
      <c r="B8264" s="131">
        <v>44683</v>
      </c>
      <c r="C8264" s="4246" t="s">
        <v>287</v>
      </c>
      <c r="D8264" s="4246">
        <v>30</v>
      </c>
      <c r="E8264" s="4348" t="s">
        <v>616</v>
      </c>
      <c r="F8264" s="4349"/>
      <c r="G8264" s="4348" t="s">
        <v>486</v>
      </c>
      <c r="H8264" s="4349"/>
      <c r="I8264" s="4246" t="s">
        <v>1446</v>
      </c>
      <c r="J8264" s="4246"/>
      <c r="K8264" s="4246"/>
      <c r="L8264" s="4246"/>
      <c r="M8264" s="4246"/>
      <c r="N8264" s="4246"/>
      <c r="O8264" s="4246">
        <v>30</v>
      </c>
    </row>
    <row r="8265" spans="1:15" s="41" customFormat="1" ht="22.5" customHeight="1" outlineLevel="1">
      <c r="A8265" s="4246">
        <v>3</v>
      </c>
      <c r="B8265" s="131">
        <v>44683</v>
      </c>
      <c r="C8265" s="4246" t="s">
        <v>287</v>
      </c>
      <c r="D8265" s="4246"/>
      <c r="E8265" s="4244"/>
      <c r="F8265" s="4245"/>
      <c r="G8265" s="4244"/>
      <c r="H8265" s="4245"/>
      <c r="I8265" s="4246"/>
      <c r="J8265" s="4246"/>
      <c r="K8265" s="4246">
        <v>15</v>
      </c>
      <c r="L8265" s="4246" t="s">
        <v>3017</v>
      </c>
      <c r="M8265" s="4246" t="s">
        <v>1377</v>
      </c>
      <c r="N8265" s="4246"/>
      <c r="O8265" s="4246">
        <f>+O8264-K8265</f>
        <v>15</v>
      </c>
    </row>
    <row r="8266" spans="1:15" s="41" customFormat="1" ht="22.5" customHeight="1" outlineLevel="1">
      <c r="A8266" s="4246">
        <v>4</v>
      </c>
      <c r="B8266" s="131">
        <v>44684</v>
      </c>
      <c r="C8266" s="4246" t="s">
        <v>287</v>
      </c>
      <c r="D8266" s="4246"/>
      <c r="E8266" s="4244"/>
      <c r="F8266" s="4245"/>
      <c r="G8266" s="4244"/>
      <c r="H8266" s="4245"/>
      <c r="I8266" s="4246"/>
      <c r="J8266" s="4246"/>
      <c r="K8266" s="4246">
        <v>15</v>
      </c>
      <c r="L8266" s="4246" t="s">
        <v>3017</v>
      </c>
      <c r="M8266" s="4246" t="s">
        <v>1377</v>
      </c>
      <c r="N8266" s="4246"/>
      <c r="O8266" s="4246">
        <f>+O8265-K8266</f>
        <v>0</v>
      </c>
    </row>
    <row r="8267" spans="1:15" s="41" customFormat="1" ht="22.5" customHeight="1" outlineLevel="1">
      <c r="A8267" s="4246">
        <v>5</v>
      </c>
      <c r="B8267" s="131">
        <v>44685</v>
      </c>
      <c r="C8267" s="4246" t="s">
        <v>287</v>
      </c>
      <c r="D8267" s="4246">
        <v>30</v>
      </c>
      <c r="E8267" s="4348" t="s">
        <v>616</v>
      </c>
      <c r="F8267" s="4349"/>
      <c r="G8267" s="4348" t="s">
        <v>486</v>
      </c>
      <c r="H8267" s="4349"/>
      <c r="I8267" s="4246" t="s">
        <v>1446</v>
      </c>
      <c r="J8267" s="4246"/>
      <c r="K8267" s="4246"/>
      <c r="L8267" s="4246"/>
      <c r="M8267" s="4246"/>
      <c r="N8267" s="4246"/>
      <c r="O8267" s="4246">
        <v>30</v>
      </c>
    </row>
    <row r="8268" spans="1:15" s="41" customFormat="1" ht="22.5" customHeight="1" outlineLevel="1">
      <c r="A8268" s="4246">
        <v>6</v>
      </c>
      <c r="B8268" s="131">
        <v>44685</v>
      </c>
      <c r="C8268" s="4246" t="s">
        <v>287</v>
      </c>
      <c r="D8268" s="4246"/>
      <c r="E8268" s="4244"/>
      <c r="F8268" s="4245"/>
      <c r="G8268" s="4244"/>
      <c r="H8268" s="4245"/>
      <c r="I8268" s="4246"/>
      <c r="J8268" s="4246"/>
      <c r="K8268" s="4246">
        <v>30</v>
      </c>
      <c r="L8268" s="4246" t="s">
        <v>3017</v>
      </c>
      <c r="M8268" s="4246" t="s">
        <v>1377</v>
      </c>
      <c r="N8268" s="4246"/>
      <c r="O8268" s="4246">
        <v>0</v>
      </c>
    </row>
    <row r="8269" spans="1:15" s="41" customFormat="1" ht="21" customHeight="1" outlineLevel="1">
      <c r="A8269" s="4246">
        <v>7</v>
      </c>
      <c r="B8269" s="131">
        <v>44686</v>
      </c>
      <c r="C8269" s="4246" t="s">
        <v>287</v>
      </c>
      <c r="D8269" s="4246">
        <v>18</v>
      </c>
      <c r="E8269" s="4348" t="s">
        <v>616</v>
      </c>
      <c r="F8269" s="4349"/>
      <c r="G8269" s="4348" t="s">
        <v>486</v>
      </c>
      <c r="H8269" s="4349"/>
      <c r="I8269" s="4246" t="s">
        <v>1446</v>
      </c>
      <c r="J8269" s="4246"/>
      <c r="K8269" s="4246"/>
      <c r="L8269" s="4246"/>
      <c r="M8269" s="4246"/>
      <c r="N8269" s="4246"/>
      <c r="O8269" s="4246">
        <v>18</v>
      </c>
    </row>
    <row r="8270" spans="1:15" s="41" customFormat="1" ht="21" customHeight="1" outlineLevel="1">
      <c r="A8270" s="4246">
        <v>8</v>
      </c>
      <c r="B8270" s="131">
        <v>44686</v>
      </c>
      <c r="C8270" s="4246" t="s">
        <v>287</v>
      </c>
      <c r="D8270" s="4246"/>
      <c r="E8270" s="4244"/>
      <c r="F8270" s="4245"/>
      <c r="G8270" s="4244"/>
      <c r="H8270" s="4245"/>
      <c r="I8270" s="4246"/>
      <c r="J8270" s="4246"/>
      <c r="K8270" s="4246">
        <v>8</v>
      </c>
      <c r="L8270" s="4246" t="s">
        <v>3017</v>
      </c>
      <c r="M8270" s="4246" t="s">
        <v>1377</v>
      </c>
      <c r="N8270" s="4246"/>
      <c r="O8270" s="4246">
        <v>10</v>
      </c>
    </row>
    <row r="8271" spans="1:15" s="41" customFormat="1" ht="21" customHeight="1" outlineLevel="1">
      <c r="A8271" s="4246">
        <v>9</v>
      </c>
      <c r="B8271" s="131">
        <v>44690</v>
      </c>
      <c r="C8271" s="4246" t="s">
        <v>287</v>
      </c>
      <c r="D8271" s="4246"/>
      <c r="E8271" s="4348"/>
      <c r="F8271" s="4349"/>
      <c r="G8271" s="4348"/>
      <c r="H8271" s="4349"/>
      <c r="I8271" s="4246"/>
      <c r="J8271" s="4246"/>
      <c r="K8271" s="4246">
        <v>10</v>
      </c>
      <c r="L8271" s="4246" t="s">
        <v>3017</v>
      </c>
      <c r="M8271" s="4246" t="s">
        <v>1377</v>
      </c>
      <c r="N8271" s="4246"/>
      <c r="O8271" s="4246">
        <v>10</v>
      </c>
    </row>
    <row r="8272" spans="1:15" s="41" customFormat="1" ht="21" customHeight="1">
      <c r="A8272" s="4246"/>
      <c r="B8272" s="131"/>
      <c r="C8272" s="4246"/>
      <c r="D8272" s="896">
        <f>SUM(D8263:D8271)</f>
        <v>78</v>
      </c>
      <c r="E8272" s="4346" t="s">
        <v>352</v>
      </c>
      <c r="F8272" s="4346"/>
      <c r="G8272" s="4347"/>
      <c r="H8272" s="4347"/>
      <c r="I8272" s="4246"/>
      <c r="J8272" s="4246"/>
      <c r="K8272" s="432">
        <f>SUM(K8263:K8271)</f>
        <v>78</v>
      </c>
      <c r="L8272" s="4246"/>
      <c r="M8272" s="4246"/>
      <c r="N8272" s="4246"/>
      <c r="O8272" s="79"/>
    </row>
    <row r="8274" spans="1:15" s="72" customFormat="1" ht="21" customHeight="1" thickBot="1">
      <c r="A8274" s="77" t="s">
        <v>2</v>
      </c>
      <c r="B8274" s="66"/>
      <c r="C8274" s="67" t="s">
        <v>3</v>
      </c>
      <c r="D8274" s="4323" t="s">
        <v>3030</v>
      </c>
      <c r="E8274" s="4323"/>
      <c r="F8274" s="4323"/>
      <c r="G8274" s="4323"/>
      <c r="H8274" s="4323"/>
      <c r="I8274" s="4323"/>
      <c r="J8274" s="4323"/>
      <c r="K8274" s="4323"/>
      <c r="L8274" s="4323"/>
      <c r="M8274" s="4323"/>
      <c r="N8274" s="4323"/>
      <c r="O8274" s="4323"/>
    </row>
    <row r="8275" spans="1:15" s="72" customFormat="1" ht="21" customHeight="1">
      <c r="A8275" s="4324" t="s">
        <v>10</v>
      </c>
      <c r="B8275" s="4327">
        <v>44562</v>
      </c>
      <c r="C8275" s="4329" t="s">
        <v>23</v>
      </c>
      <c r="D8275" s="4331" t="s">
        <v>12</v>
      </c>
      <c r="E8275" s="4332"/>
      <c r="F8275" s="4332"/>
      <c r="G8275" s="4332"/>
      <c r="H8275" s="4332"/>
      <c r="I8275" s="4332"/>
      <c r="J8275" s="4333"/>
      <c r="K8275" s="4334" t="s">
        <v>13</v>
      </c>
      <c r="L8275" s="4335"/>
      <c r="M8275" s="4335"/>
      <c r="N8275" s="4335"/>
      <c r="O8275" s="4336"/>
    </row>
    <row r="8276" spans="1:15" s="72" customFormat="1" ht="21" customHeight="1">
      <c r="A8276" s="4325"/>
      <c r="B8276" s="4328"/>
      <c r="C8276" s="4330"/>
      <c r="D8276" s="4337" t="s">
        <v>352</v>
      </c>
      <c r="E8276" s="4338"/>
      <c r="F8276" s="4338"/>
      <c r="G8276" s="4338"/>
      <c r="H8276" s="4339"/>
      <c r="I8276" s="4340" t="s">
        <v>15</v>
      </c>
      <c r="J8276" s="4340"/>
      <c r="K8276" s="4340" t="s">
        <v>16</v>
      </c>
      <c r="L8276" s="4340" t="s">
        <v>17</v>
      </c>
      <c r="M8276" s="4340" t="s">
        <v>18</v>
      </c>
      <c r="N8276" s="4340"/>
      <c r="O8276" s="4342" t="s">
        <v>19</v>
      </c>
    </row>
    <row r="8277" spans="1:15" s="43" customFormat="1" ht="21" customHeight="1">
      <c r="A8277" s="4326"/>
      <c r="B8277" s="4328"/>
      <c r="C8277" s="4330"/>
      <c r="D8277" s="4263" t="s">
        <v>16</v>
      </c>
      <c r="E8277" s="4344" t="s">
        <v>20</v>
      </c>
      <c r="F8277" s="4345"/>
      <c r="G8277" s="4344" t="s">
        <v>21</v>
      </c>
      <c r="H8277" s="4345"/>
      <c r="I8277" s="4330"/>
      <c r="J8277" s="4330"/>
      <c r="K8277" s="4330"/>
      <c r="L8277" s="4330"/>
      <c r="M8277" s="4330"/>
      <c r="N8277" s="4341"/>
      <c r="O8277" s="4343"/>
    </row>
    <row r="8278" spans="1:15" s="41" customFormat="1" ht="21" customHeight="1" outlineLevel="1">
      <c r="A8278" s="4270">
        <v>1</v>
      </c>
      <c r="B8278" s="131">
        <v>44682</v>
      </c>
      <c r="C8278" s="4270" t="s">
        <v>23</v>
      </c>
      <c r="D8278" s="4270"/>
      <c r="E8278" s="4346"/>
      <c r="F8278" s="4346"/>
      <c r="G8278" s="4347"/>
      <c r="H8278" s="4347"/>
      <c r="I8278" s="4270"/>
      <c r="J8278" s="4270"/>
      <c r="K8278" s="4270"/>
      <c r="L8278" s="4270"/>
      <c r="M8278" s="4270"/>
      <c r="N8278" s="4270"/>
      <c r="O8278" s="79">
        <v>0</v>
      </c>
    </row>
    <row r="8279" spans="1:15" s="41" customFormat="1" ht="22.5" customHeight="1" outlineLevel="1">
      <c r="A8279" s="4270">
        <v>2</v>
      </c>
      <c r="B8279" s="131">
        <v>44686</v>
      </c>
      <c r="C8279" s="4270" t="s">
        <v>23</v>
      </c>
      <c r="D8279" s="4270">
        <v>2</v>
      </c>
      <c r="E8279" s="4348"/>
      <c r="F8279" s="4349"/>
      <c r="G8279" s="4348" t="s">
        <v>486</v>
      </c>
      <c r="H8279" s="4349"/>
      <c r="I8279" s="4270"/>
      <c r="J8279" s="4270"/>
      <c r="K8279" s="4270"/>
      <c r="L8279" s="4270"/>
      <c r="M8279" s="4270"/>
      <c r="N8279" s="4270"/>
      <c r="O8279" s="4270">
        <v>2</v>
      </c>
    </row>
    <row r="8280" spans="1:15" s="41" customFormat="1" ht="22.5" customHeight="1" outlineLevel="1">
      <c r="A8280" s="4270">
        <v>3</v>
      </c>
      <c r="B8280" s="131">
        <v>44686</v>
      </c>
      <c r="C8280" s="4270" t="s">
        <v>23</v>
      </c>
      <c r="D8280" s="4270"/>
      <c r="E8280" s="4264"/>
      <c r="F8280" s="4265"/>
      <c r="G8280" s="4264"/>
      <c r="H8280" s="4265"/>
      <c r="I8280" s="4270"/>
      <c r="J8280" s="4270"/>
      <c r="K8280" s="4270">
        <v>2</v>
      </c>
      <c r="L8280" s="4270" t="s">
        <v>3031</v>
      </c>
      <c r="M8280" s="4270" t="s">
        <v>3022</v>
      </c>
      <c r="N8280" s="4270"/>
      <c r="O8280" s="4270">
        <v>0</v>
      </c>
    </row>
    <row r="8281" spans="1:15" s="41" customFormat="1" ht="21" customHeight="1" outlineLevel="1">
      <c r="A8281" s="4270"/>
      <c r="B8281" s="131"/>
      <c r="C8281" s="4270"/>
      <c r="D8281" s="4270"/>
      <c r="E8281" s="4348"/>
      <c r="F8281" s="4349"/>
      <c r="G8281" s="4348"/>
      <c r="H8281" s="4349"/>
      <c r="I8281" s="4270"/>
      <c r="J8281" s="4270"/>
      <c r="K8281" s="4270"/>
      <c r="L8281" s="4270"/>
      <c r="M8281" s="4270"/>
      <c r="N8281" s="4270"/>
      <c r="O8281" s="4270"/>
    </row>
    <row r="8282" spans="1:15" s="41" customFormat="1" ht="21" customHeight="1">
      <c r="A8282" s="4270"/>
      <c r="B8282" s="131"/>
      <c r="C8282" s="4270"/>
      <c r="D8282" s="896">
        <f>SUM(D8278:D8281)</f>
        <v>2</v>
      </c>
      <c r="E8282" s="4346" t="s">
        <v>352</v>
      </c>
      <c r="F8282" s="4346"/>
      <c r="G8282" s="4347"/>
      <c r="H8282" s="4347"/>
      <c r="I8282" s="4270"/>
      <c r="J8282" s="4270"/>
      <c r="K8282" s="432">
        <f>SUM(K8278:K8281)</f>
        <v>2</v>
      </c>
      <c r="L8282" s="4270"/>
      <c r="M8282" s="4270"/>
      <c r="N8282" s="4270"/>
      <c r="O8282" s="79"/>
    </row>
    <row r="8284" spans="1:15" s="72" customFormat="1" ht="21" customHeight="1" thickBot="1">
      <c r="A8284" s="77" t="s">
        <v>2</v>
      </c>
      <c r="B8284" s="66"/>
      <c r="C8284" s="67" t="s">
        <v>3</v>
      </c>
      <c r="D8284" s="4323" t="s">
        <v>3029</v>
      </c>
      <c r="E8284" s="4323"/>
      <c r="F8284" s="4323"/>
      <c r="G8284" s="4323"/>
      <c r="H8284" s="4323"/>
      <c r="I8284" s="4323"/>
      <c r="J8284" s="4323"/>
      <c r="K8284" s="4323"/>
      <c r="L8284" s="4323"/>
      <c r="M8284" s="4323"/>
      <c r="N8284" s="4323"/>
      <c r="O8284" s="4323"/>
    </row>
    <row r="8285" spans="1:15" s="72" customFormat="1" ht="21" customHeight="1">
      <c r="A8285" s="4324" t="s">
        <v>10</v>
      </c>
      <c r="B8285" s="4327">
        <v>44562</v>
      </c>
      <c r="C8285" s="4329" t="s">
        <v>23</v>
      </c>
      <c r="D8285" s="4331" t="s">
        <v>12</v>
      </c>
      <c r="E8285" s="4332"/>
      <c r="F8285" s="4332"/>
      <c r="G8285" s="4332"/>
      <c r="H8285" s="4332"/>
      <c r="I8285" s="4332"/>
      <c r="J8285" s="4333"/>
      <c r="K8285" s="4334" t="s">
        <v>13</v>
      </c>
      <c r="L8285" s="4335"/>
      <c r="M8285" s="4335"/>
      <c r="N8285" s="4335"/>
      <c r="O8285" s="4336"/>
    </row>
    <row r="8286" spans="1:15" s="72" customFormat="1" ht="21" customHeight="1">
      <c r="A8286" s="4325"/>
      <c r="B8286" s="4328"/>
      <c r="C8286" s="4330"/>
      <c r="D8286" s="4337" t="s">
        <v>352</v>
      </c>
      <c r="E8286" s="4338"/>
      <c r="F8286" s="4338"/>
      <c r="G8286" s="4338"/>
      <c r="H8286" s="4339"/>
      <c r="I8286" s="4340" t="s">
        <v>15</v>
      </c>
      <c r="J8286" s="4340"/>
      <c r="K8286" s="4340" t="s">
        <v>16</v>
      </c>
      <c r="L8286" s="4340" t="s">
        <v>17</v>
      </c>
      <c r="M8286" s="4340" t="s">
        <v>18</v>
      </c>
      <c r="N8286" s="4340"/>
      <c r="O8286" s="4342" t="s">
        <v>19</v>
      </c>
    </row>
    <row r="8287" spans="1:15" s="43" customFormat="1" ht="21" customHeight="1">
      <c r="A8287" s="4326"/>
      <c r="B8287" s="4328"/>
      <c r="C8287" s="4330"/>
      <c r="D8287" s="4263" t="s">
        <v>16</v>
      </c>
      <c r="E8287" s="4344" t="s">
        <v>20</v>
      </c>
      <c r="F8287" s="4345"/>
      <c r="G8287" s="4344" t="s">
        <v>21</v>
      </c>
      <c r="H8287" s="4345"/>
      <c r="I8287" s="4330"/>
      <c r="J8287" s="4330"/>
      <c r="K8287" s="4330"/>
      <c r="L8287" s="4330"/>
      <c r="M8287" s="4330"/>
      <c r="N8287" s="4341"/>
      <c r="O8287" s="4343"/>
    </row>
    <row r="8288" spans="1:15" s="41" customFormat="1" ht="21" customHeight="1" outlineLevel="1">
      <c r="A8288" s="4270">
        <v>1</v>
      </c>
      <c r="B8288" s="131">
        <v>44682</v>
      </c>
      <c r="C8288" s="4270" t="s">
        <v>23</v>
      </c>
      <c r="D8288" s="4270"/>
      <c r="E8288" s="4346"/>
      <c r="F8288" s="4346"/>
      <c r="G8288" s="4347"/>
      <c r="H8288" s="4347"/>
      <c r="I8288" s="4270"/>
      <c r="J8288" s="4270"/>
      <c r="K8288" s="4270"/>
      <c r="L8288" s="4270"/>
      <c r="M8288" s="4270"/>
      <c r="N8288" s="4270"/>
      <c r="O8288" s="79">
        <v>0</v>
      </c>
    </row>
    <row r="8289" spans="1:15" s="41" customFormat="1" ht="22.5" customHeight="1" outlineLevel="1">
      <c r="A8289" s="4270">
        <v>2</v>
      </c>
      <c r="B8289" s="131">
        <v>44686</v>
      </c>
      <c r="C8289" s="4270" t="s">
        <v>23</v>
      </c>
      <c r="D8289" s="4270">
        <v>2</v>
      </c>
      <c r="E8289" s="4348"/>
      <c r="F8289" s="4349"/>
      <c r="G8289" s="4348" t="s">
        <v>486</v>
      </c>
      <c r="H8289" s="4349"/>
      <c r="I8289" s="4270"/>
      <c r="J8289" s="4270"/>
      <c r="K8289" s="4270"/>
      <c r="L8289" s="4270"/>
      <c r="M8289" s="4270"/>
      <c r="N8289" s="4270"/>
      <c r="O8289" s="4270">
        <v>2</v>
      </c>
    </row>
    <row r="8290" spans="1:15" s="41" customFormat="1" ht="22.5" customHeight="1" outlineLevel="1">
      <c r="A8290" s="4270">
        <v>3</v>
      </c>
      <c r="B8290" s="131">
        <v>44686</v>
      </c>
      <c r="C8290" s="4270" t="s">
        <v>23</v>
      </c>
      <c r="D8290" s="4270"/>
      <c r="E8290" s="4264"/>
      <c r="F8290" s="4265"/>
      <c r="G8290" s="4264"/>
      <c r="H8290" s="4265"/>
      <c r="I8290" s="4270"/>
      <c r="J8290" s="4270"/>
      <c r="K8290" s="4270">
        <v>2</v>
      </c>
      <c r="L8290" s="4270" t="s">
        <v>3031</v>
      </c>
      <c r="M8290" s="4270" t="s">
        <v>3022</v>
      </c>
      <c r="N8290" s="4270"/>
      <c r="O8290" s="4270">
        <v>0</v>
      </c>
    </row>
    <row r="8291" spans="1:15" s="41" customFormat="1" ht="21" customHeight="1" outlineLevel="1">
      <c r="A8291" s="4270"/>
      <c r="B8291" s="131"/>
      <c r="C8291" s="4270"/>
      <c r="D8291" s="4270"/>
      <c r="E8291" s="4348"/>
      <c r="F8291" s="4349"/>
      <c r="G8291" s="4348"/>
      <c r="H8291" s="4349"/>
      <c r="I8291" s="4270"/>
      <c r="J8291" s="4270"/>
      <c r="K8291" s="4270"/>
      <c r="L8291" s="4270"/>
      <c r="M8291" s="4270"/>
      <c r="N8291" s="4270"/>
      <c r="O8291" s="4270"/>
    </row>
    <row r="8292" spans="1:15" s="41" customFormat="1" ht="21" customHeight="1">
      <c r="A8292" s="4270"/>
      <c r="B8292" s="131"/>
      <c r="C8292" s="4270"/>
      <c r="D8292" s="896">
        <f>SUM(D8288:D8291)</f>
        <v>2</v>
      </c>
      <c r="E8292" s="4346" t="s">
        <v>352</v>
      </c>
      <c r="F8292" s="4346"/>
      <c r="G8292" s="4347"/>
      <c r="H8292" s="4347"/>
      <c r="I8292" s="4270"/>
      <c r="J8292" s="4270"/>
      <c r="K8292" s="432">
        <f>SUM(K8288:K8291)</f>
        <v>2</v>
      </c>
      <c r="L8292" s="4270"/>
      <c r="M8292" s="4270"/>
      <c r="N8292" s="4270"/>
      <c r="O8292" s="79"/>
    </row>
  </sheetData>
  <mergeCells count="19186">
    <mergeCell ref="M8286:M8287"/>
    <mergeCell ref="N8286:N8287"/>
    <mergeCell ref="O8286:O8287"/>
    <mergeCell ref="E8287:F8287"/>
    <mergeCell ref="G8287:H8287"/>
    <mergeCell ref="A7293:A7295"/>
    <mergeCell ref="B7293:B7295"/>
    <mergeCell ref="C7293:C7295"/>
    <mergeCell ref="D7293:J7293"/>
    <mergeCell ref="K7293:O7293"/>
    <mergeCell ref="D7294:H7294"/>
    <mergeCell ref="I7294:I7295"/>
    <mergeCell ref="J7294:J7295"/>
    <mergeCell ref="K7294:K7295"/>
    <mergeCell ref="L7294:L7295"/>
    <mergeCell ref="M7294:M7295"/>
    <mergeCell ref="N7294:N7295"/>
    <mergeCell ref="A7275:A7277"/>
    <mergeCell ref="A7302:A7304"/>
    <mergeCell ref="A7329:A7331"/>
    <mergeCell ref="A7284:A7286"/>
    <mergeCell ref="L7285:L7286"/>
    <mergeCell ref="E7377:F7377"/>
    <mergeCell ref="G7377:H7377"/>
    <mergeCell ref="C7284:C7286"/>
    <mergeCell ref="D7284:J7284"/>
    <mergeCell ref="E8288:F8288"/>
    <mergeCell ref="G8288:H8288"/>
    <mergeCell ref="E8289:F8289"/>
    <mergeCell ref="G8289:H8289"/>
    <mergeCell ref="E8291:F8291"/>
    <mergeCell ref="G8291:H8291"/>
    <mergeCell ref="E8292:F8292"/>
    <mergeCell ref="G8292:H8292"/>
    <mergeCell ref="D8274:O8274"/>
    <mergeCell ref="A8275:A8277"/>
    <mergeCell ref="B8275:B8277"/>
    <mergeCell ref="C8275:C8277"/>
    <mergeCell ref="D8275:J8275"/>
    <mergeCell ref="K8275:O8275"/>
    <mergeCell ref="D8276:H8276"/>
    <mergeCell ref="I8276:I8277"/>
    <mergeCell ref="J8276:J8277"/>
    <mergeCell ref="K8276:K8277"/>
    <mergeCell ref="L8276:L8277"/>
    <mergeCell ref="M8276:M8277"/>
    <mergeCell ref="N8276:N8277"/>
    <mergeCell ref="O8276:O8277"/>
    <mergeCell ref="E8277:F8277"/>
    <mergeCell ref="G8277:H8277"/>
    <mergeCell ref="E8278:F8278"/>
    <mergeCell ref="G8278:H8278"/>
    <mergeCell ref="E8279:F8279"/>
    <mergeCell ref="G8279:H8279"/>
    <mergeCell ref="E8281:F8281"/>
    <mergeCell ref="G8281:H8281"/>
    <mergeCell ref="E8282:F8282"/>
    <mergeCell ref="G8282:H8282"/>
    <mergeCell ref="D8284:O8284"/>
    <mergeCell ref="A8285:A8287"/>
    <mergeCell ref="B8285:B8287"/>
    <mergeCell ref="C8285:C8287"/>
    <mergeCell ref="D8285:J8285"/>
    <mergeCell ref="K8285:O8285"/>
    <mergeCell ref="D8286:H8286"/>
    <mergeCell ref="I8286:I8287"/>
    <mergeCell ref="J8286:J8287"/>
    <mergeCell ref="K8286:K8287"/>
    <mergeCell ref="L8286:L8287"/>
    <mergeCell ref="A7410:A7412"/>
    <mergeCell ref="B7410:B7412"/>
    <mergeCell ref="C7410:C7412"/>
    <mergeCell ref="D7410:J7410"/>
    <mergeCell ref="K7410:O7410"/>
    <mergeCell ref="D7411:H7411"/>
    <mergeCell ref="I7411:I7412"/>
    <mergeCell ref="J7411:J7412"/>
    <mergeCell ref="K7411:K7412"/>
    <mergeCell ref="L7411:L7412"/>
    <mergeCell ref="N7411:N7412"/>
    <mergeCell ref="O7411:O7412"/>
    <mergeCell ref="E7412:F7412"/>
    <mergeCell ref="C7329:C7331"/>
    <mergeCell ref="K7329:O7329"/>
    <mergeCell ref="D7330:H7330"/>
    <mergeCell ref="K7374:O7374"/>
    <mergeCell ref="D7375:H7375"/>
    <mergeCell ref="I7375:I7376"/>
    <mergeCell ref="J7375:J7376"/>
    <mergeCell ref="K7375:K7376"/>
    <mergeCell ref="L7375:L7376"/>
    <mergeCell ref="M7375:M7376"/>
    <mergeCell ref="N7375:N7376"/>
    <mergeCell ref="O7375:O7376"/>
    <mergeCell ref="E7376:F7376"/>
    <mergeCell ref="G7376:H7376"/>
    <mergeCell ref="O7393:O7394"/>
    <mergeCell ref="E7394:F7394"/>
    <mergeCell ref="G7394:H7394"/>
    <mergeCell ref="E7395:F7395"/>
    <mergeCell ref="G7395:H7395"/>
    <mergeCell ref="E7396:F7396"/>
    <mergeCell ref="G7396:H7396"/>
    <mergeCell ref="G7398:H7398"/>
    <mergeCell ref="J7402:J7403"/>
    <mergeCell ref="K7402:K7403"/>
    <mergeCell ref="L7402:L7403"/>
    <mergeCell ref="M7402:M7403"/>
    <mergeCell ref="D7400:O7400"/>
    <mergeCell ref="D7447:H7447"/>
    <mergeCell ref="I7447:I7448"/>
    <mergeCell ref="J7447:J7448"/>
    <mergeCell ref="K7447:K7448"/>
    <mergeCell ref="B7374:B7376"/>
    <mergeCell ref="C7374:C7376"/>
    <mergeCell ref="D7374:J7374"/>
    <mergeCell ref="B7222:B7224"/>
    <mergeCell ref="G7199:H7199"/>
    <mergeCell ref="G7216:H7216"/>
    <mergeCell ref="E7217:F7217"/>
    <mergeCell ref="G7217:H7217"/>
    <mergeCell ref="K7223:K7224"/>
    <mergeCell ref="L7223:L7224"/>
    <mergeCell ref="D7221:O7221"/>
    <mergeCell ref="G7286:H7286"/>
    <mergeCell ref="E7261:F7261"/>
    <mergeCell ref="G7261:H7261"/>
    <mergeCell ref="G7263:H7263"/>
    <mergeCell ref="B7302:B7304"/>
    <mergeCell ref="C7302:C7304"/>
    <mergeCell ref="D7303:H7303"/>
    <mergeCell ref="I7303:I7304"/>
    <mergeCell ref="J7303:J7304"/>
    <mergeCell ref="N7285:N7286"/>
    <mergeCell ref="E7269:F7269"/>
    <mergeCell ref="G7269:H7269"/>
    <mergeCell ref="E7270:F7270"/>
    <mergeCell ref="D7274:O7274"/>
    <mergeCell ref="E7287:F7287"/>
    <mergeCell ref="G7287:H7287"/>
    <mergeCell ref="E7216:F7216"/>
    <mergeCell ref="K7275:O7275"/>
    <mergeCell ref="K7284:O7284"/>
    <mergeCell ref="D7285:H7285"/>
    <mergeCell ref="I7285:I7286"/>
    <mergeCell ref="J7285:J7286"/>
    <mergeCell ref="K7285:K7286"/>
    <mergeCell ref="C7365:C7367"/>
    <mergeCell ref="E7369:F7369"/>
    <mergeCell ref="G7369:H7369"/>
    <mergeCell ref="G7371:H7371"/>
    <mergeCell ref="B7266:B7268"/>
    <mergeCell ref="C7356:C7358"/>
    <mergeCell ref="K7267:K7268"/>
    <mergeCell ref="L7267:L7268"/>
    <mergeCell ref="E7277:F7277"/>
    <mergeCell ref="D7328:O7328"/>
    <mergeCell ref="E7199:F7199"/>
    <mergeCell ref="O7285:O7286"/>
    <mergeCell ref="D7257:O7257"/>
    <mergeCell ref="O7267:O7268"/>
    <mergeCell ref="E7268:F7268"/>
    <mergeCell ref="G7268:H7268"/>
    <mergeCell ref="G7288:H7288"/>
    <mergeCell ref="G7290:H7290"/>
    <mergeCell ref="E7315:F7315"/>
    <mergeCell ref="G7315:H7315"/>
    <mergeCell ref="D7292:O7292"/>
    <mergeCell ref="C7213:C7215"/>
    <mergeCell ref="M7214:M7215"/>
    <mergeCell ref="N7214:N7215"/>
    <mergeCell ref="G7407:H7407"/>
    <mergeCell ref="D7409:O7409"/>
    <mergeCell ref="C7141:C7143"/>
    <mergeCell ref="D7141:J7141"/>
    <mergeCell ref="K7141:O7141"/>
    <mergeCell ref="D7142:H7142"/>
    <mergeCell ref="I7142:I7143"/>
    <mergeCell ref="J7142:J7143"/>
    <mergeCell ref="K7142:K7143"/>
    <mergeCell ref="L7142:L7143"/>
    <mergeCell ref="G7118:H7118"/>
    <mergeCell ref="D7116:H7116"/>
    <mergeCell ref="E7197:F7197"/>
    <mergeCell ref="K7196:K7197"/>
    <mergeCell ref="L7196:L7197"/>
    <mergeCell ref="M7196:M7197"/>
    <mergeCell ref="E7093:F7093"/>
    <mergeCell ref="D7115:J7115"/>
    <mergeCell ref="K7115:O7115"/>
    <mergeCell ref="E7102:F7102"/>
    <mergeCell ref="I7081:I7082"/>
    <mergeCell ref="E7152:F7152"/>
    <mergeCell ref="E7144:F7144"/>
    <mergeCell ref="G7144:H7144"/>
    <mergeCell ref="J7107:J7108"/>
    <mergeCell ref="M7116:M7117"/>
    <mergeCell ref="K7160:K7161"/>
    <mergeCell ref="E7119:F7119"/>
    <mergeCell ref="K6773:O6773"/>
    <mergeCell ref="D6782:O6782"/>
    <mergeCell ref="L6894:L6895"/>
    <mergeCell ref="M6894:M6895"/>
    <mergeCell ref="D6783:J6783"/>
    <mergeCell ref="K6783:O6783"/>
    <mergeCell ref="D6757:J6757"/>
    <mergeCell ref="K6808:K6809"/>
    <mergeCell ref="L6758:L6759"/>
    <mergeCell ref="I6894:I6895"/>
    <mergeCell ref="L6945:L6946"/>
    <mergeCell ref="D6951:O6951"/>
    <mergeCell ref="E7103:F7103"/>
    <mergeCell ref="G7103:H7103"/>
    <mergeCell ref="I7021:I7022"/>
    <mergeCell ref="D7069:O7069"/>
    <mergeCell ref="G7057:H7057"/>
    <mergeCell ref="A7365:A7367"/>
    <mergeCell ref="J7267:J7268"/>
    <mergeCell ref="A7222:A7224"/>
    <mergeCell ref="K6989:O6989"/>
    <mergeCell ref="O7100:O7101"/>
    <mergeCell ref="E7052:F7052"/>
    <mergeCell ref="G7052:H7052"/>
    <mergeCell ref="L7100:L7101"/>
    <mergeCell ref="M7205:M7206"/>
    <mergeCell ref="A6757:A6759"/>
    <mergeCell ref="D6832:O6832"/>
    <mergeCell ref="D6746:O6746"/>
    <mergeCell ref="M6748:M6749"/>
    <mergeCell ref="G6752:H6752"/>
    <mergeCell ref="G6754:H6754"/>
    <mergeCell ref="D6747:J6747"/>
    <mergeCell ref="D6960:J6960"/>
    <mergeCell ref="J6792:J6793"/>
    <mergeCell ref="G6762:H6762"/>
    <mergeCell ref="A7213:A7215"/>
    <mergeCell ref="B7213:B7215"/>
    <mergeCell ref="O7214:O7215"/>
    <mergeCell ref="E7215:F7215"/>
    <mergeCell ref="L7160:L7161"/>
    <mergeCell ref="D7150:J7150"/>
    <mergeCell ref="D7140:O7140"/>
    <mergeCell ref="O7241:O7242"/>
    <mergeCell ref="E7242:F7242"/>
    <mergeCell ref="G7326:H7326"/>
    <mergeCell ref="I7241:I7242"/>
    <mergeCell ref="J7241:J7242"/>
    <mergeCell ref="K7241:K7242"/>
    <mergeCell ref="L7241:L7242"/>
    <mergeCell ref="M7241:M7242"/>
    <mergeCell ref="N7241:N7242"/>
    <mergeCell ref="C7231:C7233"/>
    <mergeCell ref="C7222:C7224"/>
    <mergeCell ref="N7232:N7233"/>
    <mergeCell ref="O7232:O7233"/>
    <mergeCell ref="D7230:O7230"/>
    <mergeCell ref="A7231:A7233"/>
    <mergeCell ref="B7231:B7233"/>
    <mergeCell ref="D7259:H7259"/>
    <mergeCell ref="O7061:O7062"/>
    <mergeCell ref="E7062:F7062"/>
    <mergeCell ref="K7050:O7050"/>
    <mergeCell ref="D7070:J7070"/>
    <mergeCell ref="B6757:B6759"/>
    <mergeCell ref="M7100:M7101"/>
    <mergeCell ref="G7094:H7094"/>
    <mergeCell ref="B7195:B7197"/>
    <mergeCell ref="C7195:C7197"/>
    <mergeCell ref="D7196:H7196"/>
    <mergeCell ref="I7196:I7197"/>
    <mergeCell ref="K6758:K6759"/>
    <mergeCell ref="E6760:F6760"/>
    <mergeCell ref="O6748:O6749"/>
    <mergeCell ref="B6823:B6825"/>
    <mergeCell ref="G6838:H6838"/>
    <mergeCell ref="N6843:N6844"/>
    <mergeCell ref="E6872:F6872"/>
    <mergeCell ref="G6911:H6911"/>
    <mergeCell ref="D6916:O6916"/>
    <mergeCell ref="E6809:F6809"/>
    <mergeCell ref="M7366:M7367"/>
    <mergeCell ref="N7366:N7367"/>
    <mergeCell ref="O7366:O7367"/>
    <mergeCell ref="E7367:F7367"/>
    <mergeCell ref="G7367:H7367"/>
    <mergeCell ref="E7368:F7368"/>
    <mergeCell ref="D7213:J7213"/>
    <mergeCell ref="K7213:O7213"/>
    <mergeCell ref="D7214:H7214"/>
    <mergeCell ref="C7266:C7268"/>
    <mergeCell ref="D7266:J7266"/>
    <mergeCell ref="K7266:O7266"/>
    <mergeCell ref="D7267:H7267"/>
    <mergeCell ref="B7258:B7260"/>
    <mergeCell ref="C7258:C7260"/>
    <mergeCell ref="B7275:B7277"/>
    <mergeCell ref="C7275:C7277"/>
    <mergeCell ref="D7258:J7258"/>
    <mergeCell ref="K7258:O7258"/>
    <mergeCell ref="G7333:H7333"/>
    <mergeCell ref="G7335:H7335"/>
    <mergeCell ref="D7337:O7337"/>
    <mergeCell ref="D7276:H7276"/>
    <mergeCell ref="M7348:M7349"/>
    <mergeCell ref="N7348:N7349"/>
    <mergeCell ref="O7348:O7349"/>
    <mergeCell ref="E7349:F7349"/>
    <mergeCell ref="G7349:H7349"/>
    <mergeCell ref="E7350:F7350"/>
    <mergeCell ref="G7350:H7350"/>
    <mergeCell ref="E7351:F7351"/>
    <mergeCell ref="G7351:H7351"/>
    <mergeCell ref="G7353:H7353"/>
    <mergeCell ref="D7355:O7355"/>
    <mergeCell ref="G7270:H7270"/>
    <mergeCell ref="G7272:H7272"/>
    <mergeCell ref="B7284:B7286"/>
    <mergeCell ref="A6684:A6686"/>
    <mergeCell ref="B6684:B6686"/>
    <mergeCell ref="C6684:C6686"/>
    <mergeCell ref="D6684:J6684"/>
    <mergeCell ref="K6684:O6684"/>
    <mergeCell ref="D6685:H6685"/>
    <mergeCell ref="I6685:I6686"/>
    <mergeCell ref="J6685:J6686"/>
    <mergeCell ref="K6685:K6686"/>
    <mergeCell ref="L6685:L6686"/>
    <mergeCell ref="M6685:M6686"/>
    <mergeCell ref="N6685:N6686"/>
    <mergeCell ref="O6685:O6686"/>
    <mergeCell ref="A6729:A6731"/>
    <mergeCell ref="G6767:H6767"/>
    <mergeCell ref="K6823:O6823"/>
    <mergeCell ref="A7347:A7349"/>
    <mergeCell ref="B7347:B7349"/>
    <mergeCell ref="C7347:C7349"/>
    <mergeCell ref="A7356:A7358"/>
    <mergeCell ref="B7356:B7358"/>
    <mergeCell ref="A7258:A7260"/>
    <mergeCell ref="A7266:A7268"/>
    <mergeCell ref="A7311:A7313"/>
    <mergeCell ref="B7311:B7313"/>
    <mergeCell ref="C7311:C7313"/>
    <mergeCell ref="D7311:J7311"/>
    <mergeCell ref="K7311:O7311"/>
    <mergeCell ref="D7312:H7312"/>
    <mergeCell ref="I7312:I7313"/>
    <mergeCell ref="J7312:J7313"/>
    <mergeCell ref="K7312:K7313"/>
    <mergeCell ref="L7312:L7313"/>
    <mergeCell ref="M7312:M7313"/>
    <mergeCell ref="G7198:H7198"/>
    <mergeCell ref="C6944:C6946"/>
    <mergeCell ref="C6868:C6870"/>
    <mergeCell ref="L6861:L6862"/>
    <mergeCell ref="D6953:H6953"/>
    <mergeCell ref="B6901:B6903"/>
    <mergeCell ref="B6773:B6775"/>
    <mergeCell ref="G6770:H6770"/>
    <mergeCell ref="D7041:H7041"/>
    <mergeCell ref="B6917:B6919"/>
    <mergeCell ref="E6920:F6920"/>
    <mergeCell ref="G6896:H6896"/>
    <mergeCell ref="G6872:H6872"/>
    <mergeCell ref="N6748:N6749"/>
    <mergeCell ref="E6896:F6896"/>
    <mergeCell ref="K6853:K6854"/>
    <mergeCell ref="G6954:H6954"/>
    <mergeCell ref="D6934:O6934"/>
    <mergeCell ref="G6844:H6844"/>
    <mergeCell ref="E7198:F7198"/>
    <mergeCell ref="A7115:A7117"/>
    <mergeCell ref="B7050:B7052"/>
    <mergeCell ref="C7050:C7052"/>
    <mergeCell ref="B7115:B7117"/>
    <mergeCell ref="C7115:C7117"/>
    <mergeCell ref="B7090:B7092"/>
    <mergeCell ref="C7090:C7092"/>
    <mergeCell ref="B6765:B6767"/>
    <mergeCell ref="A7141:A7143"/>
    <mergeCell ref="B7141:B7143"/>
    <mergeCell ref="A8251:A8253"/>
    <mergeCell ref="B8251:B8253"/>
    <mergeCell ref="C8251:C8253"/>
    <mergeCell ref="D8251:J8251"/>
    <mergeCell ref="K8251:O8251"/>
    <mergeCell ref="D8252:H8252"/>
    <mergeCell ref="I8252:I8253"/>
    <mergeCell ref="J8252:J8253"/>
    <mergeCell ref="K8252:K8253"/>
    <mergeCell ref="L8252:L8253"/>
    <mergeCell ref="M8252:M8253"/>
    <mergeCell ref="N8252:N8253"/>
    <mergeCell ref="O8252:O8253"/>
    <mergeCell ref="E8253:F8253"/>
    <mergeCell ref="G8253:H8253"/>
    <mergeCell ref="E8254:F8254"/>
    <mergeCell ref="G8254:H8254"/>
    <mergeCell ref="E8255:F8255"/>
    <mergeCell ref="G8255:H8255"/>
    <mergeCell ref="E8256:F8256"/>
    <mergeCell ref="G8256:H8256"/>
    <mergeCell ref="E8257:F8257"/>
    <mergeCell ref="G8257:H8257"/>
    <mergeCell ref="E8236:F8236"/>
    <mergeCell ref="G8236:H8236"/>
    <mergeCell ref="E8237:F8237"/>
    <mergeCell ref="G8237:H8237"/>
    <mergeCell ref="E8238:F8238"/>
    <mergeCell ref="G8238:H8238"/>
    <mergeCell ref="E8239:F8239"/>
    <mergeCell ref="G8239:H8239"/>
    <mergeCell ref="D8241:O8241"/>
    <mergeCell ref="A8242:A8244"/>
    <mergeCell ref="B8242:B8244"/>
    <mergeCell ref="C8242:C8244"/>
    <mergeCell ref="D8242:J8242"/>
    <mergeCell ref="K8242:O8242"/>
    <mergeCell ref="D8243:H8243"/>
    <mergeCell ref="I8243:I8244"/>
    <mergeCell ref="J8243:J8244"/>
    <mergeCell ref="K8243:K8244"/>
    <mergeCell ref="L8243:L8244"/>
    <mergeCell ref="M8243:M8244"/>
    <mergeCell ref="N8243:N8244"/>
    <mergeCell ref="O8243:O8244"/>
    <mergeCell ref="E8244:F8244"/>
    <mergeCell ref="G8244:H8244"/>
    <mergeCell ref="E8245:F8245"/>
    <mergeCell ref="G8245:H8245"/>
    <mergeCell ref="E8246:F8246"/>
    <mergeCell ref="G8246:H8246"/>
    <mergeCell ref="E8247:F8247"/>
    <mergeCell ref="G8247:H8247"/>
    <mergeCell ref="E8248:F8248"/>
    <mergeCell ref="G8248:H8248"/>
    <mergeCell ref="D8250:O8250"/>
    <mergeCell ref="A8224:A8226"/>
    <mergeCell ref="B8224:B8226"/>
    <mergeCell ref="C8224:C8226"/>
    <mergeCell ref="D8224:J8224"/>
    <mergeCell ref="K8224:O8224"/>
    <mergeCell ref="D8225:H8225"/>
    <mergeCell ref="I8225:I8226"/>
    <mergeCell ref="J8225:J8226"/>
    <mergeCell ref="K8225:K8226"/>
    <mergeCell ref="L8225:L8226"/>
    <mergeCell ref="M8225:M8226"/>
    <mergeCell ref="N8225:N8226"/>
    <mergeCell ref="O8225:O8226"/>
    <mergeCell ref="E8226:F8226"/>
    <mergeCell ref="G8226:H8226"/>
    <mergeCell ref="E8227:F8227"/>
    <mergeCell ref="G8227:H8227"/>
    <mergeCell ref="E8228:F8228"/>
    <mergeCell ref="G8228:H8228"/>
    <mergeCell ref="E8229:F8229"/>
    <mergeCell ref="G8229:H8229"/>
    <mergeCell ref="E8230:F8230"/>
    <mergeCell ref="G8230:H8230"/>
    <mergeCell ref="D8232:O8232"/>
    <mergeCell ref="A8233:A8235"/>
    <mergeCell ref="B8233:B8235"/>
    <mergeCell ref="C8233:C8235"/>
    <mergeCell ref="D8233:J8233"/>
    <mergeCell ref="K8233:O8233"/>
    <mergeCell ref="D8234:H8234"/>
    <mergeCell ref="I8234:I8235"/>
    <mergeCell ref="J8234:J8235"/>
    <mergeCell ref="K8234:K8235"/>
    <mergeCell ref="L8234:L8235"/>
    <mergeCell ref="M8234:M8235"/>
    <mergeCell ref="N8234:N8235"/>
    <mergeCell ref="O8234:O8235"/>
    <mergeCell ref="E8235:F8235"/>
    <mergeCell ref="G8235:H8235"/>
    <mergeCell ref="E8209:F8209"/>
    <mergeCell ref="G8209:H8209"/>
    <mergeCell ref="E8210:F8210"/>
    <mergeCell ref="G8210:H8210"/>
    <mergeCell ref="E8211:F8211"/>
    <mergeCell ref="G8211:H8211"/>
    <mergeCell ref="E8212:F8212"/>
    <mergeCell ref="G8212:H8212"/>
    <mergeCell ref="D8214:O8214"/>
    <mergeCell ref="A8215:A8217"/>
    <mergeCell ref="B8215:B8217"/>
    <mergeCell ref="C8215:C8217"/>
    <mergeCell ref="D8215:J8215"/>
    <mergeCell ref="K8215:O8215"/>
    <mergeCell ref="D8216:H8216"/>
    <mergeCell ref="I8216:I8217"/>
    <mergeCell ref="J8216:J8217"/>
    <mergeCell ref="K8216:K8217"/>
    <mergeCell ref="L8216:L8217"/>
    <mergeCell ref="M8216:M8217"/>
    <mergeCell ref="N8216:N8217"/>
    <mergeCell ref="O8216:O8217"/>
    <mergeCell ref="E8217:F8217"/>
    <mergeCell ref="G8217:H8217"/>
    <mergeCell ref="E8218:F8218"/>
    <mergeCell ref="G8218:H8218"/>
    <mergeCell ref="E8219:F8219"/>
    <mergeCell ref="G8219:H8219"/>
    <mergeCell ref="E8220:F8220"/>
    <mergeCell ref="G8220:H8220"/>
    <mergeCell ref="E8221:F8221"/>
    <mergeCell ref="G8221:H8221"/>
    <mergeCell ref="D8223:O8223"/>
    <mergeCell ref="A8197:A8199"/>
    <mergeCell ref="B8197:B8199"/>
    <mergeCell ref="C8197:C8199"/>
    <mergeCell ref="D8197:J8197"/>
    <mergeCell ref="K8197:O8197"/>
    <mergeCell ref="D8198:H8198"/>
    <mergeCell ref="I8198:I8199"/>
    <mergeCell ref="J8198:J8199"/>
    <mergeCell ref="K8198:K8199"/>
    <mergeCell ref="L8198:L8199"/>
    <mergeCell ref="M8198:M8199"/>
    <mergeCell ref="N8198:N8199"/>
    <mergeCell ref="O8198:O8199"/>
    <mergeCell ref="E8199:F8199"/>
    <mergeCell ref="G8199:H8199"/>
    <mergeCell ref="E8200:F8200"/>
    <mergeCell ref="G8200:H8200"/>
    <mergeCell ref="E8201:F8201"/>
    <mergeCell ref="G8201:H8201"/>
    <mergeCell ref="E8202:F8202"/>
    <mergeCell ref="G8202:H8202"/>
    <mergeCell ref="E8203:F8203"/>
    <mergeCell ref="G8203:H8203"/>
    <mergeCell ref="D8205:O8205"/>
    <mergeCell ref="A8206:A8208"/>
    <mergeCell ref="B8206:B8208"/>
    <mergeCell ref="C8206:C8208"/>
    <mergeCell ref="D8206:J8206"/>
    <mergeCell ref="K8206:O8206"/>
    <mergeCell ref="D8207:H8207"/>
    <mergeCell ref="I8207:I8208"/>
    <mergeCell ref="J8207:J8208"/>
    <mergeCell ref="K8207:K8208"/>
    <mergeCell ref="L8207:L8208"/>
    <mergeCell ref="M8207:M8208"/>
    <mergeCell ref="N8207:N8208"/>
    <mergeCell ref="O8207:O8208"/>
    <mergeCell ref="E8208:F8208"/>
    <mergeCell ref="G8208:H8208"/>
    <mergeCell ref="E8182:F8182"/>
    <mergeCell ref="G8182:H8182"/>
    <mergeCell ref="E8183:F8183"/>
    <mergeCell ref="G8183:H8183"/>
    <mergeCell ref="E8184:F8184"/>
    <mergeCell ref="G8184:H8184"/>
    <mergeCell ref="E8185:F8185"/>
    <mergeCell ref="G8185:H8185"/>
    <mergeCell ref="D8187:O8187"/>
    <mergeCell ref="A8188:A8190"/>
    <mergeCell ref="B8188:B8190"/>
    <mergeCell ref="C8188:C8190"/>
    <mergeCell ref="D8188:J8188"/>
    <mergeCell ref="K8188:O8188"/>
    <mergeCell ref="D8189:H8189"/>
    <mergeCell ref="I8189:I8190"/>
    <mergeCell ref="J8189:J8190"/>
    <mergeCell ref="K8189:K8190"/>
    <mergeCell ref="L8189:L8190"/>
    <mergeCell ref="M8189:M8190"/>
    <mergeCell ref="N8189:N8190"/>
    <mergeCell ref="O8189:O8190"/>
    <mergeCell ref="E8190:F8190"/>
    <mergeCell ref="G8190:H8190"/>
    <mergeCell ref="E8191:F8191"/>
    <mergeCell ref="G8191:H8191"/>
    <mergeCell ref="E8192:F8192"/>
    <mergeCell ref="G8192:H8192"/>
    <mergeCell ref="E8193:F8193"/>
    <mergeCell ref="G8193:H8193"/>
    <mergeCell ref="E8194:F8194"/>
    <mergeCell ref="G8194:H8194"/>
    <mergeCell ref="D8196:O8196"/>
    <mergeCell ref="A8170:A8172"/>
    <mergeCell ref="B8170:B8172"/>
    <mergeCell ref="C8170:C8172"/>
    <mergeCell ref="D8170:J8170"/>
    <mergeCell ref="K8170:O8170"/>
    <mergeCell ref="D8171:H8171"/>
    <mergeCell ref="I8171:I8172"/>
    <mergeCell ref="J8171:J8172"/>
    <mergeCell ref="K8171:K8172"/>
    <mergeCell ref="L8171:L8172"/>
    <mergeCell ref="M8171:M8172"/>
    <mergeCell ref="N8171:N8172"/>
    <mergeCell ref="O8171:O8172"/>
    <mergeCell ref="E8172:F8172"/>
    <mergeCell ref="G8172:H8172"/>
    <mergeCell ref="E8173:F8173"/>
    <mergeCell ref="G8173:H8173"/>
    <mergeCell ref="E8174:F8174"/>
    <mergeCell ref="G8174:H8174"/>
    <mergeCell ref="E8175:F8175"/>
    <mergeCell ref="G8175:H8175"/>
    <mergeCell ref="E8176:F8176"/>
    <mergeCell ref="G8176:H8176"/>
    <mergeCell ref="D8178:O8178"/>
    <mergeCell ref="A8179:A8181"/>
    <mergeCell ref="B8179:B8181"/>
    <mergeCell ref="C8179:C8181"/>
    <mergeCell ref="D8179:J8179"/>
    <mergeCell ref="K8179:O8179"/>
    <mergeCell ref="D8180:H8180"/>
    <mergeCell ref="I8180:I8181"/>
    <mergeCell ref="J8180:J8181"/>
    <mergeCell ref="K8180:K8181"/>
    <mergeCell ref="L8180:L8181"/>
    <mergeCell ref="M8180:M8181"/>
    <mergeCell ref="N8180:N8181"/>
    <mergeCell ref="O8180:O8181"/>
    <mergeCell ref="E8181:F8181"/>
    <mergeCell ref="G8181:H8181"/>
    <mergeCell ref="E8155:F8155"/>
    <mergeCell ref="G8155:H8155"/>
    <mergeCell ref="E8156:F8156"/>
    <mergeCell ref="G8156:H8156"/>
    <mergeCell ref="E8157:F8157"/>
    <mergeCell ref="G8157:H8157"/>
    <mergeCell ref="E8158:F8158"/>
    <mergeCell ref="G8158:H8158"/>
    <mergeCell ref="D8160:O8160"/>
    <mergeCell ref="A8161:A8163"/>
    <mergeCell ref="B8161:B8163"/>
    <mergeCell ref="C8161:C8163"/>
    <mergeCell ref="D8161:J8161"/>
    <mergeCell ref="K8161:O8161"/>
    <mergeCell ref="D8162:H8162"/>
    <mergeCell ref="I8162:I8163"/>
    <mergeCell ref="J8162:J8163"/>
    <mergeCell ref="K8162:K8163"/>
    <mergeCell ref="L8162:L8163"/>
    <mergeCell ref="M8162:M8163"/>
    <mergeCell ref="N8162:N8163"/>
    <mergeCell ref="O8162:O8163"/>
    <mergeCell ref="E8163:F8163"/>
    <mergeCell ref="G8163:H8163"/>
    <mergeCell ref="E8164:F8164"/>
    <mergeCell ref="G8164:H8164"/>
    <mergeCell ref="E8165:F8165"/>
    <mergeCell ref="G8165:H8165"/>
    <mergeCell ref="E8166:F8166"/>
    <mergeCell ref="G8166:H8166"/>
    <mergeCell ref="E8167:F8167"/>
    <mergeCell ref="G8167:H8167"/>
    <mergeCell ref="D8169:O8169"/>
    <mergeCell ref="E8146:F8146"/>
    <mergeCell ref="G8146:H8146"/>
    <mergeCell ref="E8147:F8147"/>
    <mergeCell ref="G8147:H8147"/>
    <mergeCell ref="E8148:F8148"/>
    <mergeCell ref="G8148:H8148"/>
    <mergeCell ref="E8149:F8149"/>
    <mergeCell ref="G8149:H8149"/>
    <mergeCell ref="D8151:O8151"/>
    <mergeCell ref="A8152:A8154"/>
    <mergeCell ref="B8152:B8154"/>
    <mergeCell ref="C8152:C8154"/>
    <mergeCell ref="D8152:J8152"/>
    <mergeCell ref="K8152:O8152"/>
    <mergeCell ref="D8153:H8153"/>
    <mergeCell ref="I8153:I8154"/>
    <mergeCell ref="J8153:J8154"/>
    <mergeCell ref="K8153:K8154"/>
    <mergeCell ref="L8153:L8154"/>
    <mergeCell ref="M8153:M8154"/>
    <mergeCell ref="N8153:N8154"/>
    <mergeCell ref="O8153:O8154"/>
    <mergeCell ref="E8154:F8154"/>
    <mergeCell ref="G8154:H8154"/>
    <mergeCell ref="N7438:N7439"/>
    <mergeCell ref="O7438:O7439"/>
    <mergeCell ref="E7439:F7439"/>
    <mergeCell ref="G7439:H7439"/>
    <mergeCell ref="A7446:A7448"/>
    <mergeCell ref="L7447:L7448"/>
    <mergeCell ref="M7447:M7448"/>
    <mergeCell ref="N7447:N7448"/>
    <mergeCell ref="O7447:O7448"/>
    <mergeCell ref="E7448:F7448"/>
    <mergeCell ref="G7448:H7448"/>
    <mergeCell ref="E7449:F7449"/>
    <mergeCell ref="G7449:H7449"/>
    <mergeCell ref="E7450:F7450"/>
    <mergeCell ref="G7450:H7450"/>
    <mergeCell ref="G7452:H7452"/>
    <mergeCell ref="B7437:B7439"/>
    <mergeCell ref="C7437:C7439"/>
    <mergeCell ref="D7437:J7437"/>
    <mergeCell ref="K7437:O7437"/>
    <mergeCell ref="D7438:H7438"/>
    <mergeCell ref="J8117:J8118"/>
    <mergeCell ref="K8117:K8118"/>
    <mergeCell ref="L8117:L8118"/>
    <mergeCell ref="E8137:F8137"/>
    <mergeCell ref="G8137:H8137"/>
    <mergeCell ref="E8138:F8138"/>
    <mergeCell ref="G8138:H8138"/>
    <mergeCell ref="E8139:F8139"/>
    <mergeCell ref="G8139:H8139"/>
    <mergeCell ref="E8140:F8140"/>
    <mergeCell ref="G8140:H8140"/>
    <mergeCell ref="A8071:A8073"/>
    <mergeCell ref="A8134:A8136"/>
    <mergeCell ref="B7455:B7457"/>
    <mergeCell ref="C7455:C7457"/>
    <mergeCell ref="D7455:J7455"/>
    <mergeCell ref="K7455:O7455"/>
    <mergeCell ref="D7456:H7456"/>
    <mergeCell ref="I7456:I7457"/>
    <mergeCell ref="D8142:O8142"/>
    <mergeCell ref="A8143:A8145"/>
    <mergeCell ref="B8143:B8145"/>
    <mergeCell ref="C8143:C8145"/>
    <mergeCell ref="D8143:J8143"/>
    <mergeCell ref="K8143:O8143"/>
    <mergeCell ref="D8144:H8144"/>
    <mergeCell ref="I8144:I8145"/>
    <mergeCell ref="J8144:J8145"/>
    <mergeCell ref="K8144:K8145"/>
    <mergeCell ref="L8144:L8145"/>
    <mergeCell ref="M8144:M8145"/>
    <mergeCell ref="N8144:N8145"/>
    <mergeCell ref="O8144:O8145"/>
    <mergeCell ref="E8145:F8145"/>
    <mergeCell ref="G8145:H8145"/>
    <mergeCell ref="D7382:O7382"/>
    <mergeCell ref="A7383:A7385"/>
    <mergeCell ref="B7383:B7385"/>
    <mergeCell ref="C7383:C7385"/>
    <mergeCell ref="D7383:J7383"/>
    <mergeCell ref="K7383:O7383"/>
    <mergeCell ref="D7384:H7384"/>
    <mergeCell ref="I7384:I7385"/>
    <mergeCell ref="J7384:J7385"/>
    <mergeCell ref="K7384:K7385"/>
    <mergeCell ref="L7384:L7385"/>
    <mergeCell ref="M7384:M7385"/>
    <mergeCell ref="N7384:N7385"/>
    <mergeCell ref="O7384:O7385"/>
    <mergeCell ref="E7385:F7385"/>
    <mergeCell ref="G7385:H7385"/>
    <mergeCell ref="E7386:F7386"/>
    <mergeCell ref="G7386:H7386"/>
    <mergeCell ref="E7387:F7387"/>
    <mergeCell ref="G7387:H7387"/>
    <mergeCell ref="G7389:H7389"/>
    <mergeCell ref="D7391:O7391"/>
    <mergeCell ref="A7392:A7394"/>
    <mergeCell ref="B7392:B7394"/>
    <mergeCell ref="C7392:C7394"/>
    <mergeCell ref="D7392:J7392"/>
    <mergeCell ref="K7392:O7392"/>
    <mergeCell ref="D7393:H7393"/>
    <mergeCell ref="I7393:I7394"/>
    <mergeCell ref="J7393:J7394"/>
    <mergeCell ref="K7393:K7394"/>
    <mergeCell ref="L7393:L7394"/>
    <mergeCell ref="M7393:M7394"/>
    <mergeCell ref="N7393:N7394"/>
    <mergeCell ref="N7420:N7421"/>
    <mergeCell ref="O7420:O7421"/>
    <mergeCell ref="E7421:F7421"/>
    <mergeCell ref="G7421:H7421"/>
    <mergeCell ref="A8116:A8118"/>
    <mergeCell ref="B8116:B8118"/>
    <mergeCell ref="C8116:C8118"/>
    <mergeCell ref="D8116:J8116"/>
    <mergeCell ref="K8116:O8116"/>
    <mergeCell ref="D8117:H8117"/>
    <mergeCell ref="I8117:I8118"/>
    <mergeCell ref="D7445:O7445"/>
    <mergeCell ref="B7446:B7448"/>
    <mergeCell ref="C7446:C7448"/>
    <mergeCell ref="D8133:O8133"/>
    <mergeCell ref="O8090:O8091"/>
    <mergeCell ref="E8091:F8091"/>
    <mergeCell ref="G8091:H8091"/>
    <mergeCell ref="E8092:F8092"/>
    <mergeCell ref="E8119:F8119"/>
    <mergeCell ref="G8119:H8119"/>
    <mergeCell ref="E8120:F8120"/>
    <mergeCell ref="G8120:H8120"/>
    <mergeCell ref="E8121:F8121"/>
    <mergeCell ref="G8121:H8121"/>
    <mergeCell ref="E8122:F8122"/>
    <mergeCell ref="G8122:H8122"/>
    <mergeCell ref="G8092:H8092"/>
    <mergeCell ref="E8093:F8093"/>
    <mergeCell ref="G8093:H8093"/>
    <mergeCell ref="E8094:F8094"/>
    <mergeCell ref="G8094:H8094"/>
    <mergeCell ref="D7347:J7347"/>
    <mergeCell ref="K7347:O7347"/>
    <mergeCell ref="D7348:H7348"/>
    <mergeCell ref="I7348:I7349"/>
    <mergeCell ref="J7348:J7349"/>
    <mergeCell ref="K7348:K7349"/>
    <mergeCell ref="L7348:L7349"/>
    <mergeCell ref="N8108:N8109"/>
    <mergeCell ref="O8108:O8109"/>
    <mergeCell ref="E8109:F8109"/>
    <mergeCell ref="G8109:H8109"/>
    <mergeCell ref="E8095:F8095"/>
    <mergeCell ref="G8095:H8095"/>
    <mergeCell ref="D8097:O8097"/>
    <mergeCell ref="G8066:H8066"/>
    <mergeCell ref="E8067:F8067"/>
    <mergeCell ref="G8067:H8067"/>
    <mergeCell ref="E8068:F8068"/>
    <mergeCell ref="G8068:H8068"/>
    <mergeCell ref="D8070:O8070"/>
    <mergeCell ref="N8117:N8118"/>
    <mergeCell ref="O8117:O8118"/>
    <mergeCell ref="E8118:F8118"/>
    <mergeCell ref="G8118:H8118"/>
    <mergeCell ref="E8083:F8083"/>
    <mergeCell ref="G8083:H8083"/>
    <mergeCell ref="E8084:F8084"/>
    <mergeCell ref="G8084:H8084"/>
    <mergeCell ref="D7364:O7364"/>
    <mergeCell ref="E7413:F7413"/>
    <mergeCell ref="G7413:H7413"/>
    <mergeCell ref="E7414:F7414"/>
    <mergeCell ref="G7414:H7414"/>
    <mergeCell ref="G7416:H7416"/>
    <mergeCell ref="D7418:O7418"/>
    <mergeCell ref="J7456:J7457"/>
    <mergeCell ref="K7456:K7457"/>
    <mergeCell ref="L7456:L7457"/>
    <mergeCell ref="M7456:M7457"/>
    <mergeCell ref="N7456:N7457"/>
    <mergeCell ref="O7456:O7457"/>
    <mergeCell ref="E7457:F7457"/>
    <mergeCell ref="G7457:H7457"/>
    <mergeCell ref="K8090:K8091"/>
    <mergeCell ref="L8090:L8091"/>
    <mergeCell ref="M8090:M8091"/>
    <mergeCell ref="B8134:B8136"/>
    <mergeCell ref="C8134:C8136"/>
    <mergeCell ref="D8134:J8134"/>
    <mergeCell ref="K8134:O8134"/>
    <mergeCell ref="D8135:H8135"/>
    <mergeCell ref="I8135:I8136"/>
    <mergeCell ref="J8135:J8136"/>
    <mergeCell ref="K8135:K8136"/>
    <mergeCell ref="L8135:L8136"/>
    <mergeCell ref="M8135:M8136"/>
    <mergeCell ref="N8135:N8136"/>
    <mergeCell ref="O8135:O8136"/>
    <mergeCell ref="E8136:F8136"/>
    <mergeCell ref="G8136:H8136"/>
    <mergeCell ref="A7338:A7340"/>
    <mergeCell ref="B7338:B7340"/>
    <mergeCell ref="C7338:C7340"/>
    <mergeCell ref="D7338:J7338"/>
    <mergeCell ref="K7338:O7338"/>
    <mergeCell ref="D7339:H7339"/>
    <mergeCell ref="I7339:I7340"/>
    <mergeCell ref="J7339:J7340"/>
    <mergeCell ref="K7339:K7340"/>
    <mergeCell ref="L7339:L7340"/>
    <mergeCell ref="M7339:M7340"/>
    <mergeCell ref="N7339:N7340"/>
    <mergeCell ref="O7339:O7340"/>
    <mergeCell ref="E7340:F7340"/>
    <mergeCell ref="G7340:H7340"/>
    <mergeCell ref="E8110:F8110"/>
    <mergeCell ref="G8110:H8110"/>
    <mergeCell ref="E8111:F8111"/>
    <mergeCell ref="G8111:H8111"/>
    <mergeCell ref="E8112:F8112"/>
    <mergeCell ref="G8112:H8112"/>
    <mergeCell ref="E8113:F8113"/>
    <mergeCell ref="G8113:H8113"/>
    <mergeCell ref="D8115:O8115"/>
    <mergeCell ref="A7419:A7421"/>
    <mergeCell ref="B7419:B7421"/>
    <mergeCell ref="C7419:C7421"/>
    <mergeCell ref="D7419:J7419"/>
    <mergeCell ref="K7419:O7419"/>
    <mergeCell ref="D7420:H7420"/>
    <mergeCell ref="I7420:I7421"/>
    <mergeCell ref="J7420:J7421"/>
    <mergeCell ref="K7420:K7421"/>
    <mergeCell ref="L7420:L7421"/>
    <mergeCell ref="M7420:M7421"/>
    <mergeCell ref="B8080:B8082"/>
    <mergeCell ref="C8080:C8082"/>
    <mergeCell ref="D8080:J8080"/>
    <mergeCell ref="K8080:O8080"/>
    <mergeCell ref="D8081:H8081"/>
    <mergeCell ref="I8081:I8082"/>
    <mergeCell ref="J8081:J8082"/>
    <mergeCell ref="K8081:K8082"/>
    <mergeCell ref="L8081:L8082"/>
    <mergeCell ref="M8081:M8082"/>
    <mergeCell ref="N8081:N8082"/>
    <mergeCell ref="O8081:O8082"/>
    <mergeCell ref="E8082:F8082"/>
    <mergeCell ref="G8082:H8082"/>
    <mergeCell ref="M8117:M8118"/>
    <mergeCell ref="N8090:N8091"/>
    <mergeCell ref="A8098:A8100"/>
    <mergeCell ref="B8098:B8100"/>
    <mergeCell ref="C8098:C8100"/>
    <mergeCell ref="D8098:J8098"/>
    <mergeCell ref="K8098:O8098"/>
    <mergeCell ref="D8099:H8099"/>
    <mergeCell ref="I8099:I8100"/>
    <mergeCell ref="J8099:J8100"/>
    <mergeCell ref="K8099:K8100"/>
    <mergeCell ref="L8099:L8100"/>
    <mergeCell ref="M8099:M8100"/>
    <mergeCell ref="N8099:N8100"/>
    <mergeCell ref="O8099:O8100"/>
    <mergeCell ref="E8100:F8100"/>
    <mergeCell ref="G8100:H8100"/>
    <mergeCell ref="E8101:F8101"/>
    <mergeCell ref="G8101:H8101"/>
    <mergeCell ref="E8102:F8102"/>
    <mergeCell ref="G8102:H8102"/>
    <mergeCell ref="E8103:F8103"/>
    <mergeCell ref="G8103:H8103"/>
    <mergeCell ref="E8104:F8104"/>
    <mergeCell ref="G8104:H8104"/>
    <mergeCell ref="D8106:O8106"/>
    <mergeCell ref="A8107:A8109"/>
    <mergeCell ref="B8107:B8109"/>
    <mergeCell ref="C8107:C8109"/>
    <mergeCell ref="D8107:J8107"/>
    <mergeCell ref="K8107:O8107"/>
    <mergeCell ref="D8108:H8108"/>
    <mergeCell ref="I8108:I8109"/>
    <mergeCell ref="J8108:J8109"/>
    <mergeCell ref="K8108:K8109"/>
    <mergeCell ref="L8108:L8109"/>
    <mergeCell ref="M8108:M8109"/>
    <mergeCell ref="E8085:F8085"/>
    <mergeCell ref="G8085:H8085"/>
    <mergeCell ref="E8086:F8086"/>
    <mergeCell ref="G8086:H8086"/>
    <mergeCell ref="D8088:O8088"/>
    <mergeCell ref="A8089:A8091"/>
    <mergeCell ref="B8089:B8091"/>
    <mergeCell ref="C8089:C8091"/>
    <mergeCell ref="D8089:J8089"/>
    <mergeCell ref="K8089:O8089"/>
    <mergeCell ref="D8090:H8090"/>
    <mergeCell ref="I8090:I8091"/>
    <mergeCell ref="J8090:J8091"/>
    <mergeCell ref="E8056:F8056"/>
    <mergeCell ref="G8056:H8056"/>
    <mergeCell ref="E8057:F8057"/>
    <mergeCell ref="G8057:H8057"/>
    <mergeCell ref="E8058:F8058"/>
    <mergeCell ref="G8058:H8058"/>
    <mergeCell ref="E8059:F8059"/>
    <mergeCell ref="G8059:H8059"/>
    <mergeCell ref="D8061:O8061"/>
    <mergeCell ref="A8062:A8064"/>
    <mergeCell ref="B8062:B8064"/>
    <mergeCell ref="C8062:C8064"/>
    <mergeCell ref="D8062:J8062"/>
    <mergeCell ref="K8062:O8062"/>
    <mergeCell ref="D8063:H8063"/>
    <mergeCell ref="I8063:I8064"/>
    <mergeCell ref="J8063:J8064"/>
    <mergeCell ref="K8063:K8064"/>
    <mergeCell ref="L8063:L8064"/>
    <mergeCell ref="M8063:M8064"/>
    <mergeCell ref="N8063:N8064"/>
    <mergeCell ref="O8063:O8064"/>
    <mergeCell ref="E8064:F8064"/>
    <mergeCell ref="G8064:H8064"/>
    <mergeCell ref="E8065:F8065"/>
    <mergeCell ref="G8065:H8065"/>
    <mergeCell ref="E8066:F8066"/>
    <mergeCell ref="B8071:B8073"/>
    <mergeCell ref="C8071:C8073"/>
    <mergeCell ref="D8071:J8071"/>
    <mergeCell ref="K8071:O8071"/>
    <mergeCell ref="D8072:H8072"/>
    <mergeCell ref="I8072:I8073"/>
    <mergeCell ref="J8072:J8073"/>
    <mergeCell ref="K8072:K8073"/>
    <mergeCell ref="L8072:L8073"/>
    <mergeCell ref="M8072:M8073"/>
    <mergeCell ref="N8072:N8073"/>
    <mergeCell ref="O8072:O8073"/>
    <mergeCell ref="E8073:F8073"/>
    <mergeCell ref="G8073:H8073"/>
    <mergeCell ref="E8074:F8074"/>
    <mergeCell ref="G8074:H8074"/>
    <mergeCell ref="E8075:F8075"/>
    <mergeCell ref="G8075:H8075"/>
    <mergeCell ref="E8076:F8076"/>
    <mergeCell ref="G8076:H8076"/>
    <mergeCell ref="E8077:F8077"/>
    <mergeCell ref="G8077:H8077"/>
    <mergeCell ref="D8079:O8079"/>
    <mergeCell ref="A8080:A8082"/>
    <mergeCell ref="A8044:A8046"/>
    <mergeCell ref="B8044:B8046"/>
    <mergeCell ref="C8044:C8046"/>
    <mergeCell ref="D8044:J8044"/>
    <mergeCell ref="K8044:O8044"/>
    <mergeCell ref="D8045:H8045"/>
    <mergeCell ref="I8045:I8046"/>
    <mergeCell ref="J8045:J8046"/>
    <mergeCell ref="K8045:K8046"/>
    <mergeCell ref="L8045:L8046"/>
    <mergeCell ref="M8045:M8046"/>
    <mergeCell ref="N8045:N8046"/>
    <mergeCell ref="O8045:O8046"/>
    <mergeCell ref="E8046:F8046"/>
    <mergeCell ref="G8046:H8046"/>
    <mergeCell ref="E8047:F8047"/>
    <mergeCell ref="G8047:H8047"/>
    <mergeCell ref="E8048:F8048"/>
    <mergeCell ref="G8048:H8048"/>
    <mergeCell ref="E8049:F8049"/>
    <mergeCell ref="G8049:H8049"/>
    <mergeCell ref="E8050:F8050"/>
    <mergeCell ref="G8050:H8050"/>
    <mergeCell ref="D8052:O8052"/>
    <mergeCell ref="A8053:A8055"/>
    <mergeCell ref="B8053:B8055"/>
    <mergeCell ref="C8053:C8055"/>
    <mergeCell ref="D8053:J8053"/>
    <mergeCell ref="K8053:O8053"/>
    <mergeCell ref="D8054:H8054"/>
    <mergeCell ref="I8054:I8055"/>
    <mergeCell ref="J8054:J8055"/>
    <mergeCell ref="K8054:K8055"/>
    <mergeCell ref="L8054:L8055"/>
    <mergeCell ref="M8054:M8055"/>
    <mergeCell ref="N8054:N8055"/>
    <mergeCell ref="O8054:O8055"/>
    <mergeCell ref="E8055:F8055"/>
    <mergeCell ref="G8055:H8055"/>
    <mergeCell ref="E8029:F8029"/>
    <mergeCell ref="G8029:H8029"/>
    <mergeCell ref="E8030:F8030"/>
    <mergeCell ref="G8030:H8030"/>
    <mergeCell ref="E8031:F8031"/>
    <mergeCell ref="G8031:H8031"/>
    <mergeCell ref="E8032:F8032"/>
    <mergeCell ref="G8032:H8032"/>
    <mergeCell ref="D8034:O8034"/>
    <mergeCell ref="A8035:A8037"/>
    <mergeCell ref="B8035:B8037"/>
    <mergeCell ref="C8035:C8037"/>
    <mergeCell ref="D8035:J8035"/>
    <mergeCell ref="K8035:O8035"/>
    <mergeCell ref="D8036:H8036"/>
    <mergeCell ref="I8036:I8037"/>
    <mergeCell ref="J8036:J8037"/>
    <mergeCell ref="K8036:K8037"/>
    <mergeCell ref="L8036:L8037"/>
    <mergeCell ref="M8036:M8037"/>
    <mergeCell ref="N8036:N8037"/>
    <mergeCell ref="O8036:O8037"/>
    <mergeCell ref="E8037:F8037"/>
    <mergeCell ref="G8037:H8037"/>
    <mergeCell ref="E8038:F8038"/>
    <mergeCell ref="G8038:H8038"/>
    <mergeCell ref="E8039:F8039"/>
    <mergeCell ref="G8039:H8039"/>
    <mergeCell ref="E8040:F8040"/>
    <mergeCell ref="G8040:H8040"/>
    <mergeCell ref="E8041:F8041"/>
    <mergeCell ref="G8041:H8041"/>
    <mergeCell ref="D8043:O8043"/>
    <mergeCell ref="A8017:A8019"/>
    <mergeCell ref="B8017:B8019"/>
    <mergeCell ref="C8017:C8019"/>
    <mergeCell ref="D8017:J8017"/>
    <mergeCell ref="K8017:O8017"/>
    <mergeCell ref="D8018:H8018"/>
    <mergeCell ref="I8018:I8019"/>
    <mergeCell ref="J8018:J8019"/>
    <mergeCell ref="K8018:K8019"/>
    <mergeCell ref="L8018:L8019"/>
    <mergeCell ref="M8018:M8019"/>
    <mergeCell ref="N8018:N8019"/>
    <mergeCell ref="O8018:O8019"/>
    <mergeCell ref="E8019:F8019"/>
    <mergeCell ref="G8019:H8019"/>
    <mergeCell ref="E8020:F8020"/>
    <mergeCell ref="G8020:H8020"/>
    <mergeCell ref="E8021:F8021"/>
    <mergeCell ref="G8021:H8021"/>
    <mergeCell ref="E8022:F8022"/>
    <mergeCell ref="G8022:H8022"/>
    <mergeCell ref="E8023:F8023"/>
    <mergeCell ref="G8023:H8023"/>
    <mergeCell ref="D8025:O8025"/>
    <mergeCell ref="A8026:A8028"/>
    <mergeCell ref="B8026:B8028"/>
    <mergeCell ref="C8026:C8028"/>
    <mergeCell ref="D8026:J8026"/>
    <mergeCell ref="K8026:O8026"/>
    <mergeCell ref="D8027:H8027"/>
    <mergeCell ref="I8027:I8028"/>
    <mergeCell ref="J8027:J8028"/>
    <mergeCell ref="K8027:K8028"/>
    <mergeCell ref="L8027:L8028"/>
    <mergeCell ref="M8027:M8028"/>
    <mergeCell ref="N8027:N8028"/>
    <mergeCell ref="O8027:O8028"/>
    <mergeCell ref="E8028:F8028"/>
    <mergeCell ref="G8028:H8028"/>
    <mergeCell ref="E8002:F8002"/>
    <mergeCell ref="G8002:H8002"/>
    <mergeCell ref="E8003:F8003"/>
    <mergeCell ref="G8003:H8003"/>
    <mergeCell ref="E8004:F8004"/>
    <mergeCell ref="G8004:H8004"/>
    <mergeCell ref="E8005:F8005"/>
    <mergeCell ref="G8005:H8005"/>
    <mergeCell ref="D8007:O8007"/>
    <mergeCell ref="A8008:A8010"/>
    <mergeCell ref="B8008:B8010"/>
    <mergeCell ref="C8008:C8010"/>
    <mergeCell ref="D8008:J8008"/>
    <mergeCell ref="K8008:O8008"/>
    <mergeCell ref="D8009:H8009"/>
    <mergeCell ref="I8009:I8010"/>
    <mergeCell ref="J8009:J8010"/>
    <mergeCell ref="K8009:K8010"/>
    <mergeCell ref="L8009:L8010"/>
    <mergeCell ref="M8009:M8010"/>
    <mergeCell ref="N8009:N8010"/>
    <mergeCell ref="O8009:O8010"/>
    <mergeCell ref="E8010:F8010"/>
    <mergeCell ref="G8010:H8010"/>
    <mergeCell ref="E8011:F8011"/>
    <mergeCell ref="G8011:H8011"/>
    <mergeCell ref="E8012:F8012"/>
    <mergeCell ref="G8012:H8012"/>
    <mergeCell ref="E8013:F8013"/>
    <mergeCell ref="G8013:H8013"/>
    <mergeCell ref="E8014:F8014"/>
    <mergeCell ref="G8014:H8014"/>
    <mergeCell ref="D8016:O8016"/>
    <mergeCell ref="E7987:F7987"/>
    <mergeCell ref="G7987:H7987"/>
    <mergeCell ref="D7989:O7989"/>
    <mergeCell ref="A7990:A7992"/>
    <mergeCell ref="B7990:B7992"/>
    <mergeCell ref="C7990:C7992"/>
    <mergeCell ref="D7990:J7990"/>
    <mergeCell ref="K7990:O7990"/>
    <mergeCell ref="D7991:H7991"/>
    <mergeCell ref="I7991:I7992"/>
    <mergeCell ref="J7991:J7992"/>
    <mergeCell ref="K7991:K7992"/>
    <mergeCell ref="L7991:L7992"/>
    <mergeCell ref="M7991:M7992"/>
    <mergeCell ref="N7991:N7992"/>
    <mergeCell ref="O7991:O7992"/>
    <mergeCell ref="E7992:F7992"/>
    <mergeCell ref="G7992:H7992"/>
    <mergeCell ref="E7993:F7993"/>
    <mergeCell ref="G7993:H7993"/>
    <mergeCell ref="E7994:F7994"/>
    <mergeCell ref="G7994:H7994"/>
    <mergeCell ref="E7995:F7995"/>
    <mergeCell ref="G7995:H7995"/>
    <mergeCell ref="E7996:F7996"/>
    <mergeCell ref="G7996:H7996"/>
    <mergeCell ref="D7998:O7998"/>
    <mergeCell ref="A7999:A8001"/>
    <mergeCell ref="B7999:B8001"/>
    <mergeCell ref="C7999:C8001"/>
    <mergeCell ref="D7999:J7999"/>
    <mergeCell ref="K7999:O7999"/>
    <mergeCell ref="D8000:H8000"/>
    <mergeCell ref="I8000:I8001"/>
    <mergeCell ref="J8000:J8001"/>
    <mergeCell ref="K8000:K8001"/>
    <mergeCell ref="L8000:L8001"/>
    <mergeCell ref="M8000:M8001"/>
    <mergeCell ref="N8000:N8001"/>
    <mergeCell ref="O8000:O8001"/>
    <mergeCell ref="E8001:F8001"/>
    <mergeCell ref="G8001:H8001"/>
    <mergeCell ref="G7975:H7975"/>
    <mergeCell ref="E7976:F7976"/>
    <mergeCell ref="G7976:H7976"/>
    <mergeCell ref="E7977:F7977"/>
    <mergeCell ref="G7977:H7977"/>
    <mergeCell ref="E7978:F7978"/>
    <mergeCell ref="G7978:H7978"/>
    <mergeCell ref="D7980:O7980"/>
    <mergeCell ref="A7981:A7983"/>
    <mergeCell ref="B7981:B7983"/>
    <mergeCell ref="C7981:C7983"/>
    <mergeCell ref="D7981:J7981"/>
    <mergeCell ref="K7981:O7981"/>
    <mergeCell ref="D7982:H7982"/>
    <mergeCell ref="I7982:I7983"/>
    <mergeCell ref="J7982:J7983"/>
    <mergeCell ref="K7982:K7983"/>
    <mergeCell ref="L7982:L7983"/>
    <mergeCell ref="M7982:M7983"/>
    <mergeCell ref="N7982:N7983"/>
    <mergeCell ref="O7982:O7983"/>
    <mergeCell ref="E7983:F7983"/>
    <mergeCell ref="G7983:H7983"/>
    <mergeCell ref="E7984:F7984"/>
    <mergeCell ref="G7984:H7984"/>
    <mergeCell ref="E7985:F7985"/>
    <mergeCell ref="G7985:H7985"/>
    <mergeCell ref="E7986:F7986"/>
    <mergeCell ref="G7986:H7986"/>
    <mergeCell ref="I7438:I7439"/>
    <mergeCell ref="J7438:J7439"/>
    <mergeCell ref="K7438:K7439"/>
    <mergeCell ref="L7438:L7439"/>
    <mergeCell ref="M7438:M7439"/>
    <mergeCell ref="D7962:O7962"/>
    <mergeCell ref="A7963:A7965"/>
    <mergeCell ref="B7963:B7965"/>
    <mergeCell ref="C7963:C7965"/>
    <mergeCell ref="D7963:J7963"/>
    <mergeCell ref="K7963:O7963"/>
    <mergeCell ref="D7964:H7964"/>
    <mergeCell ref="I7964:I7965"/>
    <mergeCell ref="J7964:J7965"/>
    <mergeCell ref="K7964:K7965"/>
    <mergeCell ref="L7964:L7965"/>
    <mergeCell ref="M7964:M7965"/>
    <mergeCell ref="N7964:N7965"/>
    <mergeCell ref="O7964:O7965"/>
    <mergeCell ref="E7965:F7965"/>
    <mergeCell ref="G7965:H7965"/>
    <mergeCell ref="E7959:F7959"/>
    <mergeCell ref="G7959:H7959"/>
    <mergeCell ref="A7834:A7836"/>
    <mergeCell ref="G7764:H7764"/>
    <mergeCell ref="K7775:O7775"/>
    <mergeCell ref="I7768:I7769"/>
    <mergeCell ref="E7772:F7772"/>
    <mergeCell ref="G7772:H7772"/>
    <mergeCell ref="E7852:F7852"/>
    <mergeCell ref="G7852:H7852"/>
    <mergeCell ref="G7582:H7582"/>
    <mergeCell ref="D7587:J7587"/>
    <mergeCell ref="E7957:F7957"/>
    <mergeCell ref="G7957:H7957"/>
    <mergeCell ref="A7945:A7947"/>
    <mergeCell ref="B7945:B7947"/>
    <mergeCell ref="C7945:C7947"/>
    <mergeCell ref="D7945:J7945"/>
    <mergeCell ref="K7945:O7945"/>
    <mergeCell ref="D7946:H7946"/>
    <mergeCell ref="E7949:F7949"/>
    <mergeCell ref="G7949:H7949"/>
    <mergeCell ref="E7951:F7951"/>
    <mergeCell ref="G7951:H7951"/>
    <mergeCell ref="D7953:O7953"/>
    <mergeCell ref="K6622:K6623"/>
    <mergeCell ref="L6622:L6623"/>
    <mergeCell ref="M6622:M6623"/>
    <mergeCell ref="N6622:N6623"/>
    <mergeCell ref="O6622:O6623"/>
    <mergeCell ref="E6623:F6623"/>
    <mergeCell ref="G6623:H6623"/>
    <mergeCell ref="D6630:J6630"/>
    <mergeCell ref="K6630:O6630"/>
    <mergeCell ref="D6631:H6631"/>
    <mergeCell ref="I6631:I6632"/>
    <mergeCell ref="A7954:A7956"/>
    <mergeCell ref="B7954:B7956"/>
    <mergeCell ref="C7954:C7956"/>
    <mergeCell ref="D7954:J7954"/>
    <mergeCell ref="K7954:O7954"/>
    <mergeCell ref="D7955:H7955"/>
    <mergeCell ref="I7955:I7956"/>
    <mergeCell ref="J7955:J7956"/>
    <mergeCell ref="K7955:K7956"/>
    <mergeCell ref="L7955:L7956"/>
    <mergeCell ref="M7955:M7956"/>
    <mergeCell ref="N7955:N7956"/>
    <mergeCell ref="O7955:O7956"/>
    <mergeCell ref="E7015:F7015"/>
    <mergeCell ref="E7251:F7251"/>
    <mergeCell ref="G7251:H7251"/>
    <mergeCell ref="E7252:F7252"/>
    <mergeCell ref="G7252:H7252"/>
    <mergeCell ref="E7253:F7253"/>
    <mergeCell ref="G7253:H7253"/>
    <mergeCell ref="G7255:H7255"/>
    <mergeCell ref="D6952:J6952"/>
    <mergeCell ref="N7151:N7152"/>
    <mergeCell ref="E7430:F7430"/>
    <mergeCell ref="G7430:H7430"/>
    <mergeCell ref="A7437:A7439"/>
    <mergeCell ref="A7455:A7457"/>
    <mergeCell ref="E7359:F7359"/>
    <mergeCell ref="G7359:H7359"/>
    <mergeCell ref="E7360:F7360"/>
    <mergeCell ref="G7360:H7360"/>
    <mergeCell ref="G7362:H7362"/>
    <mergeCell ref="E7341:F7341"/>
    <mergeCell ref="G7341:H7341"/>
    <mergeCell ref="E7342:F7342"/>
    <mergeCell ref="G7342:H7342"/>
    <mergeCell ref="G7344:H7344"/>
    <mergeCell ref="L6748:L6749"/>
    <mergeCell ref="N6990:N6991"/>
    <mergeCell ref="G6930:H6930"/>
    <mergeCell ref="G6742:H6742"/>
    <mergeCell ref="D7329:J7329"/>
    <mergeCell ref="E7958:F7958"/>
    <mergeCell ref="G7958:H7958"/>
    <mergeCell ref="E7947:F7947"/>
    <mergeCell ref="G7947:H7947"/>
    <mergeCell ref="E7948:F7948"/>
    <mergeCell ref="G7948:H7948"/>
    <mergeCell ref="E7950:F7950"/>
    <mergeCell ref="G7950:H7950"/>
    <mergeCell ref="N7402:N7403"/>
    <mergeCell ref="O7402:O7403"/>
    <mergeCell ref="E7403:F7403"/>
    <mergeCell ref="G7403:H7403"/>
    <mergeCell ref="B7365:B7367"/>
    <mergeCell ref="M7411:M7412"/>
    <mergeCell ref="G7412:H7412"/>
    <mergeCell ref="A7374:A7376"/>
    <mergeCell ref="E7422:F7422"/>
    <mergeCell ref="G7422:H7422"/>
    <mergeCell ref="E7423:F7423"/>
    <mergeCell ref="G7423:H7423"/>
    <mergeCell ref="G7425:H7425"/>
    <mergeCell ref="D7427:O7427"/>
    <mergeCell ref="A7428:A7430"/>
    <mergeCell ref="B7428:B7430"/>
    <mergeCell ref="C7428:C7430"/>
    <mergeCell ref="D7428:J7428"/>
    <mergeCell ref="K7428:O7428"/>
    <mergeCell ref="D7429:H7429"/>
    <mergeCell ref="I7429:I7430"/>
    <mergeCell ref="J7429:J7430"/>
    <mergeCell ref="K7429:K7430"/>
    <mergeCell ref="L7429:L7430"/>
    <mergeCell ref="M7429:M7430"/>
    <mergeCell ref="N7429:N7430"/>
    <mergeCell ref="O7429:O7430"/>
    <mergeCell ref="E7487:F7487"/>
    <mergeCell ref="E7486:F7486"/>
    <mergeCell ref="A7401:A7403"/>
    <mergeCell ref="B7401:B7403"/>
    <mergeCell ref="C7401:C7403"/>
    <mergeCell ref="D7401:J7401"/>
    <mergeCell ref="K7401:O7401"/>
    <mergeCell ref="D7402:H7402"/>
    <mergeCell ref="I7402:I7403"/>
    <mergeCell ref="G7915:H7915"/>
    <mergeCell ref="D7909:O7909"/>
    <mergeCell ref="K7784:K7785"/>
    <mergeCell ref="M7902:M7903"/>
    <mergeCell ref="O7809:O7810"/>
    <mergeCell ref="E7810:F7810"/>
    <mergeCell ref="G7810:H7810"/>
    <mergeCell ref="E7811:F7811"/>
    <mergeCell ref="G7811:H7811"/>
    <mergeCell ref="E7812:F7812"/>
    <mergeCell ref="E7913:F7913"/>
    <mergeCell ref="G7913:H7913"/>
    <mergeCell ref="B7614:B7616"/>
    <mergeCell ref="E7599:F7599"/>
    <mergeCell ref="I7615:I7616"/>
    <mergeCell ref="G7547:H7547"/>
    <mergeCell ref="E7545:F7545"/>
    <mergeCell ref="K7554:K7555"/>
    <mergeCell ref="B7527:B7529"/>
    <mergeCell ref="E7532:F7532"/>
    <mergeCell ref="D3020:O3020"/>
    <mergeCell ref="I3411:I3412"/>
    <mergeCell ref="N3243:N3244"/>
    <mergeCell ref="K3234:K3235"/>
    <mergeCell ref="L3234:L3235"/>
    <mergeCell ref="M3234:M3235"/>
    <mergeCell ref="N3234:N3235"/>
    <mergeCell ref="D2839:J2839"/>
    <mergeCell ref="E2019:F2019"/>
    <mergeCell ref="O2026:O2027"/>
    <mergeCell ref="I1555:I1556"/>
    <mergeCell ref="L1653:L1654"/>
    <mergeCell ref="D1923:O1923"/>
    <mergeCell ref="J1968:J1969"/>
    <mergeCell ref="D1769:H1769"/>
    <mergeCell ref="G1850:H1850"/>
    <mergeCell ref="G7956:H7956"/>
    <mergeCell ref="E7941:F7941"/>
    <mergeCell ref="G7941:H7941"/>
    <mergeCell ref="E7306:F7306"/>
    <mergeCell ref="G7306:H7306"/>
    <mergeCell ref="G7308:H7308"/>
    <mergeCell ref="D7310:O7310"/>
    <mergeCell ref="J7196:J7197"/>
    <mergeCell ref="E7145:F7145"/>
    <mergeCell ref="G7145:H7145"/>
    <mergeCell ref="K7107:K7108"/>
    <mergeCell ref="L7107:L7108"/>
    <mergeCell ref="M7107:M7108"/>
    <mergeCell ref="N7107:N7108"/>
    <mergeCell ref="O7107:O7108"/>
    <mergeCell ref="E7108:F7108"/>
    <mergeCell ref="G7108:H7108"/>
    <mergeCell ref="M7285:M7286"/>
    <mergeCell ref="L7303:L7304"/>
    <mergeCell ref="M7303:M7304"/>
    <mergeCell ref="N7303:N7304"/>
    <mergeCell ref="O7303:O7304"/>
    <mergeCell ref="E7304:F7304"/>
    <mergeCell ref="G7304:H7304"/>
    <mergeCell ref="E7305:F7305"/>
    <mergeCell ref="G7305:H7305"/>
    <mergeCell ref="J7125:J7126"/>
    <mergeCell ref="K7125:K7126"/>
    <mergeCell ref="L7125:L7126"/>
    <mergeCell ref="M7125:M7126"/>
    <mergeCell ref="G7109:H7109"/>
    <mergeCell ref="E7110:F7110"/>
    <mergeCell ref="I7946:I7947"/>
    <mergeCell ref="J7946:J7947"/>
    <mergeCell ref="K7946:K7947"/>
    <mergeCell ref="D7944:O7944"/>
    <mergeCell ref="D6657:J6657"/>
    <mergeCell ref="K6657:O6657"/>
    <mergeCell ref="D6658:H6658"/>
    <mergeCell ref="I6658:I6659"/>
    <mergeCell ref="J6658:J6659"/>
    <mergeCell ref="K6658:K6659"/>
    <mergeCell ref="L6658:L6659"/>
    <mergeCell ref="M6658:M6659"/>
    <mergeCell ref="N6658:N6659"/>
    <mergeCell ref="O6658:O6659"/>
    <mergeCell ref="E6659:F6659"/>
    <mergeCell ref="G6659:H6659"/>
    <mergeCell ref="A784:A786"/>
    <mergeCell ref="B784:B786"/>
    <mergeCell ref="C784:C786"/>
    <mergeCell ref="D784:J784"/>
    <mergeCell ref="K784:O784"/>
    <mergeCell ref="G1145:H1145"/>
    <mergeCell ref="K1509:K1510"/>
    <mergeCell ref="E1536:F1536"/>
    <mergeCell ref="K1535:K1536"/>
    <mergeCell ref="C1544:C1546"/>
    <mergeCell ref="D1524:O1524"/>
    <mergeCell ref="J1501:J1502"/>
    <mergeCell ref="E1518:F1518"/>
    <mergeCell ref="C1500:C1502"/>
    <mergeCell ref="K1508:O1508"/>
    <mergeCell ref="D1493:H1493"/>
    <mergeCell ref="G1495:H1495"/>
    <mergeCell ref="O1493:O1494"/>
    <mergeCell ref="M1493:M1494"/>
    <mergeCell ref="E1513:F1513"/>
    <mergeCell ref="D1499:O1499"/>
    <mergeCell ref="K1500:O1500"/>
    <mergeCell ref="G1546:H1546"/>
    <mergeCell ref="G1541:H1541"/>
    <mergeCell ref="K1493:K1494"/>
    <mergeCell ref="E1546:F1546"/>
    <mergeCell ref="G1185:H1185"/>
    <mergeCell ref="E1187:F1187"/>
    <mergeCell ref="G1187:H1187"/>
    <mergeCell ref="E931:F931"/>
    <mergeCell ref="G931:H931"/>
    <mergeCell ref="E932:F932"/>
    <mergeCell ref="G933:H933"/>
    <mergeCell ref="D935:O935"/>
    <mergeCell ref="A936:A938"/>
    <mergeCell ref="B936:B938"/>
    <mergeCell ref="C936:C938"/>
    <mergeCell ref="D936:J936"/>
    <mergeCell ref="K936:O936"/>
    <mergeCell ref="D937:H937"/>
    <mergeCell ref="I937:I938"/>
    <mergeCell ref="J937:J938"/>
    <mergeCell ref="K937:K938"/>
    <mergeCell ref="L937:L938"/>
    <mergeCell ref="M937:M938"/>
    <mergeCell ref="N937:N938"/>
    <mergeCell ref="A1544:A1546"/>
    <mergeCell ref="E1496:F1496"/>
    <mergeCell ref="K1517:K1518"/>
    <mergeCell ref="A1500:A1502"/>
    <mergeCell ref="K1492:O1492"/>
    <mergeCell ref="D1507:O1507"/>
    <mergeCell ref="I1442:I1443"/>
    <mergeCell ref="O1450:O1451"/>
    <mergeCell ref="N1450:N1451"/>
    <mergeCell ref="G1445:H1445"/>
    <mergeCell ref="G1436:H1436"/>
    <mergeCell ref="B1500:B1502"/>
    <mergeCell ref="E1434:F1434"/>
    <mergeCell ref="E1473:F1473"/>
    <mergeCell ref="A1476:A1478"/>
    <mergeCell ref="D1468:J1468"/>
    <mergeCell ref="A1407:A1409"/>
    <mergeCell ref="A1399:A1401"/>
    <mergeCell ref="G3184:H3184"/>
    <mergeCell ref="B3193:B3195"/>
    <mergeCell ref="K3183:K3184"/>
    <mergeCell ref="L3183:L3184"/>
    <mergeCell ref="B3278:B3280"/>
    <mergeCell ref="C3278:C3280"/>
    <mergeCell ref="G3230:H3230"/>
    <mergeCell ref="D3232:O3232"/>
    <mergeCell ref="K1661:K1662"/>
    <mergeCell ref="O3174:O3175"/>
    <mergeCell ref="E3175:F3175"/>
    <mergeCell ref="D3183:H3183"/>
    <mergeCell ref="I3183:I3184"/>
    <mergeCell ref="J3183:J3184"/>
    <mergeCell ref="G3220:H3220"/>
    <mergeCell ref="E3007:F3007"/>
    <mergeCell ref="G1670:H1670"/>
    <mergeCell ref="G1639:H1639"/>
    <mergeCell ref="G1649:H1649"/>
    <mergeCell ref="G1731:H1731"/>
    <mergeCell ref="G1738:H1738"/>
    <mergeCell ref="G1739:H1739"/>
    <mergeCell ref="D2912:J2912"/>
    <mergeCell ref="K2912:O2912"/>
    <mergeCell ref="D2922:H2922"/>
    <mergeCell ref="G2951:H2951"/>
    <mergeCell ref="L3093:L3094"/>
    <mergeCell ref="M3093:M3094"/>
    <mergeCell ref="G3114:H3114"/>
    <mergeCell ref="G3116:H3116"/>
    <mergeCell ref="E3185:F3185"/>
    <mergeCell ref="G3185:H3185"/>
    <mergeCell ref="E3186:F3186"/>
    <mergeCell ref="G3186:H3186"/>
    <mergeCell ref="G3190:H3190"/>
    <mergeCell ref="E3207:F3207"/>
    <mergeCell ref="N1701:N1702"/>
    <mergeCell ref="E1720:F1720"/>
    <mergeCell ref="M1999:M2000"/>
    <mergeCell ref="K2025:O2025"/>
    <mergeCell ref="E2011:F2011"/>
    <mergeCell ref="E2010:F2010"/>
    <mergeCell ref="G3239:H3239"/>
    <mergeCell ref="G3217:H3217"/>
    <mergeCell ref="I3174:I3175"/>
    <mergeCell ref="J3174:J3175"/>
    <mergeCell ref="K3174:K3175"/>
    <mergeCell ref="L3174:L3175"/>
    <mergeCell ref="M3174:M3175"/>
    <mergeCell ref="N3174:N3175"/>
    <mergeCell ref="I3049:I3050"/>
    <mergeCell ref="K3093:K3094"/>
    <mergeCell ref="N3093:N3094"/>
    <mergeCell ref="O3093:O3094"/>
    <mergeCell ref="E3094:F3094"/>
    <mergeCell ref="G3094:H3094"/>
    <mergeCell ref="E3095:F3095"/>
    <mergeCell ref="G3095:H3095"/>
    <mergeCell ref="E3096:F3096"/>
    <mergeCell ref="G1805:H1805"/>
    <mergeCell ref="G2270:H2270"/>
    <mergeCell ref="G2667:H2667"/>
    <mergeCell ref="E2667:F2667"/>
    <mergeCell ref="G3018:H3018"/>
    <mergeCell ref="A3021:A3023"/>
    <mergeCell ref="B3021:B3023"/>
    <mergeCell ref="C3021:C3023"/>
    <mergeCell ref="D3021:J3021"/>
    <mergeCell ref="M878:M879"/>
    <mergeCell ref="N878:N879"/>
    <mergeCell ref="E1537:F1537"/>
    <mergeCell ref="G1550:H1550"/>
    <mergeCell ref="G2103:H2103"/>
    <mergeCell ref="O3022:O3023"/>
    <mergeCell ref="E3023:F3023"/>
    <mergeCell ref="K3021:O3021"/>
    <mergeCell ref="D3022:H3022"/>
    <mergeCell ref="I3022:I3023"/>
    <mergeCell ref="J3022:J3023"/>
    <mergeCell ref="K3022:K3023"/>
    <mergeCell ref="L3022:L3023"/>
    <mergeCell ref="D3056:O3056"/>
    <mergeCell ref="A3057:A3059"/>
    <mergeCell ref="D1668:J1668"/>
    <mergeCell ref="D3012:J3012"/>
    <mergeCell ref="K3012:O3012"/>
    <mergeCell ref="D3013:H3013"/>
    <mergeCell ref="I3013:I3014"/>
    <mergeCell ref="J3013:J3014"/>
    <mergeCell ref="K3013:K3014"/>
    <mergeCell ref="L3013:L3014"/>
    <mergeCell ref="M3013:M3014"/>
    <mergeCell ref="N3013:N3014"/>
    <mergeCell ref="O3013:O3014"/>
    <mergeCell ref="E3014:F3014"/>
    <mergeCell ref="D2713:J2713"/>
    <mergeCell ref="K3039:O3039"/>
    <mergeCell ref="D3040:H3040"/>
    <mergeCell ref="I3040:I3041"/>
    <mergeCell ref="J3040:J3041"/>
    <mergeCell ref="K1644:O1644"/>
    <mergeCell ref="O2090:O2091"/>
    <mergeCell ref="M2099:M2100"/>
    <mergeCell ref="G2108:H2108"/>
    <mergeCell ref="G2115:H2115"/>
    <mergeCell ref="J2045:J2046"/>
    <mergeCell ref="A1246:A1248"/>
    <mergeCell ref="D1667:O1667"/>
    <mergeCell ref="B1042:B1044"/>
    <mergeCell ref="C3003:C3005"/>
    <mergeCell ref="M3031:M3032"/>
    <mergeCell ref="D3039:J3039"/>
    <mergeCell ref="E1046:F1046"/>
    <mergeCell ref="G1046:H1046"/>
    <mergeCell ref="G1110:H1110"/>
    <mergeCell ref="K1078:K1079"/>
    <mergeCell ref="G3054:H3054"/>
    <mergeCell ref="B1161:B1163"/>
    <mergeCell ref="K1162:K1163"/>
    <mergeCell ref="B2903:B2905"/>
    <mergeCell ref="C2839:C2841"/>
    <mergeCell ref="D1553:O1553"/>
    <mergeCell ref="K1572:K1573"/>
    <mergeCell ref="E1577:F1577"/>
    <mergeCell ref="E1574:F1574"/>
    <mergeCell ref="E1564:F1564"/>
    <mergeCell ref="K2994:O2994"/>
    <mergeCell ref="N2995:N2996"/>
    <mergeCell ref="D3613:J3613"/>
    <mergeCell ref="G3511:H3511"/>
    <mergeCell ref="M3559:M3560"/>
    <mergeCell ref="N3559:N3560"/>
    <mergeCell ref="C3540:C3542"/>
    <mergeCell ref="E3599:F3599"/>
    <mergeCell ref="E3587:F3587"/>
    <mergeCell ref="B3549:B3551"/>
    <mergeCell ref="O3541:O3542"/>
    <mergeCell ref="B3576:B3578"/>
    <mergeCell ref="L3510:L3511"/>
    <mergeCell ref="J3466:J3467"/>
    <mergeCell ref="K3466:K3467"/>
    <mergeCell ref="L3466:L3467"/>
    <mergeCell ref="M3466:M3467"/>
    <mergeCell ref="B3457:B3459"/>
    <mergeCell ref="C3474:C3476"/>
    <mergeCell ref="A3613:A3615"/>
    <mergeCell ref="A3518:A3520"/>
    <mergeCell ref="A3540:A3542"/>
    <mergeCell ref="L3458:L3459"/>
    <mergeCell ref="M3458:M3459"/>
    <mergeCell ref="C3576:C3578"/>
    <mergeCell ref="M3510:M3511"/>
    <mergeCell ref="K3558:O3558"/>
    <mergeCell ref="E3437:F3437"/>
    <mergeCell ref="G3437:H3437"/>
    <mergeCell ref="O3428:O3429"/>
    <mergeCell ref="C3457:C3459"/>
    <mergeCell ref="I3568:I3569"/>
    <mergeCell ref="G3563:H3563"/>
    <mergeCell ref="E3563:F3563"/>
    <mergeCell ref="M3550:M3551"/>
    <mergeCell ref="B3489:B3491"/>
    <mergeCell ref="G3477:H3477"/>
    <mergeCell ref="D3597:H3597"/>
    <mergeCell ref="I3605:I3606"/>
    <mergeCell ref="D3605:H3605"/>
    <mergeCell ref="E3581:F3581"/>
    <mergeCell ref="A3567:A3569"/>
    <mergeCell ref="C3567:C3569"/>
    <mergeCell ref="G3591:H3591"/>
    <mergeCell ref="D3567:J3567"/>
    <mergeCell ref="E3551:F3551"/>
    <mergeCell ref="C3604:C3606"/>
    <mergeCell ref="K3614:K3615"/>
    <mergeCell ref="D3519:H3519"/>
    <mergeCell ref="K3519:K3520"/>
    <mergeCell ref="G3524:H3524"/>
    <mergeCell ref="G3530:H3530"/>
    <mergeCell ref="G3537:H3537"/>
    <mergeCell ref="D3527:J3527"/>
    <mergeCell ref="K3567:O3567"/>
    <mergeCell ref="E3553:F3553"/>
    <mergeCell ref="N3528:N3529"/>
    <mergeCell ref="D3526:O3526"/>
    <mergeCell ref="L3541:L3542"/>
    <mergeCell ref="O3550:O3551"/>
    <mergeCell ref="D3483:H3483"/>
    <mergeCell ref="D3558:J3558"/>
    <mergeCell ref="G3661:H3661"/>
    <mergeCell ref="C3651:C3653"/>
    <mergeCell ref="D3651:J3651"/>
    <mergeCell ref="E3543:F3543"/>
    <mergeCell ref="G3543:H3543"/>
    <mergeCell ref="A3666:A3668"/>
    <mergeCell ref="O3586:O3587"/>
    <mergeCell ref="G3581:H3581"/>
    <mergeCell ref="G3546:H3546"/>
    <mergeCell ref="K3638:K3639"/>
    <mergeCell ref="E3544:F3544"/>
    <mergeCell ref="G3617:H3617"/>
    <mergeCell ref="G3623:H3623"/>
    <mergeCell ref="G3573:H3573"/>
    <mergeCell ref="E3562:F3562"/>
    <mergeCell ref="G3554:H3554"/>
    <mergeCell ref="M3605:M3606"/>
    <mergeCell ref="N3568:N3569"/>
    <mergeCell ref="G3601:H3601"/>
    <mergeCell ref="D3596:J3596"/>
    <mergeCell ref="D3636:O3636"/>
    <mergeCell ref="J3622:J3623"/>
    <mergeCell ref="D3630:J3630"/>
    <mergeCell ref="J3638:J3639"/>
    <mergeCell ref="O3614:O3615"/>
    <mergeCell ref="G3633:H3633"/>
    <mergeCell ref="D3568:H3568"/>
    <mergeCell ref="G3618:H3618"/>
    <mergeCell ref="A3585:A3587"/>
    <mergeCell ref="G3561:H3561"/>
    <mergeCell ref="N3605:N3606"/>
    <mergeCell ref="I3667:I3668"/>
    <mergeCell ref="E3668:F3668"/>
    <mergeCell ref="E3608:F3608"/>
    <mergeCell ref="D3586:H3586"/>
    <mergeCell ref="E3607:F3607"/>
    <mergeCell ref="D3604:J3604"/>
    <mergeCell ref="E3616:F3616"/>
    <mergeCell ref="G3607:H3607"/>
    <mergeCell ref="C3613:C3615"/>
    <mergeCell ref="G3582:H3582"/>
    <mergeCell ref="G3551:H3551"/>
    <mergeCell ref="G3564:H3564"/>
    <mergeCell ref="L3667:L3668"/>
    <mergeCell ref="I3652:I3653"/>
    <mergeCell ref="O3638:O3639"/>
    <mergeCell ref="B3613:B3615"/>
    <mergeCell ref="I3550:I3551"/>
    <mergeCell ref="K3549:O3549"/>
    <mergeCell ref="D3612:O3612"/>
    <mergeCell ref="K3613:O3613"/>
    <mergeCell ref="G3587:H3587"/>
    <mergeCell ref="E3589:F3589"/>
    <mergeCell ref="O3577:O3578"/>
    <mergeCell ref="G3589:H3589"/>
    <mergeCell ref="E3590:F3590"/>
    <mergeCell ref="I3614:I3615"/>
    <mergeCell ref="L3597:L3598"/>
    <mergeCell ref="E3561:F3561"/>
    <mergeCell ref="C3658:C3660"/>
    <mergeCell ref="G3616:H3616"/>
    <mergeCell ref="E3624:F3624"/>
    <mergeCell ref="E3640:F3640"/>
    <mergeCell ref="C3596:C3598"/>
    <mergeCell ref="A3368:A3370"/>
    <mergeCell ref="A3377:A3379"/>
    <mergeCell ref="B3393:B3395"/>
    <mergeCell ref="D3481:O3481"/>
    <mergeCell ref="E3485:F3485"/>
    <mergeCell ref="G3485:H3485"/>
    <mergeCell ref="E3515:F3515"/>
    <mergeCell ref="G3515:H3515"/>
    <mergeCell ref="B3509:B3511"/>
    <mergeCell ref="N3448:N3449"/>
    <mergeCell ref="A3242:A3244"/>
    <mergeCell ref="B3242:B3244"/>
    <mergeCell ref="C3242:C3244"/>
    <mergeCell ref="D3242:J3242"/>
    <mergeCell ref="K3242:O3242"/>
    <mergeCell ref="B3498:B3500"/>
    <mergeCell ref="C3498:C3500"/>
    <mergeCell ref="D3498:J3498"/>
    <mergeCell ref="I3369:I3370"/>
    <mergeCell ref="O3420:O3421"/>
    <mergeCell ref="E3413:F3413"/>
    <mergeCell ref="G3413:H3413"/>
    <mergeCell ref="C3419:C3421"/>
    <mergeCell ref="K3393:O3393"/>
    <mergeCell ref="K3386:O3386"/>
    <mergeCell ref="L3411:L3412"/>
    <mergeCell ref="J3369:J3370"/>
    <mergeCell ref="O3369:O3370"/>
    <mergeCell ref="E3429:F3429"/>
    <mergeCell ref="G3302:H3302"/>
    <mergeCell ref="G3305:H3305"/>
    <mergeCell ref="D3307:O3307"/>
    <mergeCell ref="L3428:L3429"/>
    <mergeCell ref="D3428:H3428"/>
    <mergeCell ref="M3428:M3429"/>
    <mergeCell ref="C3447:C3449"/>
    <mergeCell ref="E3513:F3513"/>
    <mergeCell ref="A3498:A3500"/>
    <mergeCell ref="E3511:F3511"/>
    <mergeCell ref="G3450:H3450"/>
    <mergeCell ref="L3448:L3449"/>
    <mergeCell ref="K3447:O3447"/>
    <mergeCell ref="M3448:M3449"/>
    <mergeCell ref="B3482:B3484"/>
    <mergeCell ref="C3482:C3484"/>
    <mergeCell ref="K3465:O3465"/>
    <mergeCell ref="D3482:J3482"/>
    <mergeCell ref="I3448:I3449"/>
    <mergeCell ref="K3483:K3484"/>
    <mergeCell ref="A3509:A3511"/>
    <mergeCell ref="N3475:N3476"/>
    <mergeCell ref="E3501:F3501"/>
    <mergeCell ref="G3503:H3503"/>
    <mergeCell ref="C3435:C3437"/>
    <mergeCell ref="G3513:H3513"/>
    <mergeCell ref="A3402:A3404"/>
    <mergeCell ref="G3255:H3255"/>
    <mergeCell ref="L3394:L3395"/>
    <mergeCell ref="C3509:C3511"/>
    <mergeCell ref="O3289:O3290"/>
    <mergeCell ref="G3491:H3491"/>
    <mergeCell ref="J3483:J3484"/>
    <mergeCell ref="G3492:H3492"/>
    <mergeCell ref="K3428:K3429"/>
    <mergeCell ref="A3065:A3067"/>
    <mergeCell ref="J3058:J3059"/>
    <mergeCell ref="K3058:K3059"/>
    <mergeCell ref="L3058:L3059"/>
    <mergeCell ref="G3042:H3042"/>
    <mergeCell ref="A3101:A3103"/>
    <mergeCell ref="B3101:B3103"/>
    <mergeCell ref="C3101:C3103"/>
    <mergeCell ref="G3078:H3078"/>
    <mergeCell ref="G3080:H3080"/>
    <mergeCell ref="D3082:O3082"/>
    <mergeCell ref="D3084:H3084"/>
    <mergeCell ref="I3084:I3085"/>
    <mergeCell ref="L3084:L3085"/>
    <mergeCell ref="D3110:J3110"/>
    <mergeCell ref="E3086:F3086"/>
    <mergeCell ref="A3083:A3085"/>
    <mergeCell ref="K3066:K3067"/>
    <mergeCell ref="L3066:L3067"/>
    <mergeCell ref="D3411:H3411"/>
    <mergeCell ref="A3154:A3156"/>
    <mergeCell ref="B3154:B3156"/>
    <mergeCell ref="C3154:C3156"/>
    <mergeCell ref="B3145:B3147"/>
    <mergeCell ref="N3120:N3121"/>
    <mergeCell ref="A3127:A3129"/>
    <mergeCell ref="B3127:B3129"/>
    <mergeCell ref="J3214:J3215"/>
    <mergeCell ref="K3214:K3215"/>
    <mergeCell ref="L3214:L3215"/>
    <mergeCell ref="B3386:B3388"/>
    <mergeCell ref="B3435:B3437"/>
    <mergeCell ref="A3447:A3449"/>
    <mergeCell ref="B3357:B3359"/>
    <mergeCell ref="A3193:A3195"/>
    <mergeCell ref="A3278:A3280"/>
    <mergeCell ref="A3336:A3338"/>
    <mergeCell ref="B3336:B3338"/>
    <mergeCell ref="A3318:A3320"/>
    <mergeCell ref="K3411:K3412"/>
    <mergeCell ref="G3396:H3396"/>
    <mergeCell ref="J3420:J3421"/>
    <mergeCell ref="G3421:H3421"/>
    <mergeCell ref="K3308:O3308"/>
    <mergeCell ref="D3309:H3309"/>
    <mergeCell ref="A3258:A3260"/>
    <mergeCell ref="B3258:B3260"/>
    <mergeCell ref="E3406:F3406"/>
    <mergeCell ref="B3368:B3370"/>
    <mergeCell ref="G3330:H3330"/>
    <mergeCell ref="E3331:F3331"/>
    <mergeCell ref="G3331:H3331"/>
    <mergeCell ref="G3333:H3333"/>
    <mergeCell ref="D3447:J3447"/>
    <mergeCell ref="D3243:H3243"/>
    <mergeCell ref="I3243:I3244"/>
    <mergeCell ref="J3243:J3244"/>
    <mergeCell ref="A3250:A3252"/>
    <mergeCell ref="B3250:B3252"/>
    <mergeCell ref="C3250:C3252"/>
    <mergeCell ref="D3250:J3250"/>
    <mergeCell ref="K3250:O3250"/>
    <mergeCell ref="G3444:H3444"/>
    <mergeCell ref="A3410:A3412"/>
    <mergeCell ref="B1271:B1273"/>
    <mergeCell ref="L1501:L1502"/>
    <mergeCell ref="I1563:I1564"/>
    <mergeCell ref="G2598:H2598"/>
    <mergeCell ref="M2646:M2647"/>
    <mergeCell ref="G2658:H2658"/>
    <mergeCell ref="G2659:H2659"/>
    <mergeCell ref="C1751:C1753"/>
    <mergeCell ref="C1808:C1810"/>
    <mergeCell ref="G2574:H2574"/>
    <mergeCell ref="M2375:M2376"/>
    <mergeCell ref="K2548:K2549"/>
    <mergeCell ref="L2548:L2549"/>
    <mergeCell ref="D2728:J2728"/>
    <mergeCell ref="K2728:O2728"/>
    <mergeCell ref="G2369:H2369"/>
    <mergeCell ref="M2548:M2549"/>
    <mergeCell ref="E2567:F2567"/>
    <mergeCell ref="D2572:J2572"/>
    <mergeCell ref="G2535:H2535"/>
    <mergeCell ref="G2427:H2427"/>
    <mergeCell ref="E2665:F2665"/>
    <mergeCell ref="G2660:H2660"/>
    <mergeCell ref="N1581:N1582"/>
    <mergeCell ref="G1646:H1646"/>
    <mergeCell ref="N1653:N1654"/>
    <mergeCell ref="K1652:O1652"/>
    <mergeCell ref="G1720:H1720"/>
    <mergeCell ref="L1630:L1631"/>
    <mergeCell ref="E1789:F1789"/>
    <mergeCell ref="E1804:F1804"/>
    <mergeCell ref="B1932:B1934"/>
    <mergeCell ref="D1651:O1651"/>
    <mergeCell ref="D2596:J2596"/>
    <mergeCell ref="J1693:J1694"/>
    <mergeCell ref="K1693:K1694"/>
    <mergeCell ref="G2019:H2019"/>
    <mergeCell ref="J2026:J2027"/>
    <mergeCell ref="D2005:O2005"/>
    <mergeCell ref="E2009:F2009"/>
    <mergeCell ref="N1976:N1977"/>
    <mergeCell ref="K1986:O1986"/>
    <mergeCell ref="O2017:O2018"/>
    <mergeCell ref="I2045:I2046"/>
    <mergeCell ref="D1948:O1948"/>
    <mergeCell ref="E2203:F2203"/>
    <mergeCell ref="G2175:H2175"/>
    <mergeCell ref="D2208:J2208"/>
    <mergeCell ref="O2654:O2655"/>
    <mergeCell ref="D2242:O2242"/>
    <mergeCell ref="E2193:F2193"/>
    <mergeCell ref="G1549:H1549"/>
    <mergeCell ref="C1571:C1573"/>
    <mergeCell ref="K1636:O1636"/>
    <mergeCell ref="N1563:N1564"/>
    <mergeCell ref="I1493:I1494"/>
    <mergeCell ref="O1597:O1598"/>
    <mergeCell ref="D2157:J2157"/>
    <mergeCell ref="E2185:F2185"/>
    <mergeCell ref="C1525:C1527"/>
    <mergeCell ref="G1977:H1977"/>
    <mergeCell ref="C1915:C1917"/>
    <mergeCell ref="B3203:B3205"/>
    <mergeCell ref="C3203:C3205"/>
    <mergeCell ref="N3411:N3412"/>
    <mergeCell ref="E3395:F3395"/>
    <mergeCell ref="O3403:O3404"/>
    <mergeCell ref="E3383:F3383"/>
    <mergeCell ref="J3387:J3388"/>
    <mergeCell ref="E3236:F3236"/>
    <mergeCell ref="G3236:H3236"/>
    <mergeCell ref="N3299:N3300"/>
    <mergeCell ref="O3299:O3300"/>
    <mergeCell ref="E3300:F3300"/>
    <mergeCell ref="G3300:H3300"/>
    <mergeCell ref="B3318:B3320"/>
    <mergeCell ref="K3318:O3318"/>
    <mergeCell ref="I3214:I3215"/>
    <mergeCell ref="E3374:F3374"/>
    <mergeCell ref="C3368:C3370"/>
    <mergeCell ref="N3387:N3388"/>
    <mergeCell ref="D3392:O3392"/>
    <mergeCell ref="J3428:J3429"/>
    <mergeCell ref="E3500:F3500"/>
    <mergeCell ref="D3419:J3419"/>
    <mergeCell ref="G3430:H3430"/>
    <mergeCell ref="G3371:H3371"/>
    <mergeCell ref="K3377:O3377"/>
    <mergeCell ref="E3379:F3379"/>
    <mergeCell ref="K3394:K3395"/>
    <mergeCell ref="M3394:M3395"/>
    <mergeCell ref="K3482:O3482"/>
    <mergeCell ref="E3438:F3438"/>
    <mergeCell ref="G3438:H3438"/>
    <mergeCell ref="D3457:J3457"/>
    <mergeCell ref="L3483:L3484"/>
    <mergeCell ref="M3483:M3484"/>
    <mergeCell ref="E3311:F3311"/>
    <mergeCell ref="D3327:O3327"/>
    <mergeCell ref="G3349:H3349"/>
    <mergeCell ref="G3366:H3366"/>
    <mergeCell ref="M3369:M3370"/>
    <mergeCell ref="G3321:H3321"/>
    <mergeCell ref="E3322:F3322"/>
    <mergeCell ref="G3322:H3322"/>
    <mergeCell ref="J3448:J3449"/>
    <mergeCell ref="D3473:O3473"/>
    <mergeCell ref="I3490:I3491"/>
    <mergeCell ref="J3490:J3491"/>
    <mergeCell ref="K3490:K3491"/>
    <mergeCell ref="B3410:B3412"/>
    <mergeCell ref="B3427:B3429"/>
    <mergeCell ref="B3419:B3421"/>
    <mergeCell ref="B3213:B3215"/>
    <mergeCell ref="C3213:C3215"/>
    <mergeCell ref="D3213:J3213"/>
    <mergeCell ref="K3213:O3213"/>
    <mergeCell ref="G3207:H3207"/>
    <mergeCell ref="G3210:H3210"/>
    <mergeCell ref="D3212:O3212"/>
    <mergeCell ref="E3491:F3491"/>
    <mergeCell ref="C3336:C3338"/>
    <mergeCell ref="C3318:C3320"/>
    <mergeCell ref="G3301:H3301"/>
    <mergeCell ref="E3302:F3302"/>
    <mergeCell ref="G3226:H3226"/>
    <mergeCell ref="G3500:H3500"/>
    <mergeCell ref="A3427:A3429"/>
    <mergeCell ref="J3458:J3459"/>
    <mergeCell ref="K3458:K3459"/>
    <mergeCell ref="M3436:M3437"/>
    <mergeCell ref="G3484:H3484"/>
    <mergeCell ref="D3464:O3464"/>
    <mergeCell ref="J3519:J3520"/>
    <mergeCell ref="A3489:A3491"/>
    <mergeCell ref="N3490:N3491"/>
    <mergeCell ref="C3489:C3491"/>
    <mergeCell ref="D3489:J3489"/>
    <mergeCell ref="L3475:L3476"/>
    <mergeCell ref="M3387:M3388"/>
    <mergeCell ref="A3386:A3388"/>
    <mergeCell ref="I3528:I3529"/>
    <mergeCell ref="B3527:B3529"/>
    <mergeCell ref="G3529:H3529"/>
    <mergeCell ref="E3521:F3521"/>
    <mergeCell ref="D3541:H3541"/>
    <mergeCell ref="A3527:A3529"/>
    <mergeCell ref="A3549:A3551"/>
    <mergeCell ref="O3559:O3560"/>
    <mergeCell ref="G3468:H3468"/>
    <mergeCell ref="C3465:C3467"/>
    <mergeCell ref="J3475:J3476"/>
    <mergeCell ref="E3494:F3494"/>
    <mergeCell ref="G3469:H3469"/>
    <mergeCell ref="G3470:H3470"/>
    <mergeCell ref="G3471:H3471"/>
    <mergeCell ref="K3498:O3498"/>
    <mergeCell ref="B3558:B3560"/>
    <mergeCell ref="A3457:A3459"/>
    <mergeCell ref="A3435:A3437"/>
    <mergeCell ref="A3474:A3476"/>
    <mergeCell ref="C3427:C3429"/>
    <mergeCell ref="A599:A601"/>
    <mergeCell ref="E846:F846"/>
    <mergeCell ref="G846:H846"/>
    <mergeCell ref="J869:J870"/>
    <mergeCell ref="K869:K870"/>
    <mergeCell ref="L869:L870"/>
    <mergeCell ref="A852:A854"/>
    <mergeCell ref="B852:B854"/>
    <mergeCell ref="C852:C854"/>
    <mergeCell ref="D852:J852"/>
    <mergeCell ref="K852:O852"/>
    <mergeCell ref="D853:H853"/>
    <mergeCell ref="I853:I854"/>
    <mergeCell ref="J853:J854"/>
    <mergeCell ref="G3562:H3562"/>
    <mergeCell ref="N3466:N3467"/>
    <mergeCell ref="D3508:O3508"/>
    <mergeCell ref="M3475:M3476"/>
    <mergeCell ref="G3512:H3512"/>
    <mergeCell ref="D3509:J3509"/>
    <mergeCell ref="I3559:I3560"/>
    <mergeCell ref="G3521:H3521"/>
    <mergeCell ref="K3402:O3402"/>
    <mergeCell ref="D3559:H3559"/>
    <mergeCell ref="L3559:L3560"/>
    <mergeCell ref="G3560:H3560"/>
    <mergeCell ref="N3541:N3542"/>
    <mergeCell ref="E3545:F3545"/>
    <mergeCell ref="L3550:L3551"/>
    <mergeCell ref="E3552:F3552"/>
    <mergeCell ref="D3548:O3548"/>
    <mergeCell ref="D3540:J3540"/>
    <mergeCell ref="D3517:O3517"/>
    <mergeCell ref="C3518:C3520"/>
    <mergeCell ref="K3540:O3540"/>
    <mergeCell ref="D3550:H3550"/>
    <mergeCell ref="A657:A659"/>
    <mergeCell ref="B657:B659"/>
    <mergeCell ref="C657:C659"/>
    <mergeCell ref="D657:J657"/>
    <mergeCell ref="K657:O657"/>
    <mergeCell ref="D658:H658"/>
    <mergeCell ref="I658:I659"/>
    <mergeCell ref="J658:J659"/>
    <mergeCell ref="K658:K659"/>
    <mergeCell ref="L658:L659"/>
    <mergeCell ref="M658:M659"/>
    <mergeCell ref="N658:N659"/>
    <mergeCell ref="O658:O659"/>
    <mergeCell ref="E659:F659"/>
    <mergeCell ref="K853:K854"/>
    <mergeCell ref="L853:L854"/>
    <mergeCell ref="M853:M854"/>
    <mergeCell ref="N853:N854"/>
    <mergeCell ref="O853:O854"/>
    <mergeCell ref="B3518:B3520"/>
    <mergeCell ref="L3436:L3437"/>
    <mergeCell ref="D3456:O3456"/>
    <mergeCell ref="D3497:O3497"/>
    <mergeCell ref="G3494:H3494"/>
    <mergeCell ref="O3483:O3484"/>
    <mergeCell ref="O3490:O3491"/>
    <mergeCell ref="G3460:H3460"/>
    <mergeCell ref="G3502:H3502"/>
    <mergeCell ref="A627:A629"/>
    <mergeCell ref="N913:N914"/>
    <mergeCell ref="O913:O914"/>
    <mergeCell ref="G664:H664"/>
    <mergeCell ref="E854:F854"/>
    <mergeCell ref="G854:H854"/>
    <mergeCell ref="I869:I870"/>
    <mergeCell ref="G855:H855"/>
    <mergeCell ref="E856:F856"/>
    <mergeCell ref="G857:H857"/>
    <mergeCell ref="D859:O859"/>
    <mergeCell ref="L861:L862"/>
    <mergeCell ref="M861:M862"/>
    <mergeCell ref="N861:N862"/>
    <mergeCell ref="O861:O862"/>
    <mergeCell ref="I861:I862"/>
    <mergeCell ref="J861:J862"/>
    <mergeCell ref="G748:H748"/>
    <mergeCell ref="A676:A678"/>
    <mergeCell ref="C810:C812"/>
    <mergeCell ref="D810:J810"/>
    <mergeCell ref="K810:O810"/>
    <mergeCell ref="D811:H811"/>
    <mergeCell ref="I811:I812"/>
    <mergeCell ref="J811:J812"/>
    <mergeCell ref="K811:K812"/>
    <mergeCell ref="A767:A769"/>
    <mergeCell ref="B767:B769"/>
    <mergeCell ref="A792:A794"/>
    <mergeCell ref="B792:B794"/>
    <mergeCell ref="C792:C794"/>
    <mergeCell ref="D792:J792"/>
    <mergeCell ref="N811:N812"/>
    <mergeCell ref="O811:O812"/>
    <mergeCell ref="E812:F812"/>
    <mergeCell ref="G812:H812"/>
    <mergeCell ref="D834:J834"/>
    <mergeCell ref="K834:O834"/>
    <mergeCell ref="D835:H835"/>
    <mergeCell ref="G815:H815"/>
    <mergeCell ref="D817:O817"/>
    <mergeCell ref="E664:F664"/>
    <mergeCell ref="A912:A914"/>
    <mergeCell ref="G629:H629"/>
    <mergeCell ref="E647:F647"/>
    <mergeCell ref="G647:H647"/>
    <mergeCell ref="E648:F648"/>
    <mergeCell ref="D793:H793"/>
    <mergeCell ref="I793:I794"/>
    <mergeCell ref="J793:J794"/>
    <mergeCell ref="K793:K794"/>
    <mergeCell ref="L793:L794"/>
    <mergeCell ref="M793:M794"/>
    <mergeCell ref="N793:N794"/>
    <mergeCell ref="O793:O794"/>
    <mergeCell ref="E794:F794"/>
    <mergeCell ref="G794:H794"/>
    <mergeCell ref="E795:F795"/>
    <mergeCell ref="G795:H795"/>
    <mergeCell ref="E798:F798"/>
    <mergeCell ref="G798:H798"/>
    <mergeCell ref="D843:J843"/>
    <mergeCell ref="E773:F773"/>
    <mergeCell ref="G773:H773"/>
    <mergeCell ref="A570:A572"/>
    <mergeCell ref="B570:B572"/>
    <mergeCell ref="B676:B678"/>
    <mergeCell ref="A685:A687"/>
    <mergeCell ref="B685:B687"/>
    <mergeCell ref="L686:L687"/>
    <mergeCell ref="M686:M687"/>
    <mergeCell ref="E845:F845"/>
    <mergeCell ref="G845:H845"/>
    <mergeCell ref="J827:J828"/>
    <mergeCell ref="K827:K828"/>
    <mergeCell ref="L827:L828"/>
    <mergeCell ref="M827:M828"/>
    <mergeCell ref="D703:J703"/>
    <mergeCell ref="K703:O703"/>
    <mergeCell ref="D704:H704"/>
    <mergeCell ref="A712:A714"/>
    <mergeCell ref="B712:B714"/>
    <mergeCell ref="I628:I629"/>
    <mergeCell ref="K843:O843"/>
    <mergeCell ref="L844:L845"/>
    <mergeCell ref="M844:M845"/>
    <mergeCell ref="N844:N845"/>
    <mergeCell ref="O844:O845"/>
    <mergeCell ref="A843:A845"/>
    <mergeCell ref="B843:B845"/>
    <mergeCell ref="C843:C845"/>
    <mergeCell ref="I819:I820"/>
    <mergeCell ref="J819:J820"/>
    <mergeCell ref="K819:K820"/>
    <mergeCell ref="L819:L820"/>
    <mergeCell ref="M819:M820"/>
    <mergeCell ref="N819:N820"/>
    <mergeCell ref="B818:B820"/>
    <mergeCell ref="C818:C820"/>
    <mergeCell ref="N827:N828"/>
    <mergeCell ref="D668:H668"/>
    <mergeCell ref="I668:I669"/>
    <mergeCell ref="C752:C754"/>
    <mergeCell ref="B645:B647"/>
    <mergeCell ref="A834:A836"/>
    <mergeCell ref="A579:A581"/>
    <mergeCell ref="K792:O792"/>
    <mergeCell ref="C570:C572"/>
    <mergeCell ref="D607:O607"/>
    <mergeCell ref="G820:H820"/>
    <mergeCell ref="E821:F821"/>
    <mergeCell ref="G821:H821"/>
    <mergeCell ref="E822:F822"/>
    <mergeCell ref="B627:B629"/>
    <mergeCell ref="C627:C629"/>
    <mergeCell ref="G769:H769"/>
    <mergeCell ref="E770:F770"/>
    <mergeCell ref="G770:H770"/>
    <mergeCell ref="M668:M669"/>
    <mergeCell ref="N668:N669"/>
    <mergeCell ref="A703:A705"/>
    <mergeCell ref="B703:B705"/>
    <mergeCell ref="A617:A619"/>
    <mergeCell ref="B617:B619"/>
    <mergeCell ref="C617:C619"/>
    <mergeCell ref="A608:A610"/>
    <mergeCell ref="M609:M610"/>
    <mergeCell ref="N609:N610"/>
    <mergeCell ref="C579:C581"/>
    <mergeCell ref="G573:H573"/>
    <mergeCell ref="E574:F574"/>
    <mergeCell ref="G574:H574"/>
    <mergeCell ref="A868:A870"/>
    <mergeCell ref="B868:B870"/>
    <mergeCell ref="C868:C870"/>
    <mergeCell ref="D868:J868"/>
    <mergeCell ref="K868:O868"/>
    <mergeCell ref="B834:B836"/>
    <mergeCell ref="C834:C836"/>
    <mergeCell ref="D801:O801"/>
    <mergeCell ref="A802:A804"/>
    <mergeCell ref="B802:B804"/>
    <mergeCell ref="C802:C804"/>
    <mergeCell ref="D802:J802"/>
    <mergeCell ref="K802:O802"/>
    <mergeCell ref="D803:H803"/>
    <mergeCell ref="I803:I804"/>
    <mergeCell ref="J803:J804"/>
    <mergeCell ref="K803:K804"/>
    <mergeCell ref="L803:L804"/>
    <mergeCell ref="M803:M804"/>
    <mergeCell ref="N803:N804"/>
    <mergeCell ref="O803:O804"/>
    <mergeCell ref="E804:F804"/>
    <mergeCell ref="G804:H804"/>
    <mergeCell ref="E805:F805"/>
    <mergeCell ref="G805:H805"/>
    <mergeCell ref="E806:F806"/>
    <mergeCell ref="G807:H807"/>
    <mergeCell ref="D809:O809"/>
    <mergeCell ref="A810:A812"/>
    <mergeCell ref="B810:B812"/>
    <mergeCell ref="A818:A820"/>
    <mergeCell ref="D819:H819"/>
    <mergeCell ref="O819:O820"/>
    <mergeCell ref="A860:A862"/>
    <mergeCell ref="B860:B862"/>
    <mergeCell ref="M869:M870"/>
    <mergeCell ref="C860:C862"/>
    <mergeCell ref="D860:J860"/>
    <mergeCell ref="I618:I619"/>
    <mergeCell ref="J618:J619"/>
    <mergeCell ref="G659:H659"/>
    <mergeCell ref="A587:A589"/>
    <mergeCell ref="B608:B610"/>
    <mergeCell ref="E678:F678"/>
    <mergeCell ref="G678:H678"/>
    <mergeCell ref="C685:C687"/>
    <mergeCell ref="D685:J685"/>
    <mergeCell ref="K685:O685"/>
    <mergeCell ref="D686:H686"/>
    <mergeCell ref="I686:I687"/>
    <mergeCell ref="J686:J687"/>
    <mergeCell ref="K686:K687"/>
    <mergeCell ref="E661:F661"/>
    <mergeCell ref="A752:A754"/>
    <mergeCell ref="K860:O860"/>
    <mergeCell ref="D861:H861"/>
    <mergeCell ref="N768:N769"/>
    <mergeCell ref="O768:O769"/>
    <mergeCell ref="O609:O610"/>
    <mergeCell ref="E610:F610"/>
    <mergeCell ref="C587:C589"/>
    <mergeCell ref="K637:K638"/>
    <mergeCell ref="L637:L638"/>
    <mergeCell ref="D616:O616"/>
    <mergeCell ref="D785:H785"/>
    <mergeCell ref="I785:I786"/>
    <mergeCell ref="J785:J786"/>
    <mergeCell ref="K785:K786"/>
    <mergeCell ref="L785:L786"/>
    <mergeCell ref="M785:M786"/>
    <mergeCell ref="N785:N786"/>
    <mergeCell ref="O785:O786"/>
    <mergeCell ref="E786:F786"/>
    <mergeCell ref="K878:K879"/>
    <mergeCell ref="L878:L879"/>
    <mergeCell ref="E862:F862"/>
    <mergeCell ref="G862:H862"/>
    <mergeCell ref="E863:F863"/>
    <mergeCell ref="G863:H863"/>
    <mergeCell ref="E864:F864"/>
    <mergeCell ref="G865:H865"/>
    <mergeCell ref="D867:O867"/>
    <mergeCell ref="O878:O879"/>
    <mergeCell ref="E879:F879"/>
    <mergeCell ref="G879:H879"/>
    <mergeCell ref="G2039:H2039"/>
    <mergeCell ref="G2040:H2040"/>
    <mergeCell ref="N2026:N2027"/>
    <mergeCell ref="E2031:F2031"/>
    <mergeCell ref="G1901:H1901"/>
    <mergeCell ref="E1901:F1901"/>
    <mergeCell ref="E1902:F1902"/>
    <mergeCell ref="C703:C705"/>
    <mergeCell ref="E605:F605"/>
    <mergeCell ref="G610:H610"/>
    <mergeCell ref="E611:F611"/>
    <mergeCell ref="G611:H611"/>
    <mergeCell ref="E614:F614"/>
    <mergeCell ref="G614:H614"/>
    <mergeCell ref="E612:F612"/>
    <mergeCell ref="G1374:H1374"/>
    <mergeCell ref="L1247:L1248"/>
    <mergeCell ref="M588:M589"/>
    <mergeCell ref="C1870:C1872"/>
    <mergeCell ref="M1863:M1864"/>
    <mergeCell ref="E1937:F1937"/>
    <mergeCell ref="D1931:O1931"/>
    <mergeCell ref="C896:C898"/>
    <mergeCell ref="E1771:F1771"/>
    <mergeCell ref="K1726:O1726"/>
    <mergeCell ref="K1896:O1896"/>
    <mergeCell ref="I1925:I1926"/>
    <mergeCell ref="E1893:F1893"/>
    <mergeCell ref="D1861:O1861"/>
    <mergeCell ref="K1879:K1880"/>
    <mergeCell ref="K1871:K1872"/>
    <mergeCell ref="G1730:H1730"/>
    <mergeCell ref="G1918:H1918"/>
    <mergeCell ref="C888:C890"/>
    <mergeCell ref="D1659:O1659"/>
    <mergeCell ref="I1933:I1934"/>
    <mergeCell ref="M1933:M1934"/>
    <mergeCell ref="G1927:H1927"/>
    <mergeCell ref="O1863:O1864"/>
    <mergeCell ref="L4048:L4049"/>
    <mergeCell ref="N4245:N4246"/>
    <mergeCell ref="M4134:M4135"/>
    <mergeCell ref="C4324:C4326"/>
    <mergeCell ref="O4332:O4333"/>
    <mergeCell ref="E4342:F4342"/>
    <mergeCell ref="E4333:F4333"/>
    <mergeCell ref="A6151:A6153"/>
    <mergeCell ref="D6474:O6474"/>
    <mergeCell ref="L5437:L5438"/>
    <mergeCell ref="D5982:O5982"/>
    <mergeCell ref="D5863:H5863"/>
    <mergeCell ref="L5796:L5797"/>
    <mergeCell ref="G5563:H5563"/>
    <mergeCell ref="G5605:H5605"/>
    <mergeCell ref="E5605:F5605"/>
    <mergeCell ref="G5600:H5600"/>
    <mergeCell ref="E5591:F5591"/>
    <mergeCell ref="J5576:J5577"/>
    <mergeCell ref="D5637:O5637"/>
    <mergeCell ref="C5470:C5472"/>
    <mergeCell ref="M3715:M3716"/>
    <mergeCell ref="G3693:H3693"/>
    <mergeCell ref="D3706:J3706"/>
    <mergeCell ref="E3653:F3653"/>
    <mergeCell ref="A3039:A3041"/>
    <mergeCell ref="A3658:A3660"/>
    <mergeCell ref="A3604:A3606"/>
    <mergeCell ref="A3621:A3623"/>
    <mergeCell ref="D3074:J3074"/>
    <mergeCell ref="K3074:O3074"/>
    <mergeCell ref="D3075:H3075"/>
    <mergeCell ref="I3075:I3076"/>
    <mergeCell ref="A3048:A3050"/>
    <mergeCell ref="B3048:B3050"/>
    <mergeCell ref="C3048:C3050"/>
    <mergeCell ref="E3845:F3845"/>
    <mergeCell ref="G6472:H6472"/>
    <mergeCell ref="C5631:C5633"/>
    <mergeCell ref="D5350:H5350"/>
    <mergeCell ref="E5352:F5352"/>
    <mergeCell ref="E5533:F5533"/>
    <mergeCell ref="G5360:H5360"/>
    <mergeCell ref="E6282:F6282"/>
    <mergeCell ref="E4350:F4350"/>
    <mergeCell ref="G4350:H4350"/>
    <mergeCell ref="M4317:M4318"/>
    <mergeCell ref="I4389:I4390"/>
    <mergeCell ref="J4389:J4390"/>
    <mergeCell ref="O4372:O4373"/>
    <mergeCell ref="A4388:A4390"/>
    <mergeCell ref="O4503:O4504"/>
    <mergeCell ref="D4468:O4468"/>
    <mergeCell ref="N4341:N4342"/>
    <mergeCell ref="G5268:H5268"/>
    <mergeCell ref="A6001:A6003"/>
    <mergeCell ref="B5804:B5806"/>
    <mergeCell ref="B6046:B6048"/>
    <mergeCell ref="B6171:B6173"/>
    <mergeCell ref="D6280:H6280"/>
    <mergeCell ref="J6172:J6173"/>
    <mergeCell ref="D6196:J6196"/>
    <mergeCell ref="K6196:O6196"/>
    <mergeCell ref="J6181:J6182"/>
    <mergeCell ref="L4325:L4326"/>
    <mergeCell ref="I6740:I6741"/>
    <mergeCell ref="C6657:C6659"/>
    <mergeCell ref="G5713:H5713"/>
    <mergeCell ref="G5700:H5700"/>
    <mergeCell ref="E5643:F5643"/>
    <mergeCell ref="G5706:H5706"/>
    <mergeCell ref="G5415:H5415"/>
    <mergeCell ref="E5431:F5431"/>
    <mergeCell ref="A4161:A4163"/>
    <mergeCell ref="A4177:A4179"/>
    <mergeCell ref="J4341:J4342"/>
    <mergeCell ref="M4341:M4342"/>
    <mergeCell ref="O4348:O4349"/>
    <mergeCell ref="K4324:O4324"/>
    <mergeCell ref="K4348:K4349"/>
    <mergeCell ref="D4355:J4355"/>
    <mergeCell ref="D4356:H4356"/>
    <mergeCell ref="M4332:M4333"/>
    <mergeCell ref="C4405:C4407"/>
    <mergeCell ref="K4372:K4373"/>
    <mergeCell ref="G4399:H4399"/>
    <mergeCell ref="D4387:O4387"/>
    <mergeCell ref="G4383:H4383"/>
    <mergeCell ref="O4380:O4381"/>
    <mergeCell ref="D4364:J4364"/>
    <mergeCell ref="G6100:H6100"/>
    <mergeCell ref="E5138:F5138"/>
    <mergeCell ref="C3798:C3800"/>
    <mergeCell ref="I3972:I3973"/>
    <mergeCell ref="G6051:H6051"/>
    <mergeCell ref="D6046:J6046"/>
    <mergeCell ref="C6019:C6021"/>
    <mergeCell ref="M6073:M6074"/>
    <mergeCell ref="G5438:H5438"/>
    <mergeCell ref="K5490:K5491"/>
    <mergeCell ref="G5505:H5505"/>
    <mergeCell ref="E5500:F5500"/>
    <mergeCell ref="J5480:J5481"/>
    <mergeCell ref="E5592:F5592"/>
    <mergeCell ref="J5583:J5584"/>
    <mergeCell ref="O5752:O5753"/>
    <mergeCell ref="O5916:O5917"/>
    <mergeCell ref="G6039:H6039"/>
    <mergeCell ref="O6115:O6116"/>
    <mergeCell ref="K6019:O6019"/>
    <mergeCell ref="G6096:H6096"/>
    <mergeCell ref="E4602:F4602"/>
    <mergeCell ref="G5771:H5771"/>
    <mergeCell ref="E6016:F6016"/>
    <mergeCell ref="N6029:N6030"/>
    <mergeCell ref="J5984:J5985"/>
    <mergeCell ref="K4125:K4126"/>
    <mergeCell ref="D4242:O4242"/>
    <mergeCell ref="D4235:J4235"/>
    <mergeCell ref="G4269:H4269"/>
    <mergeCell ref="D4274:O4274"/>
    <mergeCell ref="D4266:J4266"/>
    <mergeCell ref="K4266:O4266"/>
    <mergeCell ref="C4340:C4342"/>
    <mergeCell ref="I4293:I4294"/>
    <mergeCell ref="G3811:H3811"/>
    <mergeCell ref="K3909:O3909"/>
    <mergeCell ref="D3885:J3885"/>
    <mergeCell ref="A6630:A6632"/>
    <mergeCell ref="B6630:B6632"/>
    <mergeCell ref="A6747:A6749"/>
    <mergeCell ref="E6643:F6643"/>
    <mergeCell ref="G6643:H6643"/>
    <mergeCell ref="E6645:F6645"/>
    <mergeCell ref="G6645:H6645"/>
    <mergeCell ref="D6647:O6647"/>
    <mergeCell ref="E6660:F6660"/>
    <mergeCell ref="G6660:H6660"/>
    <mergeCell ref="E6661:F6661"/>
    <mergeCell ref="G6661:H6661"/>
    <mergeCell ref="G6725:H6725"/>
    <mergeCell ref="C6576:C6578"/>
    <mergeCell ref="C6080:C6082"/>
    <mergeCell ref="E6043:F6043"/>
    <mergeCell ref="A6072:A6074"/>
    <mergeCell ref="B6729:B6731"/>
    <mergeCell ref="E6460:F6460"/>
    <mergeCell ref="G6460:H6460"/>
    <mergeCell ref="E6432:F6432"/>
    <mergeCell ref="N6404:N6405"/>
    <mergeCell ref="J6213:J6214"/>
    <mergeCell ref="D6421:H6421"/>
    <mergeCell ref="E6633:F6633"/>
    <mergeCell ref="G6633:H6633"/>
    <mergeCell ref="E6634:F6634"/>
    <mergeCell ref="G6634:H6634"/>
    <mergeCell ref="E6636:F6636"/>
    <mergeCell ref="G6636:H6636"/>
    <mergeCell ref="D6638:O6638"/>
    <mergeCell ref="A6639:A6641"/>
    <mergeCell ref="B6639:B6641"/>
    <mergeCell ref="E6731:F6731"/>
    <mergeCell ref="G6731:H6731"/>
    <mergeCell ref="E6678:F6678"/>
    <mergeCell ref="G6678:H6678"/>
    <mergeCell ref="N6550:N6551"/>
    <mergeCell ref="L6559:L6560"/>
    <mergeCell ref="M6559:M6560"/>
    <mergeCell ref="N6559:N6560"/>
    <mergeCell ref="O6559:O6560"/>
    <mergeCell ref="E6560:F6560"/>
    <mergeCell ref="G6560:H6560"/>
    <mergeCell ref="E6561:F6561"/>
    <mergeCell ref="G6561:H6561"/>
    <mergeCell ref="L6181:L6182"/>
    <mergeCell ref="G6215:H6215"/>
    <mergeCell ref="G6193:H6193"/>
    <mergeCell ref="K6190:K6191"/>
    <mergeCell ref="N6197:N6198"/>
    <mergeCell ref="E6715:F6715"/>
    <mergeCell ref="K6723:K6724"/>
    <mergeCell ref="E6562:F6562"/>
    <mergeCell ref="A6666:A6668"/>
    <mergeCell ref="B6666:B6668"/>
    <mergeCell ref="C6666:C6668"/>
    <mergeCell ref="D6666:J6666"/>
    <mergeCell ref="K6666:O6666"/>
    <mergeCell ref="D6667:H6667"/>
    <mergeCell ref="I6667:I6668"/>
    <mergeCell ref="A6675:A6677"/>
    <mergeCell ref="B6675:B6677"/>
    <mergeCell ref="C6675:C6677"/>
    <mergeCell ref="L7205:L7206"/>
    <mergeCell ref="D6876:O6876"/>
    <mergeCell ref="O6886:O6887"/>
    <mergeCell ref="M7160:M7161"/>
    <mergeCell ref="N7160:N7161"/>
    <mergeCell ref="O7160:O7161"/>
    <mergeCell ref="E7161:F7161"/>
    <mergeCell ref="M7142:M7143"/>
    <mergeCell ref="K6800:K6801"/>
    <mergeCell ref="E6780:F6780"/>
    <mergeCell ref="L6869:L6870"/>
    <mergeCell ref="N7142:N7143"/>
    <mergeCell ref="O7142:O7143"/>
    <mergeCell ref="E7143:F7143"/>
    <mergeCell ref="G7143:H7143"/>
    <mergeCell ref="E7112:F7112"/>
    <mergeCell ref="G7093:H7093"/>
    <mergeCell ref="E7094:F7094"/>
    <mergeCell ref="N7116:N7117"/>
    <mergeCell ref="D7090:J7090"/>
    <mergeCell ref="K7090:O7090"/>
    <mergeCell ref="E7085:F7085"/>
    <mergeCell ref="G7085:H7085"/>
    <mergeCell ref="E7074:F7074"/>
    <mergeCell ref="G7189:H7189"/>
    <mergeCell ref="O7151:O7152"/>
    <mergeCell ref="K6774:K6775"/>
    <mergeCell ref="K6757:O6757"/>
    <mergeCell ref="E6828:F6828"/>
    <mergeCell ref="D6758:H6758"/>
    <mergeCell ref="G6825:H6825"/>
    <mergeCell ref="G6862:H6862"/>
    <mergeCell ref="L6792:L6793"/>
    <mergeCell ref="E6804:F6804"/>
    <mergeCell ref="G6845:H6845"/>
    <mergeCell ref="E6846:F6846"/>
    <mergeCell ref="O6834:O6835"/>
    <mergeCell ref="K6824:K6825"/>
    <mergeCell ref="I6869:I6870"/>
    <mergeCell ref="G6803:H6803"/>
    <mergeCell ref="D7040:J7040"/>
    <mergeCell ref="K7040:O7040"/>
    <mergeCell ref="M6910:M6911"/>
    <mergeCell ref="N6910:N6911"/>
    <mergeCell ref="E6844:F6844"/>
    <mergeCell ref="D6798:O6798"/>
    <mergeCell ref="E6795:F6795"/>
    <mergeCell ref="I6784:I6785"/>
    <mergeCell ref="L6886:L6887"/>
    <mergeCell ref="D6884:O6884"/>
    <mergeCell ref="D6764:O6764"/>
    <mergeCell ref="G6769:H6769"/>
    <mergeCell ref="G6761:H6761"/>
    <mergeCell ref="D6773:J6773"/>
    <mergeCell ref="J6843:J6844"/>
    <mergeCell ref="D6808:H6808"/>
    <mergeCell ref="L7116:L7117"/>
    <mergeCell ref="D7123:O7123"/>
    <mergeCell ref="G7101:H7101"/>
    <mergeCell ref="E7055:F7055"/>
    <mergeCell ref="G7007:H7007"/>
    <mergeCell ref="K6886:K6887"/>
    <mergeCell ref="D6822:O6822"/>
    <mergeCell ref="C6747:C6749"/>
    <mergeCell ref="C6739:C6741"/>
    <mergeCell ref="D6766:H6766"/>
    <mergeCell ref="O6774:O6775"/>
    <mergeCell ref="E7083:F7083"/>
    <mergeCell ref="G7083:H7083"/>
    <mergeCell ref="E7084:F7084"/>
    <mergeCell ref="D7079:O7079"/>
    <mergeCell ref="N7051:N7052"/>
    <mergeCell ref="O7051:O7052"/>
    <mergeCell ref="A6648:A6650"/>
    <mergeCell ref="B6648:B6650"/>
    <mergeCell ref="C6648:C6650"/>
    <mergeCell ref="D6648:J6648"/>
    <mergeCell ref="A7106:A7108"/>
    <mergeCell ref="B7106:B7108"/>
    <mergeCell ref="C7106:C7108"/>
    <mergeCell ref="D7106:J7106"/>
    <mergeCell ref="K7106:O7106"/>
    <mergeCell ref="D7107:H7107"/>
    <mergeCell ref="I7107:I7108"/>
    <mergeCell ref="L7081:L7082"/>
    <mergeCell ref="M7081:M7082"/>
    <mergeCell ref="G6716:H6716"/>
    <mergeCell ref="B6885:B6887"/>
    <mergeCell ref="C7020:C7022"/>
    <mergeCell ref="E6888:F6888"/>
    <mergeCell ref="D6878:H6878"/>
    <mergeCell ref="C6967:C6969"/>
    <mergeCell ref="G6998:H6998"/>
    <mergeCell ref="D6981:O6981"/>
    <mergeCell ref="I7013:I7014"/>
    <mergeCell ref="I7005:I7006"/>
    <mergeCell ref="N6997:N6998"/>
    <mergeCell ref="O6997:O6998"/>
    <mergeCell ref="D7012:J7012"/>
    <mergeCell ref="K6983:K6984"/>
    <mergeCell ref="O6968:O6969"/>
    <mergeCell ref="L6976:L6977"/>
    <mergeCell ref="J6997:J6998"/>
    <mergeCell ref="E6998:F6998"/>
    <mergeCell ref="E6978:F6978"/>
    <mergeCell ref="K7012:O7012"/>
    <mergeCell ref="G6912:H6912"/>
    <mergeCell ref="C6852:C6854"/>
    <mergeCell ref="D6901:J6901"/>
    <mergeCell ref="K6901:O6901"/>
    <mergeCell ref="E6744:F6744"/>
    <mergeCell ref="C6860:C6862"/>
    <mergeCell ref="C6917:C6919"/>
    <mergeCell ref="C6807:C6809"/>
    <mergeCell ref="C6773:C6775"/>
    <mergeCell ref="K6748:K6749"/>
    <mergeCell ref="A6657:A6659"/>
    <mergeCell ref="B6657:B6659"/>
    <mergeCell ref="G7056:H7056"/>
    <mergeCell ref="B7030:B7032"/>
    <mergeCell ref="D6675:J6675"/>
    <mergeCell ref="K6675:O6675"/>
    <mergeCell ref="D6676:H6676"/>
    <mergeCell ref="I6676:I6677"/>
    <mergeCell ref="J6676:J6677"/>
    <mergeCell ref="K6676:K6677"/>
    <mergeCell ref="L6676:L6677"/>
    <mergeCell ref="C6952:C6954"/>
    <mergeCell ref="D7031:H7031"/>
    <mergeCell ref="I7031:I7032"/>
    <mergeCell ref="E6991:F6991"/>
    <mergeCell ref="G6991:H6991"/>
    <mergeCell ref="J6945:J6946"/>
    <mergeCell ref="M4619:M4620"/>
    <mergeCell ref="K5295:K5296"/>
    <mergeCell ref="E3542:F3542"/>
    <mergeCell ref="C3549:C3551"/>
    <mergeCell ref="K3410:O3410"/>
    <mergeCell ref="C1975:C1977"/>
    <mergeCell ref="A7195:A7197"/>
    <mergeCell ref="O7196:O7197"/>
    <mergeCell ref="I7116:I7117"/>
    <mergeCell ref="D7159:J7159"/>
    <mergeCell ref="E7117:F7117"/>
    <mergeCell ref="G7117:H7117"/>
    <mergeCell ref="E7118:F7118"/>
    <mergeCell ref="O7091:O7092"/>
    <mergeCell ref="E7092:F7092"/>
    <mergeCell ref="G7092:H7092"/>
    <mergeCell ref="G7121:H7121"/>
    <mergeCell ref="G7053:H7053"/>
    <mergeCell ref="G7075:H7075"/>
    <mergeCell ref="E7073:F7073"/>
    <mergeCell ref="G7073:H7073"/>
    <mergeCell ref="N7081:N7082"/>
    <mergeCell ref="O7081:O7082"/>
    <mergeCell ref="E7053:F7053"/>
    <mergeCell ref="I7160:I7161"/>
    <mergeCell ref="K7150:O7150"/>
    <mergeCell ref="D7151:H7151"/>
    <mergeCell ref="I7151:I7152"/>
    <mergeCell ref="J7151:J7152"/>
    <mergeCell ref="K7151:K7152"/>
    <mergeCell ref="G7119:H7119"/>
    <mergeCell ref="K7159:O7159"/>
    <mergeCell ref="D7160:H7160"/>
    <mergeCell ref="G7112:H7112"/>
    <mergeCell ref="M7091:M7092"/>
    <mergeCell ref="N7091:N7092"/>
    <mergeCell ref="G7102:H7102"/>
    <mergeCell ref="E7096:F7096"/>
    <mergeCell ref="G7096:H7096"/>
    <mergeCell ref="E7064:F7064"/>
    <mergeCell ref="G7064:H7064"/>
    <mergeCell ref="E7065:F7065"/>
    <mergeCell ref="G7065:H7065"/>
    <mergeCell ref="G7054:H7054"/>
    <mergeCell ref="A7132:A7134"/>
    <mergeCell ref="A7090:A7092"/>
    <mergeCell ref="A7124:A7126"/>
    <mergeCell ref="I7071:I7072"/>
    <mergeCell ref="J7071:J7072"/>
    <mergeCell ref="K7071:K7072"/>
    <mergeCell ref="L7071:L7072"/>
    <mergeCell ref="M7071:M7072"/>
    <mergeCell ref="G7062:H7062"/>
    <mergeCell ref="E7063:F7063"/>
    <mergeCell ref="N7071:N7072"/>
    <mergeCell ref="O7071:O7072"/>
    <mergeCell ref="B7132:B7134"/>
    <mergeCell ref="C7150:C7152"/>
    <mergeCell ref="A7159:A7161"/>
    <mergeCell ref="B7159:B7161"/>
    <mergeCell ref="C7159:C7161"/>
    <mergeCell ref="A7150:A7152"/>
    <mergeCell ref="B7150:B7152"/>
    <mergeCell ref="G7152:H7152"/>
    <mergeCell ref="N2967:N2968"/>
    <mergeCell ref="O2967:O2968"/>
    <mergeCell ref="G2961:H2961"/>
    <mergeCell ref="G2963:H2963"/>
    <mergeCell ref="D2965:O2965"/>
    <mergeCell ref="D2878:O2878"/>
    <mergeCell ref="E1835:F1835"/>
    <mergeCell ref="E602:F602"/>
    <mergeCell ref="K588:K589"/>
    <mergeCell ref="L588:L589"/>
    <mergeCell ref="A4663:A4665"/>
    <mergeCell ref="C636:C638"/>
    <mergeCell ref="A667:A669"/>
    <mergeCell ref="C767:C769"/>
    <mergeCell ref="D767:J767"/>
    <mergeCell ref="K767:O767"/>
    <mergeCell ref="D768:H768"/>
    <mergeCell ref="I768:I769"/>
    <mergeCell ref="J768:J769"/>
    <mergeCell ref="K768:K769"/>
    <mergeCell ref="A6180:A6182"/>
    <mergeCell ref="B6180:B6182"/>
    <mergeCell ref="B6080:B6082"/>
    <mergeCell ref="O6228:O6229"/>
    <mergeCell ref="E6229:F6229"/>
    <mergeCell ref="A6132:A6134"/>
    <mergeCell ref="B6132:B6134"/>
    <mergeCell ref="K3596:O3596"/>
    <mergeCell ref="L3586:L3587"/>
    <mergeCell ref="D3673:O3673"/>
    <mergeCell ref="A4218:A4220"/>
    <mergeCell ref="G3632:H3632"/>
    <mergeCell ref="A6019:A6021"/>
    <mergeCell ref="J4406:J4407"/>
    <mergeCell ref="E4357:F4357"/>
    <mergeCell ref="G4319:H4319"/>
    <mergeCell ref="K4398:K4399"/>
    <mergeCell ref="E6134:F6134"/>
    <mergeCell ref="D6203:O6203"/>
    <mergeCell ref="J6205:J6206"/>
    <mergeCell ref="G6214:H6214"/>
    <mergeCell ref="N6213:N6214"/>
    <mergeCell ref="G5826:H5826"/>
    <mergeCell ref="D985:H985"/>
    <mergeCell ref="I985:I986"/>
    <mergeCell ref="L768:L769"/>
    <mergeCell ref="M768:M769"/>
    <mergeCell ref="C4347:C4349"/>
    <mergeCell ref="A3308:A3310"/>
    <mergeCell ref="B3308:B3310"/>
    <mergeCell ref="C3308:C3310"/>
    <mergeCell ref="D3308:J3308"/>
    <mergeCell ref="E6074:F6074"/>
    <mergeCell ref="J4673:J4674"/>
    <mergeCell ref="K4673:K4674"/>
    <mergeCell ref="L4673:L4674"/>
    <mergeCell ref="E5228:F5228"/>
    <mergeCell ref="C5623:C5625"/>
    <mergeCell ref="G576:H576"/>
    <mergeCell ref="M637:M638"/>
    <mergeCell ref="N637:N638"/>
    <mergeCell ref="O637:O638"/>
    <mergeCell ref="E638:F638"/>
    <mergeCell ref="G638:H638"/>
    <mergeCell ref="D675:O675"/>
    <mergeCell ref="D676:J676"/>
    <mergeCell ref="K676:O676"/>
    <mergeCell ref="D677:H677"/>
    <mergeCell ref="I677:I678"/>
    <mergeCell ref="J677:J678"/>
    <mergeCell ref="K677:K678"/>
    <mergeCell ref="L677:L678"/>
    <mergeCell ref="M677:M678"/>
    <mergeCell ref="D628:H628"/>
    <mergeCell ref="D636:J636"/>
    <mergeCell ref="G874:H874"/>
    <mergeCell ref="D876:O876"/>
    <mergeCell ref="G893:H893"/>
    <mergeCell ref="D895:O895"/>
    <mergeCell ref="O827:O828"/>
    <mergeCell ref="E828:F828"/>
    <mergeCell ref="G828:H828"/>
    <mergeCell ref="G602:H602"/>
    <mergeCell ref="K844:K845"/>
    <mergeCell ref="G661:H661"/>
    <mergeCell ref="D656:O656"/>
    <mergeCell ref="M889:M890"/>
    <mergeCell ref="E654:F654"/>
    <mergeCell ref="G654:H654"/>
    <mergeCell ref="D618:H618"/>
    <mergeCell ref="E1598:F1598"/>
    <mergeCell ref="J1060:J1061"/>
    <mergeCell ref="K1060:K1061"/>
    <mergeCell ref="L1060:L1061"/>
    <mergeCell ref="E1036:F1036"/>
    <mergeCell ref="D896:J896"/>
    <mergeCell ref="K896:O896"/>
    <mergeCell ref="D833:O833"/>
    <mergeCell ref="E1503:F1503"/>
    <mergeCell ref="E1425:F1425"/>
    <mergeCell ref="G1426:H1426"/>
    <mergeCell ref="M1392:M1393"/>
    <mergeCell ref="G1417:H1417"/>
    <mergeCell ref="O1408:O1409"/>
    <mergeCell ref="D1432:J1432"/>
    <mergeCell ref="L1307:L1308"/>
    <mergeCell ref="O1362:O1363"/>
    <mergeCell ref="N1416:N1417"/>
    <mergeCell ref="N1408:N1409"/>
    <mergeCell ref="I1408:I1409"/>
    <mergeCell ref="G1409:H1409"/>
    <mergeCell ref="O1318:O1319"/>
    <mergeCell ref="K1317:O1317"/>
    <mergeCell ref="K1318:K1319"/>
    <mergeCell ref="E1309:F1309"/>
    <mergeCell ref="G1197:H1197"/>
    <mergeCell ref="D1231:H1231"/>
    <mergeCell ref="G1211:H1211"/>
    <mergeCell ref="D1221:O1221"/>
    <mergeCell ref="K1264:K1265"/>
    <mergeCell ref="J1284:J1285"/>
    <mergeCell ref="D1254:J1254"/>
    <mergeCell ref="J600:J601"/>
    <mergeCell ref="E3270:F3270"/>
    <mergeCell ref="G3270:H3270"/>
    <mergeCell ref="E3271:F3271"/>
    <mergeCell ref="G3271:H3271"/>
    <mergeCell ref="E3272:F3272"/>
    <mergeCell ref="G3272:H3272"/>
    <mergeCell ref="G1248:H1248"/>
    <mergeCell ref="N1735:N1736"/>
    <mergeCell ref="D1741:O1741"/>
    <mergeCell ref="G1795:H1795"/>
    <mergeCell ref="G1935:H1935"/>
    <mergeCell ref="G1921:H1921"/>
    <mergeCell ref="L3224:L3225"/>
    <mergeCell ref="G2682:H2682"/>
    <mergeCell ref="D3420:H3420"/>
    <mergeCell ref="E3430:F3430"/>
    <mergeCell ref="K3510:K3511"/>
    <mergeCell ref="E3578:F3578"/>
    <mergeCell ref="J3568:J3569"/>
    <mergeCell ref="M3568:M3569"/>
    <mergeCell ref="G3578:H3578"/>
    <mergeCell ref="E2690:F2690"/>
    <mergeCell ref="D2618:O2618"/>
    <mergeCell ref="O2628:O2629"/>
    <mergeCell ref="E2629:F2629"/>
    <mergeCell ref="O2688:O2689"/>
    <mergeCell ref="K2681:K2682"/>
    <mergeCell ref="M2638:M2639"/>
    <mergeCell ref="D2587:O2587"/>
    <mergeCell ref="L2565:L2566"/>
    <mergeCell ref="I2664:I2665"/>
    <mergeCell ref="J2664:J2665"/>
    <mergeCell ref="D3576:J3576"/>
    <mergeCell ref="K3568:K3569"/>
    <mergeCell ref="E2495:F2495"/>
    <mergeCell ref="J2922:J2923"/>
    <mergeCell ref="G1503:H1503"/>
    <mergeCell ref="D3393:J3393"/>
    <mergeCell ref="J3559:J3560"/>
    <mergeCell ref="G1835:H1835"/>
    <mergeCell ref="O1950:O1951"/>
    <mergeCell ref="I1871:I1872"/>
    <mergeCell ref="G1903:H1903"/>
    <mergeCell ref="E1899:F1899"/>
    <mergeCell ref="D3435:J3435"/>
    <mergeCell ref="G612:H612"/>
    <mergeCell ref="G621:H621"/>
    <mergeCell ref="L618:L619"/>
    <mergeCell ref="M618:M619"/>
    <mergeCell ref="N618:N619"/>
    <mergeCell ref="O618:O619"/>
    <mergeCell ref="E619:F619"/>
    <mergeCell ref="G619:H619"/>
    <mergeCell ref="O3120:O3121"/>
    <mergeCell ref="E3121:F3121"/>
    <mergeCell ref="G3121:H3121"/>
    <mergeCell ref="D626:O626"/>
    <mergeCell ref="E3503:F3503"/>
    <mergeCell ref="M2995:M2996"/>
    <mergeCell ref="O3568:O3569"/>
    <mergeCell ref="E3569:F3569"/>
    <mergeCell ref="D3403:H3403"/>
    <mergeCell ref="I3475:I3476"/>
    <mergeCell ref="A1604:A1606"/>
    <mergeCell ref="B1604:B1606"/>
    <mergeCell ref="E1614:F1614"/>
    <mergeCell ref="N1925:N1926"/>
    <mergeCell ref="K1916:K1917"/>
    <mergeCell ref="I1959:I1960"/>
    <mergeCell ref="M1959:M1960"/>
    <mergeCell ref="K1968:K1969"/>
    <mergeCell ref="G1934:H1934"/>
    <mergeCell ref="G1926:H1926"/>
    <mergeCell ref="E1744:F1744"/>
    <mergeCell ref="K1761:K1762"/>
    <mergeCell ref="J1677:J1678"/>
    <mergeCell ref="J1669:J1670"/>
    <mergeCell ref="E1670:F1670"/>
    <mergeCell ref="G1686:H1686"/>
    <mergeCell ref="N1685:N1686"/>
    <mergeCell ref="A1949:A1951"/>
    <mergeCell ref="C1652:C1654"/>
    <mergeCell ref="E1686:F1686"/>
    <mergeCell ref="A1660:A1662"/>
    <mergeCell ref="A1652:A1654"/>
    <mergeCell ref="B1692:B1694"/>
    <mergeCell ref="A1612:A1614"/>
    <mergeCell ref="M1847:M1848"/>
    <mergeCell ref="J1793:J1794"/>
    <mergeCell ref="J1801:J1802"/>
    <mergeCell ref="A1878:A1880"/>
    <mergeCell ref="D1895:O1895"/>
    <mergeCell ref="M1761:M1762"/>
    <mergeCell ref="E1754:F1754"/>
    <mergeCell ref="G1804:H1804"/>
    <mergeCell ref="E1805:F1805"/>
    <mergeCell ref="G1787:H1787"/>
    <mergeCell ref="K1637:K1638"/>
    <mergeCell ref="K1645:K1646"/>
    <mergeCell ref="G1663:H1663"/>
    <mergeCell ref="C1717:C1719"/>
    <mergeCell ref="K1677:K1678"/>
    <mergeCell ref="E1678:F1678"/>
    <mergeCell ref="E1662:F1662"/>
    <mergeCell ref="E1638:F1638"/>
    <mergeCell ref="E1850:F1850"/>
    <mergeCell ref="O1677:O1678"/>
    <mergeCell ref="I1669:I1670"/>
    <mergeCell ref="C1906:C1908"/>
    <mergeCell ref="D1701:H1701"/>
    <mergeCell ref="E1778:F1778"/>
    <mergeCell ref="E1773:F1773"/>
    <mergeCell ref="L1785:L1786"/>
    <mergeCell ref="B1906:B1908"/>
    <mergeCell ref="B1854:B1856"/>
    <mergeCell ref="A1668:A1670"/>
    <mergeCell ref="D1685:H1685"/>
    <mergeCell ref="O1693:O1694"/>
    <mergeCell ref="N1718:N1719"/>
    <mergeCell ref="K1717:O1717"/>
    <mergeCell ref="D1726:J1726"/>
    <mergeCell ref="O1645:O1646"/>
    <mergeCell ref="O1613:O1614"/>
    <mergeCell ref="D1742:J1742"/>
    <mergeCell ref="C1742:C1744"/>
    <mergeCell ref="N1677:N1678"/>
    <mergeCell ref="G1848:H1848"/>
    <mergeCell ref="A4090:A4092"/>
    <mergeCell ref="G4093:H4093"/>
    <mergeCell ref="A4152:A4154"/>
    <mergeCell ref="K4153:K4154"/>
    <mergeCell ref="D4116:H4116"/>
    <mergeCell ref="N4143:N4144"/>
    <mergeCell ref="A4142:A4144"/>
    <mergeCell ref="I3597:I3598"/>
    <mergeCell ref="J3597:J3598"/>
    <mergeCell ref="K3597:K3598"/>
    <mergeCell ref="D3575:O3575"/>
    <mergeCell ref="A3706:A3708"/>
    <mergeCell ref="B3706:B3708"/>
    <mergeCell ref="B3690:B3692"/>
    <mergeCell ref="A4124:A4126"/>
    <mergeCell ref="A4097:A4099"/>
    <mergeCell ref="A4133:A4135"/>
    <mergeCell ref="D4169:J4169"/>
    <mergeCell ref="K4169:O4169"/>
    <mergeCell ref="G4171:H4171"/>
    <mergeCell ref="D4170:H4170"/>
    <mergeCell ref="E4172:F4172"/>
    <mergeCell ref="E4179:F4179"/>
    <mergeCell ref="B2713:B2715"/>
    <mergeCell ref="C2713:C2715"/>
    <mergeCell ref="M3204:M3205"/>
    <mergeCell ref="N3204:N3205"/>
    <mergeCell ref="G3176:H3176"/>
    <mergeCell ref="E3177:F3177"/>
    <mergeCell ref="G3177:H3177"/>
    <mergeCell ref="G3179:H3179"/>
    <mergeCell ref="D3181:O3181"/>
    <mergeCell ref="A3182:A3184"/>
    <mergeCell ref="C3402:C3404"/>
    <mergeCell ref="N3436:N3437"/>
    <mergeCell ref="D3174:H3174"/>
    <mergeCell ref="D3192:O3192"/>
    <mergeCell ref="A2966:A2968"/>
    <mergeCell ref="I2922:I2923"/>
    <mergeCell ref="A3596:A3598"/>
    <mergeCell ref="N3483:N3484"/>
    <mergeCell ref="E3484:F3484"/>
    <mergeCell ref="D3566:O3566"/>
    <mergeCell ref="O3631:O3632"/>
    <mergeCell ref="L3577:L3578"/>
    <mergeCell ref="K3622:K3623"/>
    <mergeCell ref="J3586:J3587"/>
    <mergeCell ref="G3572:H3572"/>
    <mergeCell ref="E3588:F3588"/>
    <mergeCell ref="G3588:H3588"/>
    <mergeCell ref="G3590:H3590"/>
    <mergeCell ref="G3569:H3569"/>
    <mergeCell ref="J3577:J3578"/>
    <mergeCell ref="I3577:I3578"/>
    <mergeCell ref="E3580:F3580"/>
    <mergeCell ref="E3570:F3570"/>
    <mergeCell ref="B3585:B3587"/>
    <mergeCell ref="E3618:F3618"/>
    <mergeCell ref="A3982:A3984"/>
    <mergeCell ref="C3736:C3738"/>
    <mergeCell ref="A3651:A3653"/>
    <mergeCell ref="K3194:K3195"/>
    <mergeCell ref="K2922:K2923"/>
    <mergeCell ref="I3631:I3632"/>
    <mergeCell ref="E3579:F3579"/>
    <mergeCell ref="G3606:H3606"/>
    <mergeCell ref="D3715:H3715"/>
    <mergeCell ref="A3698:A3700"/>
    <mergeCell ref="A3714:A3716"/>
    <mergeCell ref="B3714:B3716"/>
    <mergeCell ref="C3714:C3716"/>
    <mergeCell ref="D3631:H3631"/>
    <mergeCell ref="E3617:F3617"/>
    <mergeCell ref="A3637:A3639"/>
    <mergeCell ref="M3614:M3615"/>
    <mergeCell ref="A3760:A3762"/>
    <mergeCell ref="C3690:C3692"/>
    <mergeCell ref="B3651:B3653"/>
    <mergeCell ref="B2994:B2996"/>
    <mergeCell ref="C2994:C2996"/>
    <mergeCell ref="D2994:J2994"/>
    <mergeCell ref="A3030:A3032"/>
    <mergeCell ref="B3030:B3032"/>
    <mergeCell ref="C3030:C3032"/>
    <mergeCell ref="D3030:J3030"/>
    <mergeCell ref="K3030:O3030"/>
    <mergeCell ref="D3031:H3031"/>
    <mergeCell ref="I3031:I3032"/>
    <mergeCell ref="E3087:F3087"/>
    <mergeCell ref="G3087:H3087"/>
    <mergeCell ref="C3585:C3587"/>
    <mergeCell ref="G3570:H3570"/>
    <mergeCell ref="I3586:I3587"/>
    <mergeCell ref="M3645:M3646"/>
    <mergeCell ref="I3645:I3646"/>
    <mergeCell ref="B3621:B3623"/>
    <mergeCell ref="N3631:N3632"/>
    <mergeCell ref="B3604:B3606"/>
    <mergeCell ref="M3631:M3632"/>
    <mergeCell ref="C3393:C3395"/>
    <mergeCell ref="C3386:C3388"/>
    <mergeCell ref="E3407:F3407"/>
    <mergeCell ref="O3475:O3476"/>
    <mergeCell ref="A3393:A3395"/>
    <mergeCell ref="G3380:H3380"/>
    <mergeCell ref="G3395:H3395"/>
    <mergeCell ref="G3390:H3390"/>
    <mergeCell ref="D3394:H3394"/>
    <mergeCell ref="I3541:I3542"/>
    <mergeCell ref="C3558:C3560"/>
    <mergeCell ref="A3558:A3560"/>
    <mergeCell ref="E3560:F3560"/>
    <mergeCell ref="A3419:A3421"/>
    <mergeCell ref="B3540:B3542"/>
    <mergeCell ref="K3541:K3542"/>
    <mergeCell ref="G3542:H3542"/>
    <mergeCell ref="B3447:B3449"/>
    <mergeCell ref="L3499:L3500"/>
    <mergeCell ref="M3499:M3500"/>
    <mergeCell ref="N3499:N3500"/>
    <mergeCell ref="O3499:O3500"/>
    <mergeCell ref="D3539:O3539"/>
    <mergeCell ref="J3528:J3529"/>
    <mergeCell ref="G3544:H3544"/>
    <mergeCell ref="K3527:O3527"/>
    <mergeCell ref="D3518:J3518"/>
    <mergeCell ref="I3519:I3520"/>
    <mergeCell ref="B3402:B3404"/>
    <mergeCell ref="A3576:A3578"/>
    <mergeCell ref="E3633:F3633"/>
    <mergeCell ref="G3579:H3579"/>
    <mergeCell ref="D3728:O3728"/>
    <mergeCell ref="N3722:N3723"/>
    <mergeCell ref="A3729:A3731"/>
    <mergeCell ref="N3730:N3731"/>
    <mergeCell ref="C3666:C3668"/>
    <mergeCell ref="O3659:O3660"/>
    <mergeCell ref="G4117:H4117"/>
    <mergeCell ref="E4197:F4197"/>
    <mergeCell ref="D4330:O4330"/>
    <mergeCell ref="K4340:O4340"/>
    <mergeCell ref="E4278:F4278"/>
    <mergeCell ref="K4276:K4277"/>
    <mergeCell ref="D3683:H3683"/>
    <mergeCell ref="B3630:B3632"/>
    <mergeCell ref="J4196:J4197"/>
    <mergeCell ref="E4237:F4237"/>
    <mergeCell ref="N4212:N4213"/>
    <mergeCell ref="G4237:H4237"/>
    <mergeCell ref="E4155:F4155"/>
    <mergeCell ref="I4153:I4154"/>
    <mergeCell ref="K4187:O4187"/>
    <mergeCell ref="G4157:H4157"/>
    <mergeCell ref="O4134:O4135"/>
    <mergeCell ref="A3824:A3826"/>
    <mergeCell ref="C3637:C3639"/>
    <mergeCell ref="B3596:B3598"/>
    <mergeCell ref="E3606:F3606"/>
    <mergeCell ref="O3605:O3606"/>
    <mergeCell ref="D3603:O3603"/>
    <mergeCell ref="A3736:A3738"/>
    <mergeCell ref="G3762:H3762"/>
    <mergeCell ref="E3763:F3763"/>
    <mergeCell ref="G3763:H3763"/>
    <mergeCell ref="E3764:F3764"/>
    <mergeCell ref="O3722:O3723"/>
    <mergeCell ref="E3835:F3835"/>
    <mergeCell ref="I3683:I3684"/>
    <mergeCell ref="E3731:F3731"/>
    <mergeCell ref="G3731:H3731"/>
    <mergeCell ref="J3683:J3684"/>
    <mergeCell ref="O3645:O3646"/>
    <mergeCell ref="K3798:O3798"/>
    <mergeCell ref="D3752:J3752"/>
    <mergeCell ref="G3746:H3746"/>
    <mergeCell ref="E3747:F3747"/>
    <mergeCell ref="D3697:O3697"/>
    <mergeCell ref="D3707:H3707"/>
    <mergeCell ref="G3646:H3646"/>
    <mergeCell ref="E3647:F3647"/>
    <mergeCell ref="E3709:F3709"/>
    <mergeCell ref="M3745:M3746"/>
    <mergeCell ref="M3770:M3771"/>
    <mergeCell ref="N3770:N3771"/>
    <mergeCell ref="K3667:K3668"/>
    <mergeCell ref="C3721:C3723"/>
    <mergeCell ref="I3707:I3708"/>
    <mergeCell ref="G3716:H3716"/>
    <mergeCell ref="E3598:F3598"/>
    <mergeCell ref="K3752:O3752"/>
    <mergeCell ref="D3759:O3759"/>
    <mergeCell ref="E3772:F3772"/>
    <mergeCell ref="C3682:C3684"/>
    <mergeCell ref="A3682:A3684"/>
    <mergeCell ref="A3674:A3676"/>
    <mergeCell ref="C3630:C3632"/>
    <mergeCell ref="L3622:L3623"/>
    <mergeCell ref="N3622:N3623"/>
    <mergeCell ref="G3598:H3598"/>
    <mergeCell ref="D3638:H3638"/>
    <mergeCell ref="B3637:B3639"/>
    <mergeCell ref="D3666:J3666"/>
    <mergeCell ref="D3614:H3614"/>
    <mergeCell ref="J3605:J3606"/>
    <mergeCell ref="A3798:A3800"/>
    <mergeCell ref="B3698:B3700"/>
    <mergeCell ref="A3690:A3692"/>
    <mergeCell ref="B3666:B3668"/>
    <mergeCell ref="B3658:B3660"/>
    <mergeCell ref="A3630:A3632"/>
    <mergeCell ref="D3621:J3621"/>
    <mergeCell ref="B3682:B3684"/>
    <mergeCell ref="A3644:A3646"/>
    <mergeCell ref="B3644:B3646"/>
    <mergeCell ref="C3644:C3646"/>
    <mergeCell ref="M3667:M3668"/>
    <mergeCell ref="I3638:I3639"/>
    <mergeCell ref="N3638:N3639"/>
    <mergeCell ref="D3645:H3645"/>
    <mergeCell ref="D3652:H3652"/>
    <mergeCell ref="G3625:H3625"/>
    <mergeCell ref="E3784:F3784"/>
    <mergeCell ref="G3784:H3784"/>
    <mergeCell ref="O3622:O3623"/>
    <mergeCell ref="J3715:J3716"/>
    <mergeCell ref="E3738:F3738"/>
    <mergeCell ref="D3658:J3658"/>
    <mergeCell ref="E3746:F3746"/>
    <mergeCell ref="K3769:O3769"/>
    <mergeCell ref="D3770:H3770"/>
    <mergeCell ref="I3770:I3771"/>
    <mergeCell ref="J3770:J3771"/>
    <mergeCell ref="B3736:B3738"/>
    <mergeCell ref="K3753:K3754"/>
    <mergeCell ref="E3632:F3632"/>
    <mergeCell ref="G3747:H3747"/>
    <mergeCell ref="D3797:O3797"/>
    <mergeCell ref="M3753:M3754"/>
    <mergeCell ref="N3753:N3754"/>
    <mergeCell ref="O3753:O3754"/>
    <mergeCell ref="G3653:H3653"/>
    <mergeCell ref="E3654:F3654"/>
    <mergeCell ref="O3667:O3668"/>
    <mergeCell ref="K3604:O3604"/>
    <mergeCell ref="D3675:H3675"/>
    <mergeCell ref="N3659:N3660"/>
    <mergeCell ref="E3685:F3685"/>
    <mergeCell ref="G3685:H3685"/>
    <mergeCell ref="E3615:F3615"/>
    <mergeCell ref="A3721:A3723"/>
    <mergeCell ref="M3622:M3623"/>
    <mergeCell ref="A3769:A3771"/>
    <mergeCell ref="B3769:B3771"/>
    <mergeCell ref="C3769:C3771"/>
    <mergeCell ref="D3769:J3769"/>
    <mergeCell ref="E3661:F3661"/>
    <mergeCell ref="A2912:A2914"/>
    <mergeCell ref="G2125:H2125"/>
    <mergeCell ref="D2121:J2121"/>
    <mergeCell ref="C2508:C2510"/>
    <mergeCell ref="N2674:N2675"/>
    <mergeCell ref="G2670:H2670"/>
    <mergeCell ref="L2628:L2629"/>
    <mergeCell ref="G2634:H2634"/>
    <mergeCell ref="J2765:J2766"/>
    <mergeCell ref="B2653:B2655"/>
    <mergeCell ref="G2593:H2593"/>
    <mergeCell ref="G2700:H2700"/>
    <mergeCell ref="D2720:O2720"/>
    <mergeCell ref="A3003:A3005"/>
    <mergeCell ref="A3110:A3112"/>
    <mergeCell ref="C3065:C3067"/>
    <mergeCell ref="A3482:A3484"/>
    <mergeCell ref="B2130:B2132"/>
    <mergeCell ref="D2052:J2052"/>
    <mergeCell ref="A2234:A2236"/>
    <mergeCell ref="K3528:K3529"/>
    <mergeCell ref="L3490:L3491"/>
    <mergeCell ref="M3490:M3491"/>
    <mergeCell ref="A2781:A2783"/>
    <mergeCell ref="A2863:A2865"/>
    <mergeCell ref="B2781:B2783"/>
    <mergeCell ref="A2764:A2766"/>
    <mergeCell ref="G2915:H2915"/>
    <mergeCell ref="E2916:F2916"/>
    <mergeCell ref="G2916:H2916"/>
    <mergeCell ref="G2918:H2918"/>
    <mergeCell ref="M3519:M3520"/>
    <mergeCell ref="A3465:A3467"/>
    <mergeCell ref="B3465:B3467"/>
    <mergeCell ref="N3458:N3459"/>
    <mergeCell ref="O3458:O3459"/>
    <mergeCell ref="E3449:F3449"/>
    <mergeCell ref="B2728:B2730"/>
    <mergeCell ref="E3388:F3388"/>
    <mergeCell ref="A3357:A3359"/>
    <mergeCell ref="C3527:C3529"/>
    <mergeCell ref="I3420:I3421"/>
    <mergeCell ref="E2656:F2656"/>
    <mergeCell ref="G2656:H2656"/>
    <mergeCell ref="I2802:I2803"/>
    <mergeCell ref="E2785:F2785"/>
    <mergeCell ref="D2830:O2830"/>
    <mergeCell ref="K2588:O2588"/>
    <mergeCell ref="D2460:J2460"/>
    <mergeCell ref="G2434:H2434"/>
    <mergeCell ref="D2517:H2517"/>
    <mergeCell ref="I2517:I2518"/>
    <mergeCell ref="G2521:H2521"/>
    <mergeCell ref="D2523:O2523"/>
    <mergeCell ref="M2477:M2478"/>
    <mergeCell ref="A3233:A3235"/>
    <mergeCell ref="M3224:M3225"/>
    <mergeCell ref="K3299:K3300"/>
    <mergeCell ref="L3299:L3300"/>
    <mergeCell ref="E3493:F3493"/>
    <mergeCell ref="G3501:H3501"/>
    <mergeCell ref="E2668:F2668"/>
    <mergeCell ref="G2668:H2668"/>
    <mergeCell ref="G2669:H2669"/>
    <mergeCell ref="G2132:H2132"/>
    <mergeCell ref="J2099:J2100"/>
    <mergeCell ref="E2284:F2284"/>
    <mergeCell ref="E2315:F2315"/>
    <mergeCell ref="L2304:L2305"/>
    <mergeCell ref="M2149:M2150"/>
    <mergeCell ref="D2138:O2138"/>
    <mergeCell ref="D2139:J2139"/>
    <mergeCell ref="E2124:F2124"/>
    <mergeCell ref="K2149:K2150"/>
    <mergeCell ref="B2764:B2766"/>
    <mergeCell ref="G2049:H2049"/>
    <mergeCell ref="A2052:A2054"/>
    <mergeCell ref="A2061:A2063"/>
    <mergeCell ref="C2130:C2132"/>
    <mergeCell ref="L2131:L2132"/>
    <mergeCell ref="G2136:H2136"/>
    <mergeCell ref="G2296:H2296"/>
    <mergeCell ref="N2166:N2167"/>
    <mergeCell ref="B2061:B2063"/>
    <mergeCell ref="G2123:H2123"/>
    <mergeCell ref="B2089:B2091"/>
    <mergeCell ref="A2089:A2091"/>
    <mergeCell ref="I2035:I2036"/>
    <mergeCell ref="G2717:H2717"/>
    <mergeCell ref="G2732:H2732"/>
    <mergeCell ref="A1998:A2000"/>
    <mergeCell ref="E1960:F1960"/>
    <mergeCell ref="D2763:O2763"/>
    <mergeCell ref="G2756:H2756"/>
    <mergeCell ref="N2714:N2715"/>
    <mergeCell ref="J2706:J2707"/>
    <mergeCell ref="G2691:H2691"/>
    <mergeCell ref="J2674:J2675"/>
    <mergeCell ref="E2682:F2682"/>
    <mergeCell ref="L2053:L2054"/>
    <mergeCell ref="M2053:M2054"/>
    <mergeCell ref="O2122:O2123"/>
    <mergeCell ref="B1975:B1977"/>
    <mergeCell ref="G2047:H2047"/>
    <mergeCell ref="M2062:M2063"/>
    <mergeCell ref="E2037:F2037"/>
    <mergeCell ref="K2034:O2034"/>
    <mergeCell ref="G2071:H2071"/>
    <mergeCell ref="C1967:C1969"/>
    <mergeCell ref="K1976:K1977"/>
    <mergeCell ref="D2120:O2120"/>
    <mergeCell ref="E2108:F2108"/>
    <mergeCell ref="E2109:F2109"/>
    <mergeCell ref="D2098:J2098"/>
    <mergeCell ref="A2994:A2996"/>
    <mergeCell ref="K2995:K2996"/>
    <mergeCell ref="D2966:J2966"/>
    <mergeCell ref="K2966:O2966"/>
    <mergeCell ref="D2967:H2967"/>
    <mergeCell ref="I2967:I2968"/>
    <mergeCell ref="J2967:J2968"/>
    <mergeCell ref="K2967:K2968"/>
    <mergeCell ref="L2967:L2968"/>
    <mergeCell ref="M2967:M2968"/>
    <mergeCell ref="I2714:I2715"/>
    <mergeCell ref="G2716:H2716"/>
    <mergeCell ref="G2718:H2718"/>
    <mergeCell ref="D2662:O2662"/>
    <mergeCell ref="E2591:F2591"/>
    <mergeCell ref="C2603:C2605"/>
    <mergeCell ref="C2516:C2518"/>
    <mergeCell ref="C2637:C2639"/>
    <mergeCell ref="E2923:F2923"/>
    <mergeCell ref="G2923:H2923"/>
    <mergeCell ref="L2840:L2841"/>
    <mergeCell ref="M2840:M2841"/>
    <mergeCell ref="N2840:N2841"/>
    <mergeCell ref="G2884:H2884"/>
    <mergeCell ref="G2776:H2776"/>
    <mergeCell ref="G2814:H2814"/>
    <mergeCell ref="I2856:I2857"/>
    <mergeCell ref="O2856:O2857"/>
    <mergeCell ref="L2812:L2813"/>
    <mergeCell ref="M2812:M2813"/>
    <mergeCell ref="G2890:H2890"/>
    <mergeCell ref="E2882:F2882"/>
    <mergeCell ref="G2882:H2882"/>
    <mergeCell ref="D2896:H2896"/>
    <mergeCell ref="I2812:I2813"/>
    <mergeCell ref="E2814:F2814"/>
    <mergeCell ref="G2852:H2852"/>
    <mergeCell ref="N2832:N2833"/>
    <mergeCell ref="E2793:F2793"/>
    <mergeCell ref="G2793:H2793"/>
    <mergeCell ref="D2800:O2800"/>
    <mergeCell ref="I2782:I2783"/>
    <mergeCell ref="G2818:H2818"/>
    <mergeCell ref="E2850:F2850"/>
    <mergeCell ref="G2823:H2823"/>
    <mergeCell ref="G2826:H2826"/>
    <mergeCell ref="G2827:H2827"/>
    <mergeCell ref="E2943:F2943"/>
    <mergeCell ref="G2816:H2816"/>
    <mergeCell ref="D2913:H2913"/>
    <mergeCell ref="E2865:F2865"/>
    <mergeCell ref="B2847:B2849"/>
    <mergeCell ref="K2855:O2855"/>
    <mergeCell ref="D2856:H2856"/>
    <mergeCell ref="G2874:H2874"/>
    <mergeCell ref="G2875:H2875"/>
    <mergeCell ref="G2876:H2876"/>
    <mergeCell ref="N2872:N2873"/>
    <mergeCell ref="E2898:F2898"/>
    <mergeCell ref="G2898:H2898"/>
    <mergeCell ref="D2854:O2854"/>
    <mergeCell ref="I2880:I2881"/>
    <mergeCell ref="N2737:N2738"/>
    <mergeCell ref="G2785:H2785"/>
    <mergeCell ref="B3083:B3085"/>
    <mergeCell ref="K3419:O3419"/>
    <mergeCell ref="G3429:H3429"/>
    <mergeCell ref="G3360:H3360"/>
    <mergeCell ref="O3510:O3511"/>
    <mergeCell ref="K3509:O3509"/>
    <mergeCell ref="D3409:O3409"/>
    <mergeCell ref="G3422:H3422"/>
    <mergeCell ref="D3144:O3144"/>
    <mergeCell ref="L3369:L3370"/>
    <mergeCell ref="C3083:C3085"/>
    <mergeCell ref="D3083:J3083"/>
    <mergeCell ref="A3074:A3076"/>
    <mergeCell ref="B3074:B3076"/>
    <mergeCell ref="C3074:C3076"/>
    <mergeCell ref="A3092:A3094"/>
    <mergeCell ref="E3397:F3397"/>
    <mergeCell ref="I3394:I3395"/>
    <mergeCell ref="G3461:H3461"/>
    <mergeCell ref="G3462:H3462"/>
    <mergeCell ref="D3377:J3377"/>
    <mergeCell ref="D3386:J3386"/>
    <mergeCell ref="D3427:J3427"/>
    <mergeCell ref="I3428:I3429"/>
    <mergeCell ref="D3155:H3155"/>
    <mergeCell ref="G3374:H3374"/>
    <mergeCell ref="G3414:H3414"/>
    <mergeCell ref="I3483:I3484"/>
    <mergeCell ref="M3358:M3359"/>
    <mergeCell ref="D3277:O3277"/>
    <mergeCell ref="N3319:N3320"/>
    <mergeCell ref="O3319:O3320"/>
    <mergeCell ref="E3320:F3320"/>
    <mergeCell ref="G3320:H3320"/>
    <mergeCell ref="E3216:F3216"/>
    <mergeCell ref="G3216:H3216"/>
    <mergeCell ref="E3217:F3217"/>
    <mergeCell ref="D3474:J3474"/>
    <mergeCell ref="K3474:O3474"/>
    <mergeCell ref="O3111:O3112"/>
    <mergeCell ref="E3112:F3112"/>
    <mergeCell ref="G3112:H3112"/>
    <mergeCell ref="B3182:B3184"/>
    <mergeCell ref="C3182:C3184"/>
    <mergeCell ref="D3182:J3182"/>
    <mergeCell ref="K3182:O3182"/>
    <mergeCell ref="G3281:H3281"/>
    <mergeCell ref="E3282:F3282"/>
    <mergeCell ref="G3282:H3282"/>
    <mergeCell ref="G3285:H3285"/>
    <mergeCell ref="G3225:H3225"/>
    <mergeCell ref="O3243:O3244"/>
    <mergeCell ref="E3206:F3206"/>
    <mergeCell ref="G3206:H3206"/>
    <mergeCell ref="D3214:H3214"/>
    <mergeCell ref="D3278:J3278"/>
    <mergeCell ref="K3278:O3278"/>
    <mergeCell ref="K3279:K3280"/>
    <mergeCell ref="L3279:L3280"/>
    <mergeCell ref="N3269:N3270"/>
    <mergeCell ref="O3269:O3270"/>
    <mergeCell ref="L3337:L3338"/>
    <mergeCell ref="K3436:K3437"/>
    <mergeCell ref="I3436:I3437"/>
    <mergeCell ref="A2975:A2977"/>
    <mergeCell ref="B2975:B2977"/>
    <mergeCell ref="C2975:C2977"/>
    <mergeCell ref="D2975:J2975"/>
    <mergeCell ref="K2975:O2975"/>
    <mergeCell ref="G2849:H2849"/>
    <mergeCell ref="C2930:C2932"/>
    <mergeCell ref="D2930:J2930"/>
    <mergeCell ref="O2792:O2793"/>
    <mergeCell ref="G2786:H2786"/>
    <mergeCell ref="O2782:O2783"/>
    <mergeCell ref="K2930:O2930"/>
    <mergeCell ref="D2931:H2931"/>
    <mergeCell ref="E2794:F2794"/>
    <mergeCell ref="D2764:J2764"/>
    <mergeCell ref="M2792:M2793"/>
    <mergeCell ref="I2792:I2793"/>
    <mergeCell ref="O2774:O2775"/>
    <mergeCell ref="G2775:H2775"/>
    <mergeCell ref="G2803:H2803"/>
    <mergeCell ref="J2896:J2897"/>
    <mergeCell ref="A2957:A2959"/>
    <mergeCell ref="B2957:B2959"/>
    <mergeCell ref="A2930:A2932"/>
    <mergeCell ref="I2840:I2841"/>
    <mergeCell ref="A2839:A2841"/>
    <mergeCell ref="G2881:H2881"/>
    <mergeCell ref="G2857:H2857"/>
    <mergeCell ref="O2958:O2959"/>
    <mergeCell ref="E2959:F2959"/>
    <mergeCell ref="G2952:H2952"/>
    <mergeCell ref="G2954:H2954"/>
    <mergeCell ref="C2773:C2775"/>
    <mergeCell ref="L2765:L2766"/>
    <mergeCell ref="A2948:A2950"/>
    <mergeCell ref="A2791:A2793"/>
    <mergeCell ref="B2791:B2793"/>
    <mergeCell ref="C2791:C2793"/>
    <mergeCell ref="D2791:J2791"/>
    <mergeCell ref="C2921:C2923"/>
    <mergeCell ref="C2821:C2823"/>
    <mergeCell ref="G2927:H2927"/>
    <mergeCell ref="O2872:O2873"/>
    <mergeCell ref="N2922:N2923"/>
    <mergeCell ref="O2922:O2923"/>
    <mergeCell ref="D2801:J2801"/>
    <mergeCell ref="A2831:A2833"/>
    <mergeCell ref="G2925:H2925"/>
    <mergeCell ref="D2886:O2886"/>
    <mergeCell ref="J2782:J2783"/>
    <mergeCell ref="K2821:O2821"/>
    <mergeCell ref="E2813:F2813"/>
    <mergeCell ref="G2813:H2813"/>
    <mergeCell ref="G2796:H2796"/>
    <mergeCell ref="B2930:B2932"/>
    <mergeCell ref="B2912:B2914"/>
    <mergeCell ref="C2912:C2914"/>
    <mergeCell ref="D2831:J2831"/>
    <mergeCell ref="G2924:H2924"/>
    <mergeCell ref="N2792:N2793"/>
    <mergeCell ref="K2764:O2764"/>
    <mergeCell ref="D2847:J2847"/>
    <mergeCell ref="G2865:H2865"/>
    <mergeCell ref="E2857:F2857"/>
    <mergeCell ref="A1940:A1942"/>
    <mergeCell ref="L2802:L2803"/>
    <mergeCell ref="M2802:M2803"/>
    <mergeCell ref="K2424:O2424"/>
    <mergeCell ref="L2200:L2201"/>
    <mergeCell ref="L2737:L2738"/>
    <mergeCell ref="D2956:O2956"/>
    <mergeCell ref="G2866:H2866"/>
    <mergeCell ref="G2784:H2784"/>
    <mergeCell ref="A2374:A2376"/>
    <mergeCell ref="A2392:A2394"/>
    <mergeCell ref="B2392:B2394"/>
    <mergeCell ref="D2697:J2697"/>
    <mergeCell ref="K2697:O2697"/>
    <mergeCell ref="A2713:A2715"/>
    <mergeCell ref="K2713:O2713"/>
    <mergeCell ref="D2714:H2714"/>
    <mergeCell ref="G2833:H2833"/>
    <mergeCell ref="E2834:F2834"/>
    <mergeCell ref="O2646:O2647"/>
    <mergeCell ref="E2647:F2647"/>
    <mergeCell ref="G2420:H2420"/>
    <mergeCell ref="G2142:H2142"/>
    <mergeCell ref="B2341:B2343"/>
    <mergeCell ref="C2341:C2343"/>
    <mergeCell ref="A2903:A2905"/>
    <mergeCell ref="E1954:F1954"/>
    <mergeCell ref="B1986:B1988"/>
    <mergeCell ref="C2016:C2018"/>
    <mergeCell ref="C2034:C2036"/>
    <mergeCell ref="C2025:C2027"/>
    <mergeCell ref="G2037:H2037"/>
    <mergeCell ref="K2080:O2080"/>
    <mergeCell ref="K2165:O2165"/>
    <mergeCell ref="N2099:N2100"/>
    <mergeCell ref="G1970:H1970"/>
    <mergeCell ref="M2070:M2071"/>
    <mergeCell ref="K1999:K2000"/>
    <mergeCell ref="L2140:L2141"/>
    <mergeCell ref="N2200:N2201"/>
    <mergeCell ref="O2252:O2253"/>
    <mergeCell ref="K2098:O2098"/>
    <mergeCell ref="A2139:A2141"/>
    <mergeCell ref="J2252:J2253"/>
    <mergeCell ref="E2325:F2325"/>
    <mergeCell ref="O2896:O2897"/>
    <mergeCell ref="M2729:M2730"/>
    <mergeCell ref="E2700:F2700"/>
    <mergeCell ref="O2698:O2699"/>
    <mergeCell ref="A2034:A2036"/>
    <mergeCell ref="A1958:A1960"/>
    <mergeCell ref="D1957:O1957"/>
    <mergeCell ref="G1960:H1960"/>
    <mergeCell ref="B1958:B1960"/>
    <mergeCell ref="A1967:A1969"/>
    <mergeCell ref="L1968:L1969"/>
    <mergeCell ref="I1968:I1969"/>
    <mergeCell ref="E2229:F2229"/>
    <mergeCell ref="G2253:H2253"/>
    <mergeCell ref="E2343:F2343"/>
    <mergeCell ref="L2107:L2108"/>
    <mergeCell ref="J2070:J2071"/>
    <mergeCell ref="K2070:K2071"/>
    <mergeCell ref="G2083:H2083"/>
    <mergeCell ref="D4134:H4134"/>
    <mergeCell ref="I4134:I4135"/>
    <mergeCell ref="J4212:J4213"/>
    <mergeCell ref="E4249:F4249"/>
    <mergeCell ref="E4255:F4255"/>
    <mergeCell ref="G4255:H4255"/>
    <mergeCell ref="E4147:F4147"/>
    <mergeCell ref="G4147:H4147"/>
    <mergeCell ref="G4304:H4304"/>
    <mergeCell ref="G4303:H4303"/>
    <mergeCell ref="G1917:H1917"/>
    <mergeCell ref="O1916:O1917"/>
    <mergeCell ref="J1941:J1942"/>
    <mergeCell ref="J1925:J1926"/>
    <mergeCell ref="D3259:H3259"/>
    <mergeCell ref="I3259:I3260"/>
    <mergeCell ref="J3259:J3260"/>
    <mergeCell ref="K3259:K3260"/>
    <mergeCell ref="L3259:L3260"/>
    <mergeCell ref="M3259:M3260"/>
    <mergeCell ref="N3259:N3260"/>
    <mergeCell ref="G4164:H4164"/>
    <mergeCell ref="E4214:F4214"/>
    <mergeCell ref="M4188:M4189"/>
    <mergeCell ref="D4143:H4143"/>
    <mergeCell ref="E4246:F4246"/>
    <mergeCell ref="G4092:H4092"/>
    <mergeCell ref="O4143:O4144"/>
    <mergeCell ref="M4091:M4092"/>
    <mergeCell ref="I4325:I4326"/>
    <mergeCell ref="J4188:J4189"/>
    <mergeCell ref="G4126:H4126"/>
    <mergeCell ref="G4127:H4127"/>
    <mergeCell ref="D2006:J2006"/>
    <mergeCell ref="N2062:N2063"/>
    <mergeCell ref="O2062:O2063"/>
    <mergeCell ref="O2053:O2054"/>
    <mergeCell ref="D2045:H2045"/>
    <mergeCell ref="N2081:N2082"/>
    <mergeCell ref="D2026:H2026"/>
    <mergeCell ref="E2022:F2022"/>
    <mergeCell ref="J2017:J2018"/>
    <mergeCell ref="K1987:K1988"/>
    <mergeCell ref="G2203:H2203"/>
    <mergeCell ref="D2182:H2182"/>
    <mergeCell ref="G2297:H2297"/>
    <mergeCell ref="G2324:H2324"/>
    <mergeCell ref="N2267:N2268"/>
    <mergeCell ref="E2115:F2115"/>
    <mergeCell ref="N2107:N2108"/>
    <mergeCell ref="N2283:N2284"/>
    <mergeCell ref="D4267:H4267"/>
    <mergeCell ref="J2698:J2699"/>
    <mergeCell ref="D2811:J2811"/>
    <mergeCell ref="E2815:F2815"/>
    <mergeCell ref="N2931:N2932"/>
    <mergeCell ref="L2533:L2534"/>
    <mergeCell ref="E2541:F2541"/>
    <mergeCell ref="N4284:N4285"/>
    <mergeCell ref="M4284:M4285"/>
    <mergeCell ref="E4268:F4268"/>
    <mergeCell ref="G4270:H4270"/>
    <mergeCell ref="N4134:N4135"/>
    <mergeCell ref="G1952:H1952"/>
    <mergeCell ref="K4355:O4355"/>
    <mergeCell ref="J4317:J4318"/>
    <mergeCell ref="O7554:O7555"/>
    <mergeCell ref="G7556:H7556"/>
    <mergeCell ref="O7835:O7836"/>
    <mergeCell ref="O7588:O7589"/>
    <mergeCell ref="G7675:H7675"/>
    <mergeCell ref="I7737:I7738"/>
    <mergeCell ref="E7733:F7733"/>
    <mergeCell ref="K7671:O7671"/>
    <mergeCell ref="E7740:F7740"/>
    <mergeCell ref="G7740:H7740"/>
    <mergeCell ref="M7633:M7634"/>
    <mergeCell ref="K7639:O7639"/>
    <mergeCell ref="E7620:F7620"/>
    <mergeCell ref="G7620:H7620"/>
    <mergeCell ref="G7636:H7636"/>
    <mergeCell ref="G7664:H7664"/>
    <mergeCell ref="G7642:H7642"/>
    <mergeCell ref="E7691:F7691"/>
    <mergeCell ref="J7679:J7680"/>
    <mergeCell ref="G7635:H7635"/>
    <mergeCell ref="G7512:H7512"/>
    <mergeCell ref="E7619:F7619"/>
    <mergeCell ref="D7623:J7623"/>
    <mergeCell ref="L7624:L7625"/>
    <mergeCell ref="O7606:O7607"/>
    <mergeCell ref="G7524:H7524"/>
    <mergeCell ref="E7530:F7530"/>
    <mergeCell ref="I7640:I7641"/>
    <mergeCell ref="E7565:F7565"/>
    <mergeCell ref="G7514:H7514"/>
    <mergeCell ref="J7502:J7503"/>
    <mergeCell ref="D7518:O7518"/>
    <mergeCell ref="D7542:O7542"/>
    <mergeCell ref="N7554:N7555"/>
    <mergeCell ref="I7511:I7512"/>
    <mergeCell ref="O7511:O7512"/>
    <mergeCell ref="M7520:M7521"/>
    <mergeCell ref="N7606:N7607"/>
    <mergeCell ref="I7606:I7607"/>
    <mergeCell ref="I7536:I7537"/>
    <mergeCell ref="E7590:F7590"/>
    <mergeCell ref="N7571:N7572"/>
    <mergeCell ref="K7615:K7616"/>
    <mergeCell ref="G7610:H7610"/>
    <mergeCell ref="D7614:J7614"/>
    <mergeCell ref="E7753:F7753"/>
    <mergeCell ref="G7753:H7753"/>
    <mergeCell ref="O7697:O7698"/>
    <mergeCell ref="E7752:F7752"/>
    <mergeCell ref="D7719:O7719"/>
    <mergeCell ref="K7759:K7760"/>
    <mergeCell ref="G7794:H7794"/>
    <mergeCell ref="D7784:H7784"/>
    <mergeCell ref="G7626:H7626"/>
    <mergeCell ref="G7608:H7608"/>
    <mergeCell ref="E6751:F6751"/>
    <mergeCell ref="D6772:O6772"/>
    <mergeCell ref="E6793:F6793"/>
    <mergeCell ref="D7195:J7195"/>
    <mergeCell ref="K7195:O7195"/>
    <mergeCell ref="J6740:J6741"/>
    <mergeCell ref="D6918:H6918"/>
    <mergeCell ref="K4347:O4347"/>
    <mergeCell ref="J5675:J5676"/>
    <mergeCell ref="G5641:H5641"/>
    <mergeCell ref="D4253:H4253"/>
    <mergeCell ref="O4260:O4261"/>
    <mergeCell ref="G4261:H4261"/>
    <mergeCell ref="G4262:H4262"/>
    <mergeCell ref="G4222:H4222"/>
    <mergeCell ref="D4211:J4211"/>
    <mergeCell ref="M4267:M4268"/>
    <mergeCell ref="L6205:L6206"/>
    <mergeCell ref="O7116:O7117"/>
    <mergeCell ref="G7153:H7153"/>
    <mergeCell ref="E7154:F7154"/>
    <mergeCell ref="D4302:H4302"/>
    <mergeCell ref="E4306:F4306"/>
    <mergeCell ref="G6120:H6120"/>
    <mergeCell ref="L6099:L6100"/>
    <mergeCell ref="D6106:H6106"/>
    <mergeCell ref="G6109:H6109"/>
    <mergeCell ref="G7154:H7154"/>
    <mergeCell ref="N4487:N4488"/>
    <mergeCell ref="D7158:O7158"/>
    <mergeCell ref="D7194:O7194"/>
    <mergeCell ref="L7151:L7152"/>
    <mergeCell ref="M7151:M7152"/>
    <mergeCell ref="E4312:F4312"/>
    <mergeCell ref="I6197:I6198"/>
    <mergeCell ref="K6220:O6220"/>
    <mergeCell ref="D6064:H6064"/>
    <mergeCell ref="D6748:H6748"/>
    <mergeCell ref="J6437:J6438"/>
    <mergeCell ref="K6437:K6438"/>
    <mergeCell ref="E6453:F6453"/>
    <mergeCell ref="D6814:O6814"/>
    <mergeCell ref="L6816:L6817"/>
    <mergeCell ref="J7081:J7082"/>
    <mergeCell ref="K7081:K7082"/>
    <mergeCell ref="E7109:F7109"/>
    <mergeCell ref="G6533:H6533"/>
    <mergeCell ref="G6463:H6463"/>
    <mergeCell ref="I6437:I6438"/>
    <mergeCell ref="K6456:O6456"/>
    <mergeCell ref="E6447:F6447"/>
    <mergeCell ref="N4365:N4366"/>
    <mergeCell ref="E4399:F4399"/>
    <mergeCell ref="L4398:L4399"/>
    <mergeCell ref="G4358:H4358"/>
    <mergeCell ref="M4365:M4366"/>
    <mergeCell ref="E4392:F4392"/>
    <mergeCell ref="I4365:I4366"/>
    <mergeCell ref="L4317:L4318"/>
    <mergeCell ref="G6282:H6282"/>
    <mergeCell ref="E5789:F5789"/>
    <mergeCell ref="G5790:H5790"/>
    <mergeCell ref="L4380:L4381"/>
    <mergeCell ref="L4372:L4373"/>
    <mergeCell ref="D4365:H4365"/>
    <mergeCell ref="G5422:H5422"/>
    <mergeCell ref="G4514:H4514"/>
    <mergeCell ref="D4316:J4316"/>
    <mergeCell ref="D4396:O4396"/>
    <mergeCell ref="D5976:H5976"/>
    <mergeCell ref="G6082:H6082"/>
    <mergeCell ref="D4346:O4346"/>
    <mergeCell ref="E4327:F4327"/>
    <mergeCell ref="G4286:H4286"/>
    <mergeCell ref="K4284:K4285"/>
    <mergeCell ref="D4291:O4291"/>
    <mergeCell ref="K4283:O4283"/>
    <mergeCell ref="K4292:O4292"/>
    <mergeCell ref="G4278:H4278"/>
    <mergeCell ref="B4283:B4285"/>
    <mergeCell ref="E4286:F4286"/>
    <mergeCell ref="L4341:L4342"/>
    <mergeCell ref="D4331:J4331"/>
    <mergeCell ref="D4324:J4324"/>
    <mergeCell ref="D4292:J4292"/>
    <mergeCell ref="E4304:F4304"/>
    <mergeCell ref="B4355:B4357"/>
    <mergeCell ref="M4293:M4294"/>
    <mergeCell ref="D4284:H4284"/>
    <mergeCell ref="G4318:H4318"/>
    <mergeCell ref="D4151:O4151"/>
    <mergeCell ref="N4178:N4179"/>
    <mergeCell ref="L4162:L4163"/>
    <mergeCell ref="E4401:F4401"/>
    <mergeCell ref="D4380:H4380"/>
    <mergeCell ref="L4406:L4407"/>
    <mergeCell ref="E4402:F4402"/>
    <mergeCell ref="E4296:F4296"/>
    <mergeCell ref="E4294:F4294"/>
    <mergeCell ref="J4293:J4294"/>
    <mergeCell ref="K4397:O4397"/>
    <mergeCell ref="G4296:H4296"/>
    <mergeCell ref="K4364:O4364"/>
    <mergeCell ref="N4302:N4303"/>
    <mergeCell ref="D4310:H4310"/>
    <mergeCell ref="L4365:L4366"/>
    <mergeCell ref="G4343:H4343"/>
    <mergeCell ref="K4388:O4388"/>
    <mergeCell ref="N4310:N4311"/>
    <mergeCell ref="G4295:H4295"/>
    <mergeCell ref="G4400:H4400"/>
    <mergeCell ref="J4356:J4357"/>
    <mergeCell ref="G4268:H4268"/>
    <mergeCell ref="K4260:K4261"/>
    <mergeCell ref="G4357:H4357"/>
    <mergeCell ref="N4372:N4373"/>
    <mergeCell ref="O4276:O4277"/>
    <mergeCell ref="O4267:O4268"/>
    <mergeCell ref="E4303:F4303"/>
    <mergeCell ref="D4282:O4282"/>
    <mergeCell ref="J4276:J4277"/>
    <mergeCell ref="E4270:F4270"/>
    <mergeCell ref="L4356:L4357"/>
    <mergeCell ref="K4365:K4366"/>
    <mergeCell ref="D4317:H4317"/>
    <mergeCell ref="O4310:O4311"/>
    <mergeCell ref="O4325:O4326"/>
    <mergeCell ref="E4358:F4358"/>
    <mergeCell ref="E4359:F4359"/>
    <mergeCell ref="G4359:H4359"/>
    <mergeCell ref="G4207:H4207"/>
    <mergeCell ref="G4208:H4208"/>
    <mergeCell ref="K4275:O4275"/>
    <mergeCell ref="E4277:F4277"/>
    <mergeCell ref="E4374:F4374"/>
    <mergeCell ref="D4339:O4339"/>
    <mergeCell ref="E4221:F4221"/>
    <mergeCell ref="B4275:B4277"/>
    <mergeCell ref="C4331:C4333"/>
    <mergeCell ref="B4316:B4318"/>
    <mergeCell ref="A4266:A4268"/>
    <mergeCell ref="D4354:O4354"/>
    <mergeCell ref="G4179:H4179"/>
    <mergeCell ref="C4161:C4163"/>
    <mergeCell ref="O4284:O4285"/>
    <mergeCell ref="N4276:N4277"/>
    <mergeCell ref="M3936:M3937"/>
    <mergeCell ref="B4097:B4099"/>
    <mergeCell ref="A4283:A4285"/>
    <mergeCell ref="B4211:B4213"/>
    <mergeCell ref="G4213:H4213"/>
    <mergeCell ref="D4196:H4196"/>
    <mergeCell ref="D4217:O4217"/>
    <mergeCell ref="M4253:M4254"/>
    <mergeCell ref="M4212:M4213"/>
    <mergeCell ref="A4355:A4357"/>
    <mergeCell ref="A4340:A4342"/>
    <mergeCell ref="O4341:O4342"/>
    <mergeCell ref="G4311:H4311"/>
    <mergeCell ref="I4310:I4311"/>
    <mergeCell ref="C4355:C4357"/>
    <mergeCell ref="A4301:A4303"/>
    <mergeCell ref="B4301:B4303"/>
    <mergeCell ref="A4292:A4294"/>
    <mergeCell ref="A4347:A4349"/>
    <mergeCell ref="N4325:N4326"/>
    <mergeCell ref="G4312:H4312"/>
    <mergeCell ref="G4349:H4349"/>
    <mergeCell ref="K4293:K4294"/>
    <mergeCell ref="D4325:H4325"/>
    <mergeCell ref="D4309:J4309"/>
    <mergeCell ref="I4332:I4333"/>
    <mergeCell ref="J4310:J4311"/>
    <mergeCell ref="B4347:B4349"/>
    <mergeCell ref="J4348:J4349"/>
    <mergeCell ref="M4302:M4303"/>
    <mergeCell ref="G4294:H4294"/>
    <mergeCell ref="N4332:N4333"/>
    <mergeCell ref="D4308:O4308"/>
    <mergeCell ref="K4309:O4309"/>
    <mergeCell ref="K4310:K4311"/>
    <mergeCell ref="L4310:L4311"/>
    <mergeCell ref="C4292:C4294"/>
    <mergeCell ref="D4341:H4341"/>
    <mergeCell ref="L4276:L4277"/>
    <mergeCell ref="B4292:B4294"/>
    <mergeCell ref="G4342:H4342"/>
    <mergeCell ref="E4343:F4343"/>
    <mergeCell ref="L4332:L4333"/>
    <mergeCell ref="B4331:B4333"/>
    <mergeCell ref="N4317:N4318"/>
    <mergeCell ref="K4301:O4301"/>
    <mergeCell ref="K4331:O4331"/>
    <mergeCell ref="E4311:F4311"/>
    <mergeCell ref="B4340:B4342"/>
    <mergeCell ref="K4325:K4326"/>
    <mergeCell ref="E4326:F4326"/>
    <mergeCell ref="L4293:L4294"/>
    <mergeCell ref="J4302:J4303"/>
    <mergeCell ref="E4135:F4135"/>
    <mergeCell ref="I4082:I4083"/>
    <mergeCell ref="E4022:F4022"/>
    <mergeCell ref="G4004:H4004"/>
    <mergeCell ref="G4003:H4003"/>
    <mergeCell ref="G3985:H3985"/>
    <mergeCell ref="L4030:L4031"/>
    <mergeCell ref="O4091:O4092"/>
    <mergeCell ref="L3983:L3984"/>
    <mergeCell ref="M3983:M3984"/>
    <mergeCell ref="D4028:O4028"/>
    <mergeCell ref="D3936:H3936"/>
    <mergeCell ref="B4001:B4003"/>
    <mergeCell ref="G3976:H3976"/>
    <mergeCell ref="G3954:H3954"/>
    <mergeCell ref="E4059:F4059"/>
    <mergeCell ref="M4075:M4076"/>
    <mergeCell ref="B3952:B3954"/>
    <mergeCell ref="C4029:C4031"/>
    <mergeCell ref="C4001:C4003"/>
    <mergeCell ref="O4245:O4246"/>
    <mergeCell ref="G4163:H4163"/>
    <mergeCell ref="D4212:H4212"/>
    <mergeCell ref="J3936:J3937"/>
    <mergeCell ref="B3943:B3945"/>
    <mergeCell ref="B4010:B4012"/>
    <mergeCell ref="M3953:M3954"/>
    <mergeCell ref="I4048:I4049"/>
    <mergeCell ref="E3962:F3962"/>
    <mergeCell ref="A4324:A4326"/>
    <mergeCell ref="E4285:F4285"/>
    <mergeCell ref="G4220:H4220"/>
    <mergeCell ref="M4310:M4311"/>
    <mergeCell ref="D4276:H4276"/>
    <mergeCell ref="J4011:J4012"/>
    <mergeCell ref="M4011:M4012"/>
    <mergeCell ref="E4004:F4004"/>
    <mergeCell ref="L3961:L3962"/>
    <mergeCell ref="K3992:O3992"/>
    <mergeCell ref="A4259:A4261"/>
    <mergeCell ref="B4324:B4326"/>
    <mergeCell ref="K4302:K4303"/>
    <mergeCell ref="E4319:F4319"/>
    <mergeCell ref="E4261:F4261"/>
    <mergeCell ref="A4309:A4311"/>
    <mergeCell ref="A4187:A4189"/>
    <mergeCell ref="E4230:F4230"/>
    <mergeCell ref="B4252:B4254"/>
    <mergeCell ref="B4259:B4261"/>
    <mergeCell ref="C4259:C4261"/>
    <mergeCell ref="C4309:C4311"/>
    <mergeCell ref="A4227:A4229"/>
    <mergeCell ref="N4267:N4268"/>
    <mergeCell ref="N4253:N4254"/>
    <mergeCell ref="E4213:F4213"/>
    <mergeCell ref="O4236:O4237"/>
    <mergeCell ref="K4203:O4203"/>
    <mergeCell ref="I4284:I4285"/>
    <mergeCell ref="D4234:O4234"/>
    <mergeCell ref="E4220:F4220"/>
    <mergeCell ref="K4218:O4218"/>
    <mergeCell ref="B4195:B4197"/>
    <mergeCell ref="J4204:J4205"/>
    <mergeCell ref="M4219:M4220"/>
    <mergeCell ref="I4204:I4205"/>
    <mergeCell ref="G4206:H4206"/>
    <mergeCell ref="C4252:C4254"/>
    <mergeCell ref="N4204:N4205"/>
    <mergeCell ref="M4276:M4277"/>
    <mergeCell ref="L4284:L4285"/>
    <mergeCell ref="B4227:B4229"/>
    <mergeCell ref="L4228:L4229"/>
    <mergeCell ref="M4228:M4229"/>
    <mergeCell ref="K4244:O4244"/>
    <mergeCell ref="M4245:M4246"/>
    <mergeCell ref="E4254:F4254"/>
    <mergeCell ref="K4252:O4252"/>
    <mergeCell ref="L4245:L4246"/>
    <mergeCell ref="G4229:H4229"/>
    <mergeCell ref="D4258:O4258"/>
    <mergeCell ref="K4253:K4254"/>
    <mergeCell ref="E4262:F4262"/>
    <mergeCell ref="D4251:O4251"/>
    <mergeCell ref="C4227:C4229"/>
    <mergeCell ref="C4195:C4197"/>
    <mergeCell ref="D4204:H4204"/>
    <mergeCell ref="D4227:J4227"/>
    <mergeCell ref="K4227:O4227"/>
    <mergeCell ref="D4203:J4203"/>
    <mergeCell ref="D4245:H4245"/>
    <mergeCell ref="E4247:F4247"/>
    <mergeCell ref="K4259:O4259"/>
    <mergeCell ref="G4239:H4239"/>
    <mergeCell ref="B4266:B4268"/>
    <mergeCell ref="C4266:C4268"/>
    <mergeCell ref="D4275:J4275"/>
    <mergeCell ref="G4254:H4254"/>
    <mergeCell ref="G4277:H4277"/>
    <mergeCell ref="L4196:L4197"/>
    <mergeCell ref="O4228:O4229"/>
    <mergeCell ref="D4218:J4218"/>
    <mergeCell ref="D4219:H4219"/>
    <mergeCell ref="C4218:C4220"/>
    <mergeCell ref="I4260:I4261"/>
    <mergeCell ref="G4221:H4221"/>
    <mergeCell ref="K4219:K4220"/>
    <mergeCell ref="E4231:F4231"/>
    <mergeCell ref="O4212:O4213"/>
    <mergeCell ref="A4235:A4237"/>
    <mergeCell ref="A4252:A4254"/>
    <mergeCell ref="A4195:A4197"/>
    <mergeCell ref="A4203:A4205"/>
    <mergeCell ref="B4203:B4205"/>
    <mergeCell ref="I4341:I4342"/>
    <mergeCell ref="C4301:C4303"/>
    <mergeCell ref="O4302:O4303"/>
    <mergeCell ref="O4253:O4254"/>
    <mergeCell ref="M4196:M4197"/>
    <mergeCell ref="I4188:I4189"/>
    <mergeCell ref="K4161:O4161"/>
    <mergeCell ref="D4236:H4236"/>
    <mergeCell ref="I4196:I4197"/>
    <mergeCell ref="K4133:O4133"/>
    <mergeCell ref="G4135:H4135"/>
    <mergeCell ref="J4116:J4117"/>
    <mergeCell ref="C4244:C4246"/>
    <mergeCell ref="D4244:J4244"/>
    <mergeCell ref="C4177:C4179"/>
    <mergeCell ref="E4222:F4222"/>
    <mergeCell ref="N4170:N4171"/>
    <mergeCell ref="C4235:C4237"/>
    <mergeCell ref="L4236:L4237"/>
    <mergeCell ref="A4244:A4246"/>
    <mergeCell ref="B4244:B4246"/>
    <mergeCell ref="E4334:F4334"/>
    <mergeCell ref="G4306:H4306"/>
    <mergeCell ref="A4211:A4213"/>
    <mergeCell ref="L4260:L4261"/>
    <mergeCell ref="K4267:K4268"/>
    <mergeCell ref="L4267:L4268"/>
    <mergeCell ref="A4316:A4318"/>
    <mergeCell ref="B4309:B4311"/>
    <mergeCell ref="K4332:K4333"/>
    <mergeCell ref="G4154:H4154"/>
    <mergeCell ref="L4188:L4189"/>
    <mergeCell ref="G4136:H4136"/>
    <mergeCell ref="G4118:H4118"/>
    <mergeCell ref="D4152:J4152"/>
    <mergeCell ref="K4152:O4152"/>
    <mergeCell ref="L4153:L4154"/>
    <mergeCell ref="E4229:F4229"/>
    <mergeCell ref="L4212:L4213"/>
    <mergeCell ref="D4177:J4177"/>
    <mergeCell ref="K4196:K4197"/>
    <mergeCell ref="K4177:O4177"/>
    <mergeCell ref="N4228:N4229"/>
    <mergeCell ref="E4118:F4118"/>
    <mergeCell ref="N4116:N4117"/>
    <mergeCell ref="B4218:B4220"/>
    <mergeCell ref="G4144:H4144"/>
    <mergeCell ref="G4145:H4145"/>
    <mergeCell ref="C4169:C4171"/>
    <mergeCell ref="N4153:N4154"/>
    <mergeCell ref="O4153:O4154"/>
    <mergeCell ref="E4154:F4154"/>
    <mergeCell ref="O4317:O4318"/>
    <mergeCell ref="K4212:K4213"/>
    <mergeCell ref="A4169:A4171"/>
    <mergeCell ref="O4178:O4179"/>
    <mergeCell ref="B4235:B4237"/>
    <mergeCell ref="K4235:O4235"/>
    <mergeCell ref="C4211:C4213"/>
    <mergeCell ref="C4414:C4416"/>
    <mergeCell ref="I6029:I6030"/>
    <mergeCell ref="B5795:B5797"/>
    <mergeCell ref="A4379:A4381"/>
    <mergeCell ref="L4389:L4390"/>
    <mergeCell ref="M4389:M4390"/>
    <mergeCell ref="N4389:N4390"/>
    <mergeCell ref="O4389:O4390"/>
    <mergeCell ref="A4494:A4496"/>
    <mergeCell ref="A5983:A5985"/>
    <mergeCell ref="N6115:N6116"/>
    <mergeCell ref="E5946:F5946"/>
    <mergeCell ref="G5951:H5951"/>
    <mergeCell ref="K6038:K6039"/>
    <mergeCell ref="I6047:I6048"/>
    <mergeCell ref="C6054:C6056"/>
    <mergeCell ref="N6099:N6100"/>
    <mergeCell ref="D4389:H4389"/>
    <mergeCell ref="A4414:A4416"/>
    <mergeCell ref="B4414:B4416"/>
    <mergeCell ref="G4408:H4408"/>
    <mergeCell ref="G6065:H6065"/>
    <mergeCell ref="B5915:B5917"/>
    <mergeCell ref="K5778:K5779"/>
    <mergeCell ref="B5949:B5951"/>
    <mergeCell ref="C5804:C5806"/>
    <mergeCell ref="D4673:H4673"/>
    <mergeCell ref="I4673:I4674"/>
    <mergeCell ref="M4423:M4424"/>
    <mergeCell ref="N4423:N4424"/>
    <mergeCell ref="G5430:H5430"/>
    <mergeCell ref="J6115:J6116"/>
    <mergeCell ref="C4469:C4471"/>
    <mergeCell ref="D4469:J4469"/>
    <mergeCell ref="E5792:F5792"/>
    <mergeCell ref="B4502:B4504"/>
    <mergeCell ref="C4502:C4504"/>
    <mergeCell ref="A4405:A4407"/>
    <mergeCell ref="D5984:H5984"/>
    <mergeCell ref="A5804:A5806"/>
    <mergeCell ref="K5603:O5603"/>
    <mergeCell ref="J4495:J4496"/>
    <mergeCell ref="B5888:B5890"/>
    <mergeCell ref="J4431:J4432"/>
    <mergeCell ref="D5848:H5848"/>
    <mergeCell ref="N6047:N6048"/>
    <mergeCell ref="C5769:C5771"/>
    <mergeCell ref="C6046:C6048"/>
    <mergeCell ref="O5437:O5438"/>
    <mergeCell ref="G5439:H5439"/>
    <mergeCell ref="K4707:O4707"/>
    <mergeCell ref="E5458:F5458"/>
    <mergeCell ref="K5454:O5454"/>
    <mergeCell ref="E4390:F4390"/>
    <mergeCell ref="I6055:I6056"/>
    <mergeCell ref="I4406:I4407"/>
    <mergeCell ref="J4664:J4665"/>
    <mergeCell ref="K4664:K4665"/>
    <mergeCell ref="D4405:J4405"/>
    <mergeCell ref="D5967:J5967"/>
    <mergeCell ref="L6002:L6003"/>
    <mergeCell ref="B4388:B4390"/>
    <mergeCell ref="G5722:H5722"/>
    <mergeCell ref="E5810:F5810"/>
    <mergeCell ref="D4430:J4430"/>
    <mergeCell ref="K4430:O4430"/>
    <mergeCell ref="D4431:H4431"/>
    <mergeCell ref="I4664:I4665"/>
    <mergeCell ref="A4275:A4277"/>
    <mergeCell ref="C4316:C4318"/>
    <mergeCell ref="D4323:O4323"/>
    <mergeCell ref="C4283:C4285"/>
    <mergeCell ref="I4276:I4277"/>
    <mergeCell ref="G4334:H4334"/>
    <mergeCell ref="G4333:H4333"/>
    <mergeCell ref="A6080:A6082"/>
    <mergeCell ref="A5728:A5730"/>
    <mergeCell ref="G4391:H4391"/>
    <mergeCell ref="E4383:F4383"/>
    <mergeCell ref="C4275:C4277"/>
    <mergeCell ref="D4283:J4283"/>
    <mergeCell ref="A4371:A4373"/>
    <mergeCell ref="L4253:L4254"/>
    <mergeCell ref="M6064:M6065"/>
    <mergeCell ref="N6064:N6065"/>
    <mergeCell ref="D6054:J6054"/>
    <mergeCell ref="E5390:F5390"/>
    <mergeCell ref="K5403:O5403"/>
    <mergeCell ref="L5396:L5397"/>
    <mergeCell ref="G5391:H5391"/>
    <mergeCell ref="D5394:O5394"/>
    <mergeCell ref="D5410:O5410"/>
    <mergeCell ref="O5380:O5381"/>
    <mergeCell ref="G5526:H5526"/>
    <mergeCell ref="G5500:H5500"/>
    <mergeCell ref="G5585:H5585"/>
    <mergeCell ref="O5531:O5532"/>
    <mergeCell ref="K5871:K5872"/>
    <mergeCell ref="N4415:N4416"/>
    <mergeCell ref="O4415:O4416"/>
    <mergeCell ref="E4381:F4381"/>
    <mergeCell ref="A5226:A5228"/>
    <mergeCell ref="L5968:L5969"/>
    <mergeCell ref="O5984:O5985"/>
    <mergeCell ref="M5993:M5994"/>
    <mergeCell ref="J5976:J5977"/>
    <mergeCell ref="D5992:J5992"/>
    <mergeCell ref="A6037:A6039"/>
    <mergeCell ref="E6014:F6014"/>
    <mergeCell ref="I6002:I6003"/>
    <mergeCell ref="O5976:O5977"/>
    <mergeCell ref="E5587:F5587"/>
    <mergeCell ref="D5437:H5437"/>
    <mergeCell ref="D5583:H5583"/>
    <mergeCell ref="G4392:H4392"/>
    <mergeCell ref="G5924:H5924"/>
    <mergeCell ref="K5897:O5897"/>
    <mergeCell ref="B5728:B5730"/>
    <mergeCell ref="G5336:H5336"/>
    <mergeCell ref="B6019:B6021"/>
    <mergeCell ref="C6037:C6039"/>
    <mergeCell ref="D6018:O6018"/>
    <mergeCell ref="E5998:F5998"/>
    <mergeCell ref="E5977:F5977"/>
    <mergeCell ref="D4653:O4653"/>
    <mergeCell ref="G6007:H6007"/>
    <mergeCell ref="J6002:J6003"/>
    <mergeCell ref="G6005:H6005"/>
    <mergeCell ref="A5829:A5831"/>
    <mergeCell ref="A5855:A5857"/>
    <mergeCell ref="B5829:B5831"/>
    <mergeCell ref="C6072:C6074"/>
    <mergeCell ref="D6001:J6001"/>
    <mergeCell ref="C6010:C6012"/>
    <mergeCell ref="A5897:A5899"/>
    <mergeCell ref="A5888:A5890"/>
    <mergeCell ref="A5785:A5787"/>
    <mergeCell ref="D5993:H5993"/>
    <mergeCell ref="J5596:J5597"/>
    <mergeCell ref="D5602:O5602"/>
    <mergeCell ref="C6142:C6144"/>
    <mergeCell ref="E5899:F5899"/>
    <mergeCell ref="I5898:I5899"/>
    <mergeCell ref="C5949:C5951"/>
    <mergeCell ref="K6001:O6001"/>
    <mergeCell ref="G5987:H5987"/>
    <mergeCell ref="A6171:A6173"/>
    <mergeCell ref="M6161:M6162"/>
    <mergeCell ref="M5950:M5951"/>
    <mergeCell ref="O5959:O5960"/>
    <mergeCell ref="G5977:H5977"/>
    <mergeCell ref="K6132:O6132"/>
    <mergeCell ref="E6110:F6110"/>
    <mergeCell ref="D5696:J5696"/>
    <mergeCell ref="D5681:O5681"/>
    <mergeCell ref="I5647:I5648"/>
    <mergeCell ref="M5898:M5899"/>
    <mergeCell ref="K5908:K5909"/>
    <mergeCell ref="B5922:B5924"/>
    <mergeCell ref="O6099:O6100"/>
    <mergeCell ref="D6029:H6029"/>
    <mergeCell ref="A5958:A5960"/>
    <mergeCell ref="N5932:N5933"/>
    <mergeCell ref="E6076:F6076"/>
    <mergeCell ref="A6114:A6116"/>
    <mergeCell ref="K6115:K6116"/>
    <mergeCell ref="B5992:B5994"/>
    <mergeCell ref="L6073:L6074"/>
    <mergeCell ref="G6076:H6076"/>
    <mergeCell ref="K6080:O6080"/>
    <mergeCell ref="G6074:H6074"/>
    <mergeCell ref="G6023:H6023"/>
    <mergeCell ref="O6002:O6003"/>
    <mergeCell ref="O6029:O6030"/>
    <mergeCell ref="A5646:A5648"/>
    <mergeCell ref="E6209:F6209"/>
    <mergeCell ref="B5623:B5625"/>
    <mergeCell ref="B5682:B5683"/>
    <mergeCell ref="G5352:H5352"/>
    <mergeCell ref="D5515:H5515"/>
    <mergeCell ref="I5421:I5422"/>
    <mergeCell ref="G5587:H5587"/>
    <mergeCell ref="A4364:A4366"/>
    <mergeCell ref="B4364:B4366"/>
    <mergeCell ref="C4364:C4366"/>
    <mergeCell ref="E5292:F5292"/>
    <mergeCell ref="G5292:H5292"/>
    <mergeCell ref="E5306:F5306"/>
    <mergeCell ref="G5306:H5306"/>
    <mergeCell ref="E5308:F5308"/>
    <mergeCell ref="G5308:H5308"/>
    <mergeCell ref="A5655:A5657"/>
    <mergeCell ref="C4397:C4399"/>
    <mergeCell ref="J6055:J6056"/>
    <mergeCell ref="C5507:C5509"/>
    <mergeCell ref="E5400:F5400"/>
    <mergeCell ref="N5404:N5405"/>
    <mergeCell ref="I5576:I5577"/>
    <mergeCell ref="I5614:I5615"/>
    <mergeCell ref="D5631:J5631"/>
    <mergeCell ref="K5568:K5569"/>
    <mergeCell ref="D5590:H5590"/>
    <mergeCell ref="N5632:N5633"/>
    <mergeCell ref="B5411:B5413"/>
    <mergeCell ref="D5785:J5785"/>
    <mergeCell ref="B5674:B5676"/>
    <mergeCell ref="C5674:C5676"/>
    <mergeCell ref="E5668:F5668"/>
    <mergeCell ref="G5668:H5668"/>
    <mergeCell ref="M5632:M5633"/>
    <mergeCell ref="C5711:C5713"/>
    <mergeCell ref="C5703:C5705"/>
    <mergeCell ref="C5720:C5722"/>
    <mergeCell ref="J5735:J5736"/>
    <mergeCell ref="A6028:A6030"/>
    <mergeCell ref="A4477:A4479"/>
    <mergeCell ref="B4477:B4479"/>
    <mergeCell ref="A4469:A4471"/>
    <mergeCell ref="B4469:B4471"/>
    <mergeCell ref="A4486:A4488"/>
    <mergeCell ref="N4495:N4496"/>
    <mergeCell ref="A5813:A5815"/>
    <mergeCell ref="D5752:H5752"/>
    <mergeCell ref="I5656:I5657"/>
    <mergeCell ref="E4505:F4505"/>
    <mergeCell ref="A5711:A5713"/>
    <mergeCell ref="D5665:H5665"/>
    <mergeCell ref="K6064:K6065"/>
    <mergeCell ref="N6055:N6056"/>
    <mergeCell ref="E6005:F6005"/>
    <mergeCell ref="C4371:C4373"/>
    <mergeCell ref="B4379:B4381"/>
    <mergeCell ref="B5711:B5713"/>
    <mergeCell ref="L5508:L5509"/>
    <mergeCell ref="D5455:H5455"/>
    <mergeCell ref="K5975:O5975"/>
    <mergeCell ref="E5571:F5571"/>
    <mergeCell ref="I4372:I4373"/>
    <mergeCell ref="A6612:A6614"/>
    <mergeCell ref="E6717:F6717"/>
    <mergeCell ref="D6540:J6540"/>
    <mergeCell ref="K6540:O6540"/>
    <mergeCell ref="E6625:F6625"/>
    <mergeCell ref="G6625:H6625"/>
    <mergeCell ref="E6627:F6627"/>
    <mergeCell ref="G6627:H6627"/>
    <mergeCell ref="D6629:O6629"/>
    <mergeCell ref="E6642:F6642"/>
    <mergeCell ref="G6642:H6642"/>
    <mergeCell ref="L6649:L6650"/>
    <mergeCell ref="E6679:F6679"/>
    <mergeCell ref="G6679:H6679"/>
    <mergeCell ref="E6681:F6681"/>
    <mergeCell ref="G6681:H6681"/>
    <mergeCell ref="D6683:O6683"/>
    <mergeCell ref="E6699:F6699"/>
    <mergeCell ref="G6699:H6699"/>
    <mergeCell ref="D6701:O6701"/>
    <mergeCell ref="L6714:L6715"/>
    <mergeCell ref="E6686:F6686"/>
    <mergeCell ref="G6686:H6686"/>
    <mergeCell ref="E6687:F6687"/>
    <mergeCell ref="G6687:H6687"/>
    <mergeCell ref="E6688:F6688"/>
    <mergeCell ref="G6688:H6688"/>
    <mergeCell ref="E6690:F6690"/>
    <mergeCell ref="B6702:B6704"/>
    <mergeCell ref="C6702:C6704"/>
    <mergeCell ref="D6702:J6702"/>
    <mergeCell ref="K6702:O6702"/>
    <mergeCell ref="D6703:H6703"/>
    <mergeCell ref="I6703:I6704"/>
    <mergeCell ref="J6703:J6704"/>
    <mergeCell ref="K6703:K6704"/>
    <mergeCell ref="L6703:L6704"/>
    <mergeCell ref="M6703:M6704"/>
    <mergeCell ref="N6703:N6704"/>
    <mergeCell ref="O6703:O6704"/>
    <mergeCell ref="E6704:F6704"/>
    <mergeCell ref="G6704:H6704"/>
    <mergeCell ref="G6690:H6690"/>
    <mergeCell ref="D6692:O6692"/>
    <mergeCell ref="A6693:A6695"/>
    <mergeCell ref="B6693:B6695"/>
    <mergeCell ref="C6693:C6695"/>
    <mergeCell ref="D6693:J6693"/>
    <mergeCell ref="K6693:O6693"/>
    <mergeCell ref="D6694:H6694"/>
    <mergeCell ref="I6694:I6695"/>
    <mergeCell ref="J6694:J6695"/>
    <mergeCell ref="K6694:K6695"/>
    <mergeCell ref="L6694:L6695"/>
    <mergeCell ref="M6694:M6695"/>
    <mergeCell ref="N6694:N6695"/>
    <mergeCell ref="O6694:O6695"/>
    <mergeCell ref="E6695:F6695"/>
    <mergeCell ref="G6695:H6695"/>
    <mergeCell ref="A6702:A6704"/>
    <mergeCell ref="E6696:F6696"/>
    <mergeCell ref="G6696:H6696"/>
    <mergeCell ref="E6697:F6697"/>
    <mergeCell ref="G6697:H6697"/>
    <mergeCell ref="A6603:A6605"/>
    <mergeCell ref="B6603:B6605"/>
    <mergeCell ref="C6603:C6605"/>
    <mergeCell ref="D6603:J6603"/>
    <mergeCell ref="K6603:O6603"/>
    <mergeCell ref="D6604:H6604"/>
    <mergeCell ref="I6604:I6605"/>
    <mergeCell ref="J6604:J6605"/>
    <mergeCell ref="J6421:J6422"/>
    <mergeCell ref="B6385:B6387"/>
    <mergeCell ref="E6422:F6422"/>
    <mergeCell ref="G6414:H6414"/>
    <mergeCell ref="B6739:B6741"/>
    <mergeCell ref="E6415:F6415"/>
    <mergeCell ref="G6415:H6415"/>
    <mergeCell ref="E6416:F6416"/>
    <mergeCell ref="L6429:L6430"/>
    <mergeCell ref="D6446:H6446"/>
    <mergeCell ref="I6446:I6447"/>
    <mergeCell ref="J6446:J6447"/>
    <mergeCell ref="G6442:H6442"/>
    <mergeCell ref="K6428:O6428"/>
    <mergeCell ref="G6439:H6439"/>
    <mergeCell ref="E6438:F6438"/>
    <mergeCell ref="D6738:O6738"/>
    <mergeCell ref="E6741:F6741"/>
    <mergeCell ref="G6741:H6741"/>
    <mergeCell ref="O6740:O6741"/>
    <mergeCell ref="D6714:H6714"/>
    <mergeCell ref="K6559:K6560"/>
    <mergeCell ref="C6475:C6477"/>
    <mergeCell ref="E6514:F6514"/>
    <mergeCell ref="G6514:H6514"/>
    <mergeCell ref="E6515:F6515"/>
    <mergeCell ref="K6511:O6511"/>
    <mergeCell ref="E6716:F6716"/>
    <mergeCell ref="G6735:H6735"/>
    <mergeCell ref="E6736:F6736"/>
    <mergeCell ref="M6723:M6724"/>
    <mergeCell ref="G6553:H6553"/>
    <mergeCell ref="E6555:F6555"/>
    <mergeCell ref="G6555:H6555"/>
    <mergeCell ref="M6714:M6715"/>
    <mergeCell ref="D6576:J6576"/>
    <mergeCell ref="K6576:O6576"/>
    <mergeCell ref="D6577:H6577"/>
    <mergeCell ref="I6577:I6578"/>
    <mergeCell ref="J6404:J6405"/>
    <mergeCell ref="A6484:A6486"/>
    <mergeCell ref="B6484:B6486"/>
    <mergeCell ref="C6484:C6486"/>
    <mergeCell ref="D6484:J6484"/>
    <mergeCell ref="K6484:O6484"/>
    <mergeCell ref="D6485:H6485"/>
    <mergeCell ref="I6485:I6486"/>
    <mergeCell ref="J6485:J6486"/>
    <mergeCell ref="K6485:K6486"/>
    <mergeCell ref="L6485:L6486"/>
    <mergeCell ref="M6485:M6486"/>
    <mergeCell ref="N6485:N6486"/>
    <mergeCell ref="J6714:J6715"/>
    <mergeCell ref="I6404:I6405"/>
    <mergeCell ref="N6503:N6504"/>
    <mergeCell ref="O6503:O6504"/>
    <mergeCell ref="C6257:C6259"/>
    <mergeCell ref="O6213:O6214"/>
    <mergeCell ref="E6214:F6214"/>
    <mergeCell ref="K6476:K6477"/>
    <mergeCell ref="G6551:H6551"/>
    <mergeCell ref="E6552:F6552"/>
    <mergeCell ref="G6552:H6552"/>
    <mergeCell ref="E6553:F6553"/>
    <mergeCell ref="D6377:J6377"/>
    <mergeCell ref="E6624:F6624"/>
    <mergeCell ref="G6624:H6624"/>
    <mergeCell ref="D6665:O6665"/>
    <mergeCell ref="E6504:F6504"/>
    <mergeCell ref="G6301:H6301"/>
    <mergeCell ref="G6374:H6374"/>
    <mergeCell ref="G6370:H6370"/>
    <mergeCell ref="L6369:L6370"/>
    <mergeCell ref="M6369:M6370"/>
    <mergeCell ref="N6369:N6370"/>
    <mergeCell ref="G6391:H6391"/>
    <mergeCell ref="E6396:F6396"/>
    <mergeCell ref="E6388:F6388"/>
    <mergeCell ref="G6388:H6388"/>
    <mergeCell ref="K6394:O6394"/>
    <mergeCell ref="D6395:H6395"/>
    <mergeCell ref="I6395:I6396"/>
    <mergeCell ref="N6429:N6430"/>
    <mergeCell ref="G6433:H6433"/>
    <mergeCell ref="N6476:N6477"/>
    <mergeCell ref="O6476:O6477"/>
    <mergeCell ref="E6477:F6477"/>
    <mergeCell ref="G6478:H6478"/>
    <mergeCell ref="E6424:F6424"/>
    <mergeCell ref="G6324:H6324"/>
    <mergeCell ref="G6337:H6337"/>
    <mergeCell ref="C6327:C6329"/>
    <mergeCell ref="J6336:J6337"/>
    <mergeCell ref="E6316:F6316"/>
    <mergeCell ref="L6457:L6458"/>
    <mergeCell ref="G6523:H6523"/>
    <mergeCell ref="E6524:F6524"/>
    <mergeCell ref="G6524:H6524"/>
    <mergeCell ref="E6470:F6470"/>
    <mergeCell ref="G6470:H6470"/>
    <mergeCell ref="E6535:F6535"/>
    <mergeCell ref="E6478:F6478"/>
    <mergeCell ref="D6457:H6457"/>
    <mergeCell ref="E6400:F6400"/>
    <mergeCell ref="K6549:O6549"/>
    <mergeCell ref="D6550:H6550"/>
    <mergeCell ref="I6550:I6551"/>
    <mergeCell ref="J6550:J6551"/>
    <mergeCell ref="K6550:K6551"/>
    <mergeCell ref="J6577:J6578"/>
    <mergeCell ref="K6577:K6578"/>
    <mergeCell ref="L6577:L6578"/>
    <mergeCell ref="M6577:M6578"/>
    <mergeCell ref="N6577:N6578"/>
    <mergeCell ref="O6577:O6578"/>
    <mergeCell ref="E6578:F6578"/>
    <mergeCell ref="G6578:H6578"/>
    <mergeCell ref="K6594:O6594"/>
    <mergeCell ref="D6595:H6595"/>
    <mergeCell ref="E6616:F6616"/>
    <mergeCell ref="G6580:H6580"/>
    <mergeCell ref="E6582:F6582"/>
    <mergeCell ref="G6582:H6582"/>
    <mergeCell ref="D6584:O6584"/>
    <mergeCell ref="C6630:C6632"/>
    <mergeCell ref="J6631:J6632"/>
    <mergeCell ref="K6631:K6632"/>
    <mergeCell ref="L6631:L6632"/>
    <mergeCell ref="M6631:M6632"/>
    <mergeCell ref="N6631:N6632"/>
    <mergeCell ref="O6631:O6632"/>
    <mergeCell ref="E6632:F6632"/>
    <mergeCell ref="G6632:H6632"/>
    <mergeCell ref="N6649:N6650"/>
    <mergeCell ref="O6649:O6650"/>
    <mergeCell ref="E6650:F6650"/>
    <mergeCell ref="G6650:H6650"/>
    <mergeCell ref="E6651:F6651"/>
    <mergeCell ref="G6651:H6651"/>
    <mergeCell ref="E6652:F6652"/>
    <mergeCell ref="G6652:H6652"/>
    <mergeCell ref="E6654:F6654"/>
    <mergeCell ref="G6654:H6654"/>
    <mergeCell ref="D6656:O6656"/>
    <mergeCell ref="J6667:J6668"/>
    <mergeCell ref="K6667:K6668"/>
    <mergeCell ref="L6667:L6668"/>
    <mergeCell ref="I6595:I6596"/>
    <mergeCell ref="J6595:J6596"/>
    <mergeCell ref="K6595:K6596"/>
    <mergeCell ref="L6595:L6596"/>
    <mergeCell ref="M6595:M6596"/>
    <mergeCell ref="N6595:N6596"/>
    <mergeCell ref="O6595:O6596"/>
    <mergeCell ref="K6648:O6648"/>
    <mergeCell ref="D6649:H6649"/>
    <mergeCell ref="I6649:I6650"/>
    <mergeCell ref="J6649:J6650"/>
    <mergeCell ref="K6649:K6650"/>
    <mergeCell ref="E6663:F6663"/>
    <mergeCell ref="G6663:H6663"/>
    <mergeCell ref="E6596:F6596"/>
    <mergeCell ref="G6596:H6596"/>
    <mergeCell ref="E6597:F6597"/>
    <mergeCell ref="G6597:H6597"/>
    <mergeCell ref="E6598:F6598"/>
    <mergeCell ref="G6598:H6598"/>
    <mergeCell ref="E6600:F6600"/>
    <mergeCell ref="G6600:H6600"/>
    <mergeCell ref="D6602:O6602"/>
    <mergeCell ref="D6585:J6585"/>
    <mergeCell ref="K6585:O6585"/>
    <mergeCell ref="M6667:M6668"/>
    <mergeCell ref="N6667:N6668"/>
    <mergeCell ref="O6667:O6668"/>
    <mergeCell ref="E6668:F6668"/>
    <mergeCell ref="G6668:H6668"/>
    <mergeCell ref="G6609:H6609"/>
    <mergeCell ref="D6611:O6611"/>
    <mergeCell ref="M6649:M6650"/>
    <mergeCell ref="B6612:B6614"/>
    <mergeCell ref="C6612:C6614"/>
    <mergeCell ref="D6612:J6612"/>
    <mergeCell ref="K6612:O6612"/>
    <mergeCell ref="D6613:H6613"/>
    <mergeCell ref="I6613:I6614"/>
    <mergeCell ref="J6613:J6614"/>
    <mergeCell ref="K6613:K6614"/>
    <mergeCell ref="L6613:L6614"/>
    <mergeCell ref="M6613:M6614"/>
    <mergeCell ref="N6613:N6614"/>
    <mergeCell ref="O6613:O6614"/>
    <mergeCell ref="E6614:F6614"/>
    <mergeCell ref="G6614:H6614"/>
    <mergeCell ref="E6615:F6615"/>
    <mergeCell ref="G6615:H6615"/>
    <mergeCell ref="G6715:H6715"/>
    <mergeCell ref="E6724:F6724"/>
    <mergeCell ref="K6713:O6713"/>
    <mergeCell ref="E6605:F6605"/>
    <mergeCell ref="G6605:H6605"/>
    <mergeCell ref="E6606:F6606"/>
    <mergeCell ref="G6606:H6606"/>
    <mergeCell ref="E6607:F6607"/>
    <mergeCell ref="G6607:H6607"/>
    <mergeCell ref="E6609:F6609"/>
    <mergeCell ref="C6722:C6724"/>
    <mergeCell ref="G6717:H6717"/>
    <mergeCell ref="D6721:O6721"/>
    <mergeCell ref="K6714:K6715"/>
    <mergeCell ref="E6705:F6705"/>
    <mergeCell ref="G6705:H6705"/>
    <mergeCell ref="E6706:F6706"/>
    <mergeCell ref="G6706:H6706"/>
    <mergeCell ref="E6708:F6708"/>
    <mergeCell ref="G6708:H6708"/>
    <mergeCell ref="B6722:B6724"/>
    <mergeCell ref="G6616:H6616"/>
    <mergeCell ref="E6618:F6618"/>
    <mergeCell ref="G6618:H6618"/>
    <mergeCell ref="D6620:O6620"/>
    <mergeCell ref="E6669:F6669"/>
    <mergeCell ref="G6669:H6669"/>
    <mergeCell ref="E6670:F6670"/>
    <mergeCell ref="G6670:H6670"/>
    <mergeCell ref="E6672:F6672"/>
    <mergeCell ref="G6672:H6672"/>
    <mergeCell ref="D6674:O6674"/>
    <mergeCell ref="D6713:J6713"/>
    <mergeCell ref="M6676:M6677"/>
    <mergeCell ref="N6676:N6677"/>
    <mergeCell ref="O6676:O6677"/>
    <mergeCell ref="E6677:F6677"/>
    <mergeCell ref="G6677:H6677"/>
    <mergeCell ref="G6724:H6724"/>
    <mergeCell ref="N6723:N6724"/>
    <mergeCell ref="K6740:K6741"/>
    <mergeCell ref="M6730:M6731"/>
    <mergeCell ref="I6886:I6887"/>
    <mergeCell ref="L6878:L6879"/>
    <mergeCell ref="K6893:O6893"/>
    <mergeCell ref="E6767:F6767"/>
    <mergeCell ref="D6815:J6815"/>
    <mergeCell ref="L6808:L6809"/>
    <mergeCell ref="G6817:H6817"/>
    <mergeCell ref="J6878:J6879"/>
    <mergeCell ref="K6878:K6879"/>
    <mergeCell ref="K6869:K6870"/>
    <mergeCell ref="K6833:O6833"/>
    <mergeCell ref="M6774:M6775"/>
    <mergeCell ref="D6893:J6893"/>
    <mergeCell ref="M6869:M6870"/>
    <mergeCell ref="C6877:C6879"/>
    <mergeCell ref="E6825:F6825"/>
    <mergeCell ref="D6852:J6852"/>
    <mergeCell ref="K6852:O6852"/>
    <mergeCell ref="I6878:I6879"/>
    <mergeCell ref="I6834:I6835"/>
    <mergeCell ref="J6834:J6835"/>
    <mergeCell ref="D6841:O6841"/>
    <mergeCell ref="L6834:L6835"/>
    <mergeCell ref="M6843:M6844"/>
    <mergeCell ref="C6783:C6785"/>
    <mergeCell ref="C6833:C6835"/>
    <mergeCell ref="D6833:J6833"/>
    <mergeCell ref="E6838:F6838"/>
    <mergeCell ref="D6869:H6869"/>
    <mergeCell ref="G6726:H6726"/>
    <mergeCell ref="E6845:F6845"/>
    <mergeCell ref="C6757:C6759"/>
    <mergeCell ref="G6753:H6753"/>
    <mergeCell ref="G6751:H6751"/>
    <mergeCell ref="E6733:F6733"/>
    <mergeCell ref="L6853:L6854"/>
    <mergeCell ref="G6887:H6887"/>
    <mergeCell ref="G6855:H6855"/>
    <mergeCell ref="G6734:H6734"/>
    <mergeCell ref="G6736:H6736"/>
    <mergeCell ref="O6723:O6724"/>
    <mergeCell ref="D6723:H6723"/>
    <mergeCell ref="O6869:O6870"/>
    <mergeCell ref="E6726:F6726"/>
    <mergeCell ref="E6742:F6742"/>
    <mergeCell ref="G6732:H6732"/>
    <mergeCell ref="D6756:O6756"/>
    <mergeCell ref="E6754:F6754"/>
    <mergeCell ref="M6861:M6862"/>
    <mergeCell ref="E6887:F6887"/>
    <mergeCell ref="G6828:H6828"/>
    <mergeCell ref="G6793:H6793"/>
    <mergeCell ref="K6843:K6844"/>
    <mergeCell ref="L6843:L6844"/>
    <mergeCell ref="G6804:H6804"/>
    <mergeCell ref="O6800:O6801"/>
    <mergeCell ref="O6792:O6793"/>
    <mergeCell ref="D6806:O6806"/>
    <mergeCell ref="D6885:J6885"/>
    <mergeCell ref="J6730:J6731"/>
    <mergeCell ref="A6343:A6345"/>
    <mergeCell ref="A6368:A6370"/>
    <mergeCell ref="D6350:O6350"/>
    <mergeCell ref="A6436:A6438"/>
    <mergeCell ref="E6836:F6836"/>
    <mergeCell ref="E6870:F6870"/>
    <mergeCell ref="G6835:H6835"/>
    <mergeCell ref="E6777:F6777"/>
    <mergeCell ref="K6765:O6765"/>
    <mergeCell ref="M6824:M6825"/>
    <mergeCell ref="N6437:N6438"/>
    <mergeCell ref="O6437:O6438"/>
    <mergeCell ref="G6458:H6458"/>
    <mergeCell ref="K6739:O6739"/>
    <mergeCell ref="C6823:C6825"/>
    <mergeCell ref="K6834:K6835"/>
    <mergeCell ref="G6776:H6776"/>
    <mergeCell ref="B6466:B6468"/>
    <mergeCell ref="D6521:H6521"/>
    <mergeCell ref="I6521:I6522"/>
    <mergeCell ref="J6521:J6522"/>
    <mergeCell ref="K6512:K6513"/>
    <mergeCell ref="L6512:L6513"/>
    <mergeCell ref="M6512:M6513"/>
    <mergeCell ref="N6512:N6513"/>
    <mergeCell ref="O6512:O6513"/>
    <mergeCell ref="E6513:F6513"/>
    <mergeCell ref="D6501:O6501"/>
    <mergeCell ref="A6502:A6504"/>
    <mergeCell ref="K6503:K6504"/>
    <mergeCell ref="L6503:L6504"/>
    <mergeCell ref="E6533:F6533"/>
    <mergeCell ref="N6730:N6731"/>
    <mergeCell ref="D6728:O6728"/>
    <mergeCell ref="J6723:J6724"/>
    <mergeCell ref="K6558:O6558"/>
    <mergeCell ref="I6824:I6825"/>
    <mergeCell ref="N6766:N6767"/>
    <mergeCell ref="G6870:H6870"/>
    <mergeCell ref="A6823:A6825"/>
    <mergeCell ref="A6783:A6785"/>
    <mergeCell ref="B6842:B6844"/>
    <mergeCell ref="G6768:H6768"/>
    <mergeCell ref="E6588:F6588"/>
    <mergeCell ref="G6588:H6588"/>
    <mergeCell ref="E6589:F6589"/>
    <mergeCell ref="G6589:H6589"/>
    <mergeCell ref="E6591:F6591"/>
    <mergeCell ref="G6591:H6591"/>
    <mergeCell ref="J6758:J6759"/>
    <mergeCell ref="E6761:F6761"/>
    <mergeCell ref="J6748:J6749"/>
    <mergeCell ref="E6749:F6749"/>
    <mergeCell ref="G6750:H6750"/>
    <mergeCell ref="E6862:F6862"/>
    <mergeCell ref="D6765:J6765"/>
    <mergeCell ref="E6762:F6762"/>
    <mergeCell ref="I6766:I6767"/>
    <mergeCell ref="M6758:M6759"/>
    <mergeCell ref="C6791:C6793"/>
    <mergeCell ref="O6758:O6759"/>
    <mergeCell ref="O6816:O6817"/>
    <mergeCell ref="E6817:F6817"/>
    <mergeCell ref="G6743:H6743"/>
    <mergeCell ref="G7277:H7277"/>
    <mergeCell ref="E7278:F7278"/>
    <mergeCell ref="G7278:H7278"/>
    <mergeCell ref="L6740:L6741"/>
    <mergeCell ref="E6725:F6725"/>
    <mergeCell ref="K6747:O6747"/>
    <mergeCell ref="G6826:H6826"/>
    <mergeCell ref="G7035:H7035"/>
    <mergeCell ref="D7039:O7039"/>
    <mergeCell ref="N6758:N6759"/>
    <mergeCell ref="G6749:H6749"/>
    <mergeCell ref="G6733:H6733"/>
    <mergeCell ref="N6740:N6741"/>
    <mergeCell ref="M6740:M6741"/>
    <mergeCell ref="D6859:O6859"/>
    <mergeCell ref="G7022:H7022"/>
    <mergeCell ref="D7004:J7004"/>
    <mergeCell ref="N6926:N6927"/>
    <mergeCell ref="O6926:O6927"/>
    <mergeCell ref="G6888:H6888"/>
    <mergeCell ref="D6892:O6892"/>
    <mergeCell ref="L6902:L6903"/>
    <mergeCell ref="M6902:M6903"/>
    <mergeCell ref="D6886:H6886"/>
    <mergeCell ref="K6729:O6729"/>
    <mergeCell ref="I6853:I6854"/>
    <mergeCell ref="E6912:F6912"/>
    <mergeCell ref="D6975:J6975"/>
    <mergeCell ref="O6918:O6919"/>
    <mergeCell ref="E6734:F6734"/>
    <mergeCell ref="I6748:I6749"/>
    <mergeCell ref="G6759:H6759"/>
    <mergeCell ref="D6824:H6824"/>
    <mergeCell ref="G6744:H6744"/>
    <mergeCell ref="N6976:N6977"/>
    <mergeCell ref="E6847:F6847"/>
    <mergeCell ref="K6960:O6960"/>
    <mergeCell ref="D6961:H6961"/>
    <mergeCell ref="D6894:H6894"/>
    <mergeCell ref="D6860:J6860"/>
    <mergeCell ref="K6860:O6860"/>
    <mergeCell ref="E7022:F7022"/>
    <mergeCell ref="N6968:N6969"/>
    <mergeCell ref="I6774:I6775"/>
    <mergeCell ref="E6775:F6775"/>
    <mergeCell ref="D6774:H6774"/>
    <mergeCell ref="N6853:N6854"/>
    <mergeCell ref="O6784:O6785"/>
    <mergeCell ref="G6779:H6779"/>
    <mergeCell ref="E6801:F6801"/>
    <mergeCell ref="M6878:M6879"/>
    <mergeCell ref="L6774:L6775"/>
    <mergeCell ref="E6855:F6855"/>
    <mergeCell ref="K6842:O6842"/>
    <mergeCell ref="N6792:N6793"/>
    <mergeCell ref="L6800:L6801"/>
    <mergeCell ref="M6800:M6801"/>
    <mergeCell ref="E6787:F6787"/>
    <mergeCell ref="D6784:H6784"/>
    <mergeCell ref="D6740:H6740"/>
    <mergeCell ref="O6730:O6731"/>
    <mergeCell ref="I7205:I7206"/>
    <mergeCell ref="J7205:J7206"/>
    <mergeCell ref="K7205:K7206"/>
    <mergeCell ref="N6918:N6919"/>
    <mergeCell ref="D7050:J7050"/>
    <mergeCell ref="J7051:J7052"/>
    <mergeCell ref="I7276:I7277"/>
    <mergeCell ref="J7276:J7277"/>
    <mergeCell ref="D7356:J7356"/>
    <mergeCell ref="K7356:O7356"/>
    <mergeCell ref="D7357:H7357"/>
    <mergeCell ref="G7228:H7228"/>
    <mergeCell ref="D7223:H7223"/>
    <mergeCell ref="I7223:I7224"/>
    <mergeCell ref="J7223:J7224"/>
    <mergeCell ref="I7267:I7268"/>
    <mergeCell ref="D7091:H7091"/>
    <mergeCell ref="K7124:O7124"/>
    <mergeCell ref="D7125:H7125"/>
    <mergeCell ref="I7125:I7126"/>
    <mergeCell ref="J7259:J7260"/>
    <mergeCell ref="K7259:K7260"/>
    <mergeCell ref="L7259:L7260"/>
    <mergeCell ref="M7259:M7260"/>
    <mergeCell ref="N7259:N7260"/>
    <mergeCell ref="L7091:L7092"/>
    <mergeCell ref="N7187:N7188"/>
    <mergeCell ref="O7187:O7188"/>
    <mergeCell ref="E7188:F7188"/>
    <mergeCell ref="G7188:H7188"/>
    <mergeCell ref="E7189:F7189"/>
    <mergeCell ref="G7322:H7322"/>
    <mergeCell ref="E7323:F7323"/>
    <mergeCell ref="G7323:H7323"/>
    <mergeCell ref="E7324:F7324"/>
    <mergeCell ref="G7324:H7324"/>
    <mergeCell ref="G7110:H7110"/>
    <mergeCell ref="M7178:M7179"/>
    <mergeCell ref="N7178:N7179"/>
    <mergeCell ref="O7178:O7179"/>
    <mergeCell ref="E7179:F7179"/>
    <mergeCell ref="G7179:H7179"/>
    <mergeCell ref="E7135:F7135"/>
    <mergeCell ref="G7135:H7135"/>
    <mergeCell ref="M7357:M7358"/>
    <mergeCell ref="M7223:M7224"/>
    <mergeCell ref="N7223:N7224"/>
    <mergeCell ref="G7296:H7296"/>
    <mergeCell ref="N7100:N7101"/>
    <mergeCell ref="J7100:J7101"/>
    <mergeCell ref="I7091:I7092"/>
    <mergeCell ref="J7091:J7092"/>
    <mergeCell ref="J7116:J7117"/>
    <mergeCell ref="K7116:K7117"/>
    <mergeCell ref="G7317:H7317"/>
    <mergeCell ref="G7215:H7215"/>
    <mergeCell ref="N7267:N7268"/>
    <mergeCell ref="D7320:J7320"/>
    <mergeCell ref="K7320:O7320"/>
    <mergeCell ref="D7321:H7321"/>
    <mergeCell ref="I7321:I7322"/>
    <mergeCell ref="J7321:J7322"/>
    <mergeCell ref="K7321:K7322"/>
    <mergeCell ref="L7321:L7322"/>
    <mergeCell ref="M7321:M7322"/>
    <mergeCell ref="N7321:N7322"/>
    <mergeCell ref="O7321:O7322"/>
    <mergeCell ref="L7357:L7358"/>
    <mergeCell ref="E7378:F7378"/>
    <mergeCell ref="G7378:H7378"/>
    <mergeCell ref="E7054:F7054"/>
    <mergeCell ref="E7042:F7042"/>
    <mergeCell ref="G7042:H7042"/>
    <mergeCell ref="G7045:H7045"/>
    <mergeCell ref="E6895:F6895"/>
    <mergeCell ref="G6895:H6895"/>
    <mergeCell ref="I6902:I6903"/>
    <mergeCell ref="J6902:J6903"/>
    <mergeCell ref="N6894:N6895"/>
    <mergeCell ref="O6894:O6895"/>
    <mergeCell ref="K6925:O6925"/>
    <mergeCell ref="D6925:J6925"/>
    <mergeCell ref="N6902:N6903"/>
    <mergeCell ref="D7089:O7089"/>
    <mergeCell ref="E7082:F7082"/>
    <mergeCell ref="G7082:H7082"/>
    <mergeCell ref="N7196:N7197"/>
    <mergeCell ref="G7197:H7197"/>
    <mergeCell ref="J7160:J7161"/>
    <mergeCell ref="E7153:F7153"/>
    <mergeCell ref="G7161:H7161"/>
    <mergeCell ref="I7214:I7215"/>
    <mergeCell ref="J7214:J7215"/>
    <mergeCell ref="K7214:K7215"/>
    <mergeCell ref="L7214:L7215"/>
    <mergeCell ref="O7259:O7260"/>
    <mergeCell ref="D7265:O7265"/>
    <mergeCell ref="E7208:F7208"/>
    <mergeCell ref="G7208:H7208"/>
    <mergeCell ref="L7250:L7251"/>
    <mergeCell ref="D7203:O7203"/>
    <mergeCell ref="M7250:M7251"/>
    <mergeCell ref="N7250:N7251"/>
    <mergeCell ref="O7250:O7251"/>
    <mergeCell ref="E7136:F7136"/>
    <mergeCell ref="G7136:H7136"/>
    <mergeCell ref="K7177:O7177"/>
    <mergeCell ref="D7178:H7178"/>
    <mergeCell ref="I7178:I7179"/>
    <mergeCell ref="D7187:H7187"/>
    <mergeCell ref="I7187:I7188"/>
    <mergeCell ref="J7187:J7188"/>
    <mergeCell ref="K7187:K7188"/>
    <mergeCell ref="L7187:L7188"/>
    <mergeCell ref="M7187:M7188"/>
    <mergeCell ref="I7041:I7042"/>
    <mergeCell ref="K7091:K7092"/>
    <mergeCell ref="E7043:F7043"/>
    <mergeCell ref="G7043:H7043"/>
    <mergeCell ref="E7162:F7162"/>
    <mergeCell ref="G7162:H7162"/>
    <mergeCell ref="E7163:F7163"/>
    <mergeCell ref="G7163:H7163"/>
    <mergeCell ref="D7049:O7049"/>
    <mergeCell ref="E7121:F7121"/>
    <mergeCell ref="D7149:O7149"/>
    <mergeCell ref="D7114:O7114"/>
    <mergeCell ref="D7105:O7105"/>
    <mergeCell ref="I7051:I7052"/>
    <mergeCell ref="E7044:F7044"/>
    <mergeCell ref="G7044:H7044"/>
    <mergeCell ref="G7368:H7368"/>
    <mergeCell ref="B7320:B7322"/>
    <mergeCell ref="C7320:C7322"/>
    <mergeCell ref="E7322:F7322"/>
    <mergeCell ref="D7446:J7446"/>
    <mergeCell ref="K7446:O7446"/>
    <mergeCell ref="E7279:F7279"/>
    <mergeCell ref="G7279:H7279"/>
    <mergeCell ref="G7281:H7281"/>
    <mergeCell ref="D7283:O7283"/>
    <mergeCell ref="D7466:J7466"/>
    <mergeCell ref="K7466:O7466"/>
    <mergeCell ref="D7275:J7275"/>
    <mergeCell ref="D7373:O7373"/>
    <mergeCell ref="E7431:F7431"/>
    <mergeCell ref="G7431:H7431"/>
    <mergeCell ref="E7432:F7432"/>
    <mergeCell ref="G7432:H7432"/>
    <mergeCell ref="D7465:O7465"/>
    <mergeCell ref="O7294:O7295"/>
    <mergeCell ref="E7295:F7295"/>
    <mergeCell ref="G7295:H7295"/>
    <mergeCell ref="E7296:F7296"/>
    <mergeCell ref="N7125:N7126"/>
    <mergeCell ref="O7125:O7126"/>
    <mergeCell ref="E7126:F7126"/>
    <mergeCell ref="G7126:H7126"/>
    <mergeCell ref="E7127:F7127"/>
    <mergeCell ref="G7127:H7127"/>
    <mergeCell ref="O7223:O7224"/>
    <mergeCell ref="E7224:F7224"/>
    <mergeCell ref="G7224:H7224"/>
    <mergeCell ref="D7346:O7346"/>
    <mergeCell ref="E7260:F7260"/>
    <mergeCell ref="G7260:H7260"/>
    <mergeCell ref="E7225:F7225"/>
    <mergeCell ref="G7225:H7225"/>
    <mergeCell ref="E7226:F7226"/>
    <mergeCell ref="G7434:H7434"/>
    <mergeCell ref="D7436:O7436"/>
    <mergeCell ref="E7458:F7458"/>
    <mergeCell ref="G7458:H7458"/>
    <mergeCell ref="E7459:F7459"/>
    <mergeCell ref="G7459:H7459"/>
    <mergeCell ref="G7461:H7461"/>
    <mergeCell ref="I7330:I7331"/>
    <mergeCell ref="J7330:J7331"/>
    <mergeCell ref="K7330:K7331"/>
    <mergeCell ref="L7330:L7331"/>
    <mergeCell ref="M7330:M7331"/>
    <mergeCell ref="N7330:N7331"/>
    <mergeCell ref="O7330:O7331"/>
    <mergeCell ref="E7331:F7331"/>
    <mergeCell ref="G7331:H7331"/>
    <mergeCell ref="E7332:F7332"/>
    <mergeCell ref="E7440:F7440"/>
    <mergeCell ref="G7440:H7440"/>
    <mergeCell ref="E7441:F7441"/>
    <mergeCell ref="G7313:H7313"/>
    <mergeCell ref="G7207:H7207"/>
    <mergeCell ref="N7169:N7170"/>
    <mergeCell ref="K7133:K7134"/>
    <mergeCell ref="L7133:L7134"/>
    <mergeCell ref="M7133:M7134"/>
    <mergeCell ref="B7696:B7698"/>
    <mergeCell ref="N7640:N7641"/>
    <mergeCell ref="E7635:F7635"/>
    <mergeCell ref="G7657:H7657"/>
    <mergeCell ref="G7611:H7611"/>
    <mergeCell ref="B7561:B7563"/>
    <mergeCell ref="B7466:B7468"/>
    <mergeCell ref="D7509:O7509"/>
    <mergeCell ref="J7475:J7476"/>
    <mergeCell ref="K7467:K7468"/>
    <mergeCell ref="E7314:F7314"/>
    <mergeCell ref="G7314:H7314"/>
    <mergeCell ref="G7486:H7486"/>
    <mergeCell ref="K7484:O7484"/>
    <mergeCell ref="M7485:M7486"/>
    <mergeCell ref="K7474:O7474"/>
    <mergeCell ref="O7467:O7468"/>
    <mergeCell ref="E7477:F7477"/>
    <mergeCell ref="E7405:F7405"/>
    <mergeCell ref="G7405:H7405"/>
    <mergeCell ref="G7565:H7565"/>
    <mergeCell ref="J7520:J7521"/>
    <mergeCell ref="N7502:N7503"/>
    <mergeCell ref="E7522:F7522"/>
    <mergeCell ref="E7531:F7531"/>
    <mergeCell ref="L7511:L7512"/>
    <mergeCell ref="K7553:O7553"/>
    <mergeCell ref="J7562:J7563"/>
    <mergeCell ref="J7511:J7512"/>
    <mergeCell ref="N7562:N7563"/>
    <mergeCell ref="K7528:K7529"/>
    <mergeCell ref="K7510:O7510"/>
    <mergeCell ref="E7504:F7504"/>
    <mergeCell ref="K7520:K7521"/>
    <mergeCell ref="G7555:H7555"/>
    <mergeCell ref="O7502:O7503"/>
    <mergeCell ref="G7558:H7558"/>
    <mergeCell ref="J7554:J7555"/>
    <mergeCell ref="M7536:M7537"/>
    <mergeCell ref="K7511:K7512"/>
    <mergeCell ref="G7523:H7523"/>
    <mergeCell ref="D7483:O7483"/>
    <mergeCell ref="K7475:K7476"/>
    <mergeCell ref="G7441:H7441"/>
    <mergeCell ref="G7443:H7443"/>
    <mergeCell ref="D7454:O7454"/>
    <mergeCell ref="E7404:F7404"/>
    <mergeCell ref="G7404:H7404"/>
    <mergeCell ref="G7496:H7496"/>
    <mergeCell ref="G7529:H7529"/>
    <mergeCell ref="J7357:J7358"/>
    <mergeCell ref="K7357:K7358"/>
    <mergeCell ref="E7481:F7481"/>
    <mergeCell ref="G7481:H7481"/>
    <mergeCell ref="O7544:O7545"/>
    <mergeCell ref="J7528:J7529"/>
    <mergeCell ref="D7467:H7467"/>
    <mergeCell ref="G7487:H7487"/>
    <mergeCell ref="D7485:H7485"/>
    <mergeCell ref="D7484:J7484"/>
    <mergeCell ref="O7485:O7486"/>
    <mergeCell ref="N7485:N7486"/>
    <mergeCell ref="J7485:J7486"/>
    <mergeCell ref="G7380:H7380"/>
    <mergeCell ref="M7493:M7494"/>
    <mergeCell ref="G7495:H7495"/>
    <mergeCell ref="E7478:F7478"/>
    <mergeCell ref="O7493:O7494"/>
    <mergeCell ref="E7576:F7576"/>
    <mergeCell ref="D7552:O7552"/>
    <mergeCell ref="G7546:H7546"/>
    <mergeCell ref="E7512:F7512"/>
    <mergeCell ref="D7502:H7502"/>
    <mergeCell ref="K7562:K7563"/>
    <mergeCell ref="L7562:L7563"/>
    <mergeCell ref="D7528:H7528"/>
    <mergeCell ref="D7473:O7473"/>
    <mergeCell ref="O7475:O7476"/>
    <mergeCell ref="E7494:F7494"/>
    <mergeCell ref="I7502:I7503"/>
    <mergeCell ref="E7503:F7503"/>
    <mergeCell ref="I7571:I7572"/>
    <mergeCell ref="D7605:J7605"/>
    <mergeCell ref="E7592:F7592"/>
    <mergeCell ref="E7611:F7611"/>
    <mergeCell ref="J7588:J7589"/>
    <mergeCell ref="K7580:K7581"/>
    <mergeCell ref="E7608:F7608"/>
    <mergeCell ref="G7602:H7602"/>
    <mergeCell ref="K7645:O7645"/>
    <mergeCell ref="J7633:J7634"/>
    <mergeCell ref="N7721:N7722"/>
    <mergeCell ref="E7738:F7738"/>
    <mergeCell ref="K7737:K7738"/>
    <mergeCell ref="G7691:H7691"/>
    <mergeCell ref="O7688:O7689"/>
    <mergeCell ref="O7646:O7647"/>
    <mergeCell ref="K7632:O7632"/>
    <mergeCell ref="J7712:J7713"/>
    <mergeCell ref="K7697:K7698"/>
    <mergeCell ref="I7646:I7647"/>
    <mergeCell ref="K7712:K7713"/>
    <mergeCell ref="L7705:L7706"/>
    <mergeCell ref="M7679:M7680"/>
    <mergeCell ref="N7672:N7673"/>
    <mergeCell ref="G7730:H7730"/>
    <mergeCell ref="B7570:B7572"/>
    <mergeCell ref="E7616:F7616"/>
    <mergeCell ref="L7580:L7581"/>
    <mergeCell ref="D7570:J7570"/>
    <mergeCell ref="D7562:H7562"/>
    <mergeCell ref="C7671:C7673"/>
    <mergeCell ref="B7671:B7673"/>
    <mergeCell ref="C7596:C7598"/>
    <mergeCell ref="C7639:C7641"/>
    <mergeCell ref="C7654:C7656"/>
    <mergeCell ref="C7587:C7589"/>
    <mergeCell ref="L7646:L7647"/>
    <mergeCell ref="G7641:H7641"/>
    <mergeCell ref="G7668:H7668"/>
    <mergeCell ref="L7809:L7810"/>
    <mergeCell ref="K7783:O7783"/>
    <mergeCell ref="D7816:O7816"/>
    <mergeCell ref="C7749:C7751"/>
    <mergeCell ref="G7722:H7722"/>
    <mergeCell ref="G7725:H7725"/>
    <mergeCell ref="D7711:J7711"/>
    <mergeCell ref="O7818:O7819"/>
    <mergeCell ref="D7817:J7817"/>
    <mergeCell ref="E7819:F7819"/>
    <mergeCell ref="G7823:H7823"/>
    <mergeCell ref="E7797:F7797"/>
    <mergeCell ref="E7836:F7836"/>
    <mergeCell ref="C7704:C7706"/>
    <mergeCell ref="K7705:K7706"/>
    <mergeCell ref="B7605:B7607"/>
    <mergeCell ref="C7711:C7713"/>
    <mergeCell ref="E7626:F7626"/>
    <mergeCell ref="G7836:H7836"/>
    <mergeCell ref="M7776:M7777"/>
    <mergeCell ref="D7758:J7758"/>
    <mergeCell ref="G7770:H7770"/>
    <mergeCell ref="B7834:B7836"/>
    <mergeCell ref="C7834:C7836"/>
    <mergeCell ref="B7800:B7802"/>
    <mergeCell ref="C7800:C7802"/>
    <mergeCell ref="D7800:J7800"/>
    <mergeCell ref="K7800:O7800"/>
    <mergeCell ref="D7782:O7782"/>
    <mergeCell ref="G7802:H7802"/>
    <mergeCell ref="I7793:I7794"/>
    <mergeCell ref="J7793:J7794"/>
    <mergeCell ref="K7793:K7794"/>
    <mergeCell ref="N7793:N7794"/>
    <mergeCell ref="E7617:F7617"/>
    <mergeCell ref="G7616:H7616"/>
    <mergeCell ref="K7588:K7589"/>
    <mergeCell ref="K7614:O7614"/>
    <mergeCell ref="E7572:F7572"/>
    <mergeCell ref="M7562:M7563"/>
    <mergeCell ref="G7573:H7573"/>
    <mergeCell ref="K7579:O7579"/>
    <mergeCell ref="I7597:I7598"/>
    <mergeCell ref="B7587:B7589"/>
    <mergeCell ref="D7644:O7644"/>
    <mergeCell ref="E7589:F7589"/>
    <mergeCell ref="E7581:F7581"/>
    <mergeCell ref="E7725:F7725"/>
    <mergeCell ref="O7737:O7738"/>
    <mergeCell ref="D7596:J7596"/>
    <mergeCell ref="A7817:A7819"/>
    <mergeCell ref="A7792:A7794"/>
    <mergeCell ref="G7819:H7819"/>
    <mergeCell ref="E7813:F7813"/>
    <mergeCell ref="D7721:H7721"/>
    <mergeCell ref="A7865:A7867"/>
    <mergeCell ref="B7865:B7867"/>
    <mergeCell ref="C7696:C7698"/>
    <mergeCell ref="D7677:O7677"/>
    <mergeCell ref="K7849:O7849"/>
    <mergeCell ref="D7850:H7850"/>
    <mergeCell ref="E7915:F7915"/>
    <mergeCell ref="E7905:F7905"/>
    <mergeCell ref="G7905:H7905"/>
    <mergeCell ref="M7655:M7656"/>
    <mergeCell ref="D7662:J7662"/>
    <mergeCell ref="O7655:O7656"/>
    <mergeCell ref="D7697:H7697"/>
    <mergeCell ref="E7769:F7769"/>
    <mergeCell ref="M7818:M7819"/>
    <mergeCell ref="N7818:N7819"/>
    <mergeCell ref="D7900:O7900"/>
    <mergeCell ref="G7894:H7894"/>
    <mergeCell ref="J7892:J7893"/>
    <mergeCell ref="G7903:H7903"/>
    <mergeCell ref="G7673:H7673"/>
    <mergeCell ref="C7865:C7867"/>
    <mergeCell ref="D7865:J7865"/>
    <mergeCell ref="K7865:O7865"/>
    <mergeCell ref="D7866:H7866"/>
    <mergeCell ref="I7866:I7867"/>
    <mergeCell ref="J7866:J7867"/>
    <mergeCell ref="K7866:K7867"/>
    <mergeCell ref="L7866:L7867"/>
    <mergeCell ref="M7866:M7867"/>
    <mergeCell ref="N7866:N7867"/>
    <mergeCell ref="O7866:O7867"/>
    <mergeCell ref="E7867:F7867"/>
    <mergeCell ref="G7867:H7867"/>
    <mergeCell ref="E7830:F7830"/>
    <mergeCell ref="G7830:H7830"/>
    <mergeCell ref="G7831:H7831"/>
    <mergeCell ref="L7768:L7769"/>
    <mergeCell ref="D7736:J7736"/>
    <mergeCell ref="D7783:J7783"/>
    <mergeCell ref="M7729:M7730"/>
    <mergeCell ref="L7784:L7785"/>
    <mergeCell ref="E7785:F7785"/>
    <mergeCell ref="J7809:J7810"/>
    <mergeCell ref="K7809:K7810"/>
    <mergeCell ref="E7868:F7868"/>
    <mergeCell ref="G7868:H7868"/>
    <mergeCell ref="E7831:F7831"/>
    <mergeCell ref="E7789:F7789"/>
    <mergeCell ref="N7688:N7689"/>
    <mergeCell ref="J7663:J7664"/>
    <mergeCell ref="D7727:O7727"/>
    <mergeCell ref="G7752:H7752"/>
    <mergeCell ref="K7729:K7730"/>
    <mergeCell ref="I7672:I7673"/>
    <mergeCell ref="N7655:N7656"/>
    <mergeCell ref="G7707:H7707"/>
    <mergeCell ref="E7713:F7713"/>
    <mergeCell ref="G7699:H7699"/>
    <mergeCell ref="A7891:A7893"/>
    <mergeCell ref="A7901:A7903"/>
    <mergeCell ref="C7882:C7884"/>
    <mergeCell ref="B7882:B7884"/>
    <mergeCell ref="G7821:H7821"/>
    <mergeCell ref="G7854:H7854"/>
    <mergeCell ref="D7825:O7825"/>
    <mergeCell ref="A7841:A7843"/>
    <mergeCell ref="E7914:F7914"/>
    <mergeCell ref="G7906:H7906"/>
    <mergeCell ref="A7849:A7851"/>
    <mergeCell ref="B7849:B7851"/>
    <mergeCell ref="I7850:I7851"/>
    <mergeCell ref="D7848:O7848"/>
    <mergeCell ref="J7850:J7851"/>
    <mergeCell ref="E7854:F7854"/>
    <mergeCell ref="A7872:A7874"/>
    <mergeCell ref="B7872:B7874"/>
    <mergeCell ref="C7872:C7874"/>
    <mergeCell ref="D7872:J7872"/>
    <mergeCell ref="K7872:O7872"/>
    <mergeCell ref="D7873:H7873"/>
    <mergeCell ref="I7883:I7884"/>
    <mergeCell ref="D7856:O7856"/>
    <mergeCell ref="J7902:J7903"/>
    <mergeCell ref="G7888:H7888"/>
    <mergeCell ref="G7797:H7797"/>
    <mergeCell ref="L7801:L7802"/>
    <mergeCell ref="M7801:M7802"/>
    <mergeCell ref="K7818:K7819"/>
    <mergeCell ref="L7818:L7819"/>
    <mergeCell ref="L7793:L7794"/>
    <mergeCell ref="J7721:J7722"/>
    <mergeCell ref="I7892:I7893"/>
    <mergeCell ref="E7893:F7893"/>
    <mergeCell ref="G7898:H7898"/>
    <mergeCell ref="N7892:N7893"/>
    <mergeCell ref="E7888:F7888"/>
    <mergeCell ref="M7750:M7751"/>
    <mergeCell ref="E7788:F7788"/>
    <mergeCell ref="G7788:H7788"/>
    <mergeCell ref="L7892:L7893"/>
    <mergeCell ref="N7737:N7738"/>
    <mergeCell ref="E7912:F7912"/>
    <mergeCell ref="K7817:O7817"/>
    <mergeCell ref="D7818:H7818"/>
    <mergeCell ref="I7818:I7819"/>
    <mergeCell ref="G7812:H7812"/>
    <mergeCell ref="J7818:J7819"/>
    <mergeCell ref="E7730:F7730"/>
    <mergeCell ref="G7789:H7789"/>
    <mergeCell ref="I7809:I7810"/>
    <mergeCell ref="K7750:K7751"/>
    <mergeCell ref="E7885:F7885"/>
    <mergeCell ref="J7737:J7738"/>
    <mergeCell ref="L7737:L7738"/>
    <mergeCell ref="M7721:M7722"/>
    <mergeCell ref="G7837:H7837"/>
    <mergeCell ref="L7776:L7777"/>
    <mergeCell ref="G7755:H7755"/>
    <mergeCell ref="M7809:M7810"/>
    <mergeCell ref="I7784:I7785"/>
    <mergeCell ref="M7784:M7785"/>
    <mergeCell ref="D7792:J7792"/>
    <mergeCell ref="D7892:H7892"/>
    <mergeCell ref="E7894:F7894"/>
    <mergeCell ref="D7891:J7891"/>
    <mergeCell ref="E7875:F7875"/>
    <mergeCell ref="G7875:H7875"/>
    <mergeCell ref="E7877:F7877"/>
    <mergeCell ref="G7869:H7869"/>
    <mergeCell ref="G7778:H7778"/>
    <mergeCell ref="I7873:I7874"/>
    <mergeCell ref="J7873:J7874"/>
    <mergeCell ref="K7873:K7874"/>
    <mergeCell ref="L7873:L7874"/>
    <mergeCell ref="M7873:M7874"/>
    <mergeCell ref="N7873:N7874"/>
    <mergeCell ref="O7873:O7874"/>
    <mergeCell ref="E7874:F7874"/>
    <mergeCell ref="G7874:H7874"/>
    <mergeCell ref="E7838:F7838"/>
    <mergeCell ref="G7838:H7838"/>
    <mergeCell ref="E7860:F7860"/>
    <mergeCell ref="G7860:H7860"/>
    <mergeCell ref="E7861:F7861"/>
    <mergeCell ref="G7861:H7861"/>
    <mergeCell ref="D7835:H7835"/>
    <mergeCell ref="I7835:I7836"/>
    <mergeCell ref="J7835:J7836"/>
    <mergeCell ref="K7835:K7836"/>
    <mergeCell ref="D7808:J7808"/>
    <mergeCell ref="C7792:C7794"/>
    <mergeCell ref="B7826:B7828"/>
    <mergeCell ref="K7792:O7792"/>
    <mergeCell ref="D7807:O7807"/>
    <mergeCell ref="C7817:C7819"/>
    <mergeCell ref="G7795:H7795"/>
    <mergeCell ref="E7837:F7837"/>
    <mergeCell ref="E7814:F7814"/>
    <mergeCell ref="G7814:H7814"/>
    <mergeCell ref="G7862:H7862"/>
    <mergeCell ref="K7850:K7851"/>
    <mergeCell ref="L7850:L7851"/>
    <mergeCell ref="M7850:M7851"/>
    <mergeCell ref="E7795:F7795"/>
    <mergeCell ref="I7858:I7859"/>
    <mergeCell ref="J7858:J7859"/>
    <mergeCell ref="K7858:K7859"/>
    <mergeCell ref="L7858:L7859"/>
    <mergeCell ref="M7858:M7859"/>
    <mergeCell ref="N7858:N7859"/>
    <mergeCell ref="O7858:O7859"/>
    <mergeCell ref="N7850:N7851"/>
    <mergeCell ref="O7850:O7851"/>
    <mergeCell ref="E7851:F7851"/>
    <mergeCell ref="G7851:H7851"/>
    <mergeCell ref="E7844:F7844"/>
    <mergeCell ref="G7844:H7844"/>
    <mergeCell ref="E7846:F7846"/>
    <mergeCell ref="G7846:H7846"/>
    <mergeCell ref="M7827:M7828"/>
    <mergeCell ref="N7827:N7828"/>
    <mergeCell ref="O7827:O7828"/>
    <mergeCell ref="G7859:H7859"/>
    <mergeCell ref="E7762:F7762"/>
    <mergeCell ref="G7762:H7762"/>
    <mergeCell ref="B7758:B7760"/>
    <mergeCell ref="D7767:J7767"/>
    <mergeCell ref="A7910:A7912"/>
    <mergeCell ref="B7910:B7912"/>
    <mergeCell ref="C7910:C7912"/>
    <mergeCell ref="D7910:J7910"/>
    <mergeCell ref="K7910:O7910"/>
    <mergeCell ref="D7911:H7911"/>
    <mergeCell ref="I7911:I7912"/>
    <mergeCell ref="J7911:J7912"/>
    <mergeCell ref="K7911:K7912"/>
    <mergeCell ref="L7911:L7912"/>
    <mergeCell ref="M7911:M7912"/>
    <mergeCell ref="N7911:N7912"/>
    <mergeCell ref="O7911:O7912"/>
    <mergeCell ref="E7907:F7907"/>
    <mergeCell ref="A7767:A7769"/>
    <mergeCell ref="D7774:O7774"/>
    <mergeCell ref="D7776:H7776"/>
    <mergeCell ref="E7778:F7778"/>
    <mergeCell ref="J7776:J7777"/>
    <mergeCell ref="E7904:F7904"/>
    <mergeCell ref="D7881:O7881"/>
    <mergeCell ref="G7904:H7904"/>
    <mergeCell ref="E7829:F7829"/>
    <mergeCell ref="G7829:H7829"/>
    <mergeCell ref="D7890:O7890"/>
    <mergeCell ref="K7892:K7893"/>
    <mergeCell ref="E7823:F7823"/>
    <mergeCell ref="O7892:O7893"/>
    <mergeCell ref="A7882:A7884"/>
    <mergeCell ref="B7891:B7893"/>
    <mergeCell ref="N7902:N7903"/>
    <mergeCell ref="G7886:H7886"/>
    <mergeCell ref="M7892:M7893"/>
    <mergeCell ref="E7903:F7903"/>
    <mergeCell ref="D7901:J7901"/>
    <mergeCell ref="K7901:O7901"/>
    <mergeCell ref="E7820:F7820"/>
    <mergeCell ref="G7820:H7820"/>
    <mergeCell ref="D7902:H7902"/>
    <mergeCell ref="I7902:I7903"/>
    <mergeCell ref="K7902:K7903"/>
    <mergeCell ref="D7801:H7801"/>
    <mergeCell ref="I7801:I7802"/>
    <mergeCell ref="J7801:J7802"/>
    <mergeCell ref="B7901:B7903"/>
    <mergeCell ref="C7901:C7903"/>
    <mergeCell ref="C7891:C7893"/>
    <mergeCell ref="K7891:O7891"/>
    <mergeCell ref="L7902:L7903"/>
    <mergeCell ref="E7822:F7822"/>
    <mergeCell ref="G7822:H7822"/>
    <mergeCell ref="E7821:F7821"/>
    <mergeCell ref="C7783:C7785"/>
    <mergeCell ref="D7799:O7799"/>
    <mergeCell ref="K7808:O7808"/>
    <mergeCell ref="D7883:H7883"/>
    <mergeCell ref="E7602:F7602"/>
    <mergeCell ref="G7537:H7537"/>
    <mergeCell ref="E7546:F7546"/>
    <mergeCell ref="E7556:F7556"/>
    <mergeCell ref="K7544:K7545"/>
    <mergeCell ref="G7545:H7545"/>
    <mergeCell ref="D7511:H7511"/>
    <mergeCell ref="N7646:N7647"/>
    <mergeCell ref="G7907:H7907"/>
    <mergeCell ref="E7862:F7862"/>
    <mergeCell ref="D7833:O7833"/>
    <mergeCell ref="B7841:B7843"/>
    <mergeCell ref="C7841:C7843"/>
    <mergeCell ref="D7841:J7841"/>
    <mergeCell ref="K7841:O7841"/>
    <mergeCell ref="D7842:H7842"/>
    <mergeCell ref="I7842:I7843"/>
    <mergeCell ref="J7842:J7843"/>
    <mergeCell ref="C7767:C7769"/>
    <mergeCell ref="D7768:H7768"/>
    <mergeCell ref="A7808:A7810"/>
    <mergeCell ref="A7783:A7785"/>
    <mergeCell ref="K7882:O7882"/>
    <mergeCell ref="E7898:F7898"/>
    <mergeCell ref="G7912:H7912"/>
    <mergeCell ref="G7885:H7885"/>
    <mergeCell ref="K7857:O7857"/>
    <mergeCell ref="D7858:H7858"/>
    <mergeCell ref="C7808:C7810"/>
    <mergeCell ref="D7775:J7775"/>
    <mergeCell ref="E7869:F7869"/>
    <mergeCell ref="M7768:M7769"/>
    <mergeCell ref="D7826:J7826"/>
    <mergeCell ref="K7826:O7826"/>
    <mergeCell ref="D7827:H7827"/>
    <mergeCell ref="I7827:I7828"/>
    <mergeCell ref="J7827:J7828"/>
    <mergeCell ref="K7827:K7828"/>
    <mergeCell ref="L7827:L7828"/>
    <mergeCell ref="G7813:H7813"/>
    <mergeCell ref="D7809:H7809"/>
    <mergeCell ref="K7834:O7834"/>
    <mergeCell ref="B7857:B7859"/>
    <mergeCell ref="C7857:C7859"/>
    <mergeCell ref="M7793:M7794"/>
    <mergeCell ref="J7768:J7769"/>
    <mergeCell ref="G7760:H7760"/>
    <mergeCell ref="L7835:L7836"/>
    <mergeCell ref="M7835:M7836"/>
    <mergeCell ref="N7835:N7836"/>
    <mergeCell ref="G7843:H7843"/>
    <mergeCell ref="D7849:J7849"/>
    <mergeCell ref="K7842:K7843"/>
    <mergeCell ref="L7842:L7843"/>
    <mergeCell ref="M7842:M7843"/>
    <mergeCell ref="N7842:N7843"/>
    <mergeCell ref="O7842:O7843"/>
    <mergeCell ref="E7843:F7843"/>
    <mergeCell ref="C7849:C7851"/>
    <mergeCell ref="D7840:O7840"/>
    <mergeCell ref="D7834:J7834"/>
    <mergeCell ref="L7759:L7760"/>
    <mergeCell ref="J7759:J7760"/>
    <mergeCell ref="I7759:I7760"/>
    <mergeCell ref="A7711:A7713"/>
    <mergeCell ref="G7617:H7617"/>
    <mergeCell ref="D7613:O7613"/>
    <mergeCell ref="G7589:H7589"/>
    <mergeCell ref="D7588:H7588"/>
    <mergeCell ref="O7597:O7598"/>
    <mergeCell ref="E7600:F7600"/>
    <mergeCell ref="M7580:M7581"/>
    <mergeCell ref="D7638:O7638"/>
    <mergeCell ref="B7596:B7598"/>
    <mergeCell ref="B7553:B7555"/>
    <mergeCell ref="K7561:O7561"/>
    <mergeCell ref="G7593:H7593"/>
    <mergeCell ref="M7554:M7555"/>
    <mergeCell ref="E7557:F7557"/>
    <mergeCell ref="D7510:J7510"/>
    <mergeCell ref="G7513:H7513"/>
    <mergeCell ref="G7530:H7530"/>
    <mergeCell ref="E7593:F7593"/>
    <mergeCell ref="K7606:K7607"/>
    <mergeCell ref="D7604:O7604"/>
    <mergeCell ref="C7614:C7616"/>
    <mergeCell ref="D7632:J7632"/>
    <mergeCell ref="D7578:O7578"/>
    <mergeCell ref="D7561:J7561"/>
    <mergeCell ref="O7571:O7572"/>
    <mergeCell ref="K7654:O7654"/>
    <mergeCell ref="D7671:J7671"/>
    <mergeCell ref="G7521:H7521"/>
    <mergeCell ref="D7520:H7520"/>
    <mergeCell ref="G7522:H7522"/>
    <mergeCell ref="G7572:H7572"/>
    <mergeCell ref="E7547:F7547"/>
    <mergeCell ref="J7536:J7537"/>
    <mergeCell ref="I7554:I7555"/>
    <mergeCell ref="K7571:K7572"/>
    <mergeCell ref="D7615:H7615"/>
    <mergeCell ref="L7528:L7529"/>
    <mergeCell ref="D7663:H7663"/>
    <mergeCell ref="L7597:L7598"/>
    <mergeCell ref="G7576:H7576"/>
    <mergeCell ref="D7606:H7606"/>
    <mergeCell ref="K7527:O7527"/>
    <mergeCell ref="B7645:B7647"/>
    <mergeCell ref="E7657:F7657"/>
    <mergeCell ref="D7654:J7654"/>
    <mergeCell ref="K7655:K7656"/>
    <mergeCell ref="B7639:B7641"/>
    <mergeCell ref="M7597:M7598"/>
    <mergeCell ref="E7582:F7582"/>
    <mergeCell ref="I7588:I7589"/>
    <mergeCell ref="L7615:L7616"/>
    <mergeCell ref="G7581:H7581"/>
    <mergeCell ref="G7592:H7592"/>
    <mergeCell ref="G7607:H7607"/>
    <mergeCell ref="D7597:H7597"/>
    <mergeCell ref="J7597:J7598"/>
    <mergeCell ref="J7606:J7607"/>
    <mergeCell ref="M7588:M7589"/>
    <mergeCell ref="G7598:H7598"/>
    <mergeCell ref="E7598:F7598"/>
    <mergeCell ref="N7597:N7598"/>
    <mergeCell ref="G7599:H7599"/>
    <mergeCell ref="L7606:L7607"/>
    <mergeCell ref="I7580:I7581"/>
    <mergeCell ref="C7527:C7529"/>
    <mergeCell ref="E7523:F7523"/>
    <mergeCell ref="G7531:H7531"/>
    <mergeCell ref="D7544:H7544"/>
    <mergeCell ref="E7558:F7558"/>
    <mergeCell ref="K7519:O7519"/>
    <mergeCell ref="L7544:L7545"/>
    <mergeCell ref="B7749:B7751"/>
    <mergeCell ref="C7775:C7777"/>
    <mergeCell ref="E7751:F7751"/>
    <mergeCell ref="D7749:J7749"/>
    <mergeCell ref="I7750:I7751"/>
    <mergeCell ref="G7751:H7751"/>
    <mergeCell ref="J7750:J7751"/>
    <mergeCell ref="B7720:B7722"/>
    <mergeCell ref="E7675:F7675"/>
    <mergeCell ref="L7679:L7680"/>
    <mergeCell ref="N7633:N7634"/>
    <mergeCell ref="E7634:F7634"/>
    <mergeCell ref="O7633:O7634"/>
    <mergeCell ref="D7672:H7672"/>
    <mergeCell ref="I7663:I7664"/>
    <mergeCell ref="L7663:L7664"/>
    <mergeCell ref="I7655:I7656"/>
    <mergeCell ref="E7540:F7540"/>
    <mergeCell ref="D7571:H7571"/>
    <mergeCell ref="E7573:F7573"/>
    <mergeCell ref="I7562:I7563"/>
    <mergeCell ref="J7655:J7656"/>
    <mergeCell ref="G7629:H7629"/>
    <mergeCell ref="D7580:H7580"/>
    <mergeCell ref="A7561:A7563"/>
    <mergeCell ref="A7553:A7555"/>
    <mergeCell ref="A7587:A7589"/>
    <mergeCell ref="A7543:A7545"/>
    <mergeCell ref="B7519:B7521"/>
    <mergeCell ref="E7629:F7629"/>
    <mergeCell ref="G7628:H7628"/>
    <mergeCell ref="J7624:J7625"/>
    <mergeCell ref="I7624:I7625"/>
    <mergeCell ref="O7624:O7625"/>
    <mergeCell ref="B7728:B7730"/>
    <mergeCell ref="C7623:C7625"/>
    <mergeCell ref="A7623:A7625"/>
    <mergeCell ref="A7671:A7673"/>
    <mergeCell ref="B7704:B7706"/>
    <mergeCell ref="E7674:F7674"/>
    <mergeCell ref="K7633:K7634"/>
    <mergeCell ref="N7729:N7730"/>
    <mergeCell ref="L7640:L7641"/>
    <mergeCell ref="D7639:J7639"/>
    <mergeCell ref="D7679:H7679"/>
    <mergeCell ref="E7722:F7722"/>
    <mergeCell ref="G7674:H7674"/>
    <mergeCell ref="E7667:F7667"/>
    <mergeCell ref="G7682:H7682"/>
    <mergeCell ref="K7679:K7680"/>
    <mergeCell ref="E7682:F7682"/>
    <mergeCell ref="E7636:F7636"/>
    <mergeCell ref="K7728:O7728"/>
    <mergeCell ref="N7705:N7706"/>
    <mergeCell ref="I7712:I7713"/>
    <mergeCell ref="C7720:C7722"/>
    <mergeCell ref="I7259:I7260"/>
    <mergeCell ref="N7536:N7537"/>
    <mergeCell ref="L7475:L7476"/>
    <mergeCell ref="N7475:N7476"/>
    <mergeCell ref="E7469:F7469"/>
    <mergeCell ref="G7477:H7477"/>
    <mergeCell ref="E7495:F7495"/>
    <mergeCell ref="G7476:H7476"/>
    <mergeCell ref="O7679:O7680"/>
    <mergeCell ref="O7721:O7722"/>
    <mergeCell ref="E7642:F7642"/>
    <mergeCell ref="D7622:O7622"/>
    <mergeCell ref="D7640:H7640"/>
    <mergeCell ref="L7588:L7589"/>
    <mergeCell ref="E7555:F7555"/>
    <mergeCell ref="E7698:F7698"/>
    <mergeCell ref="I7697:I7698"/>
    <mergeCell ref="K7672:K7673"/>
    <mergeCell ref="M7663:M7664"/>
    <mergeCell ref="D7645:J7645"/>
    <mergeCell ref="E7690:F7690"/>
    <mergeCell ref="N7624:N7625"/>
    <mergeCell ref="G7647:H7647"/>
    <mergeCell ref="G7689:H7689"/>
    <mergeCell ref="D7579:J7579"/>
    <mergeCell ref="A7687:A7689"/>
    <mergeCell ref="A7704:A7706"/>
    <mergeCell ref="C7632:C7634"/>
    <mergeCell ref="D7519:J7519"/>
    <mergeCell ref="C7543:C7545"/>
    <mergeCell ref="G7563:H7563"/>
    <mergeCell ref="C7535:C7537"/>
    <mergeCell ref="A7736:A7738"/>
    <mergeCell ref="O7562:O7563"/>
    <mergeCell ref="N7544:N7545"/>
    <mergeCell ref="D7527:J7527"/>
    <mergeCell ref="I7528:I7529"/>
    <mergeCell ref="E7538:F7538"/>
    <mergeCell ref="E7563:F7563"/>
    <mergeCell ref="B7579:B7581"/>
    <mergeCell ref="N7580:N7581"/>
    <mergeCell ref="K7605:O7605"/>
    <mergeCell ref="O7615:O7616"/>
    <mergeCell ref="C7579:C7581"/>
    <mergeCell ref="C7605:C7607"/>
    <mergeCell ref="J7571:J7572"/>
    <mergeCell ref="K7662:O7662"/>
    <mergeCell ref="C7662:C7664"/>
    <mergeCell ref="L7655:L7656"/>
    <mergeCell ref="C7561:C7563"/>
    <mergeCell ref="A7535:A7537"/>
    <mergeCell ref="C7519:C7521"/>
    <mergeCell ref="A7570:A7572"/>
    <mergeCell ref="L7697:L7698"/>
    <mergeCell ref="D7688:H7688"/>
    <mergeCell ref="D7712:H7712"/>
    <mergeCell ref="E7717:F7717"/>
    <mergeCell ref="G7713:H7713"/>
    <mergeCell ref="G7706:H7706"/>
    <mergeCell ref="M7705:M7706"/>
    <mergeCell ref="A7632:A7634"/>
    <mergeCell ref="A7696:A7698"/>
    <mergeCell ref="A7728:A7730"/>
    <mergeCell ref="A7639:A7641"/>
    <mergeCell ref="B7204:B7206"/>
    <mergeCell ref="B7543:B7545"/>
    <mergeCell ref="G7538:H7538"/>
    <mergeCell ref="K7100:K7101"/>
    <mergeCell ref="D7185:O7185"/>
    <mergeCell ref="L7031:L7032"/>
    <mergeCell ref="G7033:H7033"/>
    <mergeCell ref="E7034:F7034"/>
    <mergeCell ref="A7186:A7188"/>
    <mergeCell ref="B7186:B7188"/>
    <mergeCell ref="C7186:C7188"/>
    <mergeCell ref="D7186:J7186"/>
    <mergeCell ref="K7186:O7186"/>
    <mergeCell ref="A7177:A7179"/>
    <mergeCell ref="B7177:B7179"/>
    <mergeCell ref="C7177:C7179"/>
    <mergeCell ref="A7168:A7170"/>
    <mergeCell ref="B7168:B7170"/>
    <mergeCell ref="C7168:C7170"/>
    <mergeCell ref="D7168:J7168"/>
    <mergeCell ref="K7168:O7168"/>
    <mergeCell ref="D7169:H7169"/>
    <mergeCell ref="I7169:I7170"/>
    <mergeCell ref="J7169:J7170"/>
    <mergeCell ref="K7169:K7170"/>
    <mergeCell ref="L7169:L7170"/>
    <mergeCell ref="M7169:M7170"/>
    <mergeCell ref="N7528:N7529"/>
    <mergeCell ref="L7536:L7537"/>
    <mergeCell ref="M7544:M7545"/>
    <mergeCell ref="D7543:J7543"/>
    <mergeCell ref="N7520:N7521"/>
    <mergeCell ref="G7170:H7170"/>
    <mergeCell ref="E7206:F7206"/>
    <mergeCell ref="G7206:H7206"/>
    <mergeCell ref="E7207:F7207"/>
    <mergeCell ref="E7101:F7101"/>
    <mergeCell ref="B7535:B7537"/>
    <mergeCell ref="G7504:H7504"/>
    <mergeCell ref="G7507:H7507"/>
    <mergeCell ref="G7503:H7503"/>
    <mergeCell ref="E7297:F7297"/>
    <mergeCell ref="G7297:H7297"/>
    <mergeCell ref="G7299:H7299"/>
    <mergeCell ref="D7301:O7301"/>
    <mergeCell ref="D7365:J7365"/>
    <mergeCell ref="K7365:O7365"/>
    <mergeCell ref="D7366:H7366"/>
    <mergeCell ref="I7366:I7367"/>
    <mergeCell ref="J7366:J7367"/>
    <mergeCell ref="K7366:K7367"/>
    <mergeCell ref="L7366:L7367"/>
    <mergeCell ref="K7492:O7492"/>
    <mergeCell ref="D7491:O7491"/>
    <mergeCell ref="K7493:K7494"/>
    <mergeCell ref="G7498:H7498"/>
    <mergeCell ref="D7492:J7492"/>
    <mergeCell ref="C7501:C7503"/>
    <mergeCell ref="A7510:A7512"/>
    <mergeCell ref="A7501:A7503"/>
    <mergeCell ref="A7519:A7521"/>
    <mergeCell ref="G7471:H7471"/>
    <mergeCell ref="G7332:H7332"/>
    <mergeCell ref="E7333:F7333"/>
    <mergeCell ref="E7075:F7075"/>
    <mergeCell ref="G7072:H7072"/>
    <mergeCell ref="D7212:O7212"/>
    <mergeCell ref="G7242:H7242"/>
    <mergeCell ref="J7178:J7179"/>
    <mergeCell ref="K7178:K7179"/>
    <mergeCell ref="L7178:L7179"/>
    <mergeCell ref="K6990:K6991"/>
    <mergeCell ref="G6984:H6984"/>
    <mergeCell ref="E7007:F7007"/>
    <mergeCell ref="B6909:B6911"/>
    <mergeCell ref="D6909:J6909"/>
    <mergeCell ref="K6909:O6909"/>
    <mergeCell ref="D6910:H6910"/>
    <mergeCell ref="I6910:I6911"/>
    <mergeCell ref="J6910:J6911"/>
    <mergeCell ref="K6910:K6911"/>
    <mergeCell ref="I6953:I6954"/>
    <mergeCell ref="J6953:J6954"/>
    <mergeCell ref="O7705:O7706"/>
    <mergeCell ref="G7665:H7665"/>
    <mergeCell ref="O7793:O7794"/>
    <mergeCell ref="E7794:F7794"/>
    <mergeCell ref="G7761:H7761"/>
    <mergeCell ref="G7769:H7769"/>
    <mergeCell ref="G7777:H7777"/>
    <mergeCell ref="D7759:H7759"/>
    <mergeCell ref="N7759:N7760"/>
    <mergeCell ref="D7071:H7071"/>
    <mergeCell ref="D7059:O7059"/>
    <mergeCell ref="E6938:F6938"/>
    <mergeCell ref="M6968:M6969"/>
    <mergeCell ref="D7695:O7695"/>
    <mergeCell ref="M7672:M7673"/>
    <mergeCell ref="D7081:H7081"/>
    <mergeCell ref="J6968:J6969"/>
    <mergeCell ref="L6990:L6991"/>
    <mergeCell ref="D6997:H6997"/>
    <mergeCell ref="I6997:I6998"/>
    <mergeCell ref="C6975:C6977"/>
    <mergeCell ref="E6970:F6970"/>
    <mergeCell ref="J7005:J7006"/>
    <mergeCell ref="L6968:L6969"/>
    <mergeCell ref="M6976:M6977"/>
    <mergeCell ref="E6992:F6992"/>
    <mergeCell ref="C7484:C7486"/>
    <mergeCell ref="G7600:H7600"/>
    <mergeCell ref="G7550:H7550"/>
    <mergeCell ref="K7570:O7570"/>
    <mergeCell ref="E7550:F7550"/>
    <mergeCell ref="E7656:F7656"/>
    <mergeCell ref="O7672:O7673"/>
    <mergeCell ref="L7061:L7062"/>
    <mergeCell ref="M7624:M7625"/>
    <mergeCell ref="I7061:I7062"/>
    <mergeCell ref="C7070:C7072"/>
    <mergeCell ref="K7004:O7004"/>
    <mergeCell ref="D7167:O7167"/>
    <mergeCell ref="K7132:O7132"/>
    <mergeCell ref="D7133:H7133"/>
    <mergeCell ref="I7133:I7134"/>
    <mergeCell ref="J7133:J7134"/>
    <mergeCell ref="O7169:O7170"/>
    <mergeCell ref="E7170:F7170"/>
    <mergeCell ref="E6977:F6977"/>
    <mergeCell ref="A7004:A7006"/>
    <mergeCell ref="D7013:H7013"/>
    <mergeCell ref="J7013:J7014"/>
    <mergeCell ref="K7013:K7014"/>
    <mergeCell ref="O6936:O6937"/>
    <mergeCell ref="E6927:F6927"/>
    <mergeCell ref="J6926:J6927"/>
    <mergeCell ref="E6928:F6928"/>
    <mergeCell ref="M6926:M6927"/>
    <mergeCell ref="B6982:B6984"/>
    <mergeCell ref="G6970:H6970"/>
    <mergeCell ref="C6960:C6962"/>
    <mergeCell ref="J6961:J6962"/>
    <mergeCell ref="K6976:K6977"/>
    <mergeCell ref="L6953:L6954"/>
    <mergeCell ref="O6976:O6977"/>
    <mergeCell ref="M7013:M7014"/>
    <mergeCell ref="D7020:J7020"/>
    <mergeCell ref="N7021:N7022"/>
    <mergeCell ref="O7021:O7022"/>
    <mergeCell ref="K7536:K7537"/>
    <mergeCell ref="B6996:B6998"/>
    <mergeCell ref="K7020:O7020"/>
    <mergeCell ref="L6997:L6998"/>
    <mergeCell ref="K6997:K6998"/>
    <mergeCell ref="E6985:F6985"/>
    <mergeCell ref="G6985:H6985"/>
    <mergeCell ref="E6962:F6962"/>
    <mergeCell ref="G6962:H6962"/>
    <mergeCell ref="E6963:F6963"/>
    <mergeCell ref="G6963:H6963"/>
    <mergeCell ref="D6966:O6966"/>
    <mergeCell ref="K6953:K6954"/>
    <mergeCell ref="G7074:H7074"/>
    <mergeCell ref="K7080:O7080"/>
    <mergeCell ref="B7080:B7082"/>
    <mergeCell ref="C7080:C7082"/>
    <mergeCell ref="D7051:H7051"/>
    <mergeCell ref="I7485:I7486"/>
    <mergeCell ref="C7510:C7512"/>
    <mergeCell ref="G7246:H7246"/>
    <mergeCell ref="E7521:F7521"/>
    <mergeCell ref="E7513:F7513"/>
    <mergeCell ref="D7177:J7177"/>
    <mergeCell ref="C7132:C7134"/>
    <mergeCell ref="J7467:J7468"/>
    <mergeCell ref="I7467:I7468"/>
    <mergeCell ref="L7467:L7468"/>
    <mergeCell ref="N7467:N7468"/>
    <mergeCell ref="N7493:N7494"/>
    <mergeCell ref="L7051:L7052"/>
    <mergeCell ref="M7051:M7052"/>
    <mergeCell ref="G6977:H6977"/>
    <mergeCell ref="J6976:J6977"/>
    <mergeCell ref="N7205:N7206"/>
    <mergeCell ref="O7205:O7206"/>
    <mergeCell ref="E7286:F7286"/>
    <mergeCell ref="D7302:J7302"/>
    <mergeCell ref="K7302:O7302"/>
    <mergeCell ref="E7244:F7244"/>
    <mergeCell ref="D7222:J7222"/>
    <mergeCell ref="K7222:O7222"/>
    <mergeCell ref="O7041:O7042"/>
    <mergeCell ref="A6877:A6879"/>
    <mergeCell ref="O6902:O6903"/>
    <mergeCell ref="D6877:J6877"/>
    <mergeCell ref="K6877:O6877"/>
    <mergeCell ref="K6926:K6927"/>
    <mergeCell ref="G7023:H7023"/>
    <mergeCell ref="I6808:I6809"/>
    <mergeCell ref="J6800:J6801"/>
    <mergeCell ref="K6815:O6815"/>
    <mergeCell ref="I6792:I6793"/>
    <mergeCell ref="B6944:B6946"/>
    <mergeCell ref="G6946:H6946"/>
    <mergeCell ref="L6926:L6927"/>
    <mergeCell ref="A6925:A6927"/>
    <mergeCell ref="L6910:L6911"/>
    <mergeCell ref="G6854:H6854"/>
    <mergeCell ref="M6853:M6854"/>
    <mergeCell ref="K6861:K6862"/>
    <mergeCell ref="E6863:F6863"/>
    <mergeCell ref="J6853:J6854"/>
    <mergeCell ref="A6868:A6870"/>
    <mergeCell ref="C6901:C6903"/>
    <mergeCell ref="D6908:O6908"/>
    <mergeCell ref="E6911:F6911"/>
    <mergeCell ref="J6886:J6887"/>
    <mergeCell ref="D6917:J6917"/>
    <mergeCell ref="K6917:O6917"/>
    <mergeCell ref="O6853:O6854"/>
    <mergeCell ref="D6861:H6861"/>
    <mergeCell ref="I6861:I6862"/>
    <mergeCell ref="G6863:H6863"/>
    <mergeCell ref="K7624:K7625"/>
    <mergeCell ref="C7040:C7042"/>
    <mergeCell ref="L7005:L7006"/>
    <mergeCell ref="E7045:F7045"/>
    <mergeCell ref="B7040:B7042"/>
    <mergeCell ref="D6983:H6983"/>
    <mergeCell ref="G6978:H6978"/>
    <mergeCell ref="D6974:O6974"/>
    <mergeCell ref="D6816:H6816"/>
    <mergeCell ref="L6824:L6825"/>
    <mergeCell ref="M7061:M7062"/>
    <mergeCell ref="N7061:N7062"/>
    <mergeCell ref="C7204:C7206"/>
    <mergeCell ref="D7204:J7204"/>
    <mergeCell ref="K7204:O7204"/>
    <mergeCell ref="D7205:H7205"/>
    <mergeCell ref="L7502:L7503"/>
    <mergeCell ref="K7535:O7535"/>
    <mergeCell ref="D7475:H7475"/>
    <mergeCell ref="B7070:B7072"/>
    <mergeCell ref="E7035:F7035"/>
    <mergeCell ref="E7023:F7023"/>
    <mergeCell ref="K7021:K7022"/>
    <mergeCell ref="E7024:F7024"/>
    <mergeCell ref="K6996:O6996"/>
    <mergeCell ref="G7015:H7015"/>
    <mergeCell ref="G7024:H7024"/>
    <mergeCell ref="N7013:N7014"/>
    <mergeCell ref="D6988:O6988"/>
    <mergeCell ref="D6989:J6989"/>
    <mergeCell ref="J7031:J7032"/>
    <mergeCell ref="K7031:K7032"/>
    <mergeCell ref="E6999:F6999"/>
    <mergeCell ref="G7032:H7032"/>
    <mergeCell ref="B6960:B6962"/>
    <mergeCell ref="B6952:B6954"/>
    <mergeCell ref="B7020:B7022"/>
    <mergeCell ref="A6960:A6962"/>
    <mergeCell ref="A6967:A6969"/>
    <mergeCell ref="C6925:C6927"/>
    <mergeCell ref="D7029:O7029"/>
    <mergeCell ref="A6975:A6977"/>
    <mergeCell ref="I6990:I6991"/>
    <mergeCell ref="C7004:C7006"/>
    <mergeCell ref="A6989:A6991"/>
    <mergeCell ref="A7030:A7032"/>
    <mergeCell ref="D7019:O7019"/>
    <mergeCell ref="A6935:A6937"/>
    <mergeCell ref="D6990:H6990"/>
    <mergeCell ref="J7021:J7022"/>
    <mergeCell ref="I6961:I6962"/>
    <mergeCell ref="G6927:H6927"/>
    <mergeCell ref="D7011:O7011"/>
    <mergeCell ref="A6952:A6954"/>
    <mergeCell ref="M6990:M6991"/>
    <mergeCell ref="L7013:L7014"/>
    <mergeCell ref="E6939:F6939"/>
    <mergeCell ref="G6939:H6939"/>
    <mergeCell ref="G7006:H7006"/>
    <mergeCell ref="K6944:O6944"/>
    <mergeCell ref="A6944:A6946"/>
    <mergeCell ref="A6773:A6775"/>
    <mergeCell ref="E6776:F6776"/>
    <mergeCell ref="E6827:F6827"/>
    <mergeCell ref="D6843:H6843"/>
    <mergeCell ref="I6843:I6844"/>
    <mergeCell ref="K6784:K6785"/>
    <mergeCell ref="L6784:L6785"/>
    <mergeCell ref="B6925:B6927"/>
    <mergeCell ref="M6886:M6887"/>
    <mergeCell ref="N6886:N6887"/>
    <mergeCell ref="O6910:O6911"/>
    <mergeCell ref="G6818:H6818"/>
    <mergeCell ref="D6823:J6823"/>
    <mergeCell ref="N6824:N6825"/>
    <mergeCell ref="G6947:H6947"/>
    <mergeCell ref="N6774:N6775"/>
    <mergeCell ref="G6778:H6778"/>
    <mergeCell ref="E6796:F6796"/>
    <mergeCell ref="N6878:N6879"/>
    <mergeCell ref="K6918:K6919"/>
    <mergeCell ref="E6826:F6826"/>
    <mergeCell ref="G6847:H6847"/>
    <mergeCell ref="D6851:O6851"/>
    <mergeCell ref="J6869:J6870"/>
    <mergeCell ref="E6837:F6837"/>
    <mergeCell ref="G6837:H6837"/>
    <mergeCell ref="G6919:H6919"/>
    <mergeCell ref="G6787:H6787"/>
    <mergeCell ref="D6945:H6945"/>
    <mergeCell ref="I6945:I6946"/>
    <mergeCell ref="G6880:H6880"/>
    <mergeCell ref="E6946:F6946"/>
    <mergeCell ref="B6877:B6879"/>
    <mergeCell ref="C6885:C6887"/>
    <mergeCell ref="E6818:F6818"/>
    <mergeCell ref="B6893:B6895"/>
    <mergeCell ref="E6937:F6937"/>
    <mergeCell ref="E6919:F6919"/>
    <mergeCell ref="L6918:L6919"/>
    <mergeCell ref="M6918:M6919"/>
    <mergeCell ref="J6990:J6991"/>
    <mergeCell ref="D7060:J7060"/>
    <mergeCell ref="K7060:O7060"/>
    <mergeCell ref="A6917:A6919"/>
    <mergeCell ref="A6885:A6887"/>
    <mergeCell ref="D7061:H7061"/>
    <mergeCell ref="A7070:A7072"/>
    <mergeCell ref="K6975:O6975"/>
    <mergeCell ref="D6976:H6976"/>
    <mergeCell ref="I6976:I6977"/>
    <mergeCell ref="D6944:J6944"/>
    <mergeCell ref="D7003:O7003"/>
    <mergeCell ref="L7021:L7022"/>
    <mergeCell ref="O6983:O6984"/>
    <mergeCell ref="L6983:L6984"/>
    <mergeCell ref="K7070:O7070"/>
    <mergeCell ref="E6969:F6969"/>
    <mergeCell ref="J7061:J7062"/>
    <mergeCell ref="K7061:K7062"/>
    <mergeCell ref="E7072:F7072"/>
    <mergeCell ref="I6926:I6927"/>
    <mergeCell ref="D6943:O6943"/>
    <mergeCell ref="B6975:B6977"/>
    <mergeCell ref="I6983:I6984"/>
    <mergeCell ref="J6983:J6984"/>
    <mergeCell ref="D6995:O6995"/>
    <mergeCell ref="K7041:K7042"/>
    <mergeCell ref="L7041:L7042"/>
    <mergeCell ref="M7041:M7042"/>
    <mergeCell ref="N7041:N7042"/>
    <mergeCell ref="C6996:C6998"/>
    <mergeCell ref="D6996:J6996"/>
    <mergeCell ref="B6989:B6991"/>
    <mergeCell ref="C6989:C6991"/>
    <mergeCell ref="A6982:A6984"/>
    <mergeCell ref="G7034:H7034"/>
    <mergeCell ref="M7031:M7032"/>
    <mergeCell ref="E7025:F7025"/>
    <mergeCell ref="G7025:H7025"/>
    <mergeCell ref="D6959:O6959"/>
    <mergeCell ref="M6945:M6946"/>
    <mergeCell ref="N6945:N6946"/>
    <mergeCell ref="K7005:K7006"/>
    <mergeCell ref="G6938:H6938"/>
    <mergeCell ref="C7012:C7014"/>
    <mergeCell ref="N7005:N7006"/>
    <mergeCell ref="E6930:F6930"/>
    <mergeCell ref="G6928:H6928"/>
    <mergeCell ref="A7060:A7062"/>
    <mergeCell ref="B7060:B7062"/>
    <mergeCell ref="A7012:A7014"/>
    <mergeCell ref="K6968:K6969"/>
    <mergeCell ref="G6999:H6999"/>
    <mergeCell ref="G6992:H6992"/>
    <mergeCell ref="I6968:I6969"/>
    <mergeCell ref="O7013:O7014"/>
    <mergeCell ref="M6961:M6962"/>
    <mergeCell ref="N7031:N7032"/>
    <mergeCell ref="O7031:O7032"/>
    <mergeCell ref="E7032:F7032"/>
    <mergeCell ref="B6868:B6870"/>
    <mergeCell ref="K6791:O6791"/>
    <mergeCell ref="A6893:A6895"/>
    <mergeCell ref="A6807:A6809"/>
    <mergeCell ref="B6799:B6801"/>
    <mergeCell ref="C6799:C6801"/>
    <mergeCell ref="N6800:N6801"/>
    <mergeCell ref="A6842:A6844"/>
    <mergeCell ref="A6860:A6862"/>
    <mergeCell ref="A6901:A6903"/>
    <mergeCell ref="A7020:A7022"/>
    <mergeCell ref="A7040:A7042"/>
    <mergeCell ref="A6996:A6998"/>
    <mergeCell ref="D6853:H6853"/>
    <mergeCell ref="D6967:J6967"/>
    <mergeCell ref="K6967:O6967"/>
    <mergeCell ref="K7051:K7052"/>
    <mergeCell ref="C7030:C7032"/>
    <mergeCell ref="D7030:J7030"/>
    <mergeCell ref="G6879:H6879"/>
    <mergeCell ref="G6903:H6903"/>
    <mergeCell ref="E6904:F6904"/>
    <mergeCell ref="G6904:H6904"/>
    <mergeCell ref="D7005:H7005"/>
    <mergeCell ref="G6937:H6937"/>
    <mergeCell ref="E6955:F6955"/>
    <mergeCell ref="G6955:H6955"/>
    <mergeCell ref="B7004:B7006"/>
    <mergeCell ref="J7041:J7042"/>
    <mergeCell ref="O6878:O6879"/>
    <mergeCell ref="E6879:F6879"/>
    <mergeCell ref="C7060:C7062"/>
    <mergeCell ref="O6990:O6991"/>
    <mergeCell ref="M7005:M7006"/>
    <mergeCell ref="K6902:K6903"/>
    <mergeCell ref="D6900:O6900"/>
    <mergeCell ref="A6909:A6911"/>
    <mergeCell ref="B6967:B6969"/>
    <mergeCell ref="D6968:H6968"/>
    <mergeCell ref="K6945:K6946"/>
    <mergeCell ref="M6953:M6954"/>
    <mergeCell ref="N6953:N6954"/>
    <mergeCell ref="O6953:O6954"/>
    <mergeCell ref="E6954:F6954"/>
    <mergeCell ref="K6982:O6982"/>
    <mergeCell ref="A7050:A7052"/>
    <mergeCell ref="K6961:K6962"/>
    <mergeCell ref="C6982:C6984"/>
    <mergeCell ref="E6947:F6947"/>
    <mergeCell ref="D6926:H6926"/>
    <mergeCell ref="E6929:F6929"/>
    <mergeCell ref="G6929:H6929"/>
    <mergeCell ref="G7055:H7055"/>
    <mergeCell ref="B6935:B6937"/>
    <mergeCell ref="C6935:C6937"/>
    <mergeCell ref="D6935:J6935"/>
    <mergeCell ref="K6935:O6935"/>
    <mergeCell ref="D6936:H6936"/>
    <mergeCell ref="I6936:I6937"/>
    <mergeCell ref="J6936:J6937"/>
    <mergeCell ref="K6936:K6937"/>
    <mergeCell ref="L6936:L6937"/>
    <mergeCell ref="M6936:M6937"/>
    <mergeCell ref="N6936:N6937"/>
    <mergeCell ref="G6760:H6760"/>
    <mergeCell ref="O6766:O6767"/>
    <mergeCell ref="K6807:O6807"/>
    <mergeCell ref="E6759:F6759"/>
    <mergeCell ref="D6730:H6730"/>
    <mergeCell ref="N6714:N6715"/>
    <mergeCell ref="D6729:J6729"/>
    <mergeCell ref="I6723:I6724"/>
    <mergeCell ref="K6730:K6731"/>
    <mergeCell ref="A6475:A6477"/>
    <mergeCell ref="B6475:B6477"/>
    <mergeCell ref="A6540:A6542"/>
    <mergeCell ref="B6540:B6542"/>
    <mergeCell ref="E6579:F6579"/>
    <mergeCell ref="G6579:H6579"/>
    <mergeCell ref="E6580:F6580"/>
    <mergeCell ref="A7204:A7206"/>
    <mergeCell ref="M7021:M7022"/>
    <mergeCell ref="D6867:O6867"/>
    <mergeCell ref="G6801:H6801"/>
    <mergeCell ref="E6788:F6788"/>
    <mergeCell ref="E6812:F6812"/>
    <mergeCell ref="G6812:H6812"/>
    <mergeCell ref="E6785:F6785"/>
    <mergeCell ref="G6809:H6809"/>
    <mergeCell ref="G6796:H6796"/>
    <mergeCell ref="I6800:I6801"/>
    <mergeCell ref="D6868:J6868"/>
    <mergeCell ref="N6961:N6962"/>
    <mergeCell ref="O6961:O6962"/>
    <mergeCell ref="E6880:F6880"/>
    <mergeCell ref="E6811:F6811"/>
    <mergeCell ref="O6843:O6844"/>
    <mergeCell ref="G6920:H6920"/>
    <mergeCell ref="E7033:F7033"/>
    <mergeCell ref="O6824:O6825"/>
    <mergeCell ref="D6982:J6982"/>
    <mergeCell ref="K7030:O7030"/>
    <mergeCell ref="E7006:F7006"/>
    <mergeCell ref="D7021:H7021"/>
    <mergeCell ref="E7014:F7014"/>
    <mergeCell ref="G7014:H7014"/>
    <mergeCell ref="M6983:M6984"/>
    <mergeCell ref="D6902:H6902"/>
    <mergeCell ref="N6983:N6984"/>
    <mergeCell ref="D6807:J6807"/>
    <mergeCell ref="D6842:J6842"/>
    <mergeCell ref="J6816:J6817"/>
    <mergeCell ref="M6816:M6817"/>
    <mergeCell ref="I6816:I6817"/>
    <mergeCell ref="N6816:N6817"/>
    <mergeCell ref="J6894:J6895"/>
    <mergeCell ref="O7005:O7006"/>
    <mergeCell ref="G6969:H6969"/>
    <mergeCell ref="O6945:O6946"/>
    <mergeCell ref="C6893:C6895"/>
    <mergeCell ref="K6952:O6952"/>
    <mergeCell ref="E6903:F6903"/>
    <mergeCell ref="K6885:O6885"/>
    <mergeCell ref="B7012:B7014"/>
    <mergeCell ref="N6784:N6785"/>
    <mergeCell ref="M6834:M6835"/>
    <mergeCell ref="N6834:N6835"/>
    <mergeCell ref="C6909:C6911"/>
    <mergeCell ref="G6424:H6424"/>
    <mergeCell ref="I6421:I6422"/>
    <mergeCell ref="J6494:J6495"/>
    <mergeCell ref="K6494:K6495"/>
    <mergeCell ref="L6494:L6495"/>
    <mergeCell ref="E6408:F6408"/>
    <mergeCell ref="D6403:J6403"/>
    <mergeCell ref="K6403:O6403"/>
    <mergeCell ref="N6421:N6422"/>
    <mergeCell ref="O6421:O6422"/>
    <mergeCell ref="O6412:O6413"/>
    <mergeCell ref="N6395:N6396"/>
    <mergeCell ref="O6395:O6396"/>
    <mergeCell ref="A6493:A6495"/>
    <mergeCell ref="G6490:H6490"/>
    <mergeCell ref="D6492:O6492"/>
    <mergeCell ref="A6621:A6623"/>
    <mergeCell ref="B6621:B6623"/>
    <mergeCell ref="C6621:C6623"/>
    <mergeCell ref="D6621:J6621"/>
    <mergeCell ref="K6621:O6621"/>
    <mergeCell ref="D6622:H6622"/>
    <mergeCell ref="I6622:I6623"/>
    <mergeCell ref="J6622:J6623"/>
    <mergeCell ref="E6768:F6768"/>
    <mergeCell ref="N6869:N6870"/>
    <mergeCell ref="G6811:H6811"/>
    <mergeCell ref="C6842:C6844"/>
    <mergeCell ref="B6791:B6793"/>
    <mergeCell ref="D6792:H6792"/>
    <mergeCell ref="G6777:H6777"/>
    <mergeCell ref="L6476:L6477"/>
    <mergeCell ref="D6541:H6541"/>
    <mergeCell ref="I6541:I6542"/>
    <mergeCell ref="J6541:J6542"/>
    <mergeCell ref="K6541:K6542"/>
    <mergeCell ref="L6541:L6542"/>
    <mergeCell ref="M6541:M6542"/>
    <mergeCell ref="N6541:N6542"/>
    <mergeCell ref="I6714:I6715"/>
    <mergeCell ref="D6539:O6539"/>
    <mergeCell ref="E6543:F6543"/>
    <mergeCell ref="G6543:H6543"/>
    <mergeCell ref="E6544:F6544"/>
    <mergeCell ref="G6544:H6544"/>
    <mergeCell ref="E6546:F6546"/>
    <mergeCell ref="G6546:H6546"/>
    <mergeCell ref="D6548:O6548"/>
    <mergeCell ref="D6712:O6712"/>
    <mergeCell ref="K6604:K6605"/>
    <mergeCell ref="L6604:L6605"/>
    <mergeCell ref="M6604:M6605"/>
    <mergeCell ref="N6604:N6605"/>
    <mergeCell ref="O6604:O6605"/>
    <mergeCell ref="C6639:C6641"/>
    <mergeCell ref="D6639:J6639"/>
    <mergeCell ref="K6639:O6639"/>
    <mergeCell ref="G6827:H6827"/>
    <mergeCell ref="G6846:H6846"/>
    <mergeCell ref="K6868:O6868"/>
    <mergeCell ref="J6861:J6862"/>
    <mergeCell ref="G6836:H6836"/>
    <mergeCell ref="D6834:H6834"/>
    <mergeCell ref="E6770:F6770"/>
    <mergeCell ref="E6348:F6348"/>
    <mergeCell ref="D6385:J6385"/>
    <mergeCell ref="B6360:B6362"/>
    <mergeCell ref="M6429:M6430"/>
    <mergeCell ref="G6448:H6448"/>
    <mergeCell ref="G6397:H6397"/>
    <mergeCell ref="L6395:L6396"/>
    <mergeCell ref="C6445:C6447"/>
    <mergeCell ref="D6445:J6445"/>
    <mergeCell ref="K6445:O6445"/>
    <mergeCell ref="G6430:H6430"/>
    <mergeCell ref="I6429:I6430"/>
    <mergeCell ref="G6406:H6406"/>
    <mergeCell ref="C6428:C6430"/>
    <mergeCell ref="D6559:H6559"/>
    <mergeCell ref="G6535:H6535"/>
    <mergeCell ref="G6562:H6562"/>
    <mergeCell ref="E6564:F6564"/>
    <mergeCell ref="G6564:H6564"/>
    <mergeCell ref="D6566:O6566"/>
    <mergeCell ref="O6386:O6387"/>
    <mergeCell ref="E6387:F6387"/>
    <mergeCell ref="G6387:H6387"/>
    <mergeCell ref="D6361:H6361"/>
    <mergeCell ref="I6361:I6362"/>
    <mergeCell ref="J6361:J6362"/>
    <mergeCell ref="K6361:K6362"/>
    <mergeCell ref="C6377:C6379"/>
    <mergeCell ref="E6405:F6405"/>
    <mergeCell ref="K6404:K6405"/>
    <mergeCell ref="L6404:L6405"/>
    <mergeCell ref="K6395:K6396"/>
    <mergeCell ref="A6428:A6430"/>
    <mergeCell ref="D6402:O6402"/>
    <mergeCell ref="B6411:B6413"/>
    <mergeCell ref="B6403:B6405"/>
    <mergeCell ref="G6447:H6447"/>
    <mergeCell ref="O6446:O6447"/>
    <mergeCell ref="K6412:K6413"/>
    <mergeCell ref="E6406:F6406"/>
    <mergeCell ref="C6466:C6468"/>
    <mergeCell ref="D6394:J6394"/>
    <mergeCell ref="C6394:C6396"/>
    <mergeCell ref="B6529:B6531"/>
    <mergeCell ref="A6520:A6522"/>
    <mergeCell ref="B6520:B6522"/>
    <mergeCell ref="D6528:O6528"/>
    <mergeCell ref="M6494:M6495"/>
    <mergeCell ref="D6483:O6483"/>
    <mergeCell ref="O6467:O6468"/>
    <mergeCell ref="E6468:F6468"/>
    <mergeCell ref="G6468:H6468"/>
    <mergeCell ref="E6448:F6448"/>
    <mergeCell ref="M6476:M6477"/>
    <mergeCell ref="E6479:F6479"/>
    <mergeCell ref="J6395:J6396"/>
    <mergeCell ref="D6420:J6420"/>
    <mergeCell ref="K6420:O6420"/>
    <mergeCell ref="E6417:F6417"/>
    <mergeCell ref="J6412:J6413"/>
    <mergeCell ref="A6420:A6422"/>
    <mergeCell ref="C6502:C6504"/>
    <mergeCell ref="D6502:J6502"/>
    <mergeCell ref="K6502:O6502"/>
    <mergeCell ref="G6431:H6431"/>
    <mergeCell ref="G6405:H6405"/>
    <mergeCell ref="D6384:O6384"/>
    <mergeCell ref="L6378:L6379"/>
    <mergeCell ref="J6378:J6379"/>
    <mergeCell ref="K6378:K6379"/>
    <mergeCell ref="G6380:H6380"/>
    <mergeCell ref="E6397:F6397"/>
    <mergeCell ref="E6374:F6374"/>
    <mergeCell ref="M6386:M6387"/>
    <mergeCell ref="B6377:B6379"/>
    <mergeCell ref="G6513:H6513"/>
    <mergeCell ref="B6351:B6353"/>
    <mergeCell ref="D6435:O6435"/>
    <mergeCell ref="A6456:A6458"/>
    <mergeCell ref="K6429:K6430"/>
    <mergeCell ref="G6479:H6479"/>
    <mergeCell ref="E6481:F6481"/>
    <mergeCell ref="J6457:J6458"/>
    <mergeCell ref="A6466:A6468"/>
    <mergeCell ref="B6567:B6569"/>
    <mergeCell ref="C6567:C6569"/>
    <mergeCell ref="D6567:J6567"/>
    <mergeCell ref="B6420:B6422"/>
    <mergeCell ref="C6420:C6422"/>
    <mergeCell ref="E6463:F6463"/>
    <mergeCell ref="G6432:H6432"/>
    <mergeCell ref="E6425:F6425"/>
    <mergeCell ref="G6425:H6425"/>
    <mergeCell ref="D6436:J6436"/>
    <mergeCell ref="M6404:M6405"/>
    <mergeCell ref="D6419:O6419"/>
    <mergeCell ref="K6369:K6370"/>
    <mergeCell ref="J6369:J6370"/>
    <mergeCell ref="G6417:H6417"/>
    <mergeCell ref="O6485:O6486"/>
    <mergeCell ref="E6486:F6486"/>
    <mergeCell ref="E6398:F6398"/>
    <mergeCell ref="G6413:H6413"/>
    <mergeCell ref="K6385:O6385"/>
    <mergeCell ref="E6423:F6423"/>
    <mergeCell ref="B6368:B6370"/>
    <mergeCell ref="G6440:H6440"/>
    <mergeCell ref="G6441:H6441"/>
    <mergeCell ref="E6441:F6441"/>
    <mergeCell ref="E6440:F6440"/>
    <mergeCell ref="C6403:C6405"/>
    <mergeCell ref="E6469:F6469"/>
    <mergeCell ref="G6469:H6469"/>
    <mergeCell ref="E6472:F6472"/>
    <mergeCell ref="C6411:C6413"/>
    <mergeCell ref="E6413:F6413"/>
    <mergeCell ref="D6503:H6503"/>
    <mergeCell ref="I6503:I6504"/>
    <mergeCell ref="J6503:J6504"/>
    <mergeCell ref="G6438:H6438"/>
    <mergeCell ref="G6422:H6422"/>
    <mergeCell ref="K6421:K6422"/>
    <mergeCell ref="G6423:H6423"/>
    <mergeCell ref="M6421:M6422"/>
    <mergeCell ref="M6412:M6413"/>
    <mergeCell ref="G6408:H6408"/>
    <mergeCell ref="D6404:H6404"/>
    <mergeCell ref="N6412:N6413"/>
    <mergeCell ref="N6352:N6353"/>
    <mergeCell ref="E6379:F6379"/>
    <mergeCell ref="E6380:F6380"/>
    <mergeCell ref="D6376:O6376"/>
    <mergeCell ref="J6319:J6320"/>
    <mergeCell ref="D6334:O6334"/>
    <mergeCell ref="M6378:M6379"/>
    <mergeCell ref="D6360:J6360"/>
    <mergeCell ref="K6360:O6360"/>
    <mergeCell ref="E6382:F6382"/>
    <mergeCell ref="O6352:O6353"/>
    <mergeCell ref="G6357:H6357"/>
    <mergeCell ref="D6336:H6336"/>
    <mergeCell ref="I6336:I6337"/>
    <mergeCell ref="D6351:J6351"/>
    <mergeCell ref="K6351:O6351"/>
    <mergeCell ref="D6378:H6378"/>
    <mergeCell ref="I6378:I6379"/>
    <mergeCell ref="O6328:O6329"/>
    <mergeCell ref="G6340:H6340"/>
    <mergeCell ref="A6351:A6353"/>
    <mergeCell ref="O6429:O6430"/>
    <mergeCell ref="B6428:B6430"/>
    <mergeCell ref="D6519:O6519"/>
    <mergeCell ref="D6475:J6475"/>
    <mergeCell ref="K6475:O6475"/>
    <mergeCell ref="D6476:H6476"/>
    <mergeCell ref="I6476:I6477"/>
    <mergeCell ref="J6476:J6477"/>
    <mergeCell ref="I6559:I6560"/>
    <mergeCell ref="J6559:J6560"/>
    <mergeCell ref="G6515:H6515"/>
    <mergeCell ref="E6517:F6517"/>
    <mergeCell ref="A6377:A6379"/>
    <mergeCell ref="K6446:K6447"/>
    <mergeCell ref="L6446:L6447"/>
    <mergeCell ref="M6446:M6447"/>
    <mergeCell ref="O6457:O6458"/>
    <mergeCell ref="E6458:F6458"/>
    <mergeCell ref="A6394:A6396"/>
    <mergeCell ref="B6394:B6396"/>
    <mergeCell ref="D6512:H6512"/>
    <mergeCell ref="I6512:I6513"/>
    <mergeCell ref="G6506:H6506"/>
    <mergeCell ref="E6508:F6508"/>
    <mergeCell ref="G6508:H6508"/>
    <mergeCell ref="D6510:O6510"/>
    <mergeCell ref="A6511:A6513"/>
    <mergeCell ref="B6511:B6513"/>
    <mergeCell ref="C6511:C6513"/>
    <mergeCell ref="D6511:J6511"/>
    <mergeCell ref="J6512:J6513"/>
    <mergeCell ref="K6521:K6522"/>
    <mergeCell ref="L6521:L6522"/>
    <mergeCell ref="G6517:H6517"/>
    <mergeCell ref="A6403:A6405"/>
    <mergeCell ref="A6385:A6387"/>
    <mergeCell ref="D6455:O6455"/>
    <mergeCell ref="L6421:L6422"/>
    <mergeCell ref="D6410:O6410"/>
    <mergeCell ref="D6411:J6411"/>
    <mergeCell ref="K6411:O6411"/>
    <mergeCell ref="A6445:A6447"/>
    <mergeCell ref="C6436:C6438"/>
    <mergeCell ref="N6011:N6012"/>
    <mergeCell ref="E6012:F6012"/>
    <mergeCell ref="D6367:O6367"/>
    <mergeCell ref="M6213:M6214"/>
    <mergeCell ref="C6309:C6311"/>
    <mergeCell ref="J6344:J6345"/>
    <mergeCell ref="N6328:N6329"/>
    <mergeCell ref="M6328:M6329"/>
    <mergeCell ref="G6329:H6329"/>
    <mergeCell ref="E6340:F6340"/>
    <mergeCell ref="E6315:F6315"/>
    <mergeCell ref="K6344:K6345"/>
    <mergeCell ref="C6351:C6353"/>
    <mergeCell ref="C6385:C6387"/>
    <mergeCell ref="O6378:O6379"/>
    <mergeCell ref="N6319:N6320"/>
    <mergeCell ref="E6320:F6320"/>
    <mergeCell ref="G6320:H6320"/>
    <mergeCell ref="E6363:F6363"/>
    <mergeCell ref="O6319:O6320"/>
    <mergeCell ref="E6354:F6354"/>
    <mergeCell ref="K6386:K6387"/>
    <mergeCell ref="G6345:H6345"/>
    <mergeCell ref="L6328:L6329"/>
    <mergeCell ref="E6370:F6370"/>
    <mergeCell ref="J6328:J6329"/>
    <mergeCell ref="G6365:H6365"/>
    <mergeCell ref="O6369:O6370"/>
    <mergeCell ref="L6344:L6345"/>
    <mergeCell ref="G6363:H6363"/>
    <mergeCell ref="G6362:H6362"/>
    <mergeCell ref="L6361:L6362"/>
    <mergeCell ref="L6336:L6337"/>
    <mergeCell ref="M6336:M6337"/>
    <mergeCell ref="N6336:N6337"/>
    <mergeCell ref="D6386:H6386"/>
    <mergeCell ref="E6100:F6100"/>
    <mergeCell ref="C6105:C6107"/>
    <mergeCell ref="D6089:J6089"/>
    <mergeCell ref="D6073:H6073"/>
    <mergeCell ref="G6139:H6139"/>
    <mergeCell ref="J6133:J6134"/>
    <mergeCell ref="K6133:K6134"/>
    <mergeCell ref="D6310:H6310"/>
    <mergeCell ref="M6273:M6274"/>
    <mergeCell ref="I6280:I6281"/>
    <mergeCell ref="C6360:C6362"/>
    <mergeCell ref="D6319:H6319"/>
    <mergeCell ref="G6330:H6330"/>
    <mergeCell ref="L6038:L6039"/>
    <mergeCell ref="D6233:O6233"/>
    <mergeCell ref="M6235:M6236"/>
    <mergeCell ref="E6069:F6069"/>
    <mergeCell ref="K6055:K6056"/>
    <mergeCell ref="C6318:C6320"/>
    <mergeCell ref="E6353:F6353"/>
    <mergeCell ref="G6353:H6353"/>
    <mergeCell ref="M6319:M6320"/>
    <mergeCell ref="N6378:N6379"/>
    <mergeCell ref="G6379:H6379"/>
    <mergeCell ref="G6321:H6321"/>
    <mergeCell ref="E6321:F6321"/>
    <mergeCell ref="I6386:I6387"/>
    <mergeCell ref="K6377:O6377"/>
    <mergeCell ref="D5589:O5589"/>
    <mergeCell ref="E5516:F5516"/>
    <mergeCell ref="D5490:H5490"/>
    <mergeCell ref="C5664:C5666"/>
    <mergeCell ref="O5624:O5625"/>
    <mergeCell ref="G5633:H5633"/>
    <mergeCell ref="G5569:H5569"/>
    <mergeCell ref="E5563:F5563"/>
    <mergeCell ref="K5554:K5555"/>
    <mergeCell ref="E5562:F5562"/>
    <mergeCell ref="K5561:K5562"/>
    <mergeCell ref="K5656:K5657"/>
    <mergeCell ref="G5736:H5736"/>
    <mergeCell ref="L5632:L5633"/>
    <mergeCell ref="E5732:F5732"/>
    <mergeCell ref="E5620:F5620"/>
    <mergeCell ref="L5721:L5722"/>
    <mergeCell ref="G5725:H5725"/>
    <mergeCell ref="K5639:K5640"/>
    <mergeCell ref="G5705:H5705"/>
    <mergeCell ref="E5699:F5699"/>
    <mergeCell ref="D5712:H5712"/>
    <mergeCell ref="D5719:O5719"/>
    <mergeCell ref="D5690:H5690"/>
    <mergeCell ref="G5620:H5620"/>
    <mergeCell ref="K5728:O5728"/>
    <mergeCell ref="M5624:M5625"/>
    <mergeCell ref="E5666:F5666"/>
    <mergeCell ref="J5704:J5705"/>
    <mergeCell ref="D5703:J5703"/>
    <mergeCell ref="E5648:F5648"/>
    <mergeCell ref="L5604:L5605"/>
    <mergeCell ref="J5690:J5691"/>
    <mergeCell ref="E5616:F5616"/>
    <mergeCell ref="G5533:H5533"/>
    <mergeCell ref="E5565:F5565"/>
    <mergeCell ref="I5524:I5525"/>
    <mergeCell ref="G5627:H5627"/>
    <mergeCell ref="E5717:F5717"/>
    <mergeCell ref="C5497:C5499"/>
    <mergeCell ref="D5664:J5664"/>
    <mergeCell ref="K5590:K5591"/>
    <mergeCell ref="M5590:M5591"/>
    <mergeCell ref="D5514:O5514"/>
    <mergeCell ref="K5576:K5577"/>
    <mergeCell ref="E5548:F5548"/>
    <mergeCell ref="G5542:H5542"/>
    <mergeCell ref="J5540:J5541"/>
    <mergeCell ref="C5489:C5491"/>
    <mergeCell ref="J5568:J5569"/>
    <mergeCell ref="C5523:C5525"/>
    <mergeCell ref="E5597:F5597"/>
    <mergeCell ref="N5697:N5698"/>
    <mergeCell ref="K5614:K5615"/>
    <mergeCell ref="D5575:O5575"/>
    <mergeCell ref="C5655:C5657"/>
    <mergeCell ref="E5599:F5599"/>
    <mergeCell ref="D5604:H5604"/>
    <mergeCell ref="E5598:F5598"/>
    <mergeCell ref="E5499:F5499"/>
    <mergeCell ref="D5508:H5508"/>
    <mergeCell ref="N5227:N5228"/>
    <mergeCell ref="E4919:F4919"/>
    <mergeCell ref="G4919:H4919"/>
    <mergeCell ref="K4934:K4935"/>
    <mergeCell ref="L4934:L4935"/>
    <mergeCell ref="M4934:M4935"/>
    <mergeCell ref="D5236:J5236"/>
    <mergeCell ref="M5227:M5228"/>
    <mergeCell ref="D5225:O5225"/>
    <mergeCell ref="E5200:F5200"/>
    <mergeCell ref="L5237:L5238"/>
    <mergeCell ref="D5246:H5246"/>
    <mergeCell ref="M5396:M5397"/>
    <mergeCell ref="G5137:H5137"/>
    <mergeCell ref="D4689:O4689"/>
    <mergeCell ref="G4763:H4763"/>
    <mergeCell ref="L4735:L4736"/>
    <mergeCell ref="I4898:I4899"/>
    <mergeCell ref="I4916:I4917"/>
    <mergeCell ref="J4916:J4917"/>
    <mergeCell ref="K4916:K4917"/>
    <mergeCell ref="L4916:L4917"/>
    <mergeCell ref="M4916:M4917"/>
    <mergeCell ref="E5116:F5116"/>
    <mergeCell ref="G5116:H5116"/>
    <mergeCell ref="E5117:F5117"/>
    <mergeCell ref="D5363:J5363"/>
    <mergeCell ref="L4726:L4727"/>
    <mergeCell ref="G5233:H5233"/>
    <mergeCell ref="G5138:H5138"/>
    <mergeCell ref="D5087:H5087"/>
    <mergeCell ref="I5087:I5088"/>
    <mergeCell ref="J5087:J5088"/>
    <mergeCell ref="G5053:H5053"/>
    <mergeCell ref="D5096:H5096"/>
    <mergeCell ref="O5207:O5208"/>
    <mergeCell ref="E5191:F5191"/>
    <mergeCell ref="G5191:H5191"/>
    <mergeCell ref="E5192:F5192"/>
    <mergeCell ref="G5192:H5192"/>
    <mergeCell ref="D5196:O5196"/>
    <mergeCell ref="G5328:H5328"/>
    <mergeCell ref="E5281:F5281"/>
    <mergeCell ref="O5389:O5390"/>
    <mergeCell ref="D4835:H4835"/>
    <mergeCell ref="N5207:N5208"/>
    <mergeCell ref="D5271:J5271"/>
    <mergeCell ref="E5136:F5136"/>
    <mergeCell ref="E5137:F5137"/>
    <mergeCell ref="E4882:F4882"/>
    <mergeCell ref="G4783:H4783"/>
    <mergeCell ref="L4808:L4809"/>
    <mergeCell ref="M4808:M4809"/>
    <mergeCell ref="N4808:N4809"/>
    <mergeCell ref="O4808:O4809"/>
    <mergeCell ref="E4809:F4809"/>
    <mergeCell ref="D5252:O5252"/>
    <mergeCell ref="G5359:H5359"/>
    <mergeCell ref="G5381:H5381"/>
    <mergeCell ref="I5342:I5343"/>
    <mergeCell ref="G4809:H4809"/>
    <mergeCell ref="N4790:N4791"/>
    <mergeCell ref="G5136:H5136"/>
    <mergeCell ref="G5247:H5247"/>
    <mergeCell ref="G4802:H4802"/>
    <mergeCell ref="G4819:H4819"/>
    <mergeCell ref="G4765:H4765"/>
    <mergeCell ref="L4826:L4827"/>
    <mergeCell ref="M4826:M4827"/>
    <mergeCell ref="N4826:N4827"/>
    <mergeCell ref="O4826:O4827"/>
    <mergeCell ref="E4827:F4827"/>
    <mergeCell ref="G4827:H4827"/>
    <mergeCell ref="G4693:H4693"/>
    <mergeCell ref="G4556:H4556"/>
    <mergeCell ref="G4602:H4602"/>
    <mergeCell ref="G4900:H4900"/>
    <mergeCell ref="E4901:F4901"/>
    <mergeCell ref="G4901:H4901"/>
    <mergeCell ref="I4835:I4836"/>
    <mergeCell ref="J4835:J4836"/>
    <mergeCell ref="K4835:K4836"/>
    <mergeCell ref="L4835:L4836"/>
    <mergeCell ref="M4835:M4836"/>
    <mergeCell ref="I4817:I4818"/>
    <mergeCell ref="E4719:F4719"/>
    <mergeCell ref="G4719:H4719"/>
    <mergeCell ref="K4735:K4736"/>
    <mergeCell ref="D4761:J4761"/>
    <mergeCell ref="K4761:O4761"/>
    <mergeCell ref="D4762:H4762"/>
    <mergeCell ref="D4608:J4608"/>
    <mergeCell ref="K4608:O4608"/>
    <mergeCell ref="D4609:H4609"/>
    <mergeCell ref="I4609:I4610"/>
    <mergeCell ref="J4609:J4610"/>
    <mergeCell ref="K4609:K4610"/>
    <mergeCell ref="E4594:F4594"/>
    <mergeCell ref="D4662:O4662"/>
    <mergeCell ref="I4762:I4763"/>
    <mergeCell ref="J4762:J4763"/>
    <mergeCell ref="K4762:K4763"/>
    <mergeCell ref="L4762:L4763"/>
    <mergeCell ref="M4762:M4763"/>
    <mergeCell ref="N4762:N4763"/>
    <mergeCell ref="O4762:O4763"/>
    <mergeCell ref="E4763:F4763"/>
    <mergeCell ref="D4816:J4816"/>
    <mergeCell ref="E4802:F4802"/>
    <mergeCell ref="G4828:H4828"/>
    <mergeCell ref="E4765:F4765"/>
    <mergeCell ref="O4462:O4463"/>
    <mergeCell ref="G4455:H4455"/>
    <mergeCell ref="G4433:H4433"/>
    <mergeCell ref="N4438:N4439"/>
    <mergeCell ref="I4454:I4455"/>
    <mergeCell ref="G4448:H4448"/>
    <mergeCell ref="K4454:K4455"/>
    <mergeCell ref="J4446:J4447"/>
    <mergeCell ref="K4446:K4447"/>
    <mergeCell ref="L4446:L4447"/>
    <mergeCell ref="K4563:O4563"/>
    <mergeCell ref="D4563:J4563"/>
    <mergeCell ref="J4423:J4424"/>
    <mergeCell ref="E4433:F4433"/>
    <mergeCell ref="D4438:H4438"/>
    <mergeCell ref="G4382:H4382"/>
    <mergeCell ref="I4438:I4439"/>
    <mergeCell ref="D4544:O4544"/>
    <mergeCell ref="G4557:H4557"/>
    <mergeCell ref="E4558:F4558"/>
    <mergeCell ref="D4414:J4414"/>
    <mergeCell ref="G4373:H4373"/>
    <mergeCell ref="D4378:O4378"/>
    <mergeCell ref="J4398:J4399"/>
    <mergeCell ref="K4389:K4390"/>
    <mergeCell ref="N4380:N4381"/>
    <mergeCell ref="N4356:N4357"/>
    <mergeCell ref="G4367:H4367"/>
    <mergeCell ref="D4518:O4518"/>
    <mergeCell ref="E4367:F4367"/>
    <mergeCell ref="E4366:F4366"/>
    <mergeCell ref="E4448:F4448"/>
    <mergeCell ref="E4416:F4416"/>
    <mergeCell ref="J4454:J4455"/>
    <mergeCell ref="K4510:O4510"/>
    <mergeCell ref="D4511:H4511"/>
    <mergeCell ref="I4511:I4512"/>
    <mergeCell ref="L4470:L4471"/>
    <mergeCell ref="M4470:M4471"/>
    <mergeCell ref="G4463:H4463"/>
    <mergeCell ref="G4496:H4496"/>
    <mergeCell ref="E4504:F4504"/>
    <mergeCell ref="D4487:H4487"/>
    <mergeCell ref="O4365:O4366"/>
    <mergeCell ref="J4365:J4366"/>
    <mergeCell ref="G4480:H4480"/>
    <mergeCell ref="D4444:O4444"/>
    <mergeCell ref="M4503:M4504"/>
    <mergeCell ref="G4513:H4513"/>
    <mergeCell ref="D4470:H4470"/>
    <mergeCell ref="L4454:L4455"/>
    <mergeCell ref="I4495:I4496"/>
    <mergeCell ref="I4470:I4471"/>
    <mergeCell ref="J4470:J4471"/>
    <mergeCell ref="M4431:M4432"/>
    <mergeCell ref="D4493:O4493"/>
    <mergeCell ref="M4356:M4357"/>
    <mergeCell ref="K4555:K4556"/>
    <mergeCell ref="L4555:L4556"/>
    <mergeCell ref="G4374:H4374"/>
    <mergeCell ref="D4388:J4388"/>
    <mergeCell ref="K4356:K4357"/>
    <mergeCell ref="K4405:O4405"/>
    <mergeCell ref="K4414:O4414"/>
    <mergeCell ref="G4576:H4576"/>
    <mergeCell ref="D4580:O4580"/>
    <mergeCell ref="N4520:N4521"/>
    <mergeCell ref="G4610:H4610"/>
    <mergeCell ref="E4890:F4890"/>
    <mergeCell ref="K4970:K4971"/>
    <mergeCell ref="L4970:L4971"/>
    <mergeCell ref="G4928:H4928"/>
    <mergeCell ref="D4941:O4941"/>
    <mergeCell ref="N4916:N4917"/>
    <mergeCell ref="O4916:O4917"/>
    <mergeCell ref="E4917:F4917"/>
    <mergeCell ref="G4917:H4917"/>
    <mergeCell ref="I4925:I4926"/>
    <mergeCell ref="J4925:J4926"/>
    <mergeCell ref="D4961:H4961"/>
    <mergeCell ref="I4961:I4962"/>
    <mergeCell ref="J4961:J4962"/>
    <mergeCell ref="K4961:K4962"/>
    <mergeCell ref="L4961:L4962"/>
    <mergeCell ref="M4961:M4962"/>
    <mergeCell ref="N4961:N4962"/>
    <mergeCell ref="G4946:H4946"/>
    <mergeCell ref="E4936:F4936"/>
    <mergeCell ref="G4936:H4936"/>
    <mergeCell ref="D4600:H4600"/>
    <mergeCell ref="E4694:F4694"/>
    <mergeCell ref="D4806:O4806"/>
    <mergeCell ref="D4591:H4591"/>
    <mergeCell ref="E4530:F4530"/>
    <mergeCell ref="K4545:O4545"/>
    <mergeCell ref="D4546:H4546"/>
    <mergeCell ref="L4546:L4547"/>
    <mergeCell ref="N4546:N4547"/>
    <mergeCell ref="O4546:O4547"/>
    <mergeCell ref="E4547:F4547"/>
    <mergeCell ref="G4547:H4547"/>
    <mergeCell ref="E4592:F4592"/>
    <mergeCell ref="G4548:H4548"/>
    <mergeCell ref="E4549:F4549"/>
    <mergeCell ref="G4549:H4549"/>
    <mergeCell ref="M4520:M4521"/>
    <mergeCell ref="D4537:H4537"/>
    <mergeCell ref="L4573:L4574"/>
    <mergeCell ref="I4591:I4592"/>
    <mergeCell ref="J4591:J4592"/>
    <mergeCell ref="K4672:O4672"/>
    <mergeCell ref="G4612:H4612"/>
    <mergeCell ref="D4617:O4617"/>
    <mergeCell ref="I4970:I4971"/>
    <mergeCell ref="J4970:J4971"/>
    <mergeCell ref="K4627:O4627"/>
    <mergeCell ref="D4599:J4599"/>
    <mergeCell ref="O4835:O4836"/>
    <mergeCell ref="E4836:F4836"/>
    <mergeCell ref="E4584:F4584"/>
    <mergeCell ref="G4584:H4584"/>
    <mergeCell ref="E4611:F4611"/>
    <mergeCell ref="N4637:N4638"/>
    <mergeCell ref="D4581:J4581"/>
    <mergeCell ref="K4663:O4663"/>
    <mergeCell ref="D4664:H4664"/>
    <mergeCell ref="K4781:K4782"/>
    <mergeCell ref="E4658:F4658"/>
    <mergeCell ref="D4770:O4770"/>
    <mergeCell ref="E4783:F4783"/>
    <mergeCell ref="J4582:J4583"/>
    <mergeCell ref="G4709:H4709"/>
    <mergeCell ref="E4710:F4710"/>
    <mergeCell ref="N4682:N4683"/>
    <mergeCell ref="G4855:H4855"/>
    <mergeCell ref="E4856:F4856"/>
    <mergeCell ref="G4856:H4856"/>
    <mergeCell ref="L4591:L4592"/>
    <mergeCell ref="M4591:M4592"/>
    <mergeCell ref="E4720:F4720"/>
    <mergeCell ref="I4348:I4349"/>
    <mergeCell ref="E4349:F4349"/>
    <mergeCell ref="K4316:O4316"/>
    <mergeCell ref="M4325:M4326"/>
    <mergeCell ref="K4317:K4318"/>
    <mergeCell ref="O4619:O4620"/>
    <mergeCell ref="D4186:O4186"/>
    <mergeCell ref="M4162:M4163"/>
    <mergeCell ref="N4162:N4163"/>
    <mergeCell ref="I4162:I4163"/>
    <mergeCell ref="E4180:F4180"/>
    <mergeCell ref="G4214:H4214"/>
    <mergeCell ref="D4226:O4226"/>
    <mergeCell ref="E4408:F4408"/>
    <mergeCell ref="G4782:H4782"/>
    <mergeCell ref="E4810:F4810"/>
    <mergeCell ref="J4415:J4416"/>
    <mergeCell ref="E4811:F4811"/>
    <mergeCell ref="G4811:H4811"/>
    <mergeCell ref="E4837:F4837"/>
    <mergeCell ref="G4837:H4837"/>
    <mergeCell ref="E4838:F4838"/>
    <mergeCell ref="G4390:H4390"/>
    <mergeCell ref="D4371:J4371"/>
    <mergeCell ref="J4332:J4333"/>
    <mergeCell ref="D4315:O4315"/>
    <mergeCell ref="G4326:H4326"/>
    <mergeCell ref="D4815:O4815"/>
    <mergeCell ref="I4781:I4782"/>
    <mergeCell ref="J4781:J4782"/>
    <mergeCell ref="M4178:M4179"/>
    <mergeCell ref="E4373:F4373"/>
    <mergeCell ref="D4370:O4370"/>
    <mergeCell ref="D4486:J4486"/>
    <mergeCell ref="K4486:O4486"/>
    <mergeCell ref="D4485:O4485"/>
    <mergeCell ref="O4478:O4479"/>
    <mergeCell ref="N4537:N4538"/>
    <mergeCell ref="D4422:J4422"/>
    <mergeCell ref="M4348:M4349"/>
    <mergeCell ref="D4494:J4494"/>
    <mergeCell ref="L4478:L4479"/>
    <mergeCell ref="D4348:H4348"/>
    <mergeCell ref="D4347:J4347"/>
    <mergeCell ref="G4574:H4574"/>
    <mergeCell ref="E4521:F4521"/>
    <mergeCell ref="G4521:H4521"/>
    <mergeCell ref="D4502:J4502"/>
    <mergeCell ref="D4562:O4562"/>
    <mergeCell ref="E4575:F4575"/>
    <mergeCell ref="G4575:H4575"/>
    <mergeCell ref="I4446:I4447"/>
    <mergeCell ref="K4098:K4099"/>
    <mergeCell ref="D4105:O4105"/>
    <mergeCell ref="K4106:O4106"/>
    <mergeCell ref="I4178:I4179"/>
    <mergeCell ref="D4153:H4153"/>
    <mergeCell ref="G4108:H4108"/>
    <mergeCell ref="K4097:O4097"/>
    <mergeCell ref="I4011:I4012"/>
    <mergeCell ref="E4023:F4023"/>
    <mergeCell ref="I4021:I4022"/>
    <mergeCell ref="J4021:J4022"/>
    <mergeCell ref="G4198:H4198"/>
    <mergeCell ref="G4205:H4205"/>
    <mergeCell ref="L4204:L4205"/>
    <mergeCell ref="E4108:F4108"/>
    <mergeCell ref="K4029:O4029"/>
    <mergeCell ref="M4039:M4040"/>
    <mergeCell ref="K4245:K4246"/>
    <mergeCell ref="L4302:L4303"/>
    <mergeCell ref="E4295:F4295"/>
    <mergeCell ref="D4178:H4178"/>
    <mergeCell ref="O4682:O4683"/>
    <mergeCell ref="E4205:F4205"/>
    <mergeCell ref="O4188:O4189"/>
    <mergeCell ref="E4189:F4189"/>
    <mergeCell ref="E4163:F4163"/>
    <mergeCell ref="N4673:N4674"/>
    <mergeCell ref="O4673:O4674"/>
    <mergeCell ref="E4674:F4674"/>
    <mergeCell ref="G4674:H4674"/>
    <mergeCell ref="E4675:F4675"/>
    <mergeCell ref="G4675:H4675"/>
    <mergeCell ref="E4676:F4676"/>
    <mergeCell ref="L4520:L4521"/>
    <mergeCell ref="O4511:O4512"/>
    <mergeCell ref="E4512:F4512"/>
    <mergeCell ref="G4512:H4512"/>
    <mergeCell ref="K4341:K4342"/>
    <mergeCell ref="D4454:H4454"/>
    <mergeCell ref="N4431:N4432"/>
    <mergeCell ref="D4363:O4363"/>
    <mergeCell ref="L4348:L4349"/>
    <mergeCell ref="G4567:H4567"/>
    <mergeCell ref="D4462:H4462"/>
    <mergeCell ref="O4495:O4496"/>
    <mergeCell ref="J4478:J4479"/>
    <mergeCell ref="J4537:J4538"/>
    <mergeCell ref="G4440:H4440"/>
    <mergeCell ref="K4554:O4554"/>
    <mergeCell ref="M4555:M4556"/>
    <mergeCell ref="I4487:I4488"/>
    <mergeCell ref="J4487:J4488"/>
    <mergeCell ref="K4487:K4488"/>
    <mergeCell ref="L4487:L4488"/>
    <mergeCell ref="M4487:M4488"/>
    <mergeCell ref="G4504:H4504"/>
    <mergeCell ref="K4470:K4471"/>
    <mergeCell ref="L4495:L4496"/>
    <mergeCell ref="I4478:I4479"/>
    <mergeCell ref="E4382:F4382"/>
    <mergeCell ref="O4356:O4357"/>
    <mergeCell ref="K4423:K4424"/>
    <mergeCell ref="K4495:K4496"/>
    <mergeCell ref="D4572:J4572"/>
    <mergeCell ref="E2167:F2167"/>
    <mergeCell ref="D2156:O2156"/>
    <mergeCell ref="J2366:J2367"/>
    <mergeCell ref="I2366:I2367"/>
    <mergeCell ref="K2166:K2167"/>
    <mergeCell ref="L2166:L2167"/>
    <mergeCell ref="D2173:J2173"/>
    <mergeCell ref="J2385:J2386"/>
    <mergeCell ref="O2366:O2367"/>
    <mergeCell ref="E2367:F2367"/>
    <mergeCell ref="A1644:A1646"/>
    <mergeCell ref="C1612:C1614"/>
    <mergeCell ref="N2304:N2305"/>
    <mergeCell ref="O2304:O2305"/>
    <mergeCell ref="K2283:K2284"/>
    <mergeCell ref="O2174:O2175"/>
    <mergeCell ref="G2284:H2284"/>
    <mergeCell ref="M2235:M2236"/>
    <mergeCell ref="O2217:O2218"/>
    <mergeCell ref="I2209:I2210"/>
    <mergeCell ref="D2302:O2302"/>
    <mergeCell ref="L2035:L2036"/>
    <mergeCell ref="G2038:H2038"/>
    <mergeCell ref="M1653:M1654"/>
    <mergeCell ref="D1652:J1652"/>
    <mergeCell ref="G2176:H2176"/>
    <mergeCell ref="A2130:A2132"/>
    <mergeCell ref="E2141:F2141"/>
    <mergeCell ref="L2122:L2123"/>
    <mergeCell ref="G2133:H2133"/>
    <mergeCell ref="G1831:H1831"/>
    <mergeCell ref="G1909:H1909"/>
    <mergeCell ref="A2106:A2108"/>
    <mergeCell ref="B2080:B2082"/>
    <mergeCell ref="C2089:C2091"/>
    <mergeCell ref="G1954:H1954"/>
    <mergeCell ref="N1959:N1960"/>
    <mergeCell ref="E1703:F1703"/>
    <mergeCell ref="E2071:F2071"/>
    <mergeCell ref="I1999:I2000"/>
    <mergeCell ref="E2036:F2036"/>
    <mergeCell ref="B1896:B1898"/>
    <mergeCell ref="I2252:I2253"/>
    <mergeCell ref="M2252:M2253"/>
    <mergeCell ref="A2331:A2333"/>
    <mergeCell ref="G2299:H2299"/>
    <mergeCell ref="G2300:H2300"/>
    <mergeCell ref="N1830:N1831"/>
    <mergeCell ref="O1830:O1831"/>
    <mergeCell ref="L1907:L1908"/>
    <mergeCell ref="K1888:K1889"/>
    <mergeCell ref="N1888:N1889"/>
    <mergeCell ref="N1879:N1880"/>
    <mergeCell ref="K2252:K2253"/>
    <mergeCell ref="K2200:K2201"/>
    <mergeCell ref="O2158:O2159"/>
    <mergeCell ref="B2006:B2008"/>
    <mergeCell ref="B1878:B1880"/>
    <mergeCell ref="O1743:O1744"/>
    <mergeCell ref="A1636:A1638"/>
    <mergeCell ref="A1906:A1908"/>
    <mergeCell ref="D2069:J2069"/>
    <mergeCell ref="A1896:A1898"/>
    <mergeCell ref="E1917:F1917"/>
    <mergeCell ref="G1865:H1865"/>
    <mergeCell ref="D1877:O1877"/>
    <mergeCell ref="B1967:B1969"/>
    <mergeCell ref="C1986:C1988"/>
    <mergeCell ref="D1987:H1987"/>
    <mergeCell ref="G1655:H1655"/>
    <mergeCell ref="G1657:H1657"/>
    <mergeCell ref="D1644:J1644"/>
    <mergeCell ref="E1654:F1654"/>
    <mergeCell ref="D1653:H1653"/>
    <mergeCell ref="E1647:F1647"/>
    <mergeCell ref="E1646:F1646"/>
    <mergeCell ref="K1735:K1736"/>
    <mergeCell ref="B1870:B1872"/>
    <mergeCell ref="E1961:F1961"/>
    <mergeCell ref="G1964:H1964"/>
    <mergeCell ref="A1915:A1917"/>
    <mergeCell ref="C1792:C1794"/>
    <mergeCell ref="L1879:L1880"/>
    <mergeCell ref="D1870:J1870"/>
    <mergeCell ref="O1855:O1856"/>
    <mergeCell ref="K1887:O1887"/>
    <mergeCell ref="G1719:H1719"/>
    <mergeCell ref="D1940:J1940"/>
    <mergeCell ref="N1907:N1908"/>
    <mergeCell ref="K1847:K1848"/>
    <mergeCell ref="G1908:H1908"/>
    <mergeCell ref="D1817:H1817"/>
    <mergeCell ref="J1653:J1654"/>
    <mergeCell ref="K1653:K1654"/>
    <mergeCell ref="E1736:F1736"/>
    <mergeCell ref="G1889:H1889"/>
    <mergeCell ref="K1742:O1742"/>
    <mergeCell ref="M1777:M1778"/>
    <mergeCell ref="D1669:H1669"/>
    <mergeCell ref="D1692:J1692"/>
    <mergeCell ref="K1669:K1670"/>
    <mergeCell ref="G1944:H1944"/>
    <mergeCell ref="O1701:O1702"/>
    <mergeCell ref="A1887:A1889"/>
    <mergeCell ref="M1916:M1917"/>
    <mergeCell ref="G1929:H1929"/>
    <mergeCell ref="O1933:O1934"/>
    <mergeCell ref="J1752:J1753"/>
    <mergeCell ref="K1785:K1786"/>
    <mergeCell ref="M1888:M1889"/>
    <mergeCell ref="E1935:F1935"/>
    <mergeCell ref="J1950:J1951"/>
    <mergeCell ref="J1959:J1960"/>
    <mergeCell ref="N1941:N1942"/>
    <mergeCell ref="O1941:O1942"/>
    <mergeCell ref="G1851:H1851"/>
    <mergeCell ref="L1888:L1889"/>
    <mergeCell ref="E1890:F1890"/>
    <mergeCell ref="D1896:J1896"/>
    <mergeCell ref="M1987:M1988"/>
    <mergeCell ref="K1906:O1906"/>
    <mergeCell ref="D1915:J1915"/>
    <mergeCell ref="I1907:I1908"/>
    <mergeCell ref="E1952:F1952"/>
    <mergeCell ref="B1915:B1917"/>
    <mergeCell ref="A1924:A1926"/>
    <mergeCell ref="D1916:H1916"/>
    <mergeCell ref="D1925:H1925"/>
    <mergeCell ref="E1929:F1929"/>
    <mergeCell ref="J1871:J1872"/>
    <mergeCell ref="N1916:N1917"/>
    <mergeCell ref="D1924:J1924"/>
    <mergeCell ref="D1967:J1967"/>
    <mergeCell ref="E1964:F1964"/>
    <mergeCell ref="L2062:L2063"/>
    <mergeCell ref="N2045:N2046"/>
    <mergeCell ref="D2017:H2017"/>
    <mergeCell ref="D2015:O2015"/>
    <mergeCell ref="D1997:O1997"/>
    <mergeCell ref="D1966:O1966"/>
    <mergeCell ref="G1951:H1951"/>
    <mergeCell ref="N1968:N1969"/>
    <mergeCell ref="D1974:O1974"/>
    <mergeCell ref="E1977:F1977"/>
    <mergeCell ref="K1959:K1960"/>
    <mergeCell ref="D1959:H1959"/>
    <mergeCell ref="M1907:M1908"/>
    <mergeCell ref="O1907:O1908"/>
    <mergeCell ref="E1898:F1898"/>
    <mergeCell ref="E1978:F1978"/>
    <mergeCell ref="G1978:H1978"/>
    <mergeCell ref="E1989:F1989"/>
    <mergeCell ref="G1989:H1989"/>
    <mergeCell ref="D2062:H2062"/>
    <mergeCell ref="G2058:H2058"/>
    <mergeCell ref="G2036:H2036"/>
    <mergeCell ref="K2062:K2063"/>
    <mergeCell ref="K1933:K1934"/>
    <mergeCell ref="G1988:H1988"/>
    <mergeCell ref="K1907:K1908"/>
    <mergeCell ref="G2028:H2028"/>
    <mergeCell ref="E2029:F2029"/>
    <mergeCell ref="G2027:H2027"/>
    <mergeCell ref="L1897:L1898"/>
    <mergeCell ref="D1968:H1968"/>
    <mergeCell ref="G1943:H1943"/>
    <mergeCell ref="K2026:K2027"/>
    <mergeCell ref="K2061:O2061"/>
    <mergeCell ref="I2062:I2063"/>
    <mergeCell ref="L1871:L1872"/>
    <mergeCell ref="G1875:H1875"/>
    <mergeCell ref="D1887:J1887"/>
    <mergeCell ref="O1925:O1926"/>
    <mergeCell ref="E1951:F1951"/>
    <mergeCell ref="D1986:J1986"/>
    <mergeCell ref="G1919:H1919"/>
    <mergeCell ref="E1900:F1900"/>
    <mergeCell ref="K1950:K1951"/>
    <mergeCell ref="L1959:L1960"/>
    <mergeCell ref="G2001:H2001"/>
    <mergeCell ref="N1950:N1951"/>
    <mergeCell ref="K1932:O1932"/>
    <mergeCell ref="L1916:L1917"/>
    <mergeCell ref="O1959:O1960"/>
    <mergeCell ref="K1958:O1958"/>
    <mergeCell ref="K2089:O2089"/>
    <mergeCell ref="L2026:L2027"/>
    <mergeCell ref="G2085:H2085"/>
    <mergeCell ref="D2070:H2070"/>
    <mergeCell ref="E2091:F2091"/>
    <mergeCell ref="G2008:H2008"/>
    <mergeCell ref="E2074:F2074"/>
    <mergeCell ref="G2064:H2064"/>
    <mergeCell ref="E2046:F2046"/>
    <mergeCell ref="N2090:N2091"/>
    <mergeCell ref="D2025:J2025"/>
    <mergeCell ref="E1962:F1962"/>
    <mergeCell ref="G1962:H1962"/>
    <mergeCell ref="E2008:F2008"/>
    <mergeCell ref="D2007:H2007"/>
    <mergeCell ref="I1941:I1942"/>
    <mergeCell ref="G2012:H2012"/>
    <mergeCell ref="E1970:F1970"/>
    <mergeCell ref="E1995:F1995"/>
    <mergeCell ref="E2028:F2028"/>
    <mergeCell ref="G2029:H2029"/>
    <mergeCell ref="D1847:H1847"/>
    <mergeCell ref="G2145:H2145"/>
    <mergeCell ref="G2124:H2124"/>
    <mergeCell ref="O2099:O2100"/>
    <mergeCell ref="D2099:H2099"/>
    <mergeCell ref="O2114:O2115"/>
    <mergeCell ref="L2114:L2115"/>
    <mergeCell ref="M2107:M2108"/>
    <mergeCell ref="E2100:F2100"/>
    <mergeCell ref="L2007:L2008"/>
    <mergeCell ref="E2018:F2018"/>
    <mergeCell ref="I2017:I2018"/>
    <mergeCell ref="E2084:F2084"/>
    <mergeCell ref="G2084:H2084"/>
    <mergeCell ref="D2043:O2043"/>
    <mergeCell ref="G2073:H2073"/>
    <mergeCell ref="D2033:O2033"/>
    <mergeCell ref="G2116:H2116"/>
    <mergeCell ref="I2070:I2071"/>
    <mergeCell ref="G2092:H2092"/>
    <mergeCell ref="D2034:J2034"/>
    <mergeCell ref="L2070:L2071"/>
    <mergeCell ref="M2090:M2091"/>
    <mergeCell ref="I2099:I2100"/>
    <mergeCell ref="I2026:I2027"/>
    <mergeCell ref="E2047:F2047"/>
    <mergeCell ref="D2080:J2080"/>
    <mergeCell ref="D2053:H2053"/>
    <mergeCell ref="E2049:F2049"/>
    <mergeCell ref="E1927:F1927"/>
    <mergeCell ref="O2045:O2046"/>
    <mergeCell ref="E2075:F2075"/>
    <mergeCell ref="J2053:J2054"/>
    <mergeCell ref="K2053:K2054"/>
    <mergeCell ref="N2007:N2008"/>
    <mergeCell ref="G2018:H2018"/>
    <mergeCell ref="L1976:L1977"/>
    <mergeCell ref="K2016:O2016"/>
    <mergeCell ref="D2068:O2068"/>
    <mergeCell ref="E2064:F2064"/>
    <mergeCell ref="K2035:K2036"/>
    <mergeCell ref="G2100:H2100"/>
    <mergeCell ref="G2009:H2009"/>
    <mergeCell ref="D2097:O2097"/>
    <mergeCell ref="J2081:J2082"/>
    <mergeCell ref="D1635:O1635"/>
    <mergeCell ref="D1629:J1629"/>
    <mergeCell ref="E1632:F1632"/>
    <mergeCell ref="L1637:L1638"/>
    <mergeCell ref="D1661:H1661"/>
    <mergeCell ref="M1661:M1662"/>
    <mergeCell ref="C1668:C1670"/>
    <mergeCell ref="M1701:M1702"/>
    <mergeCell ref="J1701:J1702"/>
    <mergeCell ref="N1661:N1662"/>
    <mergeCell ref="B1717:B1719"/>
    <mergeCell ref="G1737:H1737"/>
    <mergeCell ref="G1893:H1893"/>
    <mergeCell ref="I1847:I1848"/>
    <mergeCell ref="J1847:J1848"/>
    <mergeCell ref="G1890:H1890"/>
    <mergeCell ref="I1863:I1864"/>
    <mergeCell ref="K1808:O1808"/>
    <mergeCell ref="E1818:F1818"/>
    <mergeCell ref="J1809:J1810"/>
    <mergeCell ref="G1811:H1811"/>
    <mergeCell ref="D1886:O1886"/>
    <mergeCell ref="B2098:B2100"/>
    <mergeCell ref="M2081:M2082"/>
    <mergeCell ref="G2046:H2046"/>
    <mergeCell ref="B1949:B1951"/>
    <mergeCell ref="I1950:I1951"/>
    <mergeCell ref="O1968:O1969"/>
    <mergeCell ref="L1950:L1951"/>
    <mergeCell ref="I1897:I1898"/>
    <mergeCell ref="D1897:H1897"/>
    <mergeCell ref="B2016:B2018"/>
    <mergeCell ref="G1969:H1969"/>
    <mergeCell ref="L1987:L1988"/>
    <mergeCell ref="J1987:J1988"/>
    <mergeCell ref="D1998:J1998"/>
    <mergeCell ref="D1975:J1975"/>
    <mergeCell ref="G2000:H2000"/>
    <mergeCell ref="E1988:F1988"/>
    <mergeCell ref="G1972:H1972"/>
    <mergeCell ref="M1968:M1969"/>
    <mergeCell ref="G1843:H1843"/>
    <mergeCell ref="I2007:I2008"/>
    <mergeCell ref="O1987:O1988"/>
    <mergeCell ref="E1983:F1983"/>
    <mergeCell ref="G2014:H2014"/>
    <mergeCell ref="E1972:F1972"/>
    <mergeCell ref="E2013:F2013"/>
    <mergeCell ref="M2007:M2008"/>
    <mergeCell ref="D2088:O2088"/>
    <mergeCell ref="D2081:H2081"/>
    <mergeCell ref="G2066:H2066"/>
    <mergeCell ref="L1925:L1926"/>
    <mergeCell ref="D1949:J1949"/>
    <mergeCell ref="K1925:K1926"/>
    <mergeCell ref="K1940:O1940"/>
    <mergeCell ref="J2007:J2008"/>
    <mergeCell ref="G1995:H1995"/>
    <mergeCell ref="K2099:K2100"/>
    <mergeCell ref="K2044:O2044"/>
    <mergeCell ref="G1899:H1899"/>
    <mergeCell ref="J1897:J1898"/>
    <mergeCell ref="O2149:O2150"/>
    <mergeCell ref="K1589:K1590"/>
    <mergeCell ref="G1599:H1599"/>
    <mergeCell ref="E1609:F1609"/>
    <mergeCell ref="N1621:N1622"/>
    <mergeCell ref="K1629:O1629"/>
    <mergeCell ref="E1551:F1551"/>
    <mergeCell ref="D1543:O1543"/>
    <mergeCell ref="D1563:H1563"/>
    <mergeCell ref="K1668:O1668"/>
    <mergeCell ref="N1693:N1694"/>
    <mergeCell ref="L1669:L1670"/>
    <mergeCell ref="G1703:H1703"/>
    <mergeCell ref="G1591:H1591"/>
    <mergeCell ref="M1605:M1606"/>
    <mergeCell ref="N1605:N1606"/>
    <mergeCell ref="K1588:O1588"/>
    <mergeCell ref="D1676:J1676"/>
    <mergeCell ref="L1661:L1662"/>
    <mergeCell ref="E1582:F1582"/>
    <mergeCell ref="L1597:L1598"/>
    <mergeCell ref="M1597:M1598"/>
    <mergeCell ref="D1570:O1570"/>
    <mergeCell ref="D1588:J1588"/>
    <mergeCell ref="D1611:O1611"/>
    <mergeCell ref="L1572:L1573"/>
    <mergeCell ref="D1636:J1636"/>
    <mergeCell ref="I1630:I1631"/>
    <mergeCell ref="G1626:H1626"/>
    <mergeCell ref="E1626:F1626"/>
    <mergeCell ref="E1639:F1639"/>
    <mergeCell ref="J1621:J1622"/>
    <mergeCell ref="E1590:F1590"/>
    <mergeCell ref="O1563:O1564"/>
    <mergeCell ref="M1555:M1556"/>
    <mergeCell ref="O1637:O1638"/>
    <mergeCell ref="E1672:F1672"/>
    <mergeCell ref="G1672:H1672"/>
    <mergeCell ref="E1673:F1673"/>
    <mergeCell ref="G1673:H1673"/>
    <mergeCell ref="D1613:H1613"/>
    <mergeCell ref="G1624:H1624"/>
    <mergeCell ref="G1625:H1625"/>
    <mergeCell ref="D1604:J1604"/>
    <mergeCell ref="E1573:F1573"/>
    <mergeCell ref="O1661:O1662"/>
    <mergeCell ref="K1660:O1660"/>
    <mergeCell ref="E1655:F1655"/>
    <mergeCell ref="O1653:O1654"/>
    <mergeCell ref="G1654:H1654"/>
    <mergeCell ref="K1613:K1614"/>
    <mergeCell ref="K1605:K1606"/>
    <mergeCell ref="M1685:M1686"/>
    <mergeCell ref="G1681:H1681"/>
    <mergeCell ref="M1677:M1678"/>
    <mergeCell ref="K1676:O1676"/>
    <mergeCell ref="E1663:F1663"/>
    <mergeCell ref="O1669:O1670"/>
    <mergeCell ref="E1681:F1681"/>
    <mergeCell ref="G1671:H1671"/>
    <mergeCell ref="E1548:F1548"/>
    <mergeCell ref="D2090:H2090"/>
    <mergeCell ref="N2131:N2132"/>
    <mergeCell ref="I2131:I2132"/>
    <mergeCell ref="L2442:L2443"/>
    <mergeCell ref="G2298:H2298"/>
    <mergeCell ref="M2366:M2367"/>
    <mergeCell ref="I2314:I2315"/>
    <mergeCell ref="J2314:J2315"/>
    <mergeCell ref="G2368:H2368"/>
    <mergeCell ref="J2425:J2426"/>
    <mergeCell ref="A2148:A2150"/>
    <mergeCell ref="A2492:A2494"/>
    <mergeCell ref="B2492:B2494"/>
    <mergeCell ref="C2492:C2494"/>
    <mergeCell ref="J2182:J2183"/>
    <mergeCell ref="K2216:O2216"/>
    <mergeCell ref="E2176:F2176"/>
    <mergeCell ref="J2174:J2175"/>
    <mergeCell ref="G2210:H2210"/>
    <mergeCell ref="M2267:M2268"/>
    <mergeCell ref="L2275:L2276"/>
    <mergeCell ref="C2181:C2183"/>
    <mergeCell ref="B2181:B2183"/>
    <mergeCell ref="B2190:B2192"/>
    <mergeCell ref="A2508:A2510"/>
    <mergeCell ref="B2508:B2510"/>
    <mergeCell ref="G2463:H2463"/>
    <mergeCell ref="C2165:C2167"/>
    <mergeCell ref="D2158:H2158"/>
    <mergeCell ref="A2181:A2183"/>
    <mergeCell ref="L2217:L2218"/>
    <mergeCell ref="G2305:H2305"/>
    <mergeCell ref="D2267:H2267"/>
    <mergeCell ref="D2341:J2341"/>
    <mergeCell ref="K2341:O2341"/>
    <mergeCell ref="I2200:I2201"/>
    <mergeCell ref="J2209:J2210"/>
    <mergeCell ref="O2209:O2210"/>
    <mergeCell ref="N2217:N2218"/>
    <mergeCell ref="N2509:N2510"/>
    <mergeCell ref="L2509:L2510"/>
    <mergeCell ref="A2500:A2502"/>
    <mergeCell ref="B2484:B2486"/>
    <mergeCell ref="D2400:J2400"/>
    <mergeCell ref="D2148:J2148"/>
    <mergeCell ref="K2322:K2323"/>
    <mergeCell ref="I2260:I2261"/>
    <mergeCell ref="E2254:F2254"/>
    <mergeCell ref="D2416:J2416"/>
    <mergeCell ref="M2260:M2261"/>
    <mergeCell ref="E2277:F2277"/>
    <mergeCell ref="K2259:O2259"/>
    <mergeCell ref="K2275:K2276"/>
    <mergeCell ref="D2321:J2321"/>
    <mergeCell ref="M2385:M2386"/>
    <mergeCell ref="D2450:O2450"/>
    <mergeCell ref="K2266:O2266"/>
    <mergeCell ref="L2358:L2359"/>
    <mergeCell ref="K2408:O2408"/>
    <mergeCell ref="I2304:I2305"/>
    <mergeCell ref="K2332:K2333"/>
    <mergeCell ref="K2366:K2367"/>
    <mergeCell ref="N2209:N2210"/>
    <mergeCell ref="C2190:C2192"/>
    <mergeCell ref="D2198:O2198"/>
    <mergeCell ref="G2196:H2196"/>
    <mergeCell ref="C2294:C2296"/>
    <mergeCell ref="E2655:F2655"/>
    <mergeCell ref="M3420:M3421"/>
    <mergeCell ref="D3465:J3465"/>
    <mergeCell ref="O3102:O3103"/>
    <mergeCell ref="E3103:F3103"/>
    <mergeCell ref="G3103:H3103"/>
    <mergeCell ref="M3111:M3112"/>
    <mergeCell ref="E3105:F3105"/>
    <mergeCell ref="G3105:H3105"/>
    <mergeCell ref="G3107:H3107"/>
    <mergeCell ref="E3085:F3085"/>
    <mergeCell ref="D3164:H3164"/>
    <mergeCell ref="N3428:N3429"/>
    <mergeCell ref="N2158:N2159"/>
    <mergeCell ref="E2160:F2160"/>
    <mergeCell ref="G2263:H2263"/>
    <mergeCell ref="O2267:O2268"/>
    <mergeCell ref="K2274:O2274"/>
    <mergeCell ref="D2266:J2266"/>
    <mergeCell ref="O2283:O2284"/>
    <mergeCell ref="K2182:K2183"/>
    <mergeCell ref="L2158:L2159"/>
    <mergeCell ref="M2158:M2159"/>
    <mergeCell ref="M2275:M2276"/>
    <mergeCell ref="K2516:O2516"/>
    <mergeCell ref="E2549:F2549"/>
    <mergeCell ref="G2549:H2549"/>
    <mergeCell ref="I2581:I2582"/>
    <mergeCell ref="J2581:J2582"/>
    <mergeCell ref="K2581:K2582"/>
    <mergeCell ref="I2654:I2655"/>
    <mergeCell ref="G2447:H2447"/>
    <mergeCell ref="G2448:H2448"/>
    <mergeCell ref="D2588:J2588"/>
    <mergeCell ref="G2435:H2435"/>
    <mergeCell ref="D2384:J2384"/>
    <mergeCell ref="J2638:J2639"/>
    <mergeCell ref="E2621:F2621"/>
    <mergeCell ref="E2527:F2527"/>
    <mergeCell ref="I2628:I2629"/>
    <mergeCell ref="G2388:H2388"/>
    <mergeCell ref="N2342:N2343"/>
    <mergeCell ref="E2286:F2286"/>
    <mergeCell ref="J2322:J2323"/>
    <mergeCell ref="D2293:O2293"/>
    <mergeCell ref="D2235:H2235"/>
    <mergeCell ref="K2251:O2251"/>
    <mergeCell ref="I2283:I2284"/>
    <mergeCell ref="E2245:F2245"/>
    <mergeCell ref="D2259:J2259"/>
    <mergeCell ref="D2304:H2304"/>
    <mergeCell ref="D2911:O2911"/>
    <mergeCell ref="E2924:F2924"/>
    <mergeCell ref="D2243:J2243"/>
    <mergeCell ref="L2375:L2376"/>
    <mergeCell ref="O2385:O2386"/>
    <mergeCell ref="E2378:F2378"/>
    <mergeCell ref="I2509:I2510"/>
    <mergeCell ref="M2872:M2873"/>
    <mergeCell ref="D2848:H2848"/>
    <mergeCell ref="I2848:I2849"/>
    <mergeCell ref="N2822:N2823"/>
    <mergeCell ref="G3023:H3023"/>
    <mergeCell ref="G2488:H2488"/>
    <mergeCell ref="E3024:F3024"/>
    <mergeCell ref="E3068:F3068"/>
    <mergeCell ref="G3068:H3068"/>
    <mergeCell ref="E3069:F3069"/>
    <mergeCell ref="G3069:H3069"/>
    <mergeCell ref="G3071:H3071"/>
    <mergeCell ref="D3073:O3073"/>
    <mergeCell ref="I3093:I3094"/>
    <mergeCell ref="J3093:J3094"/>
    <mergeCell ref="G3200:H3200"/>
    <mergeCell ref="D3202:O3202"/>
    <mergeCell ref="E3077:F3077"/>
    <mergeCell ref="G3077:H3077"/>
    <mergeCell ref="E3078:F3078"/>
    <mergeCell ref="J3075:J3076"/>
    <mergeCell ref="K3075:K3076"/>
    <mergeCell ref="L3075:L3076"/>
    <mergeCell ref="D3092:J3092"/>
    <mergeCell ref="K3092:O3092"/>
    <mergeCell ref="D3093:H3093"/>
    <mergeCell ref="N3214:N3215"/>
    <mergeCell ref="O3214:O3215"/>
    <mergeCell ref="E3215:F3215"/>
    <mergeCell ref="G3215:H3215"/>
    <mergeCell ref="K3243:K3244"/>
    <mergeCell ref="L3164:L3165"/>
    <mergeCell ref="K3173:O3173"/>
    <mergeCell ref="M3075:M3076"/>
    <mergeCell ref="G3060:H3060"/>
    <mergeCell ref="O3075:O3076"/>
    <mergeCell ref="E3281:F3281"/>
    <mergeCell ref="E3226:F3226"/>
    <mergeCell ref="J3128:J3129"/>
    <mergeCell ref="K3128:K3129"/>
    <mergeCell ref="L3128:L3129"/>
    <mergeCell ref="E3227:F3227"/>
    <mergeCell ref="M3102:M3103"/>
    <mergeCell ref="J3049:J3050"/>
    <mergeCell ref="K3049:K3050"/>
    <mergeCell ref="L3049:L3050"/>
    <mergeCell ref="M3049:M3050"/>
    <mergeCell ref="N3049:N3050"/>
    <mergeCell ref="O3049:O3050"/>
    <mergeCell ref="E3050:F3050"/>
    <mergeCell ref="G3050:H3050"/>
    <mergeCell ref="E3051:F3051"/>
    <mergeCell ref="G3051:H3051"/>
    <mergeCell ref="K3083:O3083"/>
    <mergeCell ref="J3084:J3085"/>
    <mergeCell ref="K3084:K3085"/>
    <mergeCell ref="G3076:H3076"/>
    <mergeCell ref="M3066:M3067"/>
    <mergeCell ref="L3243:L3244"/>
    <mergeCell ref="M3243:M3244"/>
    <mergeCell ref="E3225:F3225"/>
    <mergeCell ref="K3110:O3110"/>
    <mergeCell ref="N3102:N3103"/>
    <mergeCell ref="E3122:F3122"/>
    <mergeCell ref="D3126:O3126"/>
    <mergeCell ref="E3113:F3113"/>
    <mergeCell ref="G3113:H3113"/>
    <mergeCell ref="E3114:F3114"/>
    <mergeCell ref="L3031:L3032"/>
    <mergeCell ref="K3101:O3101"/>
    <mergeCell ref="K3269:K3270"/>
    <mergeCell ref="L3269:L3270"/>
    <mergeCell ref="I3204:I3205"/>
    <mergeCell ref="J3204:J3205"/>
    <mergeCell ref="E2997:F2997"/>
    <mergeCell ref="G3124:H3124"/>
    <mergeCell ref="D3267:O3267"/>
    <mergeCell ref="G3138:H3138"/>
    <mergeCell ref="G3247:H3247"/>
    <mergeCell ref="D3249:O3249"/>
    <mergeCell ref="K3137:K3138"/>
    <mergeCell ref="L3137:L3138"/>
    <mergeCell ref="M3137:M3138"/>
    <mergeCell ref="N3137:N3138"/>
    <mergeCell ref="O3137:O3138"/>
    <mergeCell ref="E3138:F3138"/>
    <mergeCell ref="G3253:H3253"/>
    <mergeCell ref="E3076:F3076"/>
    <mergeCell ref="D3154:J3154"/>
    <mergeCell ref="K3154:O3154"/>
    <mergeCell ref="M3164:M3165"/>
    <mergeCell ref="D3153:O3153"/>
    <mergeCell ref="G3096:H3096"/>
    <mergeCell ref="G3098:H3098"/>
    <mergeCell ref="D3100:O3100"/>
    <mergeCell ref="N3022:N3023"/>
    <mergeCell ref="G3005:H3005"/>
    <mergeCell ref="E3006:F3006"/>
    <mergeCell ref="G3006:H3006"/>
    <mergeCell ref="J3031:J3032"/>
    <mergeCell ref="J3111:J3112"/>
    <mergeCell ref="K3111:K3112"/>
    <mergeCell ref="L3111:L3112"/>
    <mergeCell ref="N3111:N3112"/>
    <mergeCell ref="E3067:F3067"/>
    <mergeCell ref="G3067:H3067"/>
    <mergeCell ref="G3085:H3085"/>
    <mergeCell ref="O3084:O3085"/>
    <mergeCell ref="G3009:H3009"/>
    <mergeCell ref="D3049:H3049"/>
    <mergeCell ref="M3058:M3059"/>
    <mergeCell ref="N3058:N3059"/>
    <mergeCell ref="D3111:H3111"/>
    <mergeCell ref="I3111:I3112"/>
    <mergeCell ref="D3172:O3172"/>
    <mergeCell ref="G3196:H3196"/>
    <mergeCell ref="E3197:F3197"/>
    <mergeCell ref="G3197:H3197"/>
    <mergeCell ref="E3015:F3015"/>
    <mergeCell ref="E3042:F3042"/>
    <mergeCell ref="D3029:O3029"/>
    <mergeCell ref="L3194:L3195"/>
    <mergeCell ref="M3194:M3195"/>
    <mergeCell ref="N3194:N3195"/>
    <mergeCell ref="O3194:O3195"/>
    <mergeCell ref="E3195:F3195"/>
    <mergeCell ref="G3195:H3195"/>
    <mergeCell ref="K3224:K3225"/>
    <mergeCell ref="E3043:F3043"/>
    <mergeCell ref="G3043:H3043"/>
    <mergeCell ref="G3045:H3045"/>
    <mergeCell ref="M3269:M3270"/>
    <mergeCell ref="K3204:K3205"/>
    <mergeCell ref="G3086:H3086"/>
    <mergeCell ref="N3224:N3225"/>
    <mergeCell ref="O3224:O3225"/>
    <mergeCell ref="E3158:F3158"/>
    <mergeCell ref="K3223:O3223"/>
    <mergeCell ref="G3291:H3291"/>
    <mergeCell ref="I3066:I3067"/>
    <mergeCell ref="J3066:J3067"/>
    <mergeCell ref="M3084:M3085"/>
    <mergeCell ref="N3084:N3085"/>
    <mergeCell ref="E3166:F3166"/>
    <mergeCell ref="G3166:H3166"/>
    <mergeCell ref="E3167:F3167"/>
    <mergeCell ref="E3041:F3041"/>
    <mergeCell ref="G3041:H3041"/>
    <mergeCell ref="D3222:O3222"/>
    <mergeCell ref="N3164:N3165"/>
    <mergeCell ref="O3164:O3165"/>
    <mergeCell ref="E3165:F3165"/>
    <mergeCell ref="G3165:H3165"/>
    <mergeCell ref="D3233:J3233"/>
    <mergeCell ref="K3233:O3233"/>
    <mergeCell ref="D3234:H3234"/>
    <mergeCell ref="K3065:O3065"/>
    <mergeCell ref="D3120:H3120"/>
    <mergeCell ref="D3137:H3137"/>
    <mergeCell ref="I3137:I3138"/>
    <mergeCell ref="J3137:J3138"/>
    <mergeCell ref="E3244:F3244"/>
    <mergeCell ref="D3279:H3279"/>
    <mergeCell ref="I3279:I3280"/>
    <mergeCell ref="J3279:J3280"/>
    <mergeCell ref="G3089:H3089"/>
    <mergeCell ref="D3091:O3091"/>
    <mergeCell ref="E3196:F3196"/>
    <mergeCell ref="O3234:O3235"/>
    <mergeCell ref="E3235:F3235"/>
    <mergeCell ref="G3235:H3235"/>
    <mergeCell ref="O3204:O3205"/>
    <mergeCell ref="E3205:F3205"/>
    <mergeCell ref="G3205:H3205"/>
    <mergeCell ref="M3214:M3215"/>
    <mergeCell ref="J3224:J3225"/>
    <mergeCell ref="G3131:H3131"/>
    <mergeCell ref="I3058:I3059"/>
    <mergeCell ref="L3204:L3205"/>
    <mergeCell ref="G3275:H3275"/>
    <mergeCell ref="D3287:O3287"/>
    <mergeCell ref="G3151:H3151"/>
    <mergeCell ref="M3128:M3129"/>
    <mergeCell ref="N3128:N3129"/>
    <mergeCell ref="O3128:O3129"/>
    <mergeCell ref="E3129:F3129"/>
    <mergeCell ref="D3102:H3102"/>
    <mergeCell ref="I3102:I3103"/>
    <mergeCell ref="E3290:F3290"/>
    <mergeCell ref="G3290:H3290"/>
    <mergeCell ref="E3148:F3148"/>
    <mergeCell ref="G3148:H3148"/>
    <mergeCell ref="M3183:M3184"/>
    <mergeCell ref="N3183:N3184"/>
    <mergeCell ref="O3183:O3184"/>
    <mergeCell ref="E3184:F3184"/>
    <mergeCell ref="E3262:F3262"/>
    <mergeCell ref="G3262:H3262"/>
    <mergeCell ref="K3368:O3368"/>
    <mergeCell ref="K3518:O3518"/>
    <mergeCell ref="G3534:H3534"/>
    <mergeCell ref="N3699:N3700"/>
    <mergeCell ref="N3597:N3598"/>
    <mergeCell ref="D3595:O3595"/>
    <mergeCell ref="D3549:J3549"/>
    <mergeCell ref="K3630:O3630"/>
    <mergeCell ref="M3659:M3660"/>
    <mergeCell ref="D3657:O3657"/>
    <mergeCell ref="J3722:J3723"/>
    <mergeCell ref="G3676:H3676"/>
    <mergeCell ref="E3502:F3502"/>
    <mergeCell ref="D3458:H3458"/>
    <mergeCell ref="I3458:I3459"/>
    <mergeCell ref="L3519:L3520"/>
    <mergeCell ref="D3528:H3528"/>
    <mergeCell ref="G3545:H3545"/>
    <mergeCell ref="G3555:H3555"/>
    <mergeCell ref="C3410:C3412"/>
    <mergeCell ref="J3411:J3412"/>
    <mergeCell ref="G3407:H3407"/>
    <mergeCell ref="E3412:F3412"/>
    <mergeCell ref="O3394:O3395"/>
    <mergeCell ref="I3715:I3716"/>
    <mergeCell ref="G3700:H3700"/>
    <mergeCell ref="G3668:H3668"/>
    <mergeCell ref="N3519:N3520"/>
    <mergeCell ref="K3499:K3500"/>
    <mergeCell ref="G3639:H3639"/>
    <mergeCell ref="J3541:J3542"/>
    <mergeCell ref="E3530:F3530"/>
    <mergeCell ref="K3435:O3435"/>
    <mergeCell ref="G3553:H3553"/>
    <mergeCell ref="E3554:F3554"/>
    <mergeCell ref="G3520:H3520"/>
    <mergeCell ref="M3597:M3598"/>
    <mergeCell ref="K3644:O3644"/>
    <mergeCell ref="D3689:O3689"/>
    <mergeCell ref="O3378:O3379"/>
    <mergeCell ref="D3644:J3644"/>
    <mergeCell ref="N3652:N3653"/>
    <mergeCell ref="O3652:O3653"/>
    <mergeCell ref="L3614:L3615"/>
    <mergeCell ref="E3623:F3623"/>
    <mergeCell ref="G3640:H3640"/>
    <mergeCell ref="K3691:K3692"/>
    <mergeCell ref="L3722:L3723"/>
    <mergeCell ref="L3699:L3700"/>
    <mergeCell ref="E3669:F3669"/>
    <mergeCell ref="G3536:H3536"/>
    <mergeCell ref="G3580:H3580"/>
    <mergeCell ref="G3493:H3493"/>
    <mergeCell ref="E3492:F3492"/>
    <mergeCell ref="J3631:J3632"/>
    <mergeCell ref="G3571:H3571"/>
    <mergeCell ref="L3631:L3632"/>
    <mergeCell ref="E3660:F3660"/>
    <mergeCell ref="M3691:M3692"/>
    <mergeCell ref="J3550:J3551"/>
    <mergeCell ref="M3586:M3587"/>
    <mergeCell ref="K3577:K3578"/>
    <mergeCell ref="N3707:N3708"/>
    <mergeCell ref="J3652:J3653"/>
    <mergeCell ref="O3347:O3348"/>
    <mergeCell ref="M3683:M3684"/>
    <mergeCell ref="N3683:N3684"/>
    <mergeCell ref="K3631:K3632"/>
    <mergeCell ref="K3683:K3684"/>
    <mergeCell ref="G3692:H3692"/>
    <mergeCell ref="J3737:J3738"/>
    <mergeCell ref="D3699:H3699"/>
    <mergeCell ref="K3576:O3576"/>
    <mergeCell ref="O3528:O3529"/>
    <mergeCell ref="O3597:O3598"/>
    <mergeCell ref="G3531:H3531"/>
    <mergeCell ref="L3568:L3569"/>
    <mergeCell ref="L3528:L3529"/>
    <mergeCell ref="E3572:F3572"/>
    <mergeCell ref="I3510:I3511"/>
    <mergeCell ref="D3418:O3418"/>
    <mergeCell ref="D3667:H3667"/>
    <mergeCell ref="K3658:O3658"/>
    <mergeCell ref="E3476:F3476"/>
    <mergeCell ref="G3615:H3615"/>
    <mergeCell ref="E3512:F3512"/>
    <mergeCell ref="E3421:F3421"/>
    <mergeCell ref="E3520:F3520"/>
    <mergeCell ref="K3420:K3421"/>
    <mergeCell ref="L3605:L3606"/>
    <mergeCell ref="N3614:N3615"/>
    <mergeCell ref="D3620:O3620"/>
    <mergeCell ref="K3659:K3660"/>
    <mergeCell ref="L3659:L3660"/>
    <mergeCell ref="G3522:H3522"/>
    <mergeCell ref="D3557:O3557"/>
    <mergeCell ref="E3701:F3701"/>
    <mergeCell ref="G3701:H3701"/>
    <mergeCell ref="D3665:O3665"/>
    <mergeCell ref="D3735:O3735"/>
    <mergeCell ref="I3699:I3700"/>
    <mergeCell ref="J3699:J3700"/>
    <mergeCell ref="G3684:H3684"/>
    <mergeCell ref="D3681:O3681"/>
    <mergeCell ref="M3528:M3529"/>
    <mergeCell ref="E3677:F3677"/>
    <mergeCell ref="G3677:H3677"/>
    <mergeCell ref="K3707:K3708"/>
    <mergeCell ref="D3705:O3705"/>
    <mergeCell ref="K3682:O3682"/>
    <mergeCell ref="N3675:N3676"/>
    <mergeCell ref="G3732:H3732"/>
    <mergeCell ref="K3550:K3551"/>
    <mergeCell ref="N3550:N3551"/>
    <mergeCell ref="D3629:O3629"/>
    <mergeCell ref="K3605:K3606"/>
    <mergeCell ref="M3577:M3578"/>
    <mergeCell ref="N3577:N3578"/>
    <mergeCell ref="G3660:H3660"/>
    <mergeCell ref="D3490:H3490"/>
    <mergeCell ref="K3651:O3651"/>
    <mergeCell ref="K3666:O3666"/>
    <mergeCell ref="E3693:F3693"/>
    <mergeCell ref="L3420:L3421"/>
    <mergeCell ref="G3404:H3404"/>
    <mergeCell ref="I3387:I3388"/>
    <mergeCell ref="D3368:J3368"/>
    <mergeCell ref="D3426:O3426"/>
    <mergeCell ref="G3265:H3265"/>
    <mergeCell ref="M3155:M3156"/>
    <mergeCell ref="I3234:I3235"/>
    <mergeCell ref="K3289:K3290"/>
    <mergeCell ref="L3289:L3290"/>
    <mergeCell ref="G3624:H3624"/>
    <mergeCell ref="E3625:F3625"/>
    <mergeCell ref="D3251:H3251"/>
    <mergeCell ref="I3251:I3252"/>
    <mergeCell ref="J3251:J3252"/>
    <mergeCell ref="K3251:K3252"/>
    <mergeCell ref="L3251:L3252"/>
    <mergeCell ref="M3251:M3252"/>
    <mergeCell ref="N3251:N3252"/>
    <mergeCell ref="O3251:O3252"/>
    <mergeCell ref="E3252:F3252"/>
    <mergeCell ref="G3252:H3252"/>
    <mergeCell ref="K3559:K3560"/>
    <mergeCell ref="K3475:K3476"/>
    <mergeCell ref="K3586:K3587"/>
    <mergeCell ref="D3475:H3475"/>
    <mergeCell ref="E3389:F3389"/>
    <mergeCell ref="D3401:O3401"/>
    <mergeCell ref="N3337:N3338"/>
    <mergeCell ref="O3337:O3338"/>
    <mergeCell ref="E3338:F3338"/>
    <mergeCell ref="D3289:H3289"/>
    <mergeCell ref="O3279:O3280"/>
    <mergeCell ref="E3321:F3321"/>
    <mergeCell ref="J3403:J3404"/>
    <mergeCell ref="E3399:F3399"/>
    <mergeCell ref="G3312:H3312"/>
    <mergeCell ref="G3315:H3315"/>
    <mergeCell ref="K3164:K3165"/>
    <mergeCell ref="J3234:J3235"/>
    <mergeCell ref="D3335:O3335"/>
    <mergeCell ref="D3336:J3336"/>
    <mergeCell ref="K3336:O3336"/>
    <mergeCell ref="D3337:H3337"/>
    <mergeCell ref="M3329:M3330"/>
    <mergeCell ref="N3329:N3330"/>
    <mergeCell ref="O3329:O3330"/>
    <mergeCell ref="E3330:F3330"/>
    <mergeCell ref="M3299:M3300"/>
    <mergeCell ref="E3292:F3292"/>
    <mergeCell ref="E3301:F3301"/>
    <mergeCell ref="D3584:O3584"/>
    <mergeCell ref="M3337:M3338"/>
    <mergeCell ref="E3291:F3291"/>
    <mergeCell ref="G3379:H3379"/>
    <mergeCell ref="E3370:F3370"/>
    <mergeCell ref="G3311:H3311"/>
    <mergeCell ref="E3312:F3312"/>
    <mergeCell ref="J3299:J3300"/>
    <mergeCell ref="I3289:I3290"/>
    <mergeCell ref="E3371:F3371"/>
    <mergeCell ref="G3397:H3397"/>
    <mergeCell ref="E3477:F3477"/>
    <mergeCell ref="K3457:O3457"/>
    <mergeCell ref="E3253:F3253"/>
    <mergeCell ref="M3309:M3310"/>
    <mergeCell ref="N3309:N3310"/>
    <mergeCell ref="O3309:O3310"/>
    <mergeCell ref="E3310:F3310"/>
    <mergeCell ref="E3571:F3571"/>
    <mergeCell ref="G3599:H3599"/>
    <mergeCell ref="E3601:F3601"/>
    <mergeCell ref="D3736:J3736"/>
    <mergeCell ref="K3378:K3379"/>
    <mergeCell ref="D3585:J3585"/>
    <mergeCell ref="J3645:J3646"/>
    <mergeCell ref="E3404:F3404"/>
    <mergeCell ref="D3448:H3448"/>
    <mergeCell ref="D3650:O3650"/>
    <mergeCell ref="M3638:M3639"/>
    <mergeCell ref="L3638:L3639"/>
    <mergeCell ref="E3450:F3450"/>
    <mergeCell ref="J3510:J3511"/>
    <mergeCell ref="D3510:H3510"/>
    <mergeCell ref="J3659:J3660"/>
    <mergeCell ref="E3396:F3396"/>
    <mergeCell ref="G3405:H3405"/>
    <mergeCell ref="G3383:H3383"/>
    <mergeCell ref="G3406:H3406"/>
    <mergeCell ref="N3645:N3646"/>
    <mergeCell ref="E3717:F3717"/>
    <mergeCell ref="E3804:F3804"/>
    <mergeCell ref="E3802:F3802"/>
    <mergeCell ref="E3529:F3529"/>
    <mergeCell ref="L3403:L3404"/>
    <mergeCell ref="O3411:O3412"/>
    <mergeCell ref="D3410:J3410"/>
    <mergeCell ref="N3691:N3692"/>
    <mergeCell ref="G3708:H3708"/>
    <mergeCell ref="N3667:N3668"/>
    <mergeCell ref="K3715:K3716"/>
    <mergeCell ref="D3659:H3659"/>
    <mergeCell ref="I3659:I3660"/>
    <mergeCell ref="N3715:N3716"/>
    <mergeCell ref="M3699:M3700"/>
    <mergeCell ref="O3683:O3684"/>
    <mergeCell ref="E3684:F3684"/>
    <mergeCell ref="D3690:J3690"/>
    <mergeCell ref="D3499:H3499"/>
    <mergeCell ref="I3499:I3500"/>
    <mergeCell ref="D3488:O3488"/>
    <mergeCell ref="E3460:F3460"/>
    <mergeCell ref="N3510:N3511"/>
    <mergeCell ref="G3449:H3449"/>
    <mergeCell ref="D3436:H3436"/>
    <mergeCell ref="G3552:H3552"/>
    <mergeCell ref="K3427:O3427"/>
    <mergeCell ref="E3459:F3459"/>
    <mergeCell ref="K3489:O3489"/>
    <mergeCell ref="K3675:K3676"/>
    <mergeCell ref="K3637:O3637"/>
    <mergeCell ref="E3531:F3531"/>
    <mergeCell ref="D3577:H3577"/>
    <mergeCell ref="G3717:H3717"/>
    <mergeCell ref="K3690:O3690"/>
    <mergeCell ref="D3691:H3691"/>
    <mergeCell ref="I3691:I3692"/>
    <mergeCell ref="L3645:L3646"/>
    <mergeCell ref="K3645:K3646"/>
    <mergeCell ref="J3614:J3615"/>
    <mergeCell ref="D3622:H3622"/>
    <mergeCell ref="I3622:I3623"/>
    <mergeCell ref="K3585:O3585"/>
    <mergeCell ref="K3674:O3674"/>
    <mergeCell ref="L3691:L3692"/>
    <mergeCell ref="I3936:I3937"/>
    <mergeCell ref="D3799:H3799"/>
    <mergeCell ref="K3849:O3849"/>
    <mergeCell ref="E3859:F3859"/>
    <mergeCell ref="D3909:J3909"/>
    <mergeCell ref="E3879:F3879"/>
    <mergeCell ref="D3926:O3926"/>
    <mergeCell ref="G3839:H3839"/>
    <mergeCell ref="E3846:F3846"/>
    <mergeCell ref="K3919:K3920"/>
    <mergeCell ref="K3722:K3723"/>
    <mergeCell ref="O3707:O3708"/>
    <mergeCell ref="E3708:F3708"/>
    <mergeCell ref="G3835:H3835"/>
    <mergeCell ref="D3865:H3865"/>
    <mergeCell ref="G3827:H3827"/>
    <mergeCell ref="I3894:I3895"/>
    <mergeCell ref="K3808:K3809"/>
    <mergeCell ref="G3933:H3933"/>
    <mergeCell ref="I3928:I3929"/>
    <mergeCell ref="K3910:K3911"/>
    <mergeCell ref="I3745:I3746"/>
    <mergeCell ref="J3745:J3746"/>
    <mergeCell ref="K3745:K3746"/>
    <mergeCell ref="L3745:L3746"/>
    <mergeCell ref="O3730:O3731"/>
    <mergeCell ref="G3911:H3911"/>
    <mergeCell ref="G3724:H3724"/>
    <mergeCell ref="J3691:J3692"/>
    <mergeCell ref="E3754:F3754"/>
    <mergeCell ref="G3754:H3754"/>
    <mergeCell ref="E3755:F3755"/>
    <mergeCell ref="D3753:H3753"/>
    <mergeCell ref="I3753:I3754"/>
    <mergeCell ref="O3799:O3800"/>
    <mergeCell ref="D3730:H3730"/>
    <mergeCell ref="I3730:I3731"/>
    <mergeCell ref="K3737:K3738"/>
    <mergeCell ref="E3818:F3818"/>
    <mergeCell ref="K3877:O3877"/>
    <mergeCell ref="J3878:J3879"/>
    <mergeCell ref="G3802:H3802"/>
    <mergeCell ref="L3902:L3903"/>
    <mergeCell ref="K3857:O3857"/>
    <mergeCell ref="G3874:H3874"/>
    <mergeCell ref="M3919:M3920"/>
    <mergeCell ref="I3919:I3920"/>
    <mergeCell ref="I3910:I3911"/>
    <mergeCell ref="E3889:F3889"/>
    <mergeCell ref="O3894:O3895"/>
    <mergeCell ref="G3830:H3830"/>
    <mergeCell ref="G3898:H3898"/>
    <mergeCell ref="G3812:H3812"/>
    <mergeCell ref="N3817:N3818"/>
    <mergeCell ref="I3817:I3818"/>
    <mergeCell ref="E3895:F3895"/>
    <mergeCell ref="E3854:F3854"/>
    <mergeCell ref="L3870:L3871"/>
    <mergeCell ref="D3832:O3832"/>
    <mergeCell ref="E3813:F3813"/>
    <mergeCell ref="G3669:H3669"/>
    <mergeCell ref="D3674:J3674"/>
    <mergeCell ref="O3691:O3692"/>
    <mergeCell ref="J3667:J3668"/>
    <mergeCell ref="D3868:O3868"/>
    <mergeCell ref="D3876:O3876"/>
    <mergeCell ref="C3927:C3929"/>
    <mergeCell ref="N3737:N3738"/>
    <mergeCell ref="E3812:F3812"/>
    <mergeCell ref="B3798:B3800"/>
    <mergeCell ref="N3972:N3973"/>
    <mergeCell ref="C3807:C3809"/>
    <mergeCell ref="E3800:F3800"/>
    <mergeCell ref="E3866:F3866"/>
    <mergeCell ref="K3817:K3818"/>
    <mergeCell ref="K3816:O3816"/>
    <mergeCell ref="L3817:L3818"/>
    <mergeCell ref="D3833:J3833"/>
    <mergeCell ref="N3961:N3962"/>
    <mergeCell ref="G3809:H3809"/>
    <mergeCell ref="O3770:O3771"/>
    <mergeCell ref="M3722:M3723"/>
    <mergeCell ref="L3683:L3684"/>
    <mergeCell ref="N3808:N3809"/>
    <mergeCell ref="I3799:I3800"/>
    <mergeCell ref="C3729:C3731"/>
    <mergeCell ref="E3771:F3771"/>
    <mergeCell ref="G3771:H3771"/>
    <mergeCell ref="G3810:H3810"/>
    <mergeCell ref="M3799:M3800"/>
    <mergeCell ref="O3737:O3738"/>
    <mergeCell ref="M3730:M3731"/>
    <mergeCell ref="E3732:F3732"/>
    <mergeCell ref="D3737:H3737"/>
    <mergeCell ref="K3736:O3736"/>
    <mergeCell ref="E3801:F3801"/>
    <mergeCell ref="I3808:I3809"/>
    <mergeCell ref="O3745:O3746"/>
    <mergeCell ref="I3761:I3762"/>
    <mergeCell ref="J3761:J3762"/>
    <mergeCell ref="K3761:K3762"/>
    <mergeCell ref="L3761:L3762"/>
    <mergeCell ref="M3761:M3762"/>
    <mergeCell ref="N3761:N3762"/>
    <mergeCell ref="O3761:O3762"/>
    <mergeCell ref="E3762:F3762"/>
    <mergeCell ref="G3929:H3929"/>
    <mergeCell ref="C3864:C3865"/>
    <mergeCell ref="C3901:C3903"/>
    <mergeCell ref="E3898:F3898"/>
    <mergeCell ref="I3878:I3879"/>
    <mergeCell ref="E3880:F3880"/>
    <mergeCell ref="O3910:O3911"/>
    <mergeCell ref="G3920:H3920"/>
    <mergeCell ref="E3912:F3912"/>
    <mergeCell ref="D3886:H3886"/>
    <mergeCell ref="M3910:M3911"/>
    <mergeCell ref="K3807:O3807"/>
    <mergeCell ref="L3825:L3826"/>
    <mergeCell ref="G3826:H3826"/>
    <mergeCell ref="K3824:O3824"/>
    <mergeCell ref="E3826:F3826"/>
    <mergeCell ref="G3755:H3755"/>
    <mergeCell ref="E3739:F3739"/>
    <mergeCell ref="O3699:O3700"/>
    <mergeCell ref="L3715:L3716"/>
    <mergeCell ref="D3721:J3721"/>
    <mergeCell ref="N3983:N3984"/>
    <mergeCell ref="J3972:J3973"/>
    <mergeCell ref="E3924:F3924"/>
    <mergeCell ref="D3848:O3848"/>
    <mergeCell ref="D3856:O3856"/>
    <mergeCell ref="K3833:O3833"/>
    <mergeCell ref="G3851:H3851"/>
    <mergeCell ref="D3843:H3843"/>
    <mergeCell ref="E3897:F3897"/>
    <mergeCell ref="M3894:M3895"/>
    <mergeCell ref="B3864:B3865"/>
    <mergeCell ref="K3699:K3700"/>
    <mergeCell ref="K3744:O3744"/>
    <mergeCell ref="D3745:H3745"/>
    <mergeCell ref="G3772:H3772"/>
    <mergeCell ref="E3773:F3773"/>
    <mergeCell ref="G3773:H3773"/>
    <mergeCell ref="O3715:O3716"/>
    <mergeCell ref="G3709:H3709"/>
    <mergeCell ref="M3737:M3738"/>
    <mergeCell ref="D3807:J3807"/>
    <mergeCell ref="E3748:F3748"/>
    <mergeCell ref="G3748:H3748"/>
    <mergeCell ref="J3799:J3800"/>
    <mergeCell ref="G3804:H3804"/>
    <mergeCell ref="K3799:K3800"/>
    <mergeCell ref="G3836:H3836"/>
    <mergeCell ref="D3857:J3857"/>
    <mergeCell ref="K3730:K3731"/>
    <mergeCell ref="C4124:C4126"/>
    <mergeCell ref="B3721:B3723"/>
    <mergeCell ref="B3729:B3731"/>
    <mergeCell ref="B3760:B3762"/>
    <mergeCell ref="C3760:C3762"/>
    <mergeCell ref="M3825:M3826"/>
    <mergeCell ref="J3825:J3826"/>
    <mergeCell ref="D3824:J3824"/>
    <mergeCell ref="D3760:J3760"/>
    <mergeCell ref="B3842:B3843"/>
    <mergeCell ref="B3857:B3858"/>
    <mergeCell ref="D3850:H3850"/>
    <mergeCell ref="D3863:O3863"/>
    <mergeCell ref="G3739:H3739"/>
    <mergeCell ref="J3753:J3754"/>
    <mergeCell ref="J3808:J3809"/>
    <mergeCell ref="L3808:L3809"/>
    <mergeCell ref="O3817:O3818"/>
    <mergeCell ref="D3817:H3817"/>
    <mergeCell ref="J3817:J3818"/>
    <mergeCell ref="E3827:F3827"/>
    <mergeCell ref="M3834:M3835"/>
    <mergeCell ref="O3834:O3835"/>
    <mergeCell ref="L3834:L3835"/>
    <mergeCell ref="K3706:O3706"/>
    <mergeCell ref="M4098:M4099"/>
    <mergeCell ref="J4048:J4049"/>
    <mergeCell ref="E4069:F4069"/>
    <mergeCell ref="D4090:J4090"/>
    <mergeCell ref="G4022:H4022"/>
    <mergeCell ref="G4060:H4060"/>
    <mergeCell ref="E4092:F4092"/>
    <mergeCell ref="B3885:B3887"/>
    <mergeCell ref="C3885:C3887"/>
    <mergeCell ref="J3902:J3903"/>
    <mergeCell ref="K4038:O4038"/>
    <mergeCell ref="C4090:C4092"/>
    <mergeCell ref="D4055:O4055"/>
    <mergeCell ref="C4056:C4058"/>
    <mergeCell ref="E3974:F3974"/>
    <mergeCell ref="G3955:H3955"/>
    <mergeCell ref="D4048:H4048"/>
    <mergeCell ref="E3887:F3887"/>
    <mergeCell ref="J3910:J3911"/>
    <mergeCell ref="E3985:F3985"/>
    <mergeCell ref="G4041:H4041"/>
    <mergeCell ref="N4048:N4049"/>
    <mergeCell ref="K4010:O4010"/>
    <mergeCell ref="E4003:F4003"/>
    <mergeCell ref="I3961:I3962"/>
    <mergeCell ref="D4080:O4080"/>
    <mergeCell ref="D4082:H4082"/>
    <mergeCell ref="I4075:I4076"/>
    <mergeCell ref="G4077:H4077"/>
    <mergeCell ref="K4075:K4076"/>
    <mergeCell ref="E4058:F4058"/>
    <mergeCell ref="E4050:F4050"/>
    <mergeCell ref="G4076:H4076"/>
    <mergeCell ref="L4057:L4058"/>
    <mergeCell ref="N4030:N4031"/>
    <mergeCell ref="O4039:O4040"/>
    <mergeCell ref="D4029:J4029"/>
    <mergeCell ref="L3993:L3994"/>
    <mergeCell ref="J4030:J4031"/>
    <mergeCell ref="M4057:M4058"/>
    <mergeCell ref="C4010:C4012"/>
    <mergeCell ref="C3992:C3994"/>
    <mergeCell ref="G4012:H4012"/>
    <mergeCell ref="G3979:H3979"/>
    <mergeCell ref="G3989:H3989"/>
    <mergeCell ref="G3998:H3998"/>
    <mergeCell ref="D3961:H3961"/>
    <mergeCell ref="N3928:N3929"/>
    <mergeCell ref="D3910:H3910"/>
    <mergeCell ref="N3919:N3920"/>
    <mergeCell ref="D3952:J3952"/>
    <mergeCell ref="E3945:F3945"/>
    <mergeCell ref="E3903:F3903"/>
    <mergeCell ref="G4013:H4013"/>
    <mergeCell ref="I3983:I3984"/>
    <mergeCell ref="E4040:F4040"/>
    <mergeCell ref="G3994:H3994"/>
    <mergeCell ref="G3984:H3984"/>
    <mergeCell ref="K3936:K3937"/>
    <mergeCell ref="D3959:O3959"/>
    <mergeCell ref="D4074:J4074"/>
    <mergeCell ref="N3886:N3887"/>
    <mergeCell ref="G4023:H4023"/>
    <mergeCell ref="J3961:J3962"/>
    <mergeCell ref="M3961:M3962"/>
    <mergeCell ref="G3895:H3895"/>
    <mergeCell ref="K4020:O4020"/>
    <mergeCell ref="L4039:L4040"/>
    <mergeCell ref="O4057:O4058"/>
    <mergeCell ref="D4057:H4057"/>
    <mergeCell ref="G3975:H3975"/>
    <mergeCell ref="B4133:B4135"/>
    <mergeCell ref="B4177:B4179"/>
    <mergeCell ref="B4074:B4076"/>
    <mergeCell ref="O4075:O4076"/>
    <mergeCell ref="K3961:K3962"/>
    <mergeCell ref="B4152:B4154"/>
    <mergeCell ref="L4178:L4179"/>
    <mergeCell ref="K4162:K4163"/>
    <mergeCell ref="K4115:O4115"/>
    <mergeCell ref="I4098:I4099"/>
    <mergeCell ref="E4093:F4093"/>
    <mergeCell ref="C4152:C4154"/>
    <mergeCell ref="N3944:N3945"/>
    <mergeCell ref="I3953:I3954"/>
    <mergeCell ref="D4000:O4000"/>
    <mergeCell ref="C4097:C4099"/>
    <mergeCell ref="K4142:O4142"/>
    <mergeCell ref="D4096:O4096"/>
    <mergeCell ref="D3992:J3992"/>
    <mergeCell ref="G3973:H3973"/>
    <mergeCell ref="J4002:J4003"/>
    <mergeCell ref="D3981:O3981"/>
    <mergeCell ref="D4021:H4021"/>
    <mergeCell ref="K3983:K3984"/>
    <mergeCell ref="D4039:H4039"/>
    <mergeCell ref="N4021:N4022"/>
    <mergeCell ref="I4002:I4003"/>
    <mergeCell ref="N4011:N4012"/>
    <mergeCell ref="K4048:K4049"/>
    <mergeCell ref="O4048:O4049"/>
    <mergeCell ref="K4021:K4022"/>
    <mergeCell ref="L4021:L4022"/>
    <mergeCell ref="D4046:O4046"/>
    <mergeCell ref="K4002:K4003"/>
    <mergeCell ref="J3993:J3994"/>
    <mergeCell ref="B4029:B4031"/>
    <mergeCell ref="C4142:C4144"/>
    <mergeCell ref="M4107:M4108"/>
    <mergeCell ref="D4073:O4073"/>
    <mergeCell ref="N4075:N4076"/>
    <mergeCell ref="O4066:O4067"/>
    <mergeCell ref="B4065:B4067"/>
    <mergeCell ref="B4124:B4126"/>
    <mergeCell ref="E4077:F4077"/>
    <mergeCell ref="O4002:O4003"/>
    <mergeCell ref="B3960:B3962"/>
    <mergeCell ref="D4133:J4133"/>
    <mergeCell ref="D4115:J4115"/>
    <mergeCell ref="C4115:C4117"/>
    <mergeCell ref="B4161:B4163"/>
    <mergeCell ref="B4142:B4144"/>
    <mergeCell ref="C4081:C4083"/>
    <mergeCell ref="B4106:B4108"/>
    <mergeCell ref="D4132:O4132"/>
    <mergeCell ref="K3982:O3982"/>
    <mergeCell ref="C3982:C3984"/>
    <mergeCell ref="N4002:N4003"/>
    <mergeCell ref="B4169:B4171"/>
    <mergeCell ref="L4170:L4171"/>
    <mergeCell ref="J4178:J4179"/>
    <mergeCell ref="K4178:K4179"/>
    <mergeCell ref="D4075:H4075"/>
    <mergeCell ref="E4041:F4041"/>
    <mergeCell ref="G3945:H3945"/>
    <mergeCell ref="B4115:B4117"/>
    <mergeCell ref="E3939:F3939"/>
    <mergeCell ref="D4065:J4065"/>
    <mergeCell ref="K4091:K4092"/>
    <mergeCell ref="D3960:J3960"/>
    <mergeCell ref="D3972:H3972"/>
    <mergeCell ref="E3949:F3949"/>
    <mergeCell ref="G3946:H3946"/>
    <mergeCell ref="D3943:J3943"/>
    <mergeCell ref="G4100:H4100"/>
    <mergeCell ref="J3944:J3945"/>
    <mergeCell ref="C4020:C4022"/>
    <mergeCell ref="C4065:C4067"/>
    <mergeCell ref="D3944:H3944"/>
    <mergeCell ref="D4038:J4038"/>
    <mergeCell ref="J4091:J4092"/>
    <mergeCell ref="L4011:L4012"/>
    <mergeCell ref="E4012:F4012"/>
    <mergeCell ref="J4066:J4067"/>
    <mergeCell ref="D4089:O4089"/>
    <mergeCell ref="K4047:O4047"/>
    <mergeCell ref="O4082:O4083"/>
    <mergeCell ref="L4125:L4126"/>
    <mergeCell ref="I4107:I4108"/>
    <mergeCell ref="M4116:M4117"/>
    <mergeCell ref="E4031:F4031"/>
    <mergeCell ref="K4074:O4074"/>
    <mergeCell ref="C4038:C4040"/>
    <mergeCell ref="D3970:O3970"/>
    <mergeCell ref="E3954:F3954"/>
    <mergeCell ref="O3953:O3954"/>
    <mergeCell ref="G3962:H3962"/>
    <mergeCell ref="D3983:H3983"/>
    <mergeCell ref="G4026:H4026"/>
    <mergeCell ref="E4032:F4032"/>
    <mergeCell ref="G3957:H3957"/>
    <mergeCell ref="G3956:H3956"/>
    <mergeCell ref="C4047:C4049"/>
    <mergeCell ref="B4038:B4040"/>
    <mergeCell ref="B4047:B4049"/>
    <mergeCell ref="M4021:M4022"/>
    <mergeCell ref="E4117:F4117"/>
    <mergeCell ref="K4116:K4117"/>
    <mergeCell ref="K4001:O4001"/>
    <mergeCell ref="E3973:F3973"/>
    <mergeCell ref="B4020:B4022"/>
    <mergeCell ref="D4037:O4037"/>
    <mergeCell ref="D3991:O3991"/>
    <mergeCell ref="D4030:H4030"/>
    <mergeCell ref="I4030:I4031"/>
    <mergeCell ref="N4039:N4040"/>
    <mergeCell ref="M4002:M4003"/>
    <mergeCell ref="D4091:H4091"/>
    <mergeCell ref="J4125:J4126"/>
    <mergeCell ref="D4124:J4124"/>
    <mergeCell ref="K4124:O4124"/>
    <mergeCell ref="C3971:C3973"/>
    <mergeCell ref="C3952:C3954"/>
    <mergeCell ref="C3960:C3962"/>
    <mergeCell ref="C3943:C3945"/>
    <mergeCell ref="O3944:O3945"/>
    <mergeCell ref="L3944:L3945"/>
    <mergeCell ref="I3944:I3945"/>
    <mergeCell ref="K4081:O4081"/>
    <mergeCell ref="A4115:A4117"/>
    <mergeCell ref="A4106:A4108"/>
    <mergeCell ref="A4065:A4067"/>
    <mergeCell ref="C3877:C3879"/>
    <mergeCell ref="K3927:O3927"/>
    <mergeCell ref="M3870:M3871"/>
    <mergeCell ref="G3880:H3880"/>
    <mergeCell ref="G3921:H3921"/>
    <mergeCell ref="G3912:H3912"/>
    <mergeCell ref="A3893:A3895"/>
    <mergeCell ref="A3885:A3887"/>
    <mergeCell ref="E3890:F3890"/>
    <mergeCell ref="K3886:K3887"/>
    <mergeCell ref="D3877:J3877"/>
    <mergeCell ref="B3893:B3895"/>
    <mergeCell ref="A4010:A4012"/>
    <mergeCell ref="A3952:A3954"/>
    <mergeCell ref="A3971:A3973"/>
    <mergeCell ref="A3909:A3911"/>
    <mergeCell ref="A3918:A3920"/>
    <mergeCell ref="A3992:A3994"/>
    <mergeCell ref="A4038:A4040"/>
    <mergeCell ref="A3960:A3962"/>
    <mergeCell ref="A4029:A4031"/>
    <mergeCell ref="A4020:A4022"/>
    <mergeCell ref="A4001:A4003"/>
    <mergeCell ref="A3943:A3945"/>
    <mergeCell ref="A4047:A4049"/>
    <mergeCell ref="B4056:B4058"/>
    <mergeCell ref="B4081:B4083"/>
    <mergeCell ref="E4076:F4076"/>
    <mergeCell ref="A4081:A4083"/>
    <mergeCell ref="A4056:A4058"/>
    <mergeCell ref="E4049:F4049"/>
    <mergeCell ref="A4074:A4076"/>
    <mergeCell ref="E3906:F3906"/>
    <mergeCell ref="L3910:L3911"/>
    <mergeCell ref="C4074:C4076"/>
    <mergeCell ref="C4106:C4108"/>
    <mergeCell ref="K3943:O3943"/>
    <mergeCell ref="D3951:O3951"/>
    <mergeCell ref="D3953:H3953"/>
    <mergeCell ref="K3944:K3945"/>
    <mergeCell ref="E3955:F3955"/>
    <mergeCell ref="G3949:H3949"/>
    <mergeCell ref="L3953:L3954"/>
    <mergeCell ref="B3935:B3937"/>
    <mergeCell ref="K3972:K3973"/>
    <mergeCell ref="D4056:J4056"/>
    <mergeCell ref="E3995:F3995"/>
    <mergeCell ref="G3937:H3937"/>
    <mergeCell ref="L3878:L3879"/>
    <mergeCell ref="E3922:F3922"/>
    <mergeCell ref="G3923:H3923"/>
    <mergeCell ref="E3923:F3923"/>
    <mergeCell ref="B3982:B3984"/>
    <mergeCell ref="B4090:B4092"/>
    <mergeCell ref="B3992:B3994"/>
    <mergeCell ref="E3994:F3994"/>
    <mergeCell ref="J4107:J4108"/>
    <mergeCell ref="O4098:O4099"/>
    <mergeCell ref="J4039:J4040"/>
    <mergeCell ref="E4083:F4083"/>
    <mergeCell ref="K4066:K4067"/>
    <mergeCell ref="G2639:H2639"/>
    <mergeCell ref="O2880:O2881"/>
    <mergeCell ref="J2995:J2996"/>
    <mergeCell ref="G2746:H2746"/>
    <mergeCell ref="I2765:I2766"/>
    <mergeCell ref="L2995:L2996"/>
    <mergeCell ref="G2959:H2959"/>
    <mergeCell ref="C4133:C4135"/>
    <mergeCell ref="M4048:M4049"/>
    <mergeCell ref="J3983:J3984"/>
    <mergeCell ref="D4107:H4107"/>
    <mergeCell ref="L4107:L4108"/>
    <mergeCell ref="J4075:J4076"/>
    <mergeCell ref="K4030:K4031"/>
    <mergeCell ref="G4031:H4031"/>
    <mergeCell ref="K3993:K3994"/>
    <mergeCell ref="D4010:J4010"/>
    <mergeCell ref="D4009:O4009"/>
    <mergeCell ref="O4107:O4108"/>
    <mergeCell ref="L4134:L4135"/>
    <mergeCell ref="I4091:I4092"/>
    <mergeCell ref="L4091:L4092"/>
    <mergeCell ref="I2872:I2873"/>
    <mergeCell ref="E2767:F2767"/>
    <mergeCell ref="K2774:K2775"/>
    <mergeCell ref="D2774:H2774"/>
    <mergeCell ref="I2774:I2775"/>
    <mergeCell ref="J2774:J2775"/>
    <mergeCell ref="D2765:H2765"/>
    <mergeCell ref="E2739:F2739"/>
    <mergeCell ref="G2739:H2739"/>
    <mergeCell ref="L2913:L2914"/>
    <mergeCell ref="N2880:N2881"/>
    <mergeCell ref="I2913:I2914"/>
    <mergeCell ref="C3833:C3835"/>
    <mergeCell ref="I3337:I3338"/>
    <mergeCell ref="D3864:J3864"/>
    <mergeCell ref="J3358:J3359"/>
    <mergeCell ref="O3358:O3359"/>
    <mergeCell ref="G3338:H3338"/>
    <mergeCell ref="D3358:H3358"/>
    <mergeCell ref="K3337:K3338"/>
    <mergeCell ref="K3358:K3359"/>
    <mergeCell ref="D3815:O3815"/>
    <mergeCell ref="G3801:H3801"/>
    <mergeCell ref="C3744:C3746"/>
    <mergeCell ref="C3621:C3623"/>
    <mergeCell ref="E3821:F3821"/>
    <mergeCell ref="J3707:J3708"/>
    <mergeCell ref="L3675:L3676"/>
    <mergeCell ref="M3675:M3676"/>
    <mergeCell ref="D3798:J3798"/>
    <mergeCell ref="D3698:J3698"/>
    <mergeCell ref="K3698:O3698"/>
    <mergeCell ref="E2960:F2960"/>
    <mergeCell ref="G2960:H2960"/>
    <mergeCell ref="L4098:L4099"/>
    <mergeCell ref="N4091:N4092"/>
    <mergeCell ref="G3941:H3941"/>
    <mergeCell ref="K3834:K3835"/>
    <mergeCell ref="M4125:M4126"/>
    <mergeCell ref="D4123:O4123"/>
    <mergeCell ref="G3879:H3879"/>
    <mergeCell ref="D3900:O3900"/>
    <mergeCell ref="O2745:O2746"/>
    <mergeCell ref="G2844:H2844"/>
    <mergeCell ref="G2758:H2758"/>
    <mergeCell ref="D2781:J2781"/>
    <mergeCell ref="I2864:I2865"/>
    <mergeCell ref="G2757:H2757"/>
    <mergeCell ref="D2744:J2744"/>
    <mergeCell ref="G2777:H2777"/>
    <mergeCell ref="G2808:H2808"/>
    <mergeCell ref="J2745:J2746"/>
    <mergeCell ref="E2804:F2804"/>
    <mergeCell ref="D2872:H2872"/>
    <mergeCell ref="G2859:H2859"/>
    <mergeCell ref="G2760:H2760"/>
    <mergeCell ref="G2828:H2828"/>
    <mergeCell ref="I2822:I2823"/>
    <mergeCell ref="K2822:K2823"/>
    <mergeCell ref="M2774:M2775"/>
    <mergeCell ref="D2772:O2772"/>
    <mergeCell ref="D2773:J2773"/>
    <mergeCell ref="K2781:O2781"/>
    <mergeCell ref="J2755:J2756"/>
    <mergeCell ref="K2755:K2756"/>
    <mergeCell ref="L2755:L2756"/>
    <mergeCell ref="G3015:H3015"/>
    <mergeCell ref="D2995:H2995"/>
    <mergeCell ref="I2995:I2996"/>
    <mergeCell ref="D2812:H2812"/>
    <mergeCell ref="G2835:H2835"/>
    <mergeCell ref="G2867:H2867"/>
    <mergeCell ref="I2976:I2977"/>
    <mergeCell ref="J2976:J2977"/>
    <mergeCell ref="K2976:K2977"/>
    <mergeCell ref="L2976:L2977"/>
    <mergeCell ref="E2925:F2925"/>
    <mergeCell ref="O2995:O2996"/>
    <mergeCell ref="E2996:F2996"/>
    <mergeCell ref="K2620:K2621"/>
    <mergeCell ref="L2620:L2621"/>
    <mergeCell ref="K2470:K2471"/>
    <mergeCell ref="L2470:L2471"/>
    <mergeCell ref="M2470:M2471"/>
    <mergeCell ref="G2421:H2421"/>
    <mergeCell ref="E2599:F2599"/>
    <mergeCell ref="A2224:A2226"/>
    <mergeCell ref="B2243:B2245"/>
    <mergeCell ref="G2202:H2202"/>
    <mergeCell ref="C2157:C2159"/>
    <mergeCell ref="E2201:F2201"/>
    <mergeCell ref="M2217:M2218"/>
    <mergeCell ref="M2283:M2284"/>
    <mergeCell ref="K2148:O2148"/>
    <mergeCell ref="E2211:F2211"/>
    <mergeCell ref="C2199:C2201"/>
    <mergeCell ref="G2238:H2238"/>
    <mergeCell ref="K2217:K2218"/>
    <mergeCell ref="L2209:L2210"/>
    <mergeCell ref="K2225:K2226"/>
    <mergeCell ref="D2273:O2273"/>
    <mergeCell ref="E2237:F2237"/>
    <mergeCell ref="O2275:O2276"/>
    <mergeCell ref="G2254:H2254"/>
    <mergeCell ref="I2244:I2245"/>
    <mergeCell ref="G2219:H2219"/>
    <mergeCell ref="N2174:N2175"/>
    <mergeCell ref="E2202:F2202"/>
    <mergeCell ref="E2152:F2152"/>
    <mergeCell ref="E2536:F2536"/>
    <mergeCell ref="D2554:O2554"/>
    <mergeCell ref="D2563:O2563"/>
    <mergeCell ref="D2538:O2538"/>
    <mergeCell ref="D2546:O2546"/>
    <mergeCell ref="E2542:F2542"/>
    <mergeCell ref="N2517:N2518"/>
    <mergeCell ref="G2387:H2387"/>
    <mergeCell ref="D2330:O2330"/>
    <mergeCell ref="K2375:K2376"/>
    <mergeCell ref="K2400:O2400"/>
    <mergeCell ref="N2149:N2150"/>
    <mergeCell ref="G2184:H2184"/>
    <mergeCell ref="K2547:O2547"/>
    <mergeCell ref="D2548:H2548"/>
    <mergeCell ref="A2157:A2159"/>
    <mergeCell ref="K2173:O2173"/>
    <mergeCell ref="I2174:I2175"/>
    <mergeCell ref="L2174:L2175"/>
    <mergeCell ref="E2268:F2268"/>
    <mergeCell ref="G2333:H2333"/>
    <mergeCell ref="G2151:H2151"/>
    <mergeCell ref="K2209:K2210"/>
    <mergeCell ref="J2158:J2159"/>
    <mergeCell ref="G2159:H2159"/>
    <mergeCell ref="A2341:A2343"/>
    <mergeCell ref="L2149:L2150"/>
    <mergeCell ref="D2356:O2356"/>
    <mergeCell ref="G2307:H2307"/>
    <mergeCell ref="C2148:C2150"/>
    <mergeCell ref="K2509:K2510"/>
    <mergeCell ref="D2166:H2166"/>
    <mergeCell ref="M2209:M2210"/>
    <mergeCell ref="D2149:H2149"/>
    <mergeCell ref="D2130:J2130"/>
    <mergeCell ref="E2192:F2192"/>
    <mergeCell ref="G2192:H2192"/>
    <mergeCell ref="L2182:L2183"/>
    <mergeCell ref="G2177:H2177"/>
    <mergeCell ref="G2185:H2185"/>
    <mergeCell ref="D2189:O2189"/>
    <mergeCell ref="N2182:N2183"/>
    <mergeCell ref="K2157:O2157"/>
    <mergeCell ref="J2149:J2150"/>
    <mergeCell ref="E2123:F2123"/>
    <mergeCell ref="E2136:F2136"/>
    <mergeCell ref="K2130:O2130"/>
    <mergeCell ref="G2150:H2150"/>
    <mergeCell ref="G2169:H2169"/>
    <mergeCell ref="J2166:J2167"/>
    <mergeCell ref="D2174:H2174"/>
    <mergeCell ref="G2152:H2152"/>
    <mergeCell ref="M2166:M2167"/>
    <mergeCell ref="E2142:F2142"/>
    <mergeCell ref="D2164:O2164"/>
    <mergeCell ref="K2139:O2139"/>
    <mergeCell ref="E2150:F2150"/>
    <mergeCell ref="G2127:H2127"/>
    <mergeCell ref="B2157:B2159"/>
    <mergeCell ref="B2148:B2150"/>
    <mergeCell ref="B2139:B2141"/>
    <mergeCell ref="B2173:B2175"/>
    <mergeCell ref="G2193:H2193"/>
    <mergeCell ref="C2139:C2141"/>
    <mergeCell ref="C2121:C2123"/>
    <mergeCell ref="I2122:I2123"/>
    <mergeCell ref="I2158:I2159"/>
    <mergeCell ref="E2145:F2145"/>
    <mergeCell ref="E2143:F2143"/>
    <mergeCell ref="G2143:H2143"/>
    <mergeCell ref="D2191:H2191"/>
    <mergeCell ref="D2129:O2129"/>
    <mergeCell ref="K2140:K2141"/>
    <mergeCell ref="D2181:J2181"/>
    <mergeCell ref="G2160:H2160"/>
    <mergeCell ref="E2151:F2151"/>
    <mergeCell ref="K2181:O2181"/>
    <mergeCell ref="G2167:H2167"/>
    <mergeCell ref="M2131:M2132"/>
    <mergeCell ref="E2133:F2133"/>
    <mergeCell ref="J2131:J2132"/>
    <mergeCell ref="K2131:K2132"/>
    <mergeCell ref="B2121:B2123"/>
    <mergeCell ref="I2149:I2150"/>
    <mergeCell ref="B2165:B2167"/>
    <mergeCell ref="C2173:C2175"/>
    <mergeCell ref="M2174:M2175"/>
    <mergeCell ref="D2147:O2147"/>
    <mergeCell ref="E2132:F2132"/>
    <mergeCell ref="J2122:J2123"/>
    <mergeCell ref="G2141:H2141"/>
    <mergeCell ref="K2122:K2123"/>
    <mergeCell ref="D2122:H2122"/>
    <mergeCell ref="E2183:F2183"/>
    <mergeCell ref="G2183:H2183"/>
    <mergeCell ref="M2191:M2192"/>
    <mergeCell ref="O2191:O2192"/>
    <mergeCell ref="J2191:J2192"/>
    <mergeCell ref="D2114:H2114"/>
    <mergeCell ref="M2122:M2123"/>
    <mergeCell ref="N2122:N2123"/>
    <mergeCell ref="A2044:A2046"/>
    <mergeCell ref="B2034:B2036"/>
    <mergeCell ref="A2121:A2123"/>
    <mergeCell ref="N2070:N2071"/>
    <mergeCell ref="E2072:F2072"/>
    <mergeCell ref="G2065:H2065"/>
    <mergeCell ref="C2080:C2082"/>
    <mergeCell ref="J2107:J2108"/>
    <mergeCell ref="I2107:I2108"/>
    <mergeCell ref="B2106:B2108"/>
    <mergeCell ref="I2053:I2054"/>
    <mergeCell ref="D2106:J2106"/>
    <mergeCell ref="G2091:H2091"/>
    <mergeCell ref="E2063:F2063"/>
    <mergeCell ref="O2140:O2141"/>
    <mergeCell ref="K2106:O2106"/>
    <mergeCell ref="D2131:H2131"/>
    <mergeCell ref="K2045:K2046"/>
    <mergeCell ref="G2055:H2055"/>
    <mergeCell ref="D2061:J2061"/>
    <mergeCell ref="D2113:J2113"/>
    <mergeCell ref="D2107:H2107"/>
    <mergeCell ref="G2109:H2109"/>
    <mergeCell ref="I2081:I2082"/>
    <mergeCell ref="D2060:O2060"/>
    <mergeCell ref="C2061:C2063"/>
    <mergeCell ref="C2052:C2054"/>
    <mergeCell ref="C2098:C2100"/>
    <mergeCell ref="E2065:F2065"/>
    <mergeCell ref="G2041:H2041"/>
    <mergeCell ref="G2082:H2082"/>
    <mergeCell ref="A2098:A2100"/>
    <mergeCell ref="E2101:F2101"/>
    <mergeCell ref="K2114:K2115"/>
    <mergeCell ref="M2114:M2115"/>
    <mergeCell ref="N2114:N2115"/>
    <mergeCell ref="K2113:O2113"/>
    <mergeCell ref="I2114:I2115"/>
    <mergeCell ref="E2116:F2116"/>
    <mergeCell ref="K2107:K2108"/>
    <mergeCell ref="K2090:K2091"/>
    <mergeCell ref="E2083:F2083"/>
    <mergeCell ref="O2035:O2036"/>
    <mergeCell ref="D2105:O2105"/>
    <mergeCell ref="N2035:N2036"/>
    <mergeCell ref="O2107:O2108"/>
    <mergeCell ref="G2093:H2093"/>
    <mergeCell ref="B2052:B2054"/>
    <mergeCell ref="I2090:I2091"/>
    <mergeCell ref="K2052:O2052"/>
    <mergeCell ref="E2041:F2041"/>
    <mergeCell ref="G2063:H2063"/>
    <mergeCell ref="A2113:A2115"/>
    <mergeCell ref="B2113:B2115"/>
    <mergeCell ref="J2114:J2115"/>
    <mergeCell ref="E2125:F2125"/>
    <mergeCell ref="D2140:H2140"/>
    <mergeCell ref="I2140:I2141"/>
    <mergeCell ref="O2081:O2082"/>
    <mergeCell ref="K2081:K2082"/>
    <mergeCell ref="J2090:J2091"/>
    <mergeCell ref="C1949:C1951"/>
    <mergeCell ref="A2080:A2082"/>
    <mergeCell ref="L2081:L2082"/>
    <mergeCell ref="E2066:F2066"/>
    <mergeCell ref="A1986:A1988"/>
    <mergeCell ref="K2017:K2018"/>
    <mergeCell ref="E2001:F2001"/>
    <mergeCell ref="E2003:F2003"/>
    <mergeCell ref="J1999:J2000"/>
    <mergeCell ref="E2000:F2000"/>
    <mergeCell ref="D1999:H1999"/>
    <mergeCell ref="G2003:H2003"/>
    <mergeCell ref="L1999:L2000"/>
    <mergeCell ref="C1998:C2000"/>
    <mergeCell ref="B2025:B2027"/>
    <mergeCell ref="M2026:M2027"/>
    <mergeCell ref="N1999:N2000"/>
    <mergeCell ref="C2006:C2008"/>
    <mergeCell ref="A2006:A2008"/>
    <mergeCell ref="K1998:O1998"/>
    <mergeCell ref="N1987:N1988"/>
    <mergeCell ref="A2016:A2018"/>
    <mergeCell ref="G2013:H2013"/>
    <mergeCell ref="G1880:H1880"/>
    <mergeCell ref="E1745:F1745"/>
    <mergeCell ref="E1884:F1884"/>
    <mergeCell ref="L1777:L1778"/>
    <mergeCell ref="D1888:H1888"/>
    <mergeCell ref="J1645:J1646"/>
    <mergeCell ref="I1637:I1638"/>
    <mergeCell ref="G1638:H1638"/>
    <mergeCell ref="E1786:F1786"/>
    <mergeCell ref="G1857:H1857"/>
    <mergeCell ref="G1665:H1665"/>
    <mergeCell ref="E1721:F1721"/>
    <mergeCell ref="E1704:F1704"/>
    <mergeCell ref="E1665:F1665"/>
    <mergeCell ref="J1916:J1917"/>
    <mergeCell ref="D1939:O1939"/>
    <mergeCell ref="E1921:F1921"/>
    <mergeCell ref="A2069:A2071"/>
    <mergeCell ref="D1907:H1907"/>
    <mergeCell ref="B2069:B2071"/>
    <mergeCell ref="G1912:H1912"/>
    <mergeCell ref="E1934:F1934"/>
    <mergeCell ref="B1940:B1942"/>
    <mergeCell ref="G1955:H1955"/>
    <mergeCell ref="B2044:B2046"/>
    <mergeCell ref="G2072:H2072"/>
    <mergeCell ref="E2038:F2038"/>
    <mergeCell ref="E2040:F2040"/>
    <mergeCell ref="M2035:M2036"/>
    <mergeCell ref="M1752:M1753"/>
    <mergeCell ref="E1762:F1762"/>
    <mergeCell ref="O1897:O1898"/>
    <mergeCell ref="C1660:C1662"/>
    <mergeCell ref="B1636:B1638"/>
    <mergeCell ref="E2055:F2055"/>
    <mergeCell ref="J1933:J1934"/>
    <mergeCell ref="D1933:H1933"/>
    <mergeCell ref="E1926:F1926"/>
    <mergeCell ref="G1937:H1937"/>
    <mergeCell ref="L1933:L1934"/>
    <mergeCell ref="E1943:F1943"/>
    <mergeCell ref="A2025:A2027"/>
    <mergeCell ref="A1975:A1977"/>
    <mergeCell ref="N1933:N1934"/>
    <mergeCell ref="K2007:K2008"/>
    <mergeCell ref="G1961:H1961"/>
    <mergeCell ref="E1946:F1946"/>
    <mergeCell ref="O1999:O2000"/>
    <mergeCell ref="D1950:H1950"/>
    <mergeCell ref="G1946:H1946"/>
    <mergeCell ref="M1950:M1951"/>
    <mergeCell ref="K1915:O1915"/>
    <mergeCell ref="K1949:O1949"/>
    <mergeCell ref="E1811:F1811"/>
    <mergeCell ref="O1769:O1770"/>
    <mergeCell ref="A1768:A1770"/>
    <mergeCell ref="A1838:A1840"/>
    <mergeCell ref="A1751:A1753"/>
    <mergeCell ref="A1760:A1762"/>
    <mergeCell ref="A1829:A1831"/>
    <mergeCell ref="G1786:H1786"/>
    <mergeCell ref="L1817:L1818"/>
    <mergeCell ref="E1856:F1856"/>
    <mergeCell ref="D1830:H1830"/>
    <mergeCell ref="D1846:J1846"/>
    <mergeCell ref="D1855:H1855"/>
    <mergeCell ref="D1838:J1838"/>
    <mergeCell ref="D1839:H1839"/>
    <mergeCell ref="M1839:M1840"/>
    <mergeCell ref="I1879:I1880"/>
    <mergeCell ref="G1881:H1881"/>
    <mergeCell ref="L1839:L1840"/>
    <mergeCell ref="E1787:F1787"/>
    <mergeCell ref="J1785:J1786"/>
    <mergeCell ref="K1793:K1794"/>
    <mergeCell ref="E1781:F1781"/>
    <mergeCell ref="A1816:A1818"/>
    <mergeCell ref="A1846:A1848"/>
    <mergeCell ref="G1794:H1794"/>
    <mergeCell ref="O1809:O1810"/>
    <mergeCell ref="J1830:J1831"/>
    <mergeCell ref="D1829:J1829"/>
    <mergeCell ref="I1830:I1831"/>
    <mergeCell ref="K1846:O1846"/>
    <mergeCell ref="N1839:N1840"/>
    <mergeCell ref="G1802:H1802"/>
    <mergeCell ref="D1809:H1809"/>
    <mergeCell ref="G1864:H1864"/>
    <mergeCell ref="N1777:N1778"/>
    <mergeCell ref="G1796:H1796"/>
    <mergeCell ref="E1797:F1797"/>
    <mergeCell ref="G1797:H1797"/>
    <mergeCell ref="K1854:O1854"/>
    <mergeCell ref="B1998:B2000"/>
    <mergeCell ref="D1792:J1792"/>
    <mergeCell ref="I1817:I1818"/>
    <mergeCell ref="K2006:O2006"/>
    <mergeCell ref="E1918:F1918"/>
    <mergeCell ref="M1925:M1926"/>
    <mergeCell ref="E1919:F1919"/>
    <mergeCell ref="G1884:H1884"/>
    <mergeCell ref="L1855:L1856"/>
    <mergeCell ref="E1942:F1942"/>
    <mergeCell ref="E1909:F1909"/>
    <mergeCell ref="D1752:H1752"/>
    <mergeCell ref="I1888:I1889"/>
    <mergeCell ref="G1867:H1867"/>
    <mergeCell ref="A1571:A1573"/>
    <mergeCell ref="G1773:H1773"/>
    <mergeCell ref="A1620:A1622"/>
    <mergeCell ref="O1605:O1606"/>
    <mergeCell ref="G1633:H1633"/>
    <mergeCell ref="N1630:N1631"/>
    <mergeCell ref="K1630:K1631"/>
    <mergeCell ref="G1856:H1856"/>
    <mergeCell ref="K1870:O1870"/>
    <mergeCell ref="E1912:F1912"/>
    <mergeCell ref="K1768:O1768"/>
    <mergeCell ref="K1855:K1856"/>
    <mergeCell ref="K1839:K1840"/>
    <mergeCell ref="E1779:F1779"/>
    <mergeCell ref="J1777:J1778"/>
    <mergeCell ref="K1809:K1810"/>
    <mergeCell ref="M1817:M1818"/>
    <mergeCell ref="G1803:H1803"/>
    <mergeCell ref="L1793:L1794"/>
    <mergeCell ref="C1784:C1786"/>
    <mergeCell ref="I1801:I1802"/>
    <mergeCell ref="M1897:M1898"/>
    <mergeCell ref="E1903:F1903"/>
    <mergeCell ref="E1908:F1908"/>
    <mergeCell ref="M1879:M1880"/>
    <mergeCell ref="E1865:F1865"/>
    <mergeCell ref="D1854:J1854"/>
    <mergeCell ref="O1888:O1889"/>
    <mergeCell ref="E1881:F1881"/>
    <mergeCell ref="C1862:C1864"/>
    <mergeCell ref="M1855:M1856"/>
    <mergeCell ref="K1878:O1878"/>
    <mergeCell ref="K1829:O1829"/>
    <mergeCell ref="G1754:H1754"/>
    <mergeCell ref="I1761:I1762"/>
    <mergeCell ref="A1742:A1744"/>
    <mergeCell ref="D1808:J1808"/>
    <mergeCell ref="L1769:L1770"/>
    <mergeCell ref="D1853:O1853"/>
    <mergeCell ref="O1801:O1802"/>
    <mergeCell ref="E1810:F1810"/>
    <mergeCell ref="M1801:M1802"/>
    <mergeCell ref="L1801:L1802"/>
    <mergeCell ref="D1799:O1799"/>
    <mergeCell ref="K1801:K1802"/>
    <mergeCell ref="O1847:O1848"/>
    <mergeCell ref="C1768:C1770"/>
    <mergeCell ref="D1800:J1800"/>
    <mergeCell ref="D1815:O1815"/>
    <mergeCell ref="N1871:N1872"/>
    <mergeCell ref="G1898:H1898"/>
    <mergeCell ref="L1830:L1831"/>
    <mergeCell ref="D1785:H1785"/>
    <mergeCell ref="N1897:N1898"/>
    <mergeCell ref="E1623:F1623"/>
    <mergeCell ref="D1605:H1605"/>
    <mergeCell ref="G1585:H1585"/>
    <mergeCell ref="C1604:C1606"/>
    <mergeCell ref="A1629:A1631"/>
    <mergeCell ref="I1701:I1702"/>
    <mergeCell ref="G1678:H1678"/>
    <mergeCell ref="I1685:I1686"/>
    <mergeCell ref="L1613:L1614"/>
    <mergeCell ref="I1613:I1614"/>
    <mergeCell ref="G1623:H1623"/>
    <mergeCell ref="K1751:O1751"/>
    <mergeCell ref="D1751:J1751"/>
    <mergeCell ref="E1601:F1601"/>
    <mergeCell ref="K1555:K1556"/>
    <mergeCell ref="N1545:N1546"/>
    <mergeCell ref="K1563:K1564"/>
    <mergeCell ref="M1563:M1564"/>
    <mergeCell ref="M1433:M1434"/>
    <mergeCell ref="E1452:F1452"/>
    <mergeCell ref="E1435:F1435"/>
    <mergeCell ref="E1436:F1436"/>
    <mergeCell ref="G1429:H1429"/>
    <mergeCell ref="K1423:O1423"/>
    <mergeCell ref="E1462:F1462"/>
    <mergeCell ref="D1483:O1483"/>
    <mergeCell ref="K1485:K1486"/>
    <mergeCell ref="E1519:F1519"/>
    <mergeCell ref="I1535:I1536"/>
    <mergeCell ref="B1660:B1662"/>
    <mergeCell ref="M1718:M1719"/>
    <mergeCell ref="D1709:J1709"/>
    <mergeCell ref="B1644:B1646"/>
    <mergeCell ref="J1661:J1662"/>
    <mergeCell ref="C1636:C1638"/>
    <mergeCell ref="D1660:J1660"/>
    <mergeCell ref="D1643:O1643"/>
    <mergeCell ref="N1535:N1536"/>
    <mergeCell ref="L1535:L1536"/>
    <mergeCell ref="E1558:F1558"/>
    <mergeCell ref="I1677:I1678"/>
    <mergeCell ref="L1693:L1694"/>
    <mergeCell ref="D1699:O1699"/>
    <mergeCell ref="E1695:F1695"/>
    <mergeCell ref="D1733:O1733"/>
    <mergeCell ref="I1735:I1736"/>
    <mergeCell ref="E1730:F1730"/>
    <mergeCell ref="G1688:H1688"/>
    <mergeCell ref="G1689:H1689"/>
    <mergeCell ref="N1669:N1670"/>
    <mergeCell ref="J1685:J1686"/>
    <mergeCell ref="I1718:I1719"/>
    <mergeCell ref="D1693:H1693"/>
    <mergeCell ref="G1607:H1607"/>
    <mergeCell ref="D1637:H1637"/>
    <mergeCell ref="E1617:F1617"/>
    <mergeCell ref="G1647:H1647"/>
    <mergeCell ref="N1645:N1646"/>
    <mergeCell ref="C1562:C1564"/>
    <mergeCell ref="I1597:I1598"/>
    <mergeCell ref="M1535:M1536"/>
    <mergeCell ref="B1562:B1564"/>
    <mergeCell ref="N1613:N1614"/>
    <mergeCell ref="E1615:F1615"/>
    <mergeCell ref="G1614:H1614"/>
    <mergeCell ref="G1606:H1606"/>
    <mergeCell ref="B1620:B1622"/>
    <mergeCell ref="B1612:B1614"/>
    <mergeCell ref="L1685:L1686"/>
    <mergeCell ref="G1687:H1687"/>
    <mergeCell ref="E1633:F1633"/>
    <mergeCell ref="K1621:K1622"/>
    <mergeCell ref="A1808:A1810"/>
    <mergeCell ref="N1847:N1848"/>
    <mergeCell ref="B1846:B1848"/>
    <mergeCell ref="A1792:A1794"/>
    <mergeCell ref="B1784:B1786"/>
    <mergeCell ref="I1777:I1778"/>
    <mergeCell ref="J1761:J1762"/>
    <mergeCell ref="I1693:I1694"/>
    <mergeCell ref="E1849:F1849"/>
    <mergeCell ref="M1793:M1794"/>
    <mergeCell ref="B1792:B1794"/>
    <mergeCell ref="M1637:M1638"/>
    <mergeCell ref="L1645:L1646"/>
    <mergeCell ref="D1645:H1645"/>
    <mergeCell ref="E1641:F1641"/>
    <mergeCell ref="G1781:H1781"/>
    <mergeCell ref="D1783:O1783"/>
    <mergeCell ref="N1817:N1818"/>
    <mergeCell ref="L1743:L1744"/>
    <mergeCell ref="N1727:N1728"/>
    <mergeCell ref="J1743:J1744"/>
    <mergeCell ref="G1840:H1840"/>
    <mergeCell ref="M1809:M1810"/>
    <mergeCell ref="D1828:O1828"/>
    <mergeCell ref="E1802:F1802"/>
    <mergeCell ref="A1684:A1686"/>
    <mergeCell ref="A1700:A1702"/>
    <mergeCell ref="G1702:H1702"/>
    <mergeCell ref="E1729:F1729"/>
    <mergeCell ref="C1700:C1702"/>
    <mergeCell ref="D1683:O1683"/>
    <mergeCell ref="A1734:A1736"/>
    <mergeCell ref="C1676:C1678"/>
    <mergeCell ref="G1770:H1770"/>
    <mergeCell ref="K1692:O1692"/>
    <mergeCell ref="A1776:A1778"/>
    <mergeCell ref="M1735:M1736"/>
    <mergeCell ref="D1743:H1743"/>
    <mergeCell ref="E1738:F1738"/>
    <mergeCell ref="G1694:H1694"/>
    <mergeCell ref="D1837:O1837"/>
    <mergeCell ref="G1765:H1765"/>
    <mergeCell ref="D1677:H1677"/>
    <mergeCell ref="K1769:K1770"/>
    <mergeCell ref="L1718:L1719"/>
    <mergeCell ref="M1743:M1744"/>
    <mergeCell ref="E1739:F1739"/>
    <mergeCell ref="G1744:H1744"/>
    <mergeCell ref="B1684:B1686"/>
    <mergeCell ref="D1791:O1791"/>
    <mergeCell ref="E1706:F1706"/>
    <mergeCell ref="N1769:N1770"/>
    <mergeCell ref="K1685:K1686"/>
    <mergeCell ref="G1679:H1679"/>
    <mergeCell ref="L1701:L1702"/>
    <mergeCell ref="G1745:H1745"/>
    <mergeCell ref="I1645:I1646"/>
    <mergeCell ref="N1743:N1744"/>
    <mergeCell ref="E1757:F1757"/>
    <mergeCell ref="K1710:K1711"/>
    <mergeCell ref="D1750:O1750"/>
    <mergeCell ref="D1710:H1710"/>
    <mergeCell ref="G1711:H1711"/>
    <mergeCell ref="G1763:H1763"/>
    <mergeCell ref="K1863:K1864"/>
    <mergeCell ref="D1863:H1863"/>
    <mergeCell ref="C1887:C1889"/>
    <mergeCell ref="E1880:F1880"/>
    <mergeCell ref="A1854:A1856"/>
    <mergeCell ref="B1800:B1802"/>
    <mergeCell ref="E1851:F1851"/>
    <mergeCell ref="G1779:H1779"/>
    <mergeCell ref="C1854:C1856"/>
    <mergeCell ref="J1855:J1856"/>
    <mergeCell ref="D1879:H1879"/>
    <mergeCell ref="E1848:F1848"/>
    <mergeCell ref="E1889:F1889"/>
    <mergeCell ref="G1704:H1704"/>
    <mergeCell ref="O1879:O1880"/>
    <mergeCell ref="D1871:H1871"/>
    <mergeCell ref="D1784:J1784"/>
    <mergeCell ref="G1873:H1873"/>
    <mergeCell ref="E1702:F1702"/>
    <mergeCell ref="E1694:F1694"/>
    <mergeCell ref="M1693:M1694"/>
    <mergeCell ref="D1621:H1621"/>
    <mergeCell ref="B1887:B1889"/>
    <mergeCell ref="L1727:L1728"/>
    <mergeCell ref="B1726:B1728"/>
    <mergeCell ref="L1752:L1753"/>
    <mergeCell ref="K1777:K1778"/>
    <mergeCell ref="D1768:J1768"/>
    <mergeCell ref="D1793:H1793"/>
    <mergeCell ref="E1649:F1649"/>
    <mergeCell ref="M1645:M1646"/>
    <mergeCell ref="A1726:A1728"/>
    <mergeCell ref="A1717:A1719"/>
    <mergeCell ref="A1709:A1711"/>
    <mergeCell ref="A1676:A1678"/>
    <mergeCell ref="D1716:O1716"/>
    <mergeCell ref="G1714:H1714"/>
    <mergeCell ref="L1710:L1711"/>
    <mergeCell ref="O1752:O1753"/>
    <mergeCell ref="J1710:J1711"/>
    <mergeCell ref="O1718:O1719"/>
    <mergeCell ref="E1712:F1712"/>
    <mergeCell ref="I1653:I1654"/>
    <mergeCell ref="E1723:F1723"/>
    <mergeCell ref="D1718:H1718"/>
    <mergeCell ref="C1734:C1736"/>
    <mergeCell ref="J1718:J1719"/>
    <mergeCell ref="D1708:O1708"/>
    <mergeCell ref="C1644:C1646"/>
    <mergeCell ref="A1870:A1872"/>
    <mergeCell ref="C1878:C1880"/>
    <mergeCell ref="I1855:I1856"/>
    <mergeCell ref="G1789:H1789"/>
    <mergeCell ref="O1817:O1818"/>
    <mergeCell ref="N1863:N1864"/>
    <mergeCell ref="L1847:L1848"/>
    <mergeCell ref="G1841:H1841"/>
    <mergeCell ref="G1736:H1736"/>
    <mergeCell ref="I1769:I1770"/>
    <mergeCell ref="K1727:K1728"/>
    <mergeCell ref="N1710:N1711"/>
    <mergeCell ref="D1734:J1734"/>
    <mergeCell ref="J1735:J1736"/>
    <mergeCell ref="A1692:A1694"/>
    <mergeCell ref="A1932:A1934"/>
    <mergeCell ref="E1872:F1872"/>
    <mergeCell ref="E1875:F1875"/>
    <mergeCell ref="E1819:F1819"/>
    <mergeCell ref="B1829:B1831"/>
    <mergeCell ref="O1839:O1840"/>
    <mergeCell ref="E1843:F1843"/>
    <mergeCell ref="C1924:C1926"/>
    <mergeCell ref="C1932:C1934"/>
    <mergeCell ref="C1958:C1960"/>
    <mergeCell ref="C1800:C1802"/>
    <mergeCell ref="C1838:C1840"/>
    <mergeCell ref="N1809:N1810"/>
    <mergeCell ref="G1832:H1832"/>
    <mergeCell ref="O1777:O1778"/>
    <mergeCell ref="O1871:O1872"/>
    <mergeCell ref="C1776:C1778"/>
    <mergeCell ref="D1914:O1914"/>
    <mergeCell ref="C1896:C1898"/>
    <mergeCell ref="E1803:F1803"/>
    <mergeCell ref="E1859:F1859"/>
    <mergeCell ref="N1855:N1856"/>
    <mergeCell ref="A1862:A1864"/>
    <mergeCell ref="E1794:F1794"/>
    <mergeCell ref="J1863:J1864"/>
    <mergeCell ref="M1871:M1872"/>
    <mergeCell ref="E1867:F1867"/>
    <mergeCell ref="E1831:F1831"/>
    <mergeCell ref="A1784:A1786"/>
    <mergeCell ref="M1785:M1786"/>
    <mergeCell ref="B1924:B1926"/>
    <mergeCell ref="K1897:K1898"/>
    <mergeCell ref="D1958:J1958"/>
    <mergeCell ref="D1906:J1906"/>
    <mergeCell ref="J1907:J1908"/>
    <mergeCell ref="D1932:J1932"/>
    <mergeCell ref="D1878:J1878"/>
    <mergeCell ref="C1846:C1848"/>
    <mergeCell ref="K1817:K1818"/>
    <mergeCell ref="D1807:O1807"/>
    <mergeCell ref="A1800:A1802"/>
    <mergeCell ref="B1816:B1818"/>
    <mergeCell ref="B1808:B1810"/>
    <mergeCell ref="B1776:B1778"/>
    <mergeCell ref="E1873:F1873"/>
    <mergeCell ref="G1810:H1810"/>
    <mergeCell ref="I1809:I1810"/>
    <mergeCell ref="L1809:L1810"/>
    <mergeCell ref="G1849:H1849"/>
    <mergeCell ref="M1830:M1831"/>
    <mergeCell ref="G1872:H1872"/>
    <mergeCell ref="B1862:B1864"/>
    <mergeCell ref="K1792:O1792"/>
    <mergeCell ref="C1816:C1818"/>
    <mergeCell ref="K1800:O1800"/>
    <mergeCell ref="O1793:O1794"/>
    <mergeCell ref="N1785:N1786"/>
    <mergeCell ref="N1793:N1794"/>
    <mergeCell ref="K1816:O1816"/>
    <mergeCell ref="K1830:K1831"/>
    <mergeCell ref="E1832:F1832"/>
    <mergeCell ref="K1776:O1776"/>
    <mergeCell ref="I1785:I1786"/>
    <mergeCell ref="G1778:H1778"/>
    <mergeCell ref="A1596:A1598"/>
    <mergeCell ref="K1612:O1612"/>
    <mergeCell ref="A1580:A1582"/>
    <mergeCell ref="B1596:B1598"/>
    <mergeCell ref="J1581:J1582"/>
    <mergeCell ref="N1597:N1598"/>
    <mergeCell ref="G1583:H1583"/>
    <mergeCell ref="J1605:J1606"/>
    <mergeCell ref="A1588:A1590"/>
    <mergeCell ref="I1710:I1711"/>
    <mergeCell ref="L1761:L1762"/>
    <mergeCell ref="E1711:F1711"/>
    <mergeCell ref="K1752:K1753"/>
    <mergeCell ref="G1771:H1771"/>
    <mergeCell ref="C1829:C1831"/>
    <mergeCell ref="E1841:F1841"/>
    <mergeCell ref="I1793:I1794"/>
    <mergeCell ref="E1864:F1864"/>
    <mergeCell ref="M1630:M1631"/>
    <mergeCell ref="G1641:H1641"/>
    <mergeCell ref="G1615:H1615"/>
    <mergeCell ref="G1617:H1617"/>
    <mergeCell ref="K1620:O1620"/>
    <mergeCell ref="G1622:H1622"/>
    <mergeCell ref="C1684:C1686"/>
    <mergeCell ref="B1734:B1736"/>
    <mergeCell ref="B1652:B1654"/>
    <mergeCell ref="K1743:K1744"/>
    <mergeCell ref="G1728:H1728"/>
    <mergeCell ref="I1743:I1744"/>
    <mergeCell ref="M1669:M1670"/>
    <mergeCell ref="M1727:M1728"/>
    <mergeCell ref="D1761:H1761"/>
    <mergeCell ref="L1735:L1736"/>
    <mergeCell ref="G1729:H1729"/>
    <mergeCell ref="G1819:H1819"/>
    <mergeCell ref="E1857:F1857"/>
    <mergeCell ref="D1777:H1777"/>
    <mergeCell ref="D1776:J1776"/>
    <mergeCell ref="G1859:H1859"/>
    <mergeCell ref="L1863:L1864"/>
    <mergeCell ref="E1746:F1746"/>
    <mergeCell ref="N1801:N1802"/>
    <mergeCell ref="K1700:O1700"/>
    <mergeCell ref="K1709:O1709"/>
    <mergeCell ref="M1710:M1711"/>
    <mergeCell ref="K1701:K1702"/>
    <mergeCell ref="G1762:H1762"/>
    <mergeCell ref="D1691:O1691"/>
    <mergeCell ref="B1700:B1702"/>
    <mergeCell ref="C1709:C1711"/>
    <mergeCell ref="B1676:B1678"/>
    <mergeCell ref="B1742:B1744"/>
    <mergeCell ref="D1717:J1717"/>
    <mergeCell ref="J1727:J1728"/>
    <mergeCell ref="O1727:O1728"/>
    <mergeCell ref="E1728:F1728"/>
    <mergeCell ref="G1695:H1695"/>
    <mergeCell ref="D1700:J1700"/>
    <mergeCell ref="C1692:C1694"/>
    <mergeCell ref="E1737:F1737"/>
    <mergeCell ref="C1726:C1728"/>
    <mergeCell ref="G1707:H1707"/>
    <mergeCell ref="N1752:N1753"/>
    <mergeCell ref="E1679:F1679"/>
    <mergeCell ref="D1684:J1684"/>
    <mergeCell ref="N1637:N1638"/>
    <mergeCell ref="G1662:H1662"/>
    <mergeCell ref="J1637:J1638"/>
    <mergeCell ref="D1775:O1775"/>
    <mergeCell ref="I1752:I1753"/>
    <mergeCell ref="C1760:C1762"/>
    <mergeCell ref="K1760:O1760"/>
    <mergeCell ref="K1718:K1719"/>
    <mergeCell ref="E1714:F1714"/>
    <mergeCell ref="K1734:O1734"/>
    <mergeCell ref="I1727:I1728"/>
    <mergeCell ref="D1725:O1725"/>
    <mergeCell ref="O1785:O1786"/>
    <mergeCell ref="D1675:O1675"/>
    <mergeCell ref="L1677:L1678"/>
    <mergeCell ref="B1709:B1711"/>
    <mergeCell ref="D1735:H1735"/>
    <mergeCell ref="N1761:N1762"/>
    <mergeCell ref="B1768:B1770"/>
    <mergeCell ref="B1751:B1753"/>
    <mergeCell ref="B1668:B1670"/>
    <mergeCell ref="K1862:O1862"/>
    <mergeCell ref="D1862:J1862"/>
    <mergeCell ref="J1769:J1770"/>
    <mergeCell ref="D1845:O1845"/>
    <mergeCell ref="K1838:O1838"/>
    <mergeCell ref="G1757:H1757"/>
    <mergeCell ref="G1753:H1753"/>
    <mergeCell ref="J1839:J1840"/>
    <mergeCell ref="K1784:O1784"/>
    <mergeCell ref="D1801:H1801"/>
    <mergeCell ref="M1769:M1770"/>
    <mergeCell ref="E1763:F1763"/>
    <mergeCell ref="B1760:B1762"/>
    <mergeCell ref="E1770:F1770"/>
    <mergeCell ref="D1816:J1816"/>
    <mergeCell ref="E1840:F1840"/>
    <mergeCell ref="E1671:F1671"/>
    <mergeCell ref="E1753:F1753"/>
    <mergeCell ref="E1657:F1657"/>
    <mergeCell ref="O1735:O1736"/>
    <mergeCell ref="E1731:F1731"/>
    <mergeCell ref="E1719:F1719"/>
    <mergeCell ref="O1710:O1711"/>
    <mergeCell ref="G1712:H1712"/>
    <mergeCell ref="G1706:H1706"/>
    <mergeCell ref="D1760:J1760"/>
    <mergeCell ref="D1759:O1759"/>
    <mergeCell ref="O1761:O1762"/>
    <mergeCell ref="G1818:H1818"/>
    <mergeCell ref="B1838:B1840"/>
    <mergeCell ref="I1839:I1840"/>
    <mergeCell ref="K1684:O1684"/>
    <mergeCell ref="O1685:O1686"/>
    <mergeCell ref="I1661:I1662"/>
    <mergeCell ref="D1767:O1767"/>
    <mergeCell ref="G1632:H1632"/>
    <mergeCell ref="C1580:C1582"/>
    <mergeCell ref="D1526:H1526"/>
    <mergeCell ref="D1516:J1516"/>
    <mergeCell ref="M1517:M1518"/>
    <mergeCell ref="G1548:H1548"/>
    <mergeCell ref="B1544:B1546"/>
    <mergeCell ref="B1571:B1573"/>
    <mergeCell ref="C1620:C1622"/>
    <mergeCell ref="E1631:F1631"/>
    <mergeCell ref="G1528:H1528"/>
    <mergeCell ref="D1517:H1517"/>
    <mergeCell ref="G1631:H1631"/>
    <mergeCell ref="I1621:I1622"/>
    <mergeCell ref="D1620:J1620"/>
    <mergeCell ref="D1628:O1628"/>
    <mergeCell ref="J1613:J1614"/>
    <mergeCell ref="D1534:J1534"/>
    <mergeCell ref="G1609:H1609"/>
    <mergeCell ref="E1593:F1593"/>
    <mergeCell ref="E1591:F1591"/>
    <mergeCell ref="D1515:O1515"/>
    <mergeCell ref="O1509:O1510"/>
    <mergeCell ref="L1509:L1510"/>
    <mergeCell ref="D1612:J1612"/>
    <mergeCell ref="G1592:H1592"/>
    <mergeCell ref="O1526:O1527"/>
    <mergeCell ref="M1613:M1614"/>
    <mergeCell ref="G1601:H1601"/>
    <mergeCell ref="B1629:B1631"/>
    <mergeCell ref="M1572:M1573"/>
    <mergeCell ref="C1629:C1631"/>
    <mergeCell ref="G1598:H1598"/>
    <mergeCell ref="E1599:F1599"/>
    <mergeCell ref="O1581:O1582"/>
    <mergeCell ref="D1587:O1587"/>
    <mergeCell ref="G1600:H1600"/>
    <mergeCell ref="D1597:H1597"/>
    <mergeCell ref="K1596:O1596"/>
    <mergeCell ref="M1509:M1510"/>
    <mergeCell ref="N1555:N1556"/>
    <mergeCell ref="O1517:O1518"/>
    <mergeCell ref="B1580:B1582"/>
    <mergeCell ref="O1589:O1590"/>
    <mergeCell ref="D1571:J1571"/>
    <mergeCell ref="D1595:O1595"/>
    <mergeCell ref="D1589:H1589"/>
    <mergeCell ref="G1590:H1590"/>
    <mergeCell ref="I1572:I1573"/>
    <mergeCell ref="L1621:L1622"/>
    <mergeCell ref="J1563:J1564"/>
    <mergeCell ref="K1597:K1598"/>
    <mergeCell ref="K1580:O1580"/>
    <mergeCell ref="G1565:H1565"/>
    <mergeCell ref="M1589:M1590"/>
    <mergeCell ref="G1593:H1593"/>
    <mergeCell ref="J1589:J1590"/>
    <mergeCell ref="I1581:I1582"/>
    <mergeCell ref="D1619:O1619"/>
    <mergeCell ref="D1630:H1630"/>
    <mergeCell ref="J1630:J1631"/>
    <mergeCell ref="O1630:O1631"/>
    <mergeCell ref="L1581:L1582"/>
    <mergeCell ref="K1571:O1571"/>
    <mergeCell ref="M1621:M1622"/>
    <mergeCell ref="O1621:O1622"/>
    <mergeCell ref="E1622:F1622"/>
    <mergeCell ref="E1592:F1592"/>
    <mergeCell ref="N1589:N1590"/>
    <mergeCell ref="E1600:F1600"/>
    <mergeCell ref="D1572:H1572"/>
    <mergeCell ref="K1604:O1604"/>
    <mergeCell ref="B1554:B1556"/>
    <mergeCell ref="I1517:I1518"/>
    <mergeCell ref="N1509:N1510"/>
    <mergeCell ref="J1442:J1443"/>
    <mergeCell ref="K1442:K1443"/>
    <mergeCell ref="L1433:L1434"/>
    <mergeCell ref="N1517:N1518"/>
    <mergeCell ref="G1510:H1510"/>
    <mergeCell ref="D1469:H1469"/>
    <mergeCell ref="I1501:I1502"/>
    <mergeCell ref="O1501:O1502"/>
    <mergeCell ref="D1509:H1509"/>
    <mergeCell ref="J1517:J1518"/>
    <mergeCell ref="C1508:C1510"/>
    <mergeCell ref="G1505:H1505"/>
    <mergeCell ref="G1556:H1556"/>
    <mergeCell ref="G1530:H1530"/>
    <mergeCell ref="G1575:H1575"/>
    <mergeCell ref="G1582:H1582"/>
    <mergeCell ref="G1538:H1538"/>
    <mergeCell ref="D1525:J1525"/>
    <mergeCell ref="E1497:F1497"/>
    <mergeCell ref="L1477:L1478"/>
    <mergeCell ref="B1492:B1494"/>
    <mergeCell ref="L1545:L1546"/>
    <mergeCell ref="D1476:J1476"/>
    <mergeCell ref="D1485:H1485"/>
    <mergeCell ref="E1471:F1471"/>
    <mergeCell ref="J1485:J1486"/>
    <mergeCell ref="E1470:F1470"/>
    <mergeCell ref="M1477:M1478"/>
    <mergeCell ref="G1470:H1470"/>
    <mergeCell ref="L1485:L1486"/>
    <mergeCell ref="E1481:F1481"/>
    <mergeCell ref="O1485:O1486"/>
    <mergeCell ref="N1493:N1494"/>
    <mergeCell ref="E1505:F1505"/>
    <mergeCell ref="L1526:L1527"/>
    <mergeCell ref="E1538:F1538"/>
    <mergeCell ref="I1545:I1546"/>
    <mergeCell ref="N1572:N1573"/>
    <mergeCell ref="G1568:H1568"/>
    <mergeCell ref="D1508:J1508"/>
    <mergeCell ref="E1510:F1510"/>
    <mergeCell ref="N1501:N1502"/>
    <mergeCell ref="D1501:H1501"/>
    <mergeCell ref="J1572:J1573"/>
    <mergeCell ref="G1564:H1564"/>
    <mergeCell ref="E1568:F1568"/>
    <mergeCell ref="D1580:J1580"/>
    <mergeCell ref="E1607:F1607"/>
    <mergeCell ref="C1449:C1451"/>
    <mergeCell ref="J1477:J1478"/>
    <mergeCell ref="G1481:H1481"/>
    <mergeCell ref="G1462:H1462"/>
    <mergeCell ref="L1450:L1451"/>
    <mergeCell ref="A1562:A1564"/>
    <mergeCell ref="L1493:L1494"/>
    <mergeCell ref="L1517:L1518"/>
    <mergeCell ref="G1519:H1519"/>
    <mergeCell ref="E1486:F1486"/>
    <mergeCell ref="A1525:A1527"/>
    <mergeCell ref="G1518:H1518"/>
    <mergeCell ref="J1535:J1536"/>
    <mergeCell ref="A1516:A1518"/>
    <mergeCell ref="L1605:L1606"/>
    <mergeCell ref="E1606:F1606"/>
    <mergeCell ref="D1603:O1603"/>
    <mergeCell ref="I1605:I1606"/>
    <mergeCell ref="J1597:J1598"/>
    <mergeCell ref="K1516:O1516"/>
    <mergeCell ref="K1476:O1476"/>
    <mergeCell ref="C1516:C1518"/>
    <mergeCell ref="C1534:C1536"/>
    <mergeCell ref="D1554:J1554"/>
    <mergeCell ref="G1574:H1574"/>
    <mergeCell ref="K1544:O1544"/>
    <mergeCell ref="B1525:B1527"/>
    <mergeCell ref="G1487:H1487"/>
    <mergeCell ref="G1522:H1522"/>
    <mergeCell ref="E1522:F1522"/>
    <mergeCell ref="G1551:H1551"/>
    <mergeCell ref="D1555:H1555"/>
    <mergeCell ref="G1527:H1527"/>
    <mergeCell ref="E1502:F1502"/>
    <mergeCell ref="C1596:C1598"/>
    <mergeCell ref="G1573:H1573"/>
    <mergeCell ref="E1557:F1557"/>
    <mergeCell ref="D1562:J1562"/>
    <mergeCell ref="G1577:H1577"/>
    <mergeCell ref="J1493:J1494"/>
    <mergeCell ref="N1477:N1478"/>
    <mergeCell ref="G1502:H1502"/>
    <mergeCell ref="I1485:I1486"/>
    <mergeCell ref="K1554:O1554"/>
    <mergeCell ref="K1477:K1478"/>
    <mergeCell ref="E1511:F1511"/>
    <mergeCell ref="B1534:B1536"/>
    <mergeCell ref="D1545:H1545"/>
    <mergeCell ref="J1545:J1546"/>
    <mergeCell ref="G1557:H1557"/>
    <mergeCell ref="I1589:I1590"/>
    <mergeCell ref="B1516:B1518"/>
    <mergeCell ref="B1588:B1590"/>
    <mergeCell ref="C1588:C1590"/>
    <mergeCell ref="O1555:O1556"/>
    <mergeCell ref="L1563:L1564"/>
    <mergeCell ref="M1526:M1527"/>
    <mergeCell ref="K1581:K1582"/>
    <mergeCell ref="D1544:J1544"/>
    <mergeCell ref="K1501:K1502"/>
    <mergeCell ref="G1497:H1497"/>
    <mergeCell ref="M1581:M1582"/>
    <mergeCell ref="E1556:F1556"/>
    <mergeCell ref="E1559:F1559"/>
    <mergeCell ref="G1559:H1559"/>
    <mergeCell ref="D1581:H1581"/>
    <mergeCell ref="A1554:A1556"/>
    <mergeCell ref="M1501:M1502"/>
    <mergeCell ref="B1508:B1510"/>
    <mergeCell ref="N1469:N1470"/>
    <mergeCell ref="G1419:H1419"/>
    <mergeCell ref="D1442:H1442"/>
    <mergeCell ref="K1449:O1449"/>
    <mergeCell ref="I1469:I1470"/>
    <mergeCell ref="D1424:H1424"/>
    <mergeCell ref="G1425:H1425"/>
    <mergeCell ref="C1441:C1443"/>
    <mergeCell ref="A1432:A1434"/>
    <mergeCell ref="B1476:B1478"/>
    <mergeCell ref="G1496:H1496"/>
    <mergeCell ref="C1458:C1460"/>
    <mergeCell ref="K1526:K1527"/>
    <mergeCell ref="A1534:A1536"/>
    <mergeCell ref="G1547:H1547"/>
    <mergeCell ref="I1509:I1510"/>
    <mergeCell ref="G1511:H1511"/>
    <mergeCell ref="G1513:H1513"/>
    <mergeCell ref="D1533:O1533"/>
    <mergeCell ref="C1554:C1556"/>
    <mergeCell ref="E1495:F1495"/>
    <mergeCell ref="K1432:O1432"/>
    <mergeCell ref="B1432:B1434"/>
    <mergeCell ref="E1461:F1461"/>
    <mergeCell ref="D1448:O1448"/>
    <mergeCell ref="A1468:A1470"/>
    <mergeCell ref="B1449:B1451"/>
    <mergeCell ref="B1484:B1486"/>
    <mergeCell ref="K1459:K1460"/>
    <mergeCell ref="I1450:I1451"/>
    <mergeCell ref="I1459:I1460"/>
    <mergeCell ref="E1460:F1460"/>
    <mergeCell ref="D1433:H1433"/>
    <mergeCell ref="E1451:F1451"/>
    <mergeCell ref="M1459:M1460"/>
    <mergeCell ref="M1450:M1451"/>
    <mergeCell ref="G1531:H1531"/>
    <mergeCell ref="G1536:H1536"/>
    <mergeCell ref="E1479:F1479"/>
    <mergeCell ref="G1473:H1473"/>
    <mergeCell ref="D1484:J1484"/>
    <mergeCell ref="E1478:F1478"/>
    <mergeCell ref="O1477:O1478"/>
    <mergeCell ref="J1469:J1470"/>
    <mergeCell ref="I1477:I1478"/>
    <mergeCell ref="E1487:F1487"/>
    <mergeCell ref="G1529:H1529"/>
    <mergeCell ref="A1492:A1494"/>
    <mergeCell ref="G1455:H1455"/>
    <mergeCell ref="L1459:L1460"/>
    <mergeCell ref="G1460:H1460"/>
    <mergeCell ref="O1459:O1460"/>
    <mergeCell ref="J1509:J1510"/>
    <mergeCell ref="O1545:O1546"/>
    <mergeCell ref="D1535:H1535"/>
    <mergeCell ref="I1526:I1527"/>
    <mergeCell ref="E1527:F1527"/>
    <mergeCell ref="B1423:B1425"/>
    <mergeCell ref="N1485:N1486"/>
    <mergeCell ref="E1528:F1528"/>
    <mergeCell ref="A1508:A1510"/>
    <mergeCell ref="A1484:A1486"/>
    <mergeCell ref="K1469:K1470"/>
    <mergeCell ref="D1353:J1353"/>
    <mergeCell ref="D1354:H1354"/>
    <mergeCell ref="K1415:O1415"/>
    <mergeCell ref="E1410:F1410"/>
    <mergeCell ref="J1416:J1417"/>
    <mergeCell ref="J1459:J1460"/>
    <mergeCell ref="G1454:H1454"/>
    <mergeCell ref="G1465:H1465"/>
    <mergeCell ref="A1382:A1384"/>
    <mergeCell ref="E1427:F1427"/>
    <mergeCell ref="G1444:H1444"/>
    <mergeCell ref="G1478:H1478"/>
    <mergeCell ref="G1486:H1486"/>
    <mergeCell ref="I1424:I1425"/>
    <mergeCell ref="O1424:O1425"/>
    <mergeCell ref="M1362:M1363"/>
    <mergeCell ref="C1382:C1384"/>
    <mergeCell ref="K1399:O1399"/>
    <mergeCell ref="L1383:L1384"/>
    <mergeCell ref="E1494:F1494"/>
    <mergeCell ref="C1492:C1494"/>
    <mergeCell ref="E1374:F1374"/>
    <mergeCell ref="A1441:A1443"/>
    <mergeCell ref="D1416:H1416"/>
    <mergeCell ref="J1450:J1451"/>
    <mergeCell ref="A1361:A1363"/>
    <mergeCell ref="A1449:A1451"/>
    <mergeCell ref="N1442:N1443"/>
    <mergeCell ref="G1434:H1434"/>
    <mergeCell ref="M1442:M1443"/>
    <mergeCell ref="K1458:O1458"/>
    <mergeCell ref="N1459:N1460"/>
    <mergeCell ref="D1458:J1458"/>
    <mergeCell ref="M1400:M1401"/>
    <mergeCell ref="G1395:H1395"/>
    <mergeCell ref="E1395:F1395"/>
    <mergeCell ref="A1415:A1417"/>
    <mergeCell ref="L1408:L1409"/>
    <mergeCell ref="C1484:C1486"/>
    <mergeCell ref="C1476:C1478"/>
    <mergeCell ref="C1468:C1470"/>
    <mergeCell ref="B1441:B1443"/>
    <mergeCell ref="K1441:O1441"/>
    <mergeCell ref="B1458:B1460"/>
    <mergeCell ref="K1484:O1484"/>
    <mergeCell ref="M1485:M1486"/>
    <mergeCell ref="M1424:M1425"/>
    <mergeCell ref="E1372:F1372"/>
    <mergeCell ref="K1362:K1363"/>
    <mergeCell ref="G1385:H1385"/>
    <mergeCell ref="D1391:J1391"/>
    <mergeCell ref="L1400:L1401"/>
    <mergeCell ref="G1427:H1427"/>
    <mergeCell ref="D1431:O1431"/>
    <mergeCell ref="O1416:O1417"/>
    <mergeCell ref="D1441:J1441"/>
    <mergeCell ref="J1424:J1425"/>
    <mergeCell ref="B1415:B1417"/>
    <mergeCell ref="N1383:N1384"/>
    <mergeCell ref="B1468:B1470"/>
    <mergeCell ref="G1479:H1479"/>
    <mergeCell ref="A1458:A1460"/>
    <mergeCell ref="E1445:F1445"/>
    <mergeCell ref="L1416:L1417"/>
    <mergeCell ref="J1383:J1384"/>
    <mergeCell ref="G1364:H1364"/>
    <mergeCell ref="D1371:H1371"/>
    <mergeCell ref="E1402:F1402"/>
    <mergeCell ref="J1408:J1409"/>
    <mergeCell ref="E1385:F1385"/>
    <mergeCell ref="G1365:H1365"/>
    <mergeCell ref="A1370:A1372"/>
    <mergeCell ref="E1356:F1356"/>
    <mergeCell ref="I1345:I1346"/>
    <mergeCell ref="D1337:H1337"/>
    <mergeCell ref="G1372:H1372"/>
    <mergeCell ref="N1337:N1338"/>
    <mergeCell ref="O1392:O1393"/>
    <mergeCell ref="K1391:O1391"/>
    <mergeCell ref="D1316:O1316"/>
    <mergeCell ref="D1400:H1400"/>
    <mergeCell ref="L1362:L1363"/>
    <mergeCell ref="O1383:O1384"/>
    <mergeCell ref="L1392:L1393"/>
    <mergeCell ref="J1400:J1401"/>
    <mergeCell ref="G1341:H1341"/>
    <mergeCell ref="N1433:N1434"/>
    <mergeCell ref="J1433:J1434"/>
    <mergeCell ref="K1433:K1434"/>
    <mergeCell ref="M1416:M1417"/>
    <mergeCell ref="G1410:H1410"/>
    <mergeCell ref="A1353:A1355"/>
    <mergeCell ref="B1382:B1384"/>
    <mergeCell ref="C1336:C1338"/>
    <mergeCell ref="B1407:B1409"/>
    <mergeCell ref="K1408:K1409"/>
    <mergeCell ref="O1345:O1346"/>
    <mergeCell ref="K1345:K1346"/>
    <mergeCell ref="G1346:H1346"/>
    <mergeCell ref="E1373:F1373"/>
    <mergeCell ref="B1326:B1328"/>
    <mergeCell ref="E1364:F1364"/>
    <mergeCell ref="D1392:H1392"/>
    <mergeCell ref="C1399:C1401"/>
    <mergeCell ref="C1391:C1393"/>
    <mergeCell ref="C1317:C1319"/>
    <mergeCell ref="M1354:M1355"/>
    <mergeCell ref="E1365:F1365"/>
    <mergeCell ref="E1401:F1401"/>
    <mergeCell ref="K1326:O1326"/>
    <mergeCell ref="I1327:I1328"/>
    <mergeCell ref="K1361:O1361"/>
    <mergeCell ref="E1409:F1409"/>
    <mergeCell ref="D1406:O1406"/>
    <mergeCell ref="K1392:K1393"/>
    <mergeCell ref="E1403:F1403"/>
    <mergeCell ref="B1370:B1372"/>
    <mergeCell ref="N1354:N1355"/>
    <mergeCell ref="I1433:I1434"/>
    <mergeCell ref="B1399:B1401"/>
    <mergeCell ref="K1344:O1344"/>
    <mergeCell ref="D1344:J1344"/>
    <mergeCell ref="C1353:C1355"/>
    <mergeCell ref="A1423:A1425"/>
    <mergeCell ref="E1426:F1426"/>
    <mergeCell ref="A1391:A1393"/>
    <mergeCell ref="L1318:L1319"/>
    <mergeCell ref="M1318:M1319"/>
    <mergeCell ref="N1362:N1363"/>
    <mergeCell ref="N1318:N1319"/>
    <mergeCell ref="E1319:F1319"/>
    <mergeCell ref="K1416:K1417"/>
    <mergeCell ref="D1352:O1352"/>
    <mergeCell ref="K1354:K1355"/>
    <mergeCell ref="G1323:H1323"/>
    <mergeCell ref="O1337:O1338"/>
    <mergeCell ref="D1361:J1361"/>
    <mergeCell ref="N1392:N1393"/>
    <mergeCell ref="B1317:B1319"/>
    <mergeCell ref="N1424:N1425"/>
    <mergeCell ref="D1423:J1423"/>
    <mergeCell ref="B1353:B1355"/>
    <mergeCell ref="D1362:H1362"/>
    <mergeCell ref="M1371:M1372"/>
    <mergeCell ref="D1422:O1422"/>
    <mergeCell ref="C1432:C1434"/>
    <mergeCell ref="E1341:F1341"/>
    <mergeCell ref="M1383:M1384"/>
    <mergeCell ref="D1382:J1382"/>
    <mergeCell ref="K1371:K1372"/>
    <mergeCell ref="E1348:F1348"/>
    <mergeCell ref="E1404:F1404"/>
    <mergeCell ref="K1353:O1353"/>
    <mergeCell ref="M1345:M1346"/>
    <mergeCell ref="J1371:J1372"/>
    <mergeCell ref="G1412:H1412"/>
    <mergeCell ref="D1370:J1370"/>
    <mergeCell ref="J1354:J1355"/>
    <mergeCell ref="D1369:O1369"/>
    <mergeCell ref="N1345:N1346"/>
    <mergeCell ref="D1414:O1414"/>
    <mergeCell ref="I1371:I1372"/>
    <mergeCell ref="N1400:N1401"/>
    <mergeCell ref="I1383:I1384"/>
    <mergeCell ref="J1392:J1393"/>
    <mergeCell ref="G1403:H1403"/>
    <mergeCell ref="G1348:H1348"/>
    <mergeCell ref="I1392:I1393"/>
    <mergeCell ref="C1415:C1417"/>
    <mergeCell ref="C1407:C1409"/>
    <mergeCell ref="A1344:A1346"/>
    <mergeCell ref="G1367:H1367"/>
    <mergeCell ref="J1362:J1363"/>
    <mergeCell ref="I1416:I1417"/>
    <mergeCell ref="G1319:H1319"/>
    <mergeCell ref="G1394:H1394"/>
    <mergeCell ref="K1400:K1401"/>
    <mergeCell ref="G1401:H1401"/>
    <mergeCell ref="I1400:I1401"/>
    <mergeCell ref="G1329:H1329"/>
    <mergeCell ref="G1320:H1320"/>
    <mergeCell ref="M1408:M1409"/>
    <mergeCell ref="G1376:H1376"/>
    <mergeCell ref="G1375:H1375"/>
    <mergeCell ref="G1379:H1379"/>
    <mergeCell ref="C1423:C1425"/>
    <mergeCell ref="D1360:O1360"/>
    <mergeCell ref="G1355:H1355"/>
    <mergeCell ref="B1361:B1363"/>
    <mergeCell ref="C1361:C1363"/>
    <mergeCell ref="E1333:F1333"/>
    <mergeCell ref="L1337:L1338"/>
    <mergeCell ref="C1370:C1372"/>
    <mergeCell ref="E1384:F1384"/>
    <mergeCell ref="D1383:H1383"/>
    <mergeCell ref="E1363:F1363"/>
    <mergeCell ref="G1358:H1358"/>
    <mergeCell ref="D1398:O1398"/>
    <mergeCell ref="J1337:J1338"/>
    <mergeCell ref="E1346:F1346"/>
    <mergeCell ref="O1354:O1355"/>
    <mergeCell ref="G1373:H1373"/>
    <mergeCell ref="G1356:H1356"/>
    <mergeCell ref="G1333:H1333"/>
    <mergeCell ref="E1338:F1338"/>
    <mergeCell ref="E1339:F1339"/>
    <mergeCell ref="E1355:F1355"/>
    <mergeCell ref="L1354:L1355"/>
    <mergeCell ref="D1345:H1345"/>
    <mergeCell ref="E1394:F1394"/>
    <mergeCell ref="D1399:J1399"/>
    <mergeCell ref="E1349:F1349"/>
    <mergeCell ref="C1326:C1328"/>
    <mergeCell ref="O1400:O1401"/>
    <mergeCell ref="G1363:H1363"/>
    <mergeCell ref="J1327:J1328"/>
    <mergeCell ref="G1402:H1402"/>
    <mergeCell ref="K1383:K1384"/>
    <mergeCell ref="K1407:O1407"/>
    <mergeCell ref="G1350:H1350"/>
    <mergeCell ref="I1354:I1355"/>
    <mergeCell ref="I1362:I1363"/>
    <mergeCell ref="K1370:O1370"/>
    <mergeCell ref="K1382:O1382"/>
    <mergeCell ref="G1384:H1384"/>
    <mergeCell ref="D1390:O1390"/>
    <mergeCell ref="G1404:H1404"/>
    <mergeCell ref="I1337:I1338"/>
    <mergeCell ref="D1407:J1407"/>
    <mergeCell ref="B1391:B1393"/>
    <mergeCell ref="B1344:B1346"/>
    <mergeCell ref="L1371:L1372"/>
    <mergeCell ref="D1381:O1381"/>
    <mergeCell ref="E1347:F1347"/>
    <mergeCell ref="N1327:N1328"/>
    <mergeCell ref="D1343:O1343"/>
    <mergeCell ref="G1338:H1338"/>
    <mergeCell ref="B1336:B1338"/>
    <mergeCell ref="D1335:O1335"/>
    <mergeCell ref="E1358:F1358"/>
    <mergeCell ref="E1393:F1393"/>
    <mergeCell ref="N1371:N1372"/>
    <mergeCell ref="A1306:A1308"/>
    <mergeCell ref="A1336:A1338"/>
    <mergeCell ref="K1337:K1338"/>
    <mergeCell ref="E1233:F1233"/>
    <mergeCell ref="K1307:K1308"/>
    <mergeCell ref="D1327:H1327"/>
    <mergeCell ref="E1323:F1323"/>
    <mergeCell ref="L1345:L1346"/>
    <mergeCell ref="I1307:I1308"/>
    <mergeCell ref="G1328:H1328"/>
    <mergeCell ref="D1325:O1325"/>
    <mergeCell ref="C1306:C1308"/>
    <mergeCell ref="D1326:J1326"/>
    <mergeCell ref="L1327:L1328"/>
    <mergeCell ref="E1260:F1260"/>
    <mergeCell ref="C1299:C1301"/>
    <mergeCell ref="G1260:H1260"/>
    <mergeCell ref="E1257:F1257"/>
    <mergeCell ref="K1254:O1254"/>
    <mergeCell ref="J1255:J1256"/>
    <mergeCell ref="I1255:I1256"/>
    <mergeCell ref="C1271:C1273"/>
    <mergeCell ref="E1250:F1250"/>
    <mergeCell ref="M1272:M1273"/>
    <mergeCell ref="K1272:K1273"/>
    <mergeCell ref="A1254:A1256"/>
    <mergeCell ref="G1265:H1265"/>
    <mergeCell ref="M1337:M1338"/>
    <mergeCell ref="B1306:B1308"/>
    <mergeCell ref="D1306:J1306"/>
    <mergeCell ref="E1329:F1329"/>
    <mergeCell ref="O1327:O1328"/>
    <mergeCell ref="E1328:F1328"/>
    <mergeCell ref="A1317:A1319"/>
    <mergeCell ref="K1336:O1336"/>
    <mergeCell ref="C1344:C1346"/>
    <mergeCell ref="D1336:J1336"/>
    <mergeCell ref="J1345:J1346"/>
    <mergeCell ref="A1326:A1328"/>
    <mergeCell ref="J1318:J1319"/>
    <mergeCell ref="K1327:K1328"/>
    <mergeCell ref="K1306:O1306"/>
    <mergeCell ref="D1318:H1318"/>
    <mergeCell ref="G1308:H1308"/>
    <mergeCell ref="D1272:H1272"/>
    <mergeCell ref="E1248:F1248"/>
    <mergeCell ref="E1249:F1249"/>
    <mergeCell ref="J1247:J1248"/>
    <mergeCell ref="E1314:F1314"/>
    <mergeCell ref="G1314:H1314"/>
    <mergeCell ref="M1327:M1328"/>
    <mergeCell ref="M1307:M1308"/>
    <mergeCell ref="D1298:O1298"/>
    <mergeCell ref="M1292:M1293"/>
    <mergeCell ref="G1293:H1293"/>
    <mergeCell ref="D1247:H1247"/>
    <mergeCell ref="E1301:F1301"/>
    <mergeCell ref="M1284:M1285"/>
    <mergeCell ref="J1292:J1293"/>
    <mergeCell ref="G1285:H1285"/>
    <mergeCell ref="E1265:F1265"/>
    <mergeCell ref="O1272:O1273"/>
    <mergeCell ref="D1263:J1263"/>
    <mergeCell ref="L1272:L1273"/>
    <mergeCell ref="J1300:J1301"/>
    <mergeCell ref="L1191:L1192"/>
    <mergeCell ref="K1206:K1207"/>
    <mergeCell ref="O1215:O1216"/>
    <mergeCell ref="G1198:H1198"/>
    <mergeCell ref="G1200:H1200"/>
    <mergeCell ref="L1215:L1216"/>
    <mergeCell ref="G1208:H1208"/>
    <mergeCell ref="E1197:F1197"/>
    <mergeCell ref="C1214:C1216"/>
    <mergeCell ref="E1225:F1225"/>
    <mergeCell ref="E1207:F1207"/>
    <mergeCell ref="D1237:O1237"/>
    <mergeCell ref="C1246:C1248"/>
    <mergeCell ref="G1288:H1288"/>
    <mergeCell ref="K1231:K1232"/>
    <mergeCell ref="D1223:H1223"/>
    <mergeCell ref="D1264:H1264"/>
    <mergeCell ref="G1273:H1273"/>
    <mergeCell ref="E1273:F1273"/>
    <mergeCell ref="L1292:L1293"/>
    <mergeCell ref="D1291:J1291"/>
    <mergeCell ref="O1255:O1256"/>
    <mergeCell ref="N1239:N1240"/>
    <mergeCell ref="J1239:J1240"/>
    <mergeCell ref="E1293:F1293"/>
    <mergeCell ref="L1284:L1285"/>
    <mergeCell ref="K1291:O1291"/>
    <mergeCell ref="N1284:N1285"/>
    <mergeCell ref="L1264:L1265"/>
    <mergeCell ref="I1284:I1285"/>
    <mergeCell ref="K1300:K1301"/>
    <mergeCell ref="J1264:J1265"/>
    <mergeCell ref="N1300:N1301"/>
    <mergeCell ref="L1239:L1240"/>
    <mergeCell ref="D1239:H1239"/>
    <mergeCell ref="K1215:K1216"/>
    <mergeCell ref="D1229:O1229"/>
    <mergeCell ref="D1222:J1222"/>
    <mergeCell ref="E1224:F1224"/>
    <mergeCell ref="C1283:C1285"/>
    <mergeCell ref="G1275:H1275"/>
    <mergeCell ref="O1191:O1192"/>
    <mergeCell ref="A1171:A1173"/>
    <mergeCell ref="B1291:B1293"/>
    <mergeCell ref="A1161:A1163"/>
    <mergeCell ref="A1180:A1182"/>
    <mergeCell ref="E1210:F1210"/>
    <mergeCell ref="L1206:L1207"/>
    <mergeCell ref="K1222:O1222"/>
    <mergeCell ref="D1170:O1170"/>
    <mergeCell ref="C1154:C1156"/>
    <mergeCell ref="E1200:F1200"/>
    <mergeCell ref="D1245:O1245"/>
    <mergeCell ref="K1239:K1240"/>
    <mergeCell ref="E1240:F1240"/>
    <mergeCell ref="G1241:H1241"/>
    <mergeCell ref="C1291:C1293"/>
    <mergeCell ref="I1272:I1273"/>
    <mergeCell ref="D1271:J1271"/>
    <mergeCell ref="D1300:H1300"/>
    <mergeCell ref="M1300:M1301"/>
    <mergeCell ref="N1264:N1265"/>
    <mergeCell ref="D1282:O1282"/>
    <mergeCell ref="N1292:N1293"/>
    <mergeCell ref="G1339:H1339"/>
    <mergeCell ref="G1295:H1295"/>
    <mergeCell ref="D1292:H1292"/>
    <mergeCell ref="O1264:O1265"/>
    <mergeCell ref="I1292:I1293"/>
    <mergeCell ref="L1300:L1301"/>
    <mergeCell ref="K1238:O1238"/>
    <mergeCell ref="E1286:F1286"/>
    <mergeCell ref="K1292:K1293"/>
    <mergeCell ref="G1309:H1309"/>
    <mergeCell ref="I1264:I1265"/>
    <mergeCell ref="M1264:M1265"/>
    <mergeCell ref="B1283:B1285"/>
    <mergeCell ref="D1283:J1283"/>
    <mergeCell ref="E1295:F1295"/>
    <mergeCell ref="C1263:C1265"/>
    <mergeCell ref="E1256:F1256"/>
    <mergeCell ref="C1238:C1240"/>
    <mergeCell ref="K1299:O1299"/>
    <mergeCell ref="A1190:A1192"/>
    <mergeCell ref="M1162:M1163"/>
    <mergeCell ref="N1206:N1207"/>
    <mergeCell ref="B1154:B1156"/>
    <mergeCell ref="G1174:H1174"/>
    <mergeCell ref="B1263:B1265"/>
    <mergeCell ref="B1299:B1301"/>
    <mergeCell ref="G1286:H1286"/>
    <mergeCell ref="O1300:O1301"/>
    <mergeCell ref="G1301:H1301"/>
    <mergeCell ref="K1247:K1248"/>
    <mergeCell ref="D1246:J1246"/>
    <mergeCell ref="E1285:F1285"/>
    <mergeCell ref="K1271:O1271"/>
    <mergeCell ref="G1250:H1250"/>
    <mergeCell ref="E1302:F1302"/>
    <mergeCell ref="E1308:F1308"/>
    <mergeCell ref="D1305:O1305"/>
    <mergeCell ref="A1205:A1207"/>
    <mergeCell ref="G1294:H1294"/>
    <mergeCell ref="A1230:A1232"/>
    <mergeCell ref="D1189:O1189"/>
    <mergeCell ref="J1215:J1216"/>
    <mergeCell ref="B1222:B1224"/>
    <mergeCell ref="N1223:N1224"/>
    <mergeCell ref="B1230:B1232"/>
    <mergeCell ref="C1230:C1232"/>
    <mergeCell ref="M1223:M1224"/>
    <mergeCell ref="D1215:H1215"/>
    <mergeCell ref="J1206:J1207"/>
    <mergeCell ref="A1291:A1293"/>
    <mergeCell ref="A1299:A1301"/>
    <mergeCell ref="G1235:H1235"/>
    <mergeCell ref="A1271:A1273"/>
    <mergeCell ref="A1263:A1265"/>
    <mergeCell ref="A1283:A1285"/>
    <mergeCell ref="J1272:J1273"/>
    <mergeCell ref="G1269:H1269"/>
    <mergeCell ref="C1254:C1256"/>
    <mergeCell ref="E1251:F1251"/>
    <mergeCell ref="B1254:B1256"/>
    <mergeCell ref="A1238:A1240"/>
    <mergeCell ref="N1247:N1248"/>
    <mergeCell ref="D1299:J1299"/>
    <mergeCell ref="A1214:A1216"/>
    <mergeCell ref="A1222:A1224"/>
    <mergeCell ref="I1239:I1240"/>
    <mergeCell ref="E1241:F1241"/>
    <mergeCell ref="G1251:H1251"/>
    <mergeCell ref="N1255:N1256"/>
    <mergeCell ref="D1255:H1255"/>
    <mergeCell ref="G1256:H1256"/>
    <mergeCell ref="D1262:O1262"/>
    <mergeCell ref="K1284:K1285"/>
    <mergeCell ref="I1223:I1224"/>
    <mergeCell ref="K1223:K1224"/>
    <mergeCell ref="C1222:C1224"/>
    <mergeCell ref="J1231:J1232"/>
    <mergeCell ref="O1292:O1293"/>
    <mergeCell ref="K1246:O1246"/>
    <mergeCell ref="K1255:K1256"/>
    <mergeCell ref="M1255:M1256"/>
    <mergeCell ref="K1263:O1263"/>
    <mergeCell ref="D1290:O1290"/>
    <mergeCell ref="L1255:L1256"/>
    <mergeCell ref="B1246:B1248"/>
    <mergeCell ref="E1217:F1217"/>
    <mergeCell ref="G1257:H1257"/>
    <mergeCell ref="I1247:I1248"/>
    <mergeCell ref="O1239:O1240"/>
    <mergeCell ref="D1214:J1214"/>
    <mergeCell ref="B1214:B1216"/>
    <mergeCell ref="D1230:J1230"/>
    <mergeCell ref="G1227:H1227"/>
    <mergeCell ref="G1232:H1232"/>
    <mergeCell ref="N1272:N1273"/>
    <mergeCell ref="D1284:H1284"/>
    <mergeCell ref="E1268:F1268"/>
    <mergeCell ref="B1205:B1207"/>
    <mergeCell ref="L1223:L1224"/>
    <mergeCell ref="K1283:O1283"/>
    <mergeCell ref="I1300:I1301"/>
    <mergeCell ref="D1270:O1270"/>
    <mergeCell ref="O1284:O1285"/>
    <mergeCell ref="G1217:H1217"/>
    <mergeCell ref="G1219:H1219"/>
    <mergeCell ref="O1223:O1224"/>
    <mergeCell ref="B1190:B1192"/>
    <mergeCell ref="D1204:O1204"/>
    <mergeCell ref="I1231:I1232"/>
    <mergeCell ref="D1238:J1238"/>
    <mergeCell ref="G1249:H1249"/>
    <mergeCell ref="D1171:J1171"/>
    <mergeCell ref="G1184:H1184"/>
    <mergeCell ref="G1177:H1177"/>
    <mergeCell ref="B1077:B1079"/>
    <mergeCell ref="C1077:C1079"/>
    <mergeCell ref="D1077:J1077"/>
    <mergeCell ref="K1077:O1077"/>
    <mergeCell ref="G1141:H1141"/>
    <mergeCell ref="G1233:H1233"/>
    <mergeCell ref="E1232:F1232"/>
    <mergeCell ref="D1108:J1108"/>
    <mergeCell ref="E1208:F1208"/>
    <mergeCell ref="D1206:H1206"/>
    <mergeCell ref="I1206:I1207"/>
    <mergeCell ref="O1231:O1232"/>
    <mergeCell ref="L1109:L1110"/>
    <mergeCell ref="I1172:I1173"/>
    <mergeCell ref="O1247:O1248"/>
    <mergeCell ref="D1253:O1253"/>
    <mergeCell ref="G1193:H1193"/>
    <mergeCell ref="G1243:H1243"/>
    <mergeCell ref="E1156:F1156"/>
    <mergeCell ref="G1199:H1199"/>
    <mergeCell ref="E1174:F1174"/>
    <mergeCell ref="G1080:H1080"/>
    <mergeCell ref="D1086:J1086"/>
    <mergeCell ref="G1194:H1194"/>
    <mergeCell ref="G1195:H1195"/>
    <mergeCell ref="K1190:O1190"/>
    <mergeCell ref="B1238:B1240"/>
    <mergeCell ref="G1157:H1157"/>
    <mergeCell ref="D1190:J1190"/>
    <mergeCell ref="B1171:B1173"/>
    <mergeCell ref="E1183:F1183"/>
    <mergeCell ref="I1215:I1216"/>
    <mergeCell ref="G1216:H1216"/>
    <mergeCell ref="I1191:I1192"/>
    <mergeCell ref="D1160:O1160"/>
    <mergeCell ref="K1094:K1095"/>
    <mergeCell ref="D1107:O1107"/>
    <mergeCell ref="E1104:F1104"/>
    <mergeCell ref="L1181:L1182"/>
    <mergeCell ref="M1206:M1207"/>
    <mergeCell ref="G1210:H1210"/>
    <mergeCell ref="G1166:H1166"/>
    <mergeCell ref="C1205:C1207"/>
    <mergeCell ref="E1211:F1211"/>
    <mergeCell ref="K1214:O1214"/>
    <mergeCell ref="I1138:I1139"/>
    <mergeCell ref="N1109:N1110"/>
    <mergeCell ref="O1109:O1110"/>
    <mergeCell ref="G1240:H1240"/>
    <mergeCell ref="N1155:N1156"/>
    <mergeCell ref="E1198:F1198"/>
    <mergeCell ref="J1191:J1192"/>
    <mergeCell ref="G1167:H1167"/>
    <mergeCell ref="N1181:N1182"/>
    <mergeCell ref="D1181:H1181"/>
    <mergeCell ref="C1180:C1182"/>
    <mergeCell ref="A636:A638"/>
    <mergeCell ref="B636:B638"/>
    <mergeCell ref="A561:A563"/>
    <mergeCell ref="E829:F829"/>
    <mergeCell ref="G829:H829"/>
    <mergeCell ref="C1161:C1163"/>
    <mergeCell ref="E669:F669"/>
    <mergeCell ref="G669:H669"/>
    <mergeCell ref="E670:F670"/>
    <mergeCell ref="K993:K994"/>
    <mergeCell ref="L993:L994"/>
    <mergeCell ref="M993:M994"/>
    <mergeCell ref="N993:N994"/>
    <mergeCell ref="O993:O994"/>
    <mergeCell ref="E994:F994"/>
    <mergeCell ref="E1157:F1157"/>
    <mergeCell ref="E601:F601"/>
    <mergeCell ref="E907:F907"/>
    <mergeCell ref="G907:H907"/>
    <mergeCell ref="A1137:A1139"/>
    <mergeCell ref="L1027:L1028"/>
    <mergeCell ref="E972:F972"/>
    <mergeCell ref="G973:H973"/>
    <mergeCell ref="D1015:O1015"/>
    <mergeCell ref="E705:F705"/>
    <mergeCell ref="G898:H898"/>
    <mergeCell ref="E899:F899"/>
    <mergeCell ref="G899:H899"/>
    <mergeCell ref="G901:H901"/>
    <mergeCell ref="E892:F892"/>
    <mergeCell ref="D1033:O1033"/>
    <mergeCell ref="I1060:I1061"/>
    <mergeCell ref="E930:F930"/>
    <mergeCell ref="D627:J627"/>
    <mergeCell ref="K627:O627"/>
    <mergeCell ref="B579:B581"/>
    <mergeCell ref="B587:B589"/>
    <mergeCell ref="D905:H905"/>
    <mergeCell ref="D897:H897"/>
    <mergeCell ref="G849:H849"/>
    <mergeCell ref="A1077:A1079"/>
    <mergeCell ref="K1086:O1086"/>
    <mergeCell ref="D887:O887"/>
    <mergeCell ref="O668:O669"/>
    <mergeCell ref="N869:N870"/>
    <mergeCell ref="O869:O870"/>
    <mergeCell ref="E870:F870"/>
    <mergeCell ref="G870:H870"/>
    <mergeCell ref="E871:F871"/>
    <mergeCell ref="G871:H871"/>
    <mergeCell ref="E872:F872"/>
    <mergeCell ref="E576:F576"/>
    <mergeCell ref="M580:M581"/>
    <mergeCell ref="O588:O589"/>
    <mergeCell ref="D818:J818"/>
    <mergeCell ref="K818:O818"/>
    <mergeCell ref="D844:H844"/>
    <mergeCell ref="I844:I845"/>
    <mergeCell ref="B561:B563"/>
    <mergeCell ref="G1156:H1156"/>
    <mergeCell ref="E582:F582"/>
    <mergeCell ref="G582:H582"/>
    <mergeCell ref="E624:F624"/>
    <mergeCell ref="G624:H624"/>
    <mergeCell ref="G565:H565"/>
    <mergeCell ref="G566:H566"/>
    <mergeCell ref="K961:K962"/>
    <mergeCell ref="B1100:B1102"/>
    <mergeCell ref="G1104:H1104"/>
    <mergeCell ref="D1058:O1058"/>
    <mergeCell ref="G963:H963"/>
    <mergeCell ref="E964:F964"/>
    <mergeCell ref="G965:H965"/>
    <mergeCell ref="D967:O967"/>
    <mergeCell ref="I993:I994"/>
    <mergeCell ref="D976:J976"/>
    <mergeCell ref="K976:O976"/>
    <mergeCell ref="D977:H977"/>
    <mergeCell ref="I977:I978"/>
    <mergeCell ref="J977:J978"/>
    <mergeCell ref="K977:K978"/>
    <mergeCell ref="L977:L978"/>
    <mergeCell ref="M977:M978"/>
    <mergeCell ref="E1114:F1114"/>
    <mergeCell ref="G1114:H1114"/>
    <mergeCell ref="G1115:H1115"/>
    <mergeCell ref="K1059:O1059"/>
    <mergeCell ref="E620:F620"/>
    <mergeCell ref="G620:H620"/>
    <mergeCell ref="E621:F621"/>
    <mergeCell ref="L628:L629"/>
    <mergeCell ref="M628:M629"/>
    <mergeCell ref="N628:N629"/>
    <mergeCell ref="O628:O629"/>
    <mergeCell ref="E629:F629"/>
    <mergeCell ref="M1043:M1044"/>
    <mergeCell ref="N1060:N1061"/>
    <mergeCell ref="O1060:O1061"/>
    <mergeCell ref="E1081:F1081"/>
    <mergeCell ref="J1017:J1018"/>
    <mergeCell ref="O1027:O1028"/>
    <mergeCell ref="G941:H941"/>
    <mergeCell ref="I637:I638"/>
    <mergeCell ref="J637:J638"/>
    <mergeCell ref="C676:C678"/>
    <mergeCell ref="O745:O746"/>
    <mergeCell ref="D851:O851"/>
    <mergeCell ref="G880:H880"/>
    <mergeCell ref="E881:F881"/>
    <mergeCell ref="G883:H883"/>
    <mergeCell ref="I897:I898"/>
    <mergeCell ref="C608:C610"/>
    <mergeCell ref="O677:O678"/>
    <mergeCell ref="N1052:N1053"/>
    <mergeCell ref="C1000:C1002"/>
    <mergeCell ref="C968:C970"/>
    <mergeCell ref="I609:I610"/>
    <mergeCell ref="J609:J610"/>
    <mergeCell ref="K609:K610"/>
    <mergeCell ref="L609:L610"/>
    <mergeCell ref="D904:J904"/>
    <mergeCell ref="K904:O904"/>
    <mergeCell ref="D944:J944"/>
    <mergeCell ref="K944:O944"/>
    <mergeCell ref="D945:H945"/>
    <mergeCell ref="I945:I946"/>
    <mergeCell ref="J945:J946"/>
    <mergeCell ref="N713:N714"/>
    <mergeCell ref="E633:F633"/>
    <mergeCell ref="G633:H633"/>
    <mergeCell ref="D635:O635"/>
    <mergeCell ref="J844:J845"/>
    <mergeCell ref="E820:F820"/>
    <mergeCell ref="G949:H949"/>
    <mergeCell ref="D951:O951"/>
    <mergeCell ref="G989:H989"/>
    <mergeCell ref="D991:O991"/>
    <mergeCell ref="K1000:O1000"/>
    <mergeCell ref="K861:K862"/>
    <mergeCell ref="C877:C879"/>
    <mergeCell ref="J628:J629"/>
    <mergeCell ref="K628:K629"/>
    <mergeCell ref="E649:F649"/>
    <mergeCell ref="G649:H649"/>
    <mergeCell ref="E639:F639"/>
    <mergeCell ref="G639:H639"/>
    <mergeCell ref="G630:H630"/>
    <mergeCell ref="G706:H706"/>
    <mergeCell ref="O686:O687"/>
    <mergeCell ref="G679:H679"/>
    <mergeCell ref="E680:F680"/>
    <mergeCell ref="E691:F691"/>
    <mergeCell ref="E814:F814"/>
    <mergeCell ref="E847:F847"/>
    <mergeCell ref="K667:O667"/>
    <mergeCell ref="E747:F747"/>
    <mergeCell ref="G747:H747"/>
    <mergeCell ref="E748:F748"/>
    <mergeCell ref="D842:O842"/>
    <mergeCell ref="E855:F855"/>
    <mergeCell ref="C645:C647"/>
    <mergeCell ref="D645:J645"/>
    <mergeCell ref="K645:O645"/>
    <mergeCell ref="D646:H646"/>
    <mergeCell ref="I646:I647"/>
    <mergeCell ref="J646:J647"/>
    <mergeCell ref="K646:K647"/>
    <mergeCell ref="L646:L647"/>
    <mergeCell ref="M646:M647"/>
    <mergeCell ref="N646:N647"/>
    <mergeCell ref="O646:O647"/>
    <mergeCell ref="K960:O960"/>
    <mergeCell ref="D961:H961"/>
    <mergeCell ref="D877:J877"/>
    <mergeCell ref="K877:O877"/>
    <mergeCell ref="D878:H878"/>
    <mergeCell ref="K636:O636"/>
    <mergeCell ref="D637:H637"/>
    <mergeCell ref="J897:J898"/>
    <mergeCell ref="J704:J705"/>
    <mergeCell ref="K704:K705"/>
    <mergeCell ref="L704:L705"/>
    <mergeCell ref="M704:M705"/>
    <mergeCell ref="N704:N705"/>
    <mergeCell ref="O704:O705"/>
    <mergeCell ref="G705:H705"/>
    <mergeCell ref="D694:J694"/>
    <mergeCell ref="D667:J667"/>
    <mergeCell ref="N677:N678"/>
    <mergeCell ref="I753:I754"/>
    <mergeCell ref="J753:J754"/>
    <mergeCell ref="G917:H917"/>
    <mergeCell ref="B1180:B1182"/>
    <mergeCell ref="L1155:L1156"/>
    <mergeCell ref="K1181:K1182"/>
    <mergeCell ref="M1215:M1216"/>
    <mergeCell ref="M1191:M1192"/>
    <mergeCell ref="D1179:O1179"/>
    <mergeCell ref="M1181:M1182"/>
    <mergeCell ref="E642:F642"/>
    <mergeCell ref="G642:H642"/>
    <mergeCell ref="D644:O644"/>
    <mergeCell ref="G648:H648"/>
    <mergeCell ref="K921:K922"/>
    <mergeCell ref="L921:L922"/>
    <mergeCell ref="E830:F830"/>
    <mergeCell ref="G831:H831"/>
    <mergeCell ref="E769:F769"/>
    <mergeCell ref="I695:I696"/>
    <mergeCell ref="J695:J696"/>
    <mergeCell ref="K695:K696"/>
    <mergeCell ref="I713:I714"/>
    <mergeCell ref="J713:J714"/>
    <mergeCell ref="G714:H714"/>
    <mergeCell ref="G716:H716"/>
    <mergeCell ref="E722:F722"/>
    <mergeCell ref="D744:J744"/>
    <mergeCell ref="E948:F948"/>
    <mergeCell ref="E1004:F1004"/>
    <mergeCell ref="I929:I930"/>
    <mergeCell ref="J929:J930"/>
    <mergeCell ref="K929:K930"/>
    <mergeCell ref="L929:L930"/>
    <mergeCell ref="J921:J922"/>
    <mergeCell ref="M953:M954"/>
    <mergeCell ref="N953:N954"/>
    <mergeCell ref="O953:O954"/>
    <mergeCell ref="E954:F954"/>
    <mergeCell ref="G954:H954"/>
    <mergeCell ref="K694:O694"/>
    <mergeCell ref="E660:F660"/>
    <mergeCell ref="G660:H660"/>
    <mergeCell ref="K1205:O1205"/>
    <mergeCell ref="K1180:O1180"/>
    <mergeCell ref="N1191:N1192"/>
    <mergeCell ref="D1153:O1153"/>
    <mergeCell ref="E1142:F1142"/>
    <mergeCell ref="D1161:J1161"/>
    <mergeCell ref="M1155:M1156"/>
    <mergeCell ref="G962:H962"/>
    <mergeCell ref="N977:N978"/>
    <mergeCell ref="E900:F900"/>
    <mergeCell ref="D903:O903"/>
    <mergeCell ref="N889:N890"/>
    <mergeCell ref="D1027:H1027"/>
    <mergeCell ref="K1027:K1028"/>
    <mergeCell ref="D1001:H1001"/>
    <mergeCell ref="I1001:I1002"/>
    <mergeCell ref="J668:J669"/>
    <mergeCell ref="K668:K669"/>
    <mergeCell ref="L668:L669"/>
    <mergeCell ref="O937:O938"/>
    <mergeCell ref="G971:H971"/>
    <mergeCell ref="L1001:L1002"/>
    <mergeCell ref="M1001:M1002"/>
    <mergeCell ref="D889:H889"/>
    <mergeCell ref="G680:H680"/>
    <mergeCell ref="E679:F679"/>
    <mergeCell ref="L985:L986"/>
    <mergeCell ref="E1019:F1019"/>
    <mergeCell ref="G1019:H1019"/>
    <mergeCell ref="D912:J912"/>
    <mergeCell ref="D960:J960"/>
    <mergeCell ref="K897:K898"/>
    <mergeCell ref="L897:L898"/>
    <mergeCell ref="D766:O766"/>
    <mergeCell ref="O835:O836"/>
    <mergeCell ref="L811:L812"/>
    <mergeCell ref="M811:M812"/>
    <mergeCell ref="N1027:N1028"/>
    <mergeCell ref="C1190:C1192"/>
    <mergeCell ref="N1162:N1163"/>
    <mergeCell ref="G1121:H1121"/>
    <mergeCell ref="G1116:H1116"/>
    <mergeCell ref="I1078:I1079"/>
    <mergeCell ref="J1078:J1079"/>
    <mergeCell ref="L1138:L1139"/>
    <mergeCell ref="E1126:F1126"/>
    <mergeCell ref="G1125:H1125"/>
    <mergeCell ref="D919:O919"/>
    <mergeCell ref="D1068:J1068"/>
    <mergeCell ref="K1068:O1068"/>
    <mergeCell ref="D1069:H1069"/>
    <mergeCell ref="E1071:F1071"/>
    <mergeCell ref="E1166:F1166"/>
    <mergeCell ref="C1171:C1173"/>
    <mergeCell ref="D1191:H1191"/>
    <mergeCell ref="G1164:H1164"/>
    <mergeCell ref="G1186:H1186"/>
    <mergeCell ref="J1172:J1173"/>
    <mergeCell ref="J1181:J1182"/>
    <mergeCell ref="O1172:O1173"/>
    <mergeCell ref="O713:O714"/>
    <mergeCell ref="E714:F714"/>
    <mergeCell ref="D783:O783"/>
    <mergeCell ref="D1155:H1155"/>
    <mergeCell ref="G1133:H1133"/>
    <mergeCell ref="E1129:F1129"/>
    <mergeCell ref="D1154:J1154"/>
    <mergeCell ref="J1155:J1156"/>
    <mergeCell ref="K1137:O1137"/>
    <mergeCell ref="G1140:H1140"/>
    <mergeCell ref="N588:N589"/>
    <mergeCell ref="E923:F923"/>
    <mergeCell ref="G923:H923"/>
    <mergeCell ref="E924:F924"/>
    <mergeCell ref="L550:L551"/>
    <mergeCell ref="M550:M551"/>
    <mergeCell ref="J588:J589"/>
    <mergeCell ref="M539:M540"/>
    <mergeCell ref="E591:F591"/>
    <mergeCell ref="G591:H591"/>
    <mergeCell ref="I562:I563"/>
    <mergeCell ref="O550:O551"/>
    <mergeCell ref="E583:F583"/>
    <mergeCell ref="G583:H583"/>
    <mergeCell ref="G584:H584"/>
    <mergeCell ref="K550:K551"/>
    <mergeCell ref="E573:F573"/>
    <mergeCell ref="O580:O581"/>
    <mergeCell ref="D580:H580"/>
    <mergeCell ref="I580:I581"/>
    <mergeCell ref="K600:K601"/>
    <mergeCell ref="L695:L696"/>
    <mergeCell ref="M695:M696"/>
    <mergeCell ref="N695:N696"/>
    <mergeCell ref="O695:O696"/>
    <mergeCell ref="E696:F696"/>
    <mergeCell ref="G696:H696"/>
    <mergeCell ref="E542:F542"/>
    <mergeCell ref="E584:F584"/>
    <mergeCell ref="J1027:J1028"/>
    <mergeCell ref="E755:F755"/>
    <mergeCell ref="O753:O754"/>
    <mergeCell ref="G670:H670"/>
    <mergeCell ref="E671:F671"/>
    <mergeCell ref="I704:I705"/>
    <mergeCell ref="K562:K563"/>
    <mergeCell ref="E706:F706"/>
    <mergeCell ref="G671:H671"/>
    <mergeCell ref="E673:F673"/>
    <mergeCell ref="G673:H673"/>
    <mergeCell ref="N686:N687"/>
    <mergeCell ref="M897:M898"/>
    <mergeCell ref="D695:H695"/>
    <mergeCell ref="G930:H930"/>
    <mergeCell ref="E938:F938"/>
    <mergeCell ref="G938:H938"/>
    <mergeCell ref="E890:F890"/>
    <mergeCell ref="G890:H890"/>
    <mergeCell ref="E891:F891"/>
    <mergeCell ref="G891:H891"/>
    <mergeCell ref="L961:L962"/>
    <mergeCell ref="N753:N754"/>
    <mergeCell ref="G682:H682"/>
    <mergeCell ref="D684:O684"/>
    <mergeCell ref="E697:F697"/>
    <mergeCell ref="G697:H697"/>
    <mergeCell ref="E698:F698"/>
    <mergeCell ref="G698:H698"/>
    <mergeCell ref="E700:F700"/>
    <mergeCell ref="G700:H700"/>
    <mergeCell ref="D702:O702"/>
    <mergeCell ref="E715:F715"/>
    <mergeCell ref="G715:H715"/>
    <mergeCell ref="M929:M930"/>
    <mergeCell ref="M562:M563"/>
    <mergeCell ref="D1025:O1025"/>
    <mergeCell ref="J1043:J1044"/>
    <mergeCell ref="E1044:F1044"/>
    <mergeCell ref="G1044:H1044"/>
    <mergeCell ref="D562:H562"/>
    <mergeCell ref="G453:H453"/>
    <mergeCell ref="D569:O569"/>
    <mergeCell ref="E427:F427"/>
    <mergeCell ref="A1059:A1061"/>
    <mergeCell ref="G691:H691"/>
    <mergeCell ref="D693:O693"/>
    <mergeCell ref="E709:F709"/>
    <mergeCell ref="G709:H709"/>
    <mergeCell ref="D711:O711"/>
    <mergeCell ref="E764:F764"/>
    <mergeCell ref="C549:C551"/>
    <mergeCell ref="C561:C563"/>
    <mergeCell ref="L1094:L1095"/>
    <mergeCell ref="M1094:M1095"/>
    <mergeCell ref="N1094:N1095"/>
    <mergeCell ref="G590:H590"/>
    <mergeCell ref="E596:F596"/>
    <mergeCell ref="O600:O601"/>
    <mergeCell ref="K587:O587"/>
    <mergeCell ref="D588:H588"/>
    <mergeCell ref="D617:J617"/>
    <mergeCell ref="K617:O617"/>
    <mergeCell ref="B458:B460"/>
    <mergeCell ref="C458:C460"/>
    <mergeCell ref="C520:C522"/>
    <mergeCell ref="N539:N540"/>
    <mergeCell ref="I539:I540"/>
    <mergeCell ref="I550:I551"/>
    <mergeCell ref="A520:A522"/>
    <mergeCell ref="A645:A647"/>
    <mergeCell ref="G605:H605"/>
    <mergeCell ref="N580:N581"/>
    <mergeCell ref="B599:B601"/>
    <mergeCell ref="C599:C601"/>
    <mergeCell ref="A1051:A1053"/>
    <mergeCell ref="A1034:A1036"/>
    <mergeCell ref="C1051:C1053"/>
    <mergeCell ref="A442:A444"/>
    <mergeCell ref="D550:H550"/>
    <mergeCell ref="G564:H564"/>
    <mergeCell ref="D608:J608"/>
    <mergeCell ref="K608:O608"/>
    <mergeCell ref="D609:H609"/>
    <mergeCell ref="K459:K460"/>
    <mergeCell ref="D519:O519"/>
    <mergeCell ref="D888:J888"/>
    <mergeCell ref="K888:O888"/>
    <mergeCell ref="G531:H531"/>
    <mergeCell ref="G555:H555"/>
    <mergeCell ref="E532:F532"/>
    <mergeCell ref="A487:A489"/>
    <mergeCell ref="B920:B922"/>
    <mergeCell ref="C920:C922"/>
    <mergeCell ref="E630:F630"/>
    <mergeCell ref="M1060:M1061"/>
    <mergeCell ref="E590:F590"/>
    <mergeCell ref="D1026:J1026"/>
    <mergeCell ref="A538:A540"/>
    <mergeCell ref="K561:O561"/>
    <mergeCell ref="J562:J563"/>
    <mergeCell ref="E589:F589"/>
    <mergeCell ref="G589:H589"/>
    <mergeCell ref="D587:J587"/>
    <mergeCell ref="D598:O598"/>
    <mergeCell ref="G601:H601"/>
    <mergeCell ref="D549:J549"/>
    <mergeCell ref="G556:H556"/>
    <mergeCell ref="G554:H554"/>
    <mergeCell ref="G563:H563"/>
    <mergeCell ref="K580:K581"/>
    <mergeCell ref="L580:L581"/>
    <mergeCell ref="D578:O578"/>
    <mergeCell ref="E554:F554"/>
    <mergeCell ref="E556:F556"/>
    <mergeCell ref="O571:O572"/>
    <mergeCell ref="E572:F572"/>
    <mergeCell ref="G572:H572"/>
    <mergeCell ref="K618:K619"/>
    <mergeCell ref="K549:O549"/>
    <mergeCell ref="O562:O563"/>
    <mergeCell ref="L571:L572"/>
    <mergeCell ref="M571:M572"/>
    <mergeCell ref="N571:N572"/>
    <mergeCell ref="G552:H552"/>
    <mergeCell ref="D579:J579"/>
    <mergeCell ref="K579:O579"/>
    <mergeCell ref="E564:F564"/>
    <mergeCell ref="E551:F551"/>
    <mergeCell ref="J580:J581"/>
    <mergeCell ref="E592:F592"/>
    <mergeCell ref="E593:F593"/>
    <mergeCell ref="E594:F594"/>
    <mergeCell ref="E595:F595"/>
    <mergeCell ref="G594:H594"/>
    <mergeCell ref="G593:H593"/>
    <mergeCell ref="G592:H592"/>
    <mergeCell ref="G595:H595"/>
    <mergeCell ref="K570:O570"/>
    <mergeCell ref="D571:H571"/>
    <mergeCell ref="I571:I572"/>
    <mergeCell ref="J571:J572"/>
    <mergeCell ref="K571:K572"/>
    <mergeCell ref="L562:L563"/>
    <mergeCell ref="E563:F563"/>
    <mergeCell ref="N562:N563"/>
    <mergeCell ref="G596:H596"/>
    <mergeCell ref="G558:H558"/>
    <mergeCell ref="D599:J599"/>
    <mergeCell ref="K599:O599"/>
    <mergeCell ref="D600:H600"/>
    <mergeCell ref="D560:O560"/>
    <mergeCell ref="D586:O586"/>
    <mergeCell ref="I600:I601"/>
    <mergeCell ref="I588:I589"/>
    <mergeCell ref="L600:L601"/>
    <mergeCell ref="M600:M601"/>
    <mergeCell ref="N600:N601"/>
    <mergeCell ref="D561:J561"/>
    <mergeCell ref="D570:J570"/>
    <mergeCell ref="G557:H557"/>
    <mergeCell ref="E581:F581"/>
    <mergeCell ref="G581:H581"/>
    <mergeCell ref="E553:F553"/>
    <mergeCell ref="G553:H553"/>
    <mergeCell ref="D539:H539"/>
    <mergeCell ref="L539:L540"/>
    <mergeCell ref="G540:H540"/>
    <mergeCell ref="G470:H470"/>
    <mergeCell ref="G471:H471"/>
    <mergeCell ref="G496:H496"/>
    <mergeCell ref="M521:M522"/>
    <mergeCell ref="O459:O460"/>
    <mergeCell ref="E502:F502"/>
    <mergeCell ref="E503:F503"/>
    <mergeCell ref="N418:N419"/>
    <mergeCell ref="E419:F419"/>
    <mergeCell ref="G419:H419"/>
    <mergeCell ref="O488:O489"/>
    <mergeCell ref="D521:H521"/>
    <mergeCell ref="N488:N489"/>
    <mergeCell ref="D548:O548"/>
    <mergeCell ref="G541:H541"/>
    <mergeCell ref="I488:I489"/>
    <mergeCell ref="C487:C489"/>
    <mergeCell ref="B451:B453"/>
    <mergeCell ref="C451:C453"/>
    <mergeCell ref="E535:F535"/>
    <mergeCell ref="D537:O537"/>
    <mergeCell ref="E444:F444"/>
    <mergeCell ref="D458:J458"/>
    <mergeCell ref="M488:M489"/>
    <mergeCell ref="L529:L530"/>
    <mergeCell ref="K458:O458"/>
    <mergeCell ref="C538:C540"/>
    <mergeCell ref="E541:F541"/>
    <mergeCell ref="O529:O530"/>
    <mergeCell ref="N529:N530"/>
    <mergeCell ref="E453:F453"/>
    <mergeCell ref="D488:H488"/>
    <mergeCell ref="M443:M444"/>
    <mergeCell ref="B528:B530"/>
    <mergeCell ref="C528:C530"/>
    <mergeCell ref="G280:H280"/>
    <mergeCell ref="C383:C385"/>
    <mergeCell ref="M326:M327"/>
    <mergeCell ref="E275:F275"/>
    <mergeCell ref="E273:F273"/>
    <mergeCell ref="C263:C265"/>
    <mergeCell ref="N393:N394"/>
    <mergeCell ref="D374:J374"/>
    <mergeCell ref="D392:J392"/>
    <mergeCell ref="A278:A280"/>
    <mergeCell ref="B301:B303"/>
    <mergeCell ref="D318:H318"/>
    <mergeCell ref="G319:H319"/>
    <mergeCell ref="A293:A295"/>
    <mergeCell ref="L310:L311"/>
    <mergeCell ref="L286:L287"/>
    <mergeCell ref="G288:H288"/>
    <mergeCell ref="C285:C287"/>
    <mergeCell ref="E252:F252"/>
    <mergeCell ref="D248:O248"/>
    <mergeCell ref="B271:B273"/>
    <mergeCell ref="E387:F387"/>
    <mergeCell ref="E552:F552"/>
    <mergeCell ref="G551:H551"/>
    <mergeCell ref="C417:C419"/>
    <mergeCell ref="C425:C427"/>
    <mergeCell ref="C442:C444"/>
    <mergeCell ref="G535:H535"/>
    <mergeCell ref="E540:F540"/>
    <mergeCell ref="D451:J451"/>
    <mergeCell ref="D529:H529"/>
    <mergeCell ref="I529:I530"/>
    <mergeCell ref="J529:J530"/>
    <mergeCell ref="B520:B522"/>
    <mergeCell ref="E446:F446"/>
    <mergeCell ref="G460:H460"/>
    <mergeCell ref="J539:J540"/>
    <mergeCell ref="K539:K540"/>
    <mergeCell ref="E523:F523"/>
    <mergeCell ref="G523:H523"/>
    <mergeCell ref="D527:O527"/>
    <mergeCell ref="D457:O457"/>
    <mergeCell ref="B549:B551"/>
    <mergeCell ref="J550:J551"/>
    <mergeCell ref="N550:N551"/>
    <mergeCell ref="G542:H542"/>
    <mergeCell ref="A549:A551"/>
    <mergeCell ref="D538:J538"/>
    <mergeCell ref="K488:K489"/>
    <mergeCell ref="K528:O528"/>
    <mergeCell ref="G427:H427"/>
    <mergeCell ref="M351:M352"/>
    <mergeCell ref="N351:N352"/>
    <mergeCell ref="C408:C410"/>
    <mergeCell ref="G371:H371"/>
    <mergeCell ref="M375:M376"/>
    <mergeCell ref="E396:F396"/>
    <mergeCell ref="D398:O398"/>
    <mergeCell ref="D399:J399"/>
    <mergeCell ref="E385:F385"/>
    <mergeCell ref="D367:H367"/>
    <mergeCell ref="B417:B419"/>
    <mergeCell ref="B487:B489"/>
    <mergeCell ref="E411:F411"/>
    <mergeCell ref="G411:H411"/>
    <mergeCell ref="E491:F491"/>
    <mergeCell ref="E377:F377"/>
    <mergeCell ref="D375:H375"/>
    <mergeCell ref="B435:B437"/>
    <mergeCell ref="A249:A251"/>
    <mergeCell ref="B249:B251"/>
    <mergeCell ref="A241:A243"/>
    <mergeCell ref="D358:J358"/>
    <mergeCell ref="G396:H396"/>
    <mergeCell ref="G355:H355"/>
    <mergeCell ref="G353:H353"/>
    <mergeCell ref="J326:J327"/>
    <mergeCell ref="O326:O327"/>
    <mergeCell ref="E327:F327"/>
    <mergeCell ref="G336:H336"/>
    <mergeCell ref="G337:H337"/>
    <mergeCell ref="E337:F337"/>
    <mergeCell ref="G331:H331"/>
    <mergeCell ref="I335:I336"/>
    <mergeCell ref="G328:H328"/>
    <mergeCell ref="D333:O333"/>
    <mergeCell ref="G329:H329"/>
    <mergeCell ref="K375:K376"/>
    <mergeCell ref="L375:L376"/>
    <mergeCell ref="K384:K385"/>
    <mergeCell ref="G387:H387"/>
    <mergeCell ref="E344:F344"/>
    <mergeCell ref="D349:O349"/>
    <mergeCell ref="D351:H351"/>
    <mergeCell ref="N335:N336"/>
    <mergeCell ref="O351:O352"/>
    <mergeCell ref="G346:H346"/>
    <mergeCell ref="C342:C344"/>
    <mergeCell ref="E347:F347"/>
    <mergeCell ref="J351:J352"/>
    <mergeCell ref="G347:H347"/>
    <mergeCell ref="L351:L352"/>
    <mergeCell ref="C350:C352"/>
    <mergeCell ref="M335:M336"/>
    <mergeCell ref="K342:O342"/>
    <mergeCell ref="G344:H344"/>
    <mergeCell ref="L343:L344"/>
    <mergeCell ref="D257:H257"/>
    <mergeCell ref="K264:K265"/>
    <mergeCell ref="N264:N265"/>
    <mergeCell ref="I264:I265"/>
    <mergeCell ref="E287:F287"/>
    <mergeCell ref="O343:O344"/>
    <mergeCell ref="D301:J301"/>
    <mergeCell ref="G303:H303"/>
    <mergeCell ref="K309:O309"/>
    <mergeCell ref="K317:O317"/>
    <mergeCell ref="I310:I311"/>
    <mergeCell ref="D325:J325"/>
    <mergeCell ref="G327:H327"/>
    <mergeCell ref="D366:J366"/>
    <mergeCell ref="D359:H359"/>
    <mergeCell ref="E346:F346"/>
    <mergeCell ref="G362:H362"/>
    <mergeCell ref="E355:F355"/>
    <mergeCell ref="K335:K336"/>
    <mergeCell ref="K334:O334"/>
    <mergeCell ref="N367:N368"/>
    <mergeCell ref="I367:I368"/>
    <mergeCell ref="E371:F371"/>
    <mergeCell ref="K326:K327"/>
    <mergeCell ref="I302:I303"/>
    <mergeCell ref="D279:H279"/>
    <mergeCell ref="G281:H281"/>
    <mergeCell ref="I279:I280"/>
    <mergeCell ref="E268:F268"/>
    <mergeCell ref="E403:F403"/>
    <mergeCell ref="E410:F410"/>
    <mergeCell ref="D250:H250"/>
    <mergeCell ref="E235:F235"/>
    <mergeCell ref="M257:M258"/>
    <mergeCell ref="B538:B540"/>
    <mergeCell ref="O521:O522"/>
    <mergeCell ref="A451:A453"/>
    <mergeCell ref="A408:A410"/>
    <mergeCell ref="D418:H418"/>
    <mergeCell ref="A528:A530"/>
    <mergeCell ref="B425:B427"/>
    <mergeCell ref="D436:H436"/>
    <mergeCell ref="D416:O416"/>
    <mergeCell ref="K443:K444"/>
    <mergeCell ref="A458:A460"/>
    <mergeCell ref="G420:H420"/>
    <mergeCell ref="G444:H444"/>
    <mergeCell ref="C435:C437"/>
    <mergeCell ref="E420:F420"/>
    <mergeCell ref="D417:J417"/>
    <mergeCell ref="B408:B410"/>
    <mergeCell ref="G492:H492"/>
    <mergeCell ref="K452:K453"/>
    <mergeCell ref="G493:H493"/>
    <mergeCell ref="G494:H494"/>
    <mergeCell ref="O452:O453"/>
    <mergeCell ref="D435:J435"/>
    <mergeCell ref="D434:O434"/>
    <mergeCell ref="D487:J487"/>
    <mergeCell ref="L488:L489"/>
    <mergeCell ref="D384:H384"/>
    <mergeCell ref="B350:B352"/>
    <mergeCell ref="J359:J360"/>
    <mergeCell ref="D383:J383"/>
    <mergeCell ref="K383:O383"/>
    <mergeCell ref="J375:J376"/>
    <mergeCell ref="A399:A401"/>
    <mergeCell ref="A350:A352"/>
    <mergeCell ref="G158:H158"/>
    <mergeCell ref="D199:O199"/>
    <mergeCell ref="L169:L170"/>
    <mergeCell ref="E212:F212"/>
    <mergeCell ref="G229:H229"/>
    <mergeCell ref="D242:H242"/>
    <mergeCell ref="N242:N243"/>
    <mergeCell ref="G253:H253"/>
    <mergeCell ref="K250:K251"/>
    <mergeCell ref="E244:F244"/>
    <mergeCell ref="O264:O265"/>
    <mergeCell ref="L257:L258"/>
    <mergeCell ref="I242:I243"/>
    <mergeCell ref="C392:C394"/>
    <mergeCell ref="C358:C360"/>
    <mergeCell ref="G360:H360"/>
    <mergeCell ref="D373:O373"/>
    <mergeCell ref="E376:F376"/>
    <mergeCell ref="E218:F218"/>
    <mergeCell ref="M177:M178"/>
    <mergeCell ref="D208:H208"/>
    <mergeCell ref="L208:L209"/>
    <mergeCell ref="J400:J401"/>
    <mergeCell ref="D326:H326"/>
    <mergeCell ref="K325:O325"/>
    <mergeCell ref="L326:L327"/>
    <mergeCell ref="G269:H269"/>
    <mergeCell ref="E265:F265"/>
    <mergeCell ref="I326:I327"/>
    <mergeCell ref="G268:H268"/>
    <mergeCell ref="J294:J295"/>
    <mergeCell ref="N279:N280"/>
    <mergeCell ref="G274:H274"/>
    <mergeCell ref="K286:K287"/>
    <mergeCell ref="I318:I319"/>
    <mergeCell ref="E303:F303"/>
    <mergeCell ref="N302:N303"/>
    <mergeCell ref="K271:O271"/>
    <mergeCell ref="D271:J271"/>
    <mergeCell ref="C223:C225"/>
    <mergeCell ref="O257:O258"/>
    <mergeCell ref="L242:L243"/>
    <mergeCell ref="J264:J265"/>
    <mergeCell ref="G252:H252"/>
    <mergeCell ref="O250:O251"/>
    <mergeCell ref="E328:F328"/>
    <mergeCell ref="G287:H287"/>
    <mergeCell ref="M233:M234"/>
    <mergeCell ref="C241:C243"/>
    <mergeCell ref="C271:C273"/>
    <mergeCell ref="G246:H246"/>
    <mergeCell ref="D231:O231"/>
    <mergeCell ref="L264:L265"/>
    <mergeCell ref="D300:O300"/>
    <mergeCell ref="G173:H173"/>
    <mergeCell ref="G178:H178"/>
    <mergeCell ref="C215:C217"/>
    <mergeCell ref="I224:I225"/>
    <mergeCell ref="E281:F281"/>
    <mergeCell ref="E288:F288"/>
    <mergeCell ref="J279:J280"/>
    <mergeCell ref="G282:H282"/>
    <mergeCell ref="E280:F280"/>
    <mergeCell ref="E251:F251"/>
    <mergeCell ref="N233:N234"/>
    <mergeCell ref="E226:F226"/>
    <mergeCell ref="E246:F246"/>
    <mergeCell ref="G243:H243"/>
    <mergeCell ref="D249:J249"/>
    <mergeCell ref="D241:J241"/>
    <mergeCell ref="D262:O262"/>
    <mergeCell ref="K249:O249"/>
    <mergeCell ref="D270:O270"/>
    <mergeCell ref="J272:J273"/>
    <mergeCell ref="G320:H320"/>
    <mergeCell ref="D310:H310"/>
    <mergeCell ref="N521:N522"/>
    <mergeCell ref="L443:L444"/>
    <mergeCell ref="K521:K522"/>
    <mergeCell ref="K425:O425"/>
    <mergeCell ref="E462:F462"/>
    <mergeCell ref="G462:H462"/>
    <mergeCell ref="I459:I460"/>
    <mergeCell ref="J488:J489"/>
    <mergeCell ref="I426:I427"/>
    <mergeCell ref="D441:O441"/>
    <mergeCell ref="K417:O417"/>
    <mergeCell ref="I409:I410"/>
    <mergeCell ref="J409:J410"/>
    <mergeCell ref="I400:I401"/>
    <mergeCell ref="D407:O407"/>
    <mergeCell ref="K400:K401"/>
    <mergeCell ref="G402:H402"/>
    <mergeCell ref="G405:H405"/>
    <mergeCell ref="J459:J460"/>
    <mergeCell ref="K436:K437"/>
    <mergeCell ref="L436:L437"/>
    <mergeCell ref="E336:F336"/>
    <mergeCell ref="D334:J334"/>
    <mergeCell ref="D302:H302"/>
    <mergeCell ref="N318:N319"/>
    <mergeCell ref="O318:O319"/>
    <mergeCell ref="E312:F312"/>
    <mergeCell ref="G251:H251"/>
    <mergeCell ref="D408:J408"/>
    <mergeCell ref="K408:O408"/>
    <mergeCell ref="K392:O392"/>
    <mergeCell ref="D393:H393"/>
    <mergeCell ref="D400:H400"/>
    <mergeCell ref="E395:F395"/>
    <mergeCell ref="G410:H410"/>
    <mergeCell ref="D409:H409"/>
    <mergeCell ref="L233:L234"/>
    <mergeCell ref="D240:O240"/>
    <mergeCell ref="D233:H233"/>
    <mergeCell ref="N250:N251"/>
    <mergeCell ref="D424:O424"/>
    <mergeCell ref="K520:O520"/>
    <mergeCell ref="K418:K419"/>
    <mergeCell ref="K233:K234"/>
    <mergeCell ref="N257:N258"/>
    <mergeCell ref="D284:O284"/>
    <mergeCell ref="E389:F389"/>
    <mergeCell ref="O409:O410"/>
    <mergeCell ref="I384:I385"/>
    <mergeCell ref="J384:J385"/>
    <mergeCell ref="I393:I394"/>
    <mergeCell ref="J393:J394"/>
    <mergeCell ref="D308:O308"/>
    <mergeCell ref="C301:C303"/>
    <mergeCell ref="G304:H304"/>
    <mergeCell ref="J310:J311"/>
    <mergeCell ref="G312:H312"/>
    <mergeCell ref="E304:F304"/>
    <mergeCell ref="A256:A258"/>
    <mergeCell ref="A271:A273"/>
    <mergeCell ref="K257:K258"/>
    <mergeCell ref="G258:H258"/>
    <mergeCell ref="O224:O225"/>
    <mergeCell ref="K232:O232"/>
    <mergeCell ref="E290:F290"/>
    <mergeCell ref="I294:I295"/>
    <mergeCell ref="N286:N287"/>
    <mergeCell ref="G295:H295"/>
    <mergeCell ref="N294:N295"/>
    <mergeCell ref="D294:H294"/>
    <mergeCell ref="I286:I287"/>
    <mergeCell ref="C232:C234"/>
    <mergeCell ref="M272:M273"/>
    <mergeCell ref="L272:L273"/>
    <mergeCell ref="E320:F320"/>
    <mergeCell ref="D341:O341"/>
    <mergeCell ref="M310:M311"/>
    <mergeCell ref="B399:B401"/>
    <mergeCell ref="C399:C401"/>
    <mergeCell ref="K359:K360"/>
    <mergeCell ref="K367:K368"/>
    <mergeCell ref="E354:F354"/>
    <mergeCell ref="G354:H354"/>
    <mergeCell ref="G385:H385"/>
    <mergeCell ref="B325:B327"/>
    <mergeCell ref="G395:H395"/>
    <mergeCell ref="E269:F269"/>
    <mergeCell ref="I257:I258"/>
    <mergeCell ref="D324:O324"/>
    <mergeCell ref="N326:N327"/>
    <mergeCell ref="L279:L280"/>
    <mergeCell ref="E274:F274"/>
    <mergeCell ref="K272:K273"/>
    <mergeCell ref="G259:H259"/>
    <mergeCell ref="L224:L225"/>
    <mergeCell ref="G234:H234"/>
    <mergeCell ref="I233:I234"/>
    <mergeCell ref="E234:F234"/>
    <mergeCell ref="E243:F243"/>
    <mergeCell ref="E225:F225"/>
    <mergeCell ref="M224:M225"/>
    <mergeCell ref="M384:M385"/>
    <mergeCell ref="L384:L385"/>
    <mergeCell ref="D255:O255"/>
    <mergeCell ref="E266:F266"/>
    <mergeCell ref="E267:F267"/>
    <mergeCell ref="G267:H267"/>
    <mergeCell ref="G266:H266"/>
    <mergeCell ref="C325:C327"/>
    <mergeCell ref="O375:O376"/>
    <mergeCell ref="D232:J232"/>
    <mergeCell ref="J250:J251"/>
    <mergeCell ref="J242:J243"/>
    <mergeCell ref="O242:O243"/>
    <mergeCell ref="M242:M243"/>
    <mergeCell ref="O233:O234"/>
    <mergeCell ref="B293:B295"/>
    <mergeCell ref="L294:L295"/>
    <mergeCell ref="J286:J287"/>
    <mergeCell ref="K278:O278"/>
    <mergeCell ref="M279:M280"/>
    <mergeCell ref="G290:H290"/>
    <mergeCell ref="D285:J285"/>
    <mergeCell ref="D286:H286"/>
    <mergeCell ref="O279:O280"/>
    <mergeCell ref="G275:H275"/>
    <mergeCell ref="M286:M287"/>
    <mergeCell ref="B278:B280"/>
    <mergeCell ref="O272:O273"/>
    <mergeCell ref="D272:H272"/>
    <mergeCell ref="K285:O285"/>
    <mergeCell ref="G296:H296"/>
    <mergeCell ref="O286:O287"/>
    <mergeCell ref="J302:J303"/>
    <mergeCell ref="D278:J278"/>
    <mergeCell ref="J318:J319"/>
    <mergeCell ref="E319:F319"/>
    <mergeCell ref="L318:L319"/>
    <mergeCell ref="N310:N311"/>
    <mergeCell ref="K318:K319"/>
    <mergeCell ref="D277:O277"/>
    <mergeCell ref="B285:B287"/>
    <mergeCell ref="N162:N163"/>
    <mergeCell ref="L177:L178"/>
    <mergeCell ref="E179:F179"/>
    <mergeCell ref="G179:H179"/>
    <mergeCell ref="E209:F209"/>
    <mergeCell ref="D222:O222"/>
    <mergeCell ref="J216:J217"/>
    <mergeCell ref="G217:H217"/>
    <mergeCell ref="D214:O214"/>
    <mergeCell ref="I194:I195"/>
    <mergeCell ref="D215:J215"/>
    <mergeCell ref="G195:H195"/>
    <mergeCell ref="E210:F210"/>
    <mergeCell ref="J224:J225"/>
    <mergeCell ref="N224:N225"/>
    <mergeCell ref="G225:H225"/>
    <mergeCell ref="K224:K225"/>
    <mergeCell ref="N216:N217"/>
    <mergeCell ref="O216:O217"/>
    <mergeCell ref="E217:F217"/>
    <mergeCell ref="D224:H224"/>
    <mergeCell ref="I201:I202"/>
    <mergeCell ref="E204:F204"/>
    <mergeCell ref="K216:K217"/>
    <mergeCell ref="O201:O202"/>
    <mergeCell ref="O208:O209"/>
    <mergeCell ref="E202:F202"/>
    <mergeCell ref="G202:H202"/>
    <mergeCell ref="M208:M209"/>
    <mergeCell ref="K201:K202"/>
    <mergeCell ref="G265:H265"/>
    <mergeCell ref="O310:O311"/>
    <mergeCell ref="G210:H210"/>
    <mergeCell ref="D216:H216"/>
    <mergeCell ref="D223:J223"/>
    <mergeCell ref="L216:L217"/>
    <mergeCell ref="G218:H218"/>
    <mergeCell ref="E195:F195"/>
    <mergeCell ref="B61:B63"/>
    <mergeCell ref="E64:F64"/>
    <mergeCell ref="G64:H64"/>
    <mergeCell ref="K81:K82"/>
    <mergeCell ref="D78:O78"/>
    <mergeCell ref="C102:C104"/>
    <mergeCell ref="B24:B26"/>
    <mergeCell ref="G39:H39"/>
    <mergeCell ref="E27:F27"/>
    <mergeCell ref="O119:O120"/>
    <mergeCell ref="G121:H121"/>
    <mergeCell ref="L146:L147"/>
    <mergeCell ref="B118:B120"/>
    <mergeCell ref="G115:H115"/>
    <mergeCell ref="K135:K136"/>
    <mergeCell ref="M216:M217"/>
    <mergeCell ref="A168:A170"/>
    <mergeCell ref="G196:H196"/>
    <mergeCell ref="O177:O178"/>
    <mergeCell ref="B193:B195"/>
    <mergeCell ref="B168:B170"/>
    <mergeCell ref="C176:C178"/>
    <mergeCell ref="A193:A195"/>
    <mergeCell ref="K177:K178"/>
    <mergeCell ref="B200:B202"/>
    <mergeCell ref="K111:K112"/>
    <mergeCell ref="M169:M170"/>
    <mergeCell ref="E137:F137"/>
    <mergeCell ref="E140:F140"/>
    <mergeCell ref="A200:A202"/>
    <mergeCell ref="A176:A178"/>
    <mergeCell ref="D206:O206"/>
    <mergeCell ref="E196:F196"/>
    <mergeCell ref="L201:L202"/>
    <mergeCell ref="D201:H201"/>
    <mergeCell ref="A207:A209"/>
    <mergeCell ref="J146:J147"/>
    <mergeCell ref="G131:H131"/>
    <mergeCell ref="B53:B55"/>
    <mergeCell ref="B45:B47"/>
    <mergeCell ref="G86:H86"/>
    <mergeCell ref="E63:F63"/>
    <mergeCell ref="G40:H40"/>
    <mergeCell ref="G85:H85"/>
    <mergeCell ref="E105:F105"/>
    <mergeCell ref="O154:O155"/>
    <mergeCell ref="D117:O117"/>
    <mergeCell ref="I103:I104"/>
    <mergeCell ref="E142:F142"/>
    <mergeCell ref="K168:O168"/>
    <mergeCell ref="A161:A163"/>
    <mergeCell ref="D152:O152"/>
    <mergeCell ref="B145:B147"/>
    <mergeCell ref="A153:A155"/>
    <mergeCell ref="D161:J161"/>
    <mergeCell ref="E155:F155"/>
    <mergeCell ref="G150:H150"/>
    <mergeCell ref="A145:A147"/>
    <mergeCell ref="G203:H203"/>
    <mergeCell ref="D207:J207"/>
    <mergeCell ref="J162:J163"/>
    <mergeCell ref="E158:F158"/>
    <mergeCell ref="N177:N178"/>
    <mergeCell ref="I177:I178"/>
    <mergeCell ref="E163:F163"/>
    <mergeCell ref="D162:H162"/>
    <mergeCell ref="O162:O163"/>
    <mergeCell ref="G163:H163"/>
    <mergeCell ref="D127:H127"/>
    <mergeCell ref="K118:O118"/>
    <mergeCell ref="K200:O200"/>
    <mergeCell ref="M194:M195"/>
    <mergeCell ref="N169:N170"/>
    <mergeCell ref="O169:O170"/>
    <mergeCell ref="C193:C195"/>
    <mergeCell ref="D193:J193"/>
    <mergeCell ref="K176:O176"/>
    <mergeCell ref="G164:H164"/>
    <mergeCell ref="K162:K163"/>
    <mergeCell ref="B207:B209"/>
    <mergeCell ref="C207:C209"/>
    <mergeCell ref="N208:N209"/>
    <mergeCell ref="G209:H209"/>
    <mergeCell ref="C161:C163"/>
    <mergeCell ref="M135:M136"/>
    <mergeCell ref="D175:O175"/>
    <mergeCell ref="E170:F170"/>
    <mergeCell ref="G165:H165"/>
    <mergeCell ref="E165:F165"/>
    <mergeCell ref="D192:O192"/>
    <mergeCell ref="D194:H194"/>
    <mergeCell ref="O194:O195"/>
    <mergeCell ref="D167:O167"/>
    <mergeCell ref="D169:H169"/>
    <mergeCell ref="N194:N195"/>
    <mergeCell ref="J169:J170"/>
    <mergeCell ref="G170:H170"/>
    <mergeCell ref="K169:K170"/>
    <mergeCell ref="E171:F171"/>
    <mergeCell ref="J194:J195"/>
    <mergeCell ref="J201:J202"/>
    <mergeCell ref="C200:C202"/>
    <mergeCell ref="C168:C170"/>
    <mergeCell ref="G204:H204"/>
    <mergeCell ref="J208:J209"/>
    <mergeCell ref="E178:F178"/>
    <mergeCell ref="D177:H177"/>
    <mergeCell ref="L194:L195"/>
    <mergeCell ref="K194:K195"/>
    <mergeCell ref="K207:O207"/>
    <mergeCell ref="K193:O193"/>
    <mergeCell ref="G171:H171"/>
    <mergeCell ref="I169:I170"/>
    <mergeCell ref="J177:J178"/>
    <mergeCell ref="E173:F173"/>
    <mergeCell ref="K208:K209"/>
    <mergeCell ref="L154:L155"/>
    <mergeCell ref="I162:I163"/>
    <mergeCell ref="L162:L163"/>
    <mergeCell ref="D200:J200"/>
    <mergeCell ref="N201:N202"/>
    <mergeCell ref="E197:F197"/>
    <mergeCell ref="G197:H197"/>
    <mergeCell ref="D168:J168"/>
    <mergeCell ref="M162:M163"/>
    <mergeCell ref="G155:H155"/>
    <mergeCell ref="B176:B178"/>
    <mergeCell ref="D176:J176"/>
    <mergeCell ref="D153:J153"/>
    <mergeCell ref="E136:F136"/>
    <mergeCell ref="D101:O101"/>
    <mergeCell ref="G128:H128"/>
    <mergeCell ref="E129:F129"/>
    <mergeCell ref="G120:H120"/>
    <mergeCell ref="J119:J120"/>
    <mergeCell ref="I127:I128"/>
    <mergeCell ref="L135:L136"/>
    <mergeCell ref="D126:J126"/>
    <mergeCell ref="D135:H135"/>
    <mergeCell ref="O135:O136"/>
    <mergeCell ref="B80:B82"/>
    <mergeCell ref="B102:B104"/>
    <mergeCell ref="E95:F95"/>
    <mergeCell ref="I154:I155"/>
    <mergeCell ref="O146:O147"/>
    <mergeCell ref="D146:H146"/>
    <mergeCell ref="M154:M155"/>
    <mergeCell ref="G83:H83"/>
    <mergeCell ref="E113:F113"/>
    <mergeCell ref="J154:J155"/>
    <mergeCell ref="D111:H111"/>
    <mergeCell ref="E147:F147"/>
    <mergeCell ref="M94:M95"/>
    <mergeCell ref="G148:H148"/>
    <mergeCell ref="N119:N120"/>
    <mergeCell ref="M146:M147"/>
    <mergeCell ref="E96:F96"/>
    <mergeCell ref="C126:C128"/>
    <mergeCell ref="D94:H94"/>
    <mergeCell ref="E148:F148"/>
    <mergeCell ref="E115:F115"/>
    <mergeCell ref="N94:N95"/>
    <mergeCell ref="K94:K95"/>
    <mergeCell ref="O127:O128"/>
    <mergeCell ref="J127:J128"/>
    <mergeCell ref="I81:I82"/>
    <mergeCell ref="G88:H88"/>
    <mergeCell ref="G89:H89"/>
    <mergeCell ref="G142:H142"/>
    <mergeCell ref="G140:H140"/>
    <mergeCell ref="D100:O100"/>
    <mergeCell ref="G147:H147"/>
    <mergeCell ref="D154:H154"/>
    <mergeCell ref="C93:C95"/>
    <mergeCell ref="G95:H95"/>
    <mergeCell ref="E156:F156"/>
    <mergeCell ref="C153:C155"/>
    <mergeCell ref="B161:B163"/>
    <mergeCell ref="I208:I209"/>
    <mergeCell ref="E203:F203"/>
    <mergeCell ref="M201:M202"/>
    <mergeCell ref="G212:H212"/>
    <mergeCell ref="K215:O215"/>
    <mergeCell ref="C110:C112"/>
    <mergeCell ref="B110:B112"/>
    <mergeCell ref="C80:C82"/>
    <mergeCell ref="D81:H81"/>
    <mergeCell ref="I146:I147"/>
    <mergeCell ref="D144:O144"/>
    <mergeCell ref="C118:C120"/>
    <mergeCell ref="G137:H137"/>
    <mergeCell ref="O111:O112"/>
    <mergeCell ref="D12:J12"/>
    <mergeCell ref="G56:H56"/>
    <mergeCell ref="D53:J53"/>
    <mergeCell ref="K54:K55"/>
    <mergeCell ref="E40:F40"/>
    <mergeCell ref="K38:K39"/>
    <mergeCell ref="D62:H62"/>
    <mergeCell ref="I62:I63"/>
    <mergeCell ref="I38:I39"/>
    <mergeCell ref="L38:L39"/>
    <mergeCell ref="L46:L47"/>
    <mergeCell ref="G156:H156"/>
    <mergeCell ref="N146:N147"/>
    <mergeCell ref="D118:J118"/>
    <mergeCell ref="D145:J145"/>
    <mergeCell ref="K145:O145"/>
    <mergeCell ref="G112:H112"/>
    <mergeCell ref="E112:F112"/>
    <mergeCell ref="N135:N136"/>
    <mergeCell ref="N127:N128"/>
    <mergeCell ref="I119:I120"/>
    <mergeCell ref="D133:O133"/>
    <mergeCell ref="D125:O125"/>
    <mergeCell ref="E121:F121"/>
    <mergeCell ref="J135:J136"/>
    <mergeCell ref="K146:K147"/>
    <mergeCell ref="K154:K155"/>
    <mergeCell ref="N154:N155"/>
    <mergeCell ref="K153:O153"/>
    <mergeCell ref="J46:J47"/>
    <mergeCell ref="D13:H13"/>
    <mergeCell ref="G42:H42"/>
    <mergeCell ref="K13:K14"/>
    <mergeCell ref="E120:F120"/>
    <mergeCell ref="D25:H25"/>
    <mergeCell ref="G27:H27"/>
    <mergeCell ref="M25:M26"/>
    <mergeCell ref="L25:L26"/>
    <mergeCell ref="D80:J80"/>
    <mergeCell ref="G90:H90"/>
    <mergeCell ref="B126:B128"/>
    <mergeCell ref="B153:B155"/>
    <mergeCell ref="D160:O160"/>
    <mergeCell ref="K161:O161"/>
    <mergeCell ref="C145:C147"/>
    <mergeCell ref="B12:B14"/>
    <mergeCell ref="G15:H15"/>
    <mergeCell ref="A1:O1"/>
    <mergeCell ref="D5:H5"/>
    <mergeCell ref="D7:F7"/>
    <mergeCell ref="E26:F26"/>
    <mergeCell ref="C24:C26"/>
    <mergeCell ref="G26:H26"/>
    <mergeCell ref="A2:O2"/>
    <mergeCell ref="A3:O3"/>
    <mergeCell ref="D4:O4"/>
    <mergeCell ref="C12:C14"/>
    <mergeCell ref="D8:I8"/>
    <mergeCell ref="D24:J24"/>
    <mergeCell ref="J54:J55"/>
    <mergeCell ref="J62:J63"/>
    <mergeCell ref="K62:K63"/>
    <mergeCell ref="G14:H14"/>
    <mergeCell ref="K24:O24"/>
    <mergeCell ref="I25:I26"/>
    <mergeCell ref="K25:K26"/>
    <mergeCell ref="D36:O36"/>
    <mergeCell ref="A37:A39"/>
    <mergeCell ref="B37:B39"/>
    <mergeCell ref="C37:C39"/>
    <mergeCell ref="D37:J37"/>
    <mergeCell ref="K37:O37"/>
    <mergeCell ref="D38:H38"/>
    <mergeCell ref="D45:J45"/>
    <mergeCell ref="O13:O14"/>
    <mergeCell ref="D10:O10"/>
    <mergeCell ref="C45:C47"/>
    <mergeCell ref="E58:F58"/>
    <mergeCell ref="D6:J6"/>
    <mergeCell ref="A12:A14"/>
    <mergeCell ref="A61:A63"/>
    <mergeCell ref="K46:K47"/>
    <mergeCell ref="C53:C55"/>
    <mergeCell ref="G50:H50"/>
    <mergeCell ref="K53:O53"/>
    <mergeCell ref="I13:I14"/>
    <mergeCell ref="E47:F47"/>
    <mergeCell ref="L13:L14"/>
    <mergeCell ref="N46:N47"/>
    <mergeCell ref="D11:O11"/>
    <mergeCell ref="A24:A26"/>
    <mergeCell ref="D23:O23"/>
    <mergeCell ref="J13:J14"/>
    <mergeCell ref="E14:F14"/>
    <mergeCell ref="E42:F42"/>
    <mergeCell ref="N38:N39"/>
    <mergeCell ref="D44:O44"/>
    <mergeCell ref="J25:J26"/>
    <mergeCell ref="E21:F21"/>
    <mergeCell ref="K12:O12"/>
    <mergeCell ref="E56:F56"/>
    <mergeCell ref="G21:H21"/>
    <mergeCell ref="G33:H33"/>
    <mergeCell ref="G30:H30"/>
    <mergeCell ref="G31:H31"/>
    <mergeCell ref="G29:H29"/>
    <mergeCell ref="E29:F29"/>
    <mergeCell ref="N13:N14"/>
    <mergeCell ref="O25:O26"/>
    <mergeCell ref="E28:F28"/>
    <mergeCell ref="G28:H28"/>
    <mergeCell ref="A102:A104"/>
    <mergeCell ref="A110:A112"/>
    <mergeCell ref="M127:M128"/>
    <mergeCell ref="G136:H136"/>
    <mergeCell ref="L127:L128"/>
    <mergeCell ref="K126:O126"/>
    <mergeCell ref="G129:H129"/>
    <mergeCell ref="G107:H107"/>
    <mergeCell ref="M111:M112"/>
    <mergeCell ref="D109:O109"/>
    <mergeCell ref="K110:O110"/>
    <mergeCell ref="D110:J110"/>
    <mergeCell ref="C134:C136"/>
    <mergeCell ref="M119:M120"/>
    <mergeCell ref="G113:H113"/>
    <mergeCell ref="A93:A95"/>
    <mergeCell ref="I135:I136"/>
    <mergeCell ref="B134:B136"/>
    <mergeCell ref="A45:A47"/>
    <mergeCell ref="A53:A55"/>
    <mergeCell ref="A80:A82"/>
    <mergeCell ref="A126:A128"/>
    <mergeCell ref="A134:A136"/>
    <mergeCell ref="A118:A120"/>
    <mergeCell ref="M54:M55"/>
    <mergeCell ref="L119:L120"/>
    <mergeCell ref="G55:H55"/>
    <mergeCell ref="D54:H54"/>
    <mergeCell ref="O46:O47"/>
    <mergeCell ref="G84:H84"/>
    <mergeCell ref="E49:F49"/>
    <mergeCell ref="G49:H49"/>
    <mergeCell ref="G114:H114"/>
    <mergeCell ref="E114:F114"/>
    <mergeCell ref="E50:F50"/>
    <mergeCell ref="D52:O52"/>
    <mergeCell ref="N111:N112"/>
    <mergeCell ref="L111:L112"/>
    <mergeCell ref="E77:F77"/>
    <mergeCell ref="K45:O45"/>
    <mergeCell ref="C61:C63"/>
    <mergeCell ref="N62:N63"/>
    <mergeCell ref="O62:O63"/>
    <mergeCell ref="G63:H63"/>
    <mergeCell ref="D79:O79"/>
    <mergeCell ref="L62:L63"/>
    <mergeCell ref="G104:H104"/>
    <mergeCell ref="E104:F104"/>
    <mergeCell ref="G106:H106"/>
    <mergeCell ref="O103:O104"/>
    <mergeCell ref="D103:H103"/>
    <mergeCell ref="O81:O82"/>
    <mergeCell ref="E84:F84"/>
    <mergeCell ref="I54:I55"/>
    <mergeCell ref="G58:H58"/>
    <mergeCell ref="K102:O102"/>
    <mergeCell ref="E82:F82"/>
    <mergeCell ref="L103:L104"/>
    <mergeCell ref="D102:J102"/>
    <mergeCell ref="G77:H77"/>
    <mergeCell ref="M46:M47"/>
    <mergeCell ref="K134:O134"/>
    <mergeCell ref="D119:H119"/>
    <mergeCell ref="B93:B95"/>
    <mergeCell ref="G17:H17"/>
    <mergeCell ref="M38:M39"/>
    <mergeCell ref="J38:J39"/>
    <mergeCell ref="E128:F128"/>
    <mergeCell ref="D134:J134"/>
    <mergeCell ref="E55:F55"/>
    <mergeCell ref="E83:F83"/>
    <mergeCell ref="K61:O61"/>
    <mergeCell ref="G99:H99"/>
    <mergeCell ref="D92:O92"/>
    <mergeCell ref="E90:F90"/>
    <mergeCell ref="J103:J104"/>
    <mergeCell ref="M103:M104"/>
    <mergeCell ref="N103:N104"/>
    <mergeCell ref="K103:K104"/>
    <mergeCell ref="G96:H96"/>
    <mergeCell ref="I94:I95"/>
    <mergeCell ref="J94:J95"/>
    <mergeCell ref="M81:M82"/>
    <mergeCell ref="D93:J93"/>
    <mergeCell ref="K119:K120"/>
    <mergeCell ref="L94:L95"/>
    <mergeCell ref="E131:F131"/>
    <mergeCell ref="O94:O95"/>
    <mergeCell ref="K80:O80"/>
    <mergeCell ref="K93:O93"/>
    <mergeCell ref="J111:J112"/>
    <mergeCell ref="I111:I112"/>
    <mergeCell ref="G87:H87"/>
    <mergeCell ref="L54:L55"/>
    <mergeCell ref="J81:J82"/>
    <mergeCell ref="L81:L82"/>
    <mergeCell ref="N54:N55"/>
    <mergeCell ref="K127:K128"/>
    <mergeCell ref="E106:F106"/>
    <mergeCell ref="N81:N82"/>
    <mergeCell ref="M62:M63"/>
    <mergeCell ref="E99:F99"/>
    <mergeCell ref="G82:H82"/>
    <mergeCell ref="D46:H46"/>
    <mergeCell ref="G48:H48"/>
    <mergeCell ref="G105:H105"/>
    <mergeCell ref="G65:H65"/>
    <mergeCell ref="E65:F65"/>
    <mergeCell ref="D61:J61"/>
    <mergeCell ref="I46:I47"/>
    <mergeCell ref="N25:N26"/>
    <mergeCell ref="E39:F39"/>
    <mergeCell ref="G47:H47"/>
    <mergeCell ref="E48:F48"/>
    <mergeCell ref="M13:M14"/>
    <mergeCell ref="O38:O39"/>
    <mergeCell ref="O54:O55"/>
    <mergeCell ref="D60:O60"/>
    <mergeCell ref="A325:A327"/>
    <mergeCell ref="D292:O292"/>
    <mergeCell ref="D293:J293"/>
    <mergeCell ref="M294:M295"/>
    <mergeCell ref="C293:C295"/>
    <mergeCell ref="K293:O293"/>
    <mergeCell ref="O294:O295"/>
    <mergeCell ref="E295:F295"/>
    <mergeCell ref="E296:F296"/>
    <mergeCell ref="K294:K295"/>
    <mergeCell ref="I216:I217"/>
    <mergeCell ref="G226:H226"/>
    <mergeCell ref="K256:O256"/>
    <mergeCell ref="G235:H235"/>
    <mergeCell ref="B241:B243"/>
    <mergeCell ref="B232:B234"/>
    <mergeCell ref="A285:A287"/>
    <mergeCell ref="A223:A225"/>
    <mergeCell ref="G273:H273"/>
    <mergeCell ref="K223:O223"/>
    <mergeCell ref="N343:N344"/>
    <mergeCell ref="B223:B225"/>
    <mergeCell ref="B256:B258"/>
    <mergeCell ref="D264:H264"/>
    <mergeCell ref="E258:F258"/>
    <mergeCell ref="K242:K243"/>
    <mergeCell ref="M250:M251"/>
    <mergeCell ref="E253:F253"/>
    <mergeCell ref="D263:J263"/>
    <mergeCell ref="L250:L251"/>
    <mergeCell ref="D256:J256"/>
    <mergeCell ref="C317:C319"/>
    <mergeCell ref="D317:J317"/>
    <mergeCell ref="K263:O263"/>
    <mergeCell ref="M264:M265"/>
    <mergeCell ref="C278:C280"/>
    <mergeCell ref="K279:K280"/>
    <mergeCell ref="E259:F259"/>
    <mergeCell ref="K241:O241"/>
    <mergeCell ref="A263:A265"/>
    <mergeCell ref="B263:B265"/>
    <mergeCell ref="G244:H244"/>
    <mergeCell ref="I250:I251"/>
    <mergeCell ref="J257:J258"/>
    <mergeCell ref="I343:I344"/>
    <mergeCell ref="G311:H311"/>
    <mergeCell ref="K302:K303"/>
    <mergeCell ref="J233:J234"/>
    <mergeCell ref="A232:A234"/>
    <mergeCell ref="E311:F311"/>
    <mergeCell ref="N272:N273"/>
    <mergeCell ref="I272:I273"/>
    <mergeCell ref="D335:H335"/>
    <mergeCell ref="C256:C258"/>
    <mergeCell ref="C249:C251"/>
    <mergeCell ref="M343:M344"/>
    <mergeCell ref="E329:F329"/>
    <mergeCell ref="A215:A217"/>
    <mergeCell ref="B215:B217"/>
    <mergeCell ref="B317:B319"/>
    <mergeCell ref="A301:A303"/>
    <mergeCell ref="D309:J309"/>
    <mergeCell ref="M318:M319"/>
    <mergeCell ref="A334:A336"/>
    <mergeCell ref="B358:B360"/>
    <mergeCell ref="G380:H380"/>
    <mergeCell ref="B342:B344"/>
    <mergeCell ref="O367:O368"/>
    <mergeCell ref="K399:O399"/>
    <mergeCell ref="K374:O374"/>
    <mergeCell ref="G389:H389"/>
    <mergeCell ref="D382:O382"/>
    <mergeCell ref="E368:F368"/>
    <mergeCell ref="E369:F369"/>
    <mergeCell ref="G368:H368"/>
    <mergeCell ref="A358:A360"/>
    <mergeCell ref="C366:C368"/>
    <mergeCell ref="I351:I352"/>
    <mergeCell ref="M367:M368"/>
    <mergeCell ref="A366:A368"/>
    <mergeCell ref="D357:O357"/>
    <mergeCell ref="K351:K352"/>
    <mergeCell ref="E345:F345"/>
    <mergeCell ref="G345:H345"/>
    <mergeCell ref="K350:O350"/>
    <mergeCell ref="D342:J342"/>
    <mergeCell ref="D365:O365"/>
    <mergeCell ref="K366:O366"/>
    <mergeCell ref="M359:M360"/>
    <mergeCell ref="L359:L360"/>
    <mergeCell ref="E360:F360"/>
    <mergeCell ref="L367:L368"/>
    <mergeCell ref="G361:H361"/>
    <mergeCell ref="E352:F352"/>
    <mergeCell ref="D343:H343"/>
    <mergeCell ref="O359:O360"/>
    <mergeCell ref="I359:I360"/>
    <mergeCell ref="N359:N360"/>
    <mergeCell ref="B383:B385"/>
    <mergeCell ref="I375:I376"/>
    <mergeCell ref="G376:H376"/>
    <mergeCell ref="E386:F386"/>
    <mergeCell ref="G386:H386"/>
    <mergeCell ref="G352:H352"/>
    <mergeCell ref="L335:L336"/>
    <mergeCell ref="C334:C336"/>
    <mergeCell ref="D350:J350"/>
    <mergeCell ref="B374:B376"/>
    <mergeCell ref="K343:K344"/>
    <mergeCell ref="J343:J344"/>
    <mergeCell ref="O335:O336"/>
    <mergeCell ref="J335:J336"/>
    <mergeCell ref="B366:B368"/>
    <mergeCell ref="B334:B336"/>
    <mergeCell ref="A317:A319"/>
    <mergeCell ref="C309:C311"/>
    <mergeCell ref="K310:K311"/>
    <mergeCell ref="D316:O316"/>
    <mergeCell ref="K301:O301"/>
    <mergeCell ref="A309:A311"/>
    <mergeCell ref="B309:B311"/>
    <mergeCell ref="O302:O303"/>
    <mergeCell ref="L302:L303"/>
    <mergeCell ref="M302:M303"/>
    <mergeCell ref="A374:A376"/>
    <mergeCell ref="E380:F380"/>
    <mergeCell ref="N375:N376"/>
    <mergeCell ref="L393:L394"/>
    <mergeCell ref="M393:M394"/>
    <mergeCell ref="G369:H369"/>
    <mergeCell ref="C374:C376"/>
    <mergeCell ref="G377:H377"/>
    <mergeCell ref="A342:A344"/>
    <mergeCell ref="A383:A385"/>
    <mergeCell ref="D391:O391"/>
    <mergeCell ref="N384:N385"/>
    <mergeCell ref="O384:O385"/>
    <mergeCell ref="G394:H394"/>
    <mergeCell ref="E394:F394"/>
    <mergeCell ref="O393:O394"/>
    <mergeCell ref="E353:F353"/>
    <mergeCell ref="B392:B394"/>
    <mergeCell ref="E361:F361"/>
    <mergeCell ref="I452:I453"/>
    <mergeCell ref="G454:H454"/>
    <mergeCell ref="N452:N453"/>
    <mergeCell ref="E404:F404"/>
    <mergeCell ref="O426:O427"/>
    <mergeCell ref="G437:H437"/>
    <mergeCell ref="A417:A419"/>
    <mergeCell ref="N426:N427"/>
    <mergeCell ref="N459:N460"/>
    <mergeCell ref="D425:J425"/>
    <mergeCell ref="A425:A427"/>
    <mergeCell ref="A435:A437"/>
    <mergeCell ref="D442:J442"/>
    <mergeCell ref="L459:L460"/>
    <mergeCell ref="M459:M460"/>
    <mergeCell ref="I443:I444"/>
    <mergeCell ref="J443:J444"/>
    <mergeCell ref="G429:H429"/>
    <mergeCell ref="M426:M427"/>
    <mergeCell ref="B442:B444"/>
    <mergeCell ref="E445:F445"/>
    <mergeCell ref="J418:J419"/>
    <mergeCell ref="K409:K410"/>
    <mergeCell ref="K393:K394"/>
    <mergeCell ref="J367:J368"/>
    <mergeCell ref="A392:A394"/>
    <mergeCell ref="K358:O358"/>
    <mergeCell ref="L400:L401"/>
    <mergeCell ref="M400:M401"/>
    <mergeCell ref="N400:N401"/>
    <mergeCell ref="O400:O401"/>
    <mergeCell ref="E401:F401"/>
    <mergeCell ref="G401:H401"/>
    <mergeCell ref="G491:H491"/>
    <mergeCell ref="I436:I437"/>
    <mergeCell ref="J436:J437"/>
    <mergeCell ref="G404:H404"/>
    <mergeCell ref="G403:H403"/>
    <mergeCell ref="M409:M410"/>
    <mergeCell ref="N409:N410"/>
    <mergeCell ref="E412:F412"/>
    <mergeCell ref="L409:L410"/>
    <mergeCell ref="L521:L522"/>
    <mergeCell ref="E489:F489"/>
    <mergeCell ref="G495:H495"/>
    <mergeCell ref="G497:H497"/>
    <mergeCell ref="G498:H498"/>
    <mergeCell ref="E505:F505"/>
    <mergeCell ref="K442:O442"/>
    <mergeCell ref="G463:H463"/>
    <mergeCell ref="G465:H465"/>
    <mergeCell ref="G469:H469"/>
    <mergeCell ref="I521:I522"/>
    <mergeCell ref="J521:J522"/>
    <mergeCell ref="D443:H443"/>
    <mergeCell ref="G438:H438"/>
    <mergeCell ref="G446:H446"/>
    <mergeCell ref="N443:N444"/>
    <mergeCell ref="O443:O444"/>
    <mergeCell ref="D520:J520"/>
    <mergeCell ref="E522:F522"/>
    <mergeCell ref="D452:H452"/>
    <mergeCell ref="E454:F454"/>
    <mergeCell ref="E506:F506"/>
    <mergeCell ref="G430:H430"/>
    <mergeCell ref="G432:H432"/>
    <mergeCell ref="E430:F430"/>
    <mergeCell ref="E432:F432"/>
    <mergeCell ref="G489:H489"/>
    <mergeCell ref="O418:O419"/>
    <mergeCell ref="L418:L419"/>
    <mergeCell ref="K451:O451"/>
    <mergeCell ref="I418:I419"/>
    <mergeCell ref="J452:J453"/>
    <mergeCell ref="G445:H445"/>
    <mergeCell ref="E438:F438"/>
    <mergeCell ref="D459:H459"/>
    <mergeCell ref="L426:L427"/>
    <mergeCell ref="L452:L453"/>
    <mergeCell ref="K435:O435"/>
    <mergeCell ref="E437:F437"/>
    <mergeCell ref="E447:F447"/>
    <mergeCell ref="G447:H447"/>
    <mergeCell ref="E428:F428"/>
    <mergeCell ref="G479:H479"/>
    <mergeCell ref="K538:O538"/>
    <mergeCell ref="K426:K427"/>
    <mergeCell ref="G522:H522"/>
    <mergeCell ref="G530:H530"/>
    <mergeCell ref="D528:J528"/>
    <mergeCell ref="M436:M437"/>
    <mergeCell ref="N436:N437"/>
    <mergeCell ref="D450:O450"/>
    <mergeCell ref="O436:O437"/>
    <mergeCell ref="J426:J427"/>
    <mergeCell ref="G428:H428"/>
    <mergeCell ref="E429:F429"/>
    <mergeCell ref="G461:H461"/>
    <mergeCell ref="E460:F460"/>
    <mergeCell ref="E461:F461"/>
    <mergeCell ref="M529:M530"/>
    <mergeCell ref="K529:K530"/>
    <mergeCell ref="E490:F490"/>
    <mergeCell ref="G490:H490"/>
    <mergeCell ref="G412:H412"/>
    <mergeCell ref="K1093:O1093"/>
    <mergeCell ref="E970:F970"/>
    <mergeCell ref="K1087:K1088"/>
    <mergeCell ref="G995:H995"/>
    <mergeCell ref="D1087:H1087"/>
    <mergeCell ref="G1124:H1124"/>
    <mergeCell ref="E1124:F1124"/>
    <mergeCell ref="G1122:H1122"/>
    <mergeCell ref="G722:H722"/>
    <mergeCell ref="D724:O724"/>
    <mergeCell ref="E687:F687"/>
    <mergeCell ref="G687:H687"/>
    <mergeCell ref="E688:F688"/>
    <mergeCell ref="G688:H688"/>
    <mergeCell ref="E689:F689"/>
    <mergeCell ref="G689:H689"/>
    <mergeCell ref="E908:F908"/>
    <mergeCell ref="N1069:N1070"/>
    <mergeCell ref="E1096:F1096"/>
    <mergeCell ref="D1009:H1009"/>
    <mergeCell ref="I1009:I1010"/>
    <mergeCell ref="J1009:J1010"/>
    <mergeCell ref="K1009:K1010"/>
    <mergeCell ref="L1009:L1010"/>
    <mergeCell ref="M1009:M1010"/>
    <mergeCell ref="N1009:N1010"/>
    <mergeCell ref="O1009:O1010"/>
    <mergeCell ref="E1010:F1010"/>
    <mergeCell ref="G1010:H1010"/>
    <mergeCell ref="G797:H797"/>
    <mergeCell ref="E738:F738"/>
    <mergeCell ref="G738:H738"/>
    <mergeCell ref="O539:O540"/>
    <mergeCell ref="E531:F531"/>
    <mergeCell ref="M452:M453"/>
    <mergeCell ref="G532:H532"/>
    <mergeCell ref="G484:H484"/>
    <mergeCell ref="E530:F530"/>
    <mergeCell ref="E464:F464"/>
    <mergeCell ref="G464:H464"/>
    <mergeCell ref="D426:H426"/>
    <mergeCell ref="D486:O486"/>
    <mergeCell ref="K487:O487"/>
    <mergeCell ref="M418:M419"/>
    <mergeCell ref="D1092:O1092"/>
    <mergeCell ref="K913:K914"/>
    <mergeCell ref="L913:L914"/>
    <mergeCell ref="M913:M914"/>
    <mergeCell ref="E813:F813"/>
    <mergeCell ref="E749:F749"/>
    <mergeCell ref="G1036:H1036"/>
    <mergeCell ref="O1035:O1036"/>
    <mergeCell ref="D968:J968"/>
    <mergeCell ref="K968:O968"/>
    <mergeCell ref="D969:H969"/>
    <mergeCell ref="G746:H746"/>
    <mergeCell ref="E1130:F1130"/>
    <mergeCell ref="K1138:K1139"/>
    <mergeCell ref="G1132:H1132"/>
    <mergeCell ref="E1140:F1140"/>
    <mergeCell ref="K1043:K1044"/>
    <mergeCell ref="G1081:H1081"/>
    <mergeCell ref="L753:L754"/>
    <mergeCell ref="M753:M754"/>
    <mergeCell ref="N897:N898"/>
    <mergeCell ref="O897:O898"/>
    <mergeCell ref="E756:F756"/>
    <mergeCell ref="D1059:J1059"/>
    <mergeCell ref="I1035:I1036"/>
    <mergeCell ref="K905:K906"/>
    <mergeCell ref="L905:L906"/>
    <mergeCell ref="M905:M906"/>
    <mergeCell ref="N905:N906"/>
    <mergeCell ref="O905:O906"/>
    <mergeCell ref="E906:F906"/>
    <mergeCell ref="G906:H906"/>
    <mergeCell ref="G1011:H1011"/>
    <mergeCell ref="E955:F955"/>
    <mergeCell ref="N835:N836"/>
    <mergeCell ref="G756:H756"/>
    <mergeCell ref="K745:K746"/>
    <mergeCell ref="L745:L746"/>
    <mergeCell ref="G749:H749"/>
    <mergeCell ref="D745:H745"/>
    <mergeCell ref="D943:O943"/>
    <mergeCell ref="K1034:O1034"/>
    <mergeCell ref="D1050:O1050"/>
    <mergeCell ref="D1042:J1042"/>
    <mergeCell ref="D1041:O1041"/>
    <mergeCell ref="K1042:O1042"/>
    <mergeCell ref="N1035:N1036"/>
    <mergeCell ref="J985:J986"/>
    <mergeCell ref="K985:K986"/>
    <mergeCell ref="N929:N930"/>
    <mergeCell ref="J1001:J1002"/>
    <mergeCell ref="K1001:K1002"/>
    <mergeCell ref="G946:H946"/>
    <mergeCell ref="E947:F947"/>
    <mergeCell ref="E1011:F1011"/>
    <mergeCell ref="E1028:F1028"/>
    <mergeCell ref="K1154:O1154"/>
    <mergeCell ref="G1103:H1103"/>
    <mergeCell ref="G1126:H1126"/>
    <mergeCell ref="E1128:F1128"/>
    <mergeCell ref="M1109:M1110"/>
    <mergeCell ref="E1125:F1125"/>
    <mergeCell ref="D869:H869"/>
    <mergeCell ref="E797:F797"/>
    <mergeCell ref="I969:I970"/>
    <mergeCell ref="J969:J970"/>
    <mergeCell ref="G1128:H1128"/>
    <mergeCell ref="E1116:F1116"/>
    <mergeCell ref="I1052:I1053"/>
    <mergeCell ref="O1078:O1079"/>
    <mergeCell ref="E1079:F1079"/>
    <mergeCell ref="D1099:O1099"/>
    <mergeCell ref="L1069:L1070"/>
    <mergeCell ref="M1069:M1070"/>
    <mergeCell ref="G796:H796"/>
    <mergeCell ref="O921:O922"/>
    <mergeCell ref="E1020:F1020"/>
    <mergeCell ref="E836:F836"/>
    <mergeCell ref="G836:H836"/>
    <mergeCell ref="E837:F837"/>
    <mergeCell ref="G837:H837"/>
    <mergeCell ref="E838:F838"/>
    <mergeCell ref="G840:H840"/>
    <mergeCell ref="M985:M986"/>
    <mergeCell ref="N985:N986"/>
    <mergeCell ref="D959:O959"/>
    <mergeCell ref="G1005:H1005"/>
    <mergeCell ref="D1007:O1007"/>
    <mergeCell ref="E987:F987"/>
    <mergeCell ref="M921:M922"/>
    <mergeCell ref="D1008:J1008"/>
    <mergeCell ref="K1008:O1008"/>
    <mergeCell ref="K969:K970"/>
    <mergeCell ref="L969:L970"/>
    <mergeCell ref="M969:M970"/>
    <mergeCell ref="N969:N970"/>
    <mergeCell ref="O969:O970"/>
    <mergeCell ref="G909:H909"/>
    <mergeCell ref="D911:O911"/>
    <mergeCell ref="O889:O890"/>
    <mergeCell ref="I835:I836"/>
    <mergeCell ref="J835:J836"/>
    <mergeCell ref="K835:K836"/>
    <mergeCell ref="L835:L836"/>
    <mergeCell ref="M835:M836"/>
    <mergeCell ref="E1003:F1003"/>
    <mergeCell ref="G1003:H1003"/>
    <mergeCell ref="E898:F898"/>
    <mergeCell ref="G947:H947"/>
    <mergeCell ref="E971:F971"/>
    <mergeCell ref="L1101:L1102"/>
    <mergeCell ref="E1122:F1122"/>
    <mergeCell ref="E1111:F1111"/>
    <mergeCell ref="G1118:H1118"/>
    <mergeCell ref="G1071:H1071"/>
    <mergeCell ref="G1079:H1079"/>
    <mergeCell ref="D1094:H1094"/>
    <mergeCell ref="E1120:F1120"/>
    <mergeCell ref="G1120:H1120"/>
    <mergeCell ref="E1121:F1121"/>
    <mergeCell ref="E1168:F1168"/>
    <mergeCell ref="G1168:H1168"/>
    <mergeCell ref="E1182:F1182"/>
    <mergeCell ref="D1180:J1180"/>
    <mergeCell ref="G1173:H1173"/>
    <mergeCell ref="G1175:H1175"/>
    <mergeCell ref="E1199:F1199"/>
    <mergeCell ref="E1173:F1173"/>
    <mergeCell ref="G1163:H1163"/>
    <mergeCell ref="E1165:F1165"/>
    <mergeCell ref="E1163:F1163"/>
    <mergeCell ref="E1139:F1139"/>
    <mergeCell ref="G1134:H1134"/>
    <mergeCell ref="G1225:H1225"/>
    <mergeCell ref="K1230:O1230"/>
    <mergeCell ref="J1223:J1224"/>
    <mergeCell ref="E1216:F1216"/>
    <mergeCell ref="G1224:H1224"/>
    <mergeCell ref="K1161:O1161"/>
    <mergeCell ref="I1162:I1163"/>
    <mergeCell ref="N1215:N1216"/>
    <mergeCell ref="G1268:H1268"/>
    <mergeCell ref="O1442:O1443"/>
    <mergeCell ref="G1396:H1396"/>
    <mergeCell ref="G1397:H1397"/>
    <mergeCell ref="E1397:F1397"/>
    <mergeCell ref="E1396:F1396"/>
    <mergeCell ref="G1405:H1405"/>
    <mergeCell ref="D1408:H1408"/>
    <mergeCell ref="G1418:H1418"/>
    <mergeCell ref="K1424:K1425"/>
    <mergeCell ref="G1207:H1207"/>
    <mergeCell ref="E1186:F1186"/>
    <mergeCell ref="I1181:I1182"/>
    <mergeCell ref="G1182:H1182"/>
    <mergeCell ref="G1192:H1192"/>
    <mergeCell ref="K1191:K1192"/>
    <mergeCell ref="D1172:H1172"/>
    <mergeCell ref="E1193:F1193"/>
    <mergeCell ref="E1192:F1192"/>
    <mergeCell ref="G1196:H1196"/>
    <mergeCell ref="E1184:F1184"/>
    <mergeCell ref="M1231:M1232"/>
    <mergeCell ref="D1205:J1205"/>
    <mergeCell ref="E1164:F1164"/>
    <mergeCell ref="D1317:J1317"/>
    <mergeCell ref="G1302:H1302"/>
    <mergeCell ref="N1307:N1308"/>
    <mergeCell ref="I1318:I1319"/>
    <mergeCell ref="D1307:H1307"/>
    <mergeCell ref="G1303:H1303"/>
    <mergeCell ref="D1162:H1162"/>
    <mergeCell ref="D1213:O1213"/>
    <mergeCell ref="G1183:H1183"/>
    <mergeCell ref="K1172:K1173"/>
    <mergeCell ref="J1307:J1308"/>
    <mergeCell ref="O1307:O1308"/>
    <mergeCell ref="G1347:H1347"/>
    <mergeCell ref="E1350:F1350"/>
    <mergeCell ref="E1367:F1367"/>
    <mergeCell ref="D1415:J1415"/>
    <mergeCell ref="E1417:F1417"/>
    <mergeCell ref="O1371:O1372"/>
    <mergeCell ref="M1172:M1173"/>
    <mergeCell ref="O1469:O1470"/>
    <mergeCell ref="D1579:O1579"/>
    <mergeCell ref="E1566:F1566"/>
    <mergeCell ref="G1566:H1566"/>
    <mergeCell ref="K1468:O1468"/>
    <mergeCell ref="D1477:H1477"/>
    <mergeCell ref="G1489:H1489"/>
    <mergeCell ref="M1469:M1470"/>
    <mergeCell ref="J1555:J1556"/>
    <mergeCell ref="E1547:F1547"/>
    <mergeCell ref="O1535:O1536"/>
    <mergeCell ref="M1545:M1546"/>
    <mergeCell ref="G1537:H1537"/>
    <mergeCell ref="L1555:L1556"/>
    <mergeCell ref="O1572:O1573"/>
    <mergeCell ref="E1565:F1565"/>
    <mergeCell ref="N1526:N1527"/>
    <mergeCell ref="D1491:O1491"/>
    <mergeCell ref="G1494:H1494"/>
    <mergeCell ref="L1442:L1443"/>
    <mergeCell ref="K1525:O1525"/>
    <mergeCell ref="G1393:H1393"/>
    <mergeCell ref="D1500:J1500"/>
    <mergeCell ref="D1492:J1492"/>
    <mergeCell ref="L1589:L1590"/>
    <mergeCell ref="D1727:H1727"/>
    <mergeCell ref="L2017:L2018"/>
    <mergeCell ref="D1459:H1459"/>
    <mergeCell ref="E1419:F1419"/>
    <mergeCell ref="L1424:L1425"/>
    <mergeCell ref="G1443:H1443"/>
    <mergeCell ref="E1454:F1454"/>
    <mergeCell ref="J2393:J2394"/>
    <mergeCell ref="J2140:J2141"/>
    <mergeCell ref="K2158:K2159"/>
    <mergeCell ref="K1534:O1534"/>
    <mergeCell ref="J1526:J1527"/>
    <mergeCell ref="K1545:K1546"/>
    <mergeCell ref="E1541:F1541"/>
    <mergeCell ref="D2172:O2172"/>
    <mergeCell ref="D2165:J2165"/>
    <mergeCell ref="K2199:O2199"/>
    <mergeCell ref="G2195:H2195"/>
    <mergeCell ref="D2233:O2233"/>
    <mergeCell ref="E2177:F2177"/>
    <mergeCell ref="I2166:I2167"/>
    <mergeCell ref="L1469:L1470"/>
    <mergeCell ref="G1471:H1471"/>
    <mergeCell ref="D1475:O1475"/>
    <mergeCell ref="D1449:J1449"/>
    <mergeCell ref="G1435:H1435"/>
    <mergeCell ref="G1461:H1461"/>
    <mergeCell ref="E1444:F1444"/>
    <mergeCell ref="D1467:O1467"/>
    <mergeCell ref="D1440:O1440"/>
    <mergeCell ref="E1443:F1443"/>
    <mergeCell ref="G1452:H1452"/>
    <mergeCell ref="E1438:F1438"/>
    <mergeCell ref="K1450:K1451"/>
    <mergeCell ref="D1596:J1596"/>
    <mergeCell ref="E1583:F1583"/>
    <mergeCell ref="K1562:O1562"/>
    <mergeCell ref="D1561:O1561"/>
    <mergeCell ref="E1585:F1585"/>
    <mergeCell ref="D1869:O1869"/>
    <mergeCell ref="E1747:F1747"/>
    <mergeCell ref="E1765:F1765"/>
    <mergeCell ref="J1879:J1880"/>
    <mergeCell ref="G1900:H1900"/>
    <mergeCell ref="I2267:I2268"/>
    <mergeCell ref="E2238:F2238"/>
    <mergeCell ref="K2260:K2261"/>
    <mergeCell ref="G2261:H2261"/>
    <mergeCell ref="G2220:H2220"/>
    <mergeCell ref="O2166:O2167"/>
    <mergeCell ref="G2168:H2168"/>
    <mergeCell ref="D2200:H2200"/>
    <mergeCell ref="D2035:H2035"/>
    <mergeCell ref="G2031:H2031"/>
    <mergeCell ref="G2054:H2054"/>
    <mergeCell ref="M2182:M2183"/>
    <mergeCell ref="O2182:O2183"/>
    <mergeCell ref="E2566:F2566"/>
    <mergeCell ref="G2566:H2566"/>
    <mergeCell ref="O2131:O2132"/>
    <mergeCell ref="D1941:H1941"/>
    <mergeCell ref="I1987:I1988"/>
    <mergeCell ref="D1905:O1905"/>
    <mergeCell ref="J1888:J1889"/>
    <mergeCell ref="K2572:O2572"/>
    <mergeCell ref="G2550:H2550"/>
    <mergeCell ref="G2569:H2569"/>
    <mergeCell ref="I2235:I2236"/>
    <mergeCell ref="J2275:J2276"/>
    <mergeCell ref="I1916:I1917"/>
    <mergeCell ref="E1944:F1944"/>
    <mergeCell ref="G1942:H1942"/>
    <mergeCell ref="D2493:H2493"/>
    <mergeCell ref="J1817:J1818"/>
    <mergeCell ref="D2112:O2112"/>
    <mergeCell ref="I2477:I2478"/>
    <mergeCell ref="G2473:H2473"/>
    <mergeCell ref="G2466:H2466"/>
    <mergeCell ref="G2436:H2436"/>
    <mergeCell ref="D2442:H2442"/>
    <mergeCell ref="I2442:I2443"/>
    <mergeCell ref="E1795:F1795"/>
    <mergeCell ref="M2140:M2141"/>
    <mergeCell ref="E2168:F2168"/>
    <mergeCell ref="I2191:I2192"/>
    <mergeCell ref="K2174:K2175"/>
    <mergeCell ref="M2200:M2201"/>
    <mergeCell ref="D2190:J2190"/>
    <mergeCell ref="D2252:H2252"/>
    <mergeCell ref="G2268:H2268"/>
    <mergeCell ref="E2219:F2219"/>
    <mergeCell ref="N2140:N2141"/>
    <mergeCell ref="K2190:O2190"/>
    <mergeCell ref="G2227:H2227"/>
    <mergeCell ref="D2217:H2217"/>
    <mergeCell ref="N2275:N2276"/>
    <mergeCell ref="N2244:N2245"/>
    <mergeCell ref="J2062:J2063"/>
    <mergeCell ref="K1941:K1942"/>
    <mergeCell ref="G2022:H2022"/>
    <mergeCell ref="O2070:O2071"/>
    <mergeCell ref="N2442:N2443"/>
    <mergeCell ref="O2442:O2443"/>
    <mergeCell ref="C2106:C2108"/>
    <mergeCell ref="C2113:C2115"/>
    <mergeCell ref="D2016:J2016"/>
    <mergeCell ref="E2159:F2159"/>
    <mergeCell ref="G2276:H2276"/>
    <mergeCell ref="E2278:F2278"/>
    <mergeCell ref="D2303:J2303"/>
    <mergeCell ref="K2208:O2208"/>
    <mergeCell ref="D2209:H2209"/>
    <mergeCell ref="D2199:J2199"/>
    <mergeCell ref="G2074:H2074"/>
    <mergeCell ref="G2075:H2075"/>
    <mergeCell ref="E2082:F2082"/>
    <mergeCell ref="K2243:O2243"/>
    <mergeCell ref="N2191:N2192"/>
    <mergeCell ref="J2200:J2201"/>
    <mergeCell ref="J2217:J2218"/>
    <mergeCell ref="E2236:F2236"/>
    <mergeCell ref="C2216:C2218"/>
    <mergeCell ref="C1940:C1942"/>
    <mergeCell ref="E1955:F1955"/>
    <mergeCell ref="K1924:O1924"/>
    <mergeCell ref="D2044:J2044"/>
    <mergeCell ref="M2045:M2046"/>
    <mergeCell ref="J2035:J2036"/>
    <mergeCell ref="L2045:L2046"/>
    <mergeCell ref="L1941:L1942"/>
    <mergeCell ref="E1969:F1969"/>
    <mergeCell ref="K1975:O1975"/>
    <mergeCell ref="I1976:I1977"/>
    <mergeCell ref="E2058:F2058"/>
    <mergeCell ref="E2054:F2054"/>
    <mergeCell ref="O2007:O2008"/>
    <mergeCell ref="E2039:F2039"/>
    <mergeCell ref="E2012:F2012"/>
    <mergeCell ref="E2093:F2093"/>
    <mergeCell ref="E2092:F2092"/>
    <mergeCell ref="D2089:J2089"/>
    <mergeCell ref="M2017:M2018"/>
    <mergeCell ref="G2010:H2010"/>
    <mergeCell ref="D2250:O2250"/>
    <mergeCell ref="C2069:C2071"/>
    <mergeCell ref="C2044:C2046"/>
    <mergeCell ref="G2101:H2101"/>
    <mergeCell ref="D2079:O2079"/>
    <mergeCell ref="E2073:F2073"/>
    <mergeCell ref="D2024:O2024"/>
    <mergeCell ref="N2053:N2054"/>
    <mergeCell ref="E2027:F2027"/>
    <mergeCell ref="K1967:O1967"/>
    <mergeCell ref="M1941:M1942"/>
    <mergeCell ref="L2090:L2091"/>
    <mergeCell ref="K2069:O2069"/>
    <mergeCell ref="L2099:L2100"/>
    <mergeCell ref="O1976:O1977"/>
    <mergeCell ref="D1985:O1985"/>
    <mergeCell ref="G1983:H1983"/>
    <mergeCell ref="J1976:J1977"/>
    <mergeCell ref="D1976:H1976"/>
    <mergeCell ref="M1976:M1977"/>
    <mergeCell ref="D2051:O2051"/>
    <mergeCell ref="G2011:H2011"/>
    <mergeCell ref="N2017:N2018"/>
    <mergeCell ref="K2121:O2121"/>
    <mergeCell ref="I2556:I2557"/>
    <mergeCell ref="D2597:H2597"/>
    <mergeCell ref="G2510:H2510"/>
    <mergeCell ref="J2342:J2343"/>
    <mergeCell ref="K2342:K2343"/>
    <mergeCell ref="O2501:O2502"/>
    <mergeCell ref="M2314:M2315"/>
    <mergeCell ref="G2378:H2378"/>
    <mergeCell ref="G2377:H2377"/>
    <mergeCell ref="G2513:H2513"/>
    <mergeCell ref="L2540:L2541"/>
    <mergeCell ref="M2540:M2541"/>
    <mergeCell ref="I2332:I2333"/>
    <mergeCell ref="E2346:F2346"/>
    <mergeCell ref="M2501:M2502"/>
    <mergeCell ref="D2508:J2508"/>
    <mergeCell ref="M2509:M2510"/>
    <mergeCell ref="D2365:J2365"/>
    <mergeCell ref="G2389:H2389"/>
    <mergeCell ref="L2283:L2284"/>
    <mergeCell ref="I2295:I2296"/>
    <mergeCell ref="J2509:J2510"/>
    <mergeCell ref="D2516:J2516"/>
    <mergeCell ref="I2540:I2541"/>
    <mergeCell ref="L2556:L2557"/>
    <mergeCell ref="M2556:M2557"/>
    <mergeCell ref="N2556:N2557"/>
    <mergeCell ref="O2556:O2557"/>
    <mergeCell ref="E2557:F2557"/>
    <mergeCell ref="G2557:H2557"/>
    <mergeCell ref="D2531:O2531"/>
    <mergeCell ref="O2533:O2534"/>
    <mergeCell ref="E2534:F2534"/>
    <mergeCell ref="G2534:H2534"/>
    <mergeCell ref="K2573:K2574"/>
    <mergeCell ref="M2589:M2590"/>
    <mergeCell ref="D2294:J2294"/>
    <mergeCell ref="J2589:J2590"/>
    <mergeCell ref="L2581:L2582"/>
    <mergeCell ref="M2581:M2582"/>
    <mergeCell ref="J2295:J2296"/>
    <mergeCell ref="E2386:F2386"/>
    <mergeCell ref="M2358:M2359"/>
    <mergeCell ref="N2350:N2351"/>
    <mergeCell ref="L2350:L2351"/>
    <mergeCell ref="D2350:H2350"/>
    <mergeCell ref="G2343:H2343"/>
    <mergeCell ref="K2508:O2508"/>
    <mergeCell ref="O2485:O2486"/>
    <mergeCell ref="E2486:F2486"/>
    <mergeCell ref="G2481:H2481"/>
    <mergeCell ref="G2494:H2494"/>
    <mergeCell ref="E2307:F2307"/>
    <mergeCell ref="K2295:K2296"/>
    <mergeCell ref="G2394:H2394"/>
    <mergeCell ref="D2525:H2525"/>
    <mergeCell ref="G2541:H2541"/>
    <mergeCell ref="K2409:K2410"/>
    <mergeCell ref="K2540:K2541"/>
    <mergeCell ref="E2487:F2487"/>
    <mergeCell ref="L2501:L2502"/>
    <mergeCell ref="D2507:O2507"/>
    <mergeCell ref="E2502:F2502"/>
    <mergeCell ref="J2493:J2494"/>
    <mergeCell ref="J2565:J2566"/>
    <mergeCell ref="E2226:F2226"/>
    <mergeCell ref="E2583:F2583"/>
    <mergeCell ref="E2639:F2639"/>
    <mergeCell ref="N2409:N2410"/>
    <mergeCell ref="O2409:O2410"/>
    <mergeCell ref="E2404:F2404"/>
    <mergeCell ref="N2375:N2376"/>
    <mergeCell ref="D2364:O2364"/>
    <mergeCell ref="N2366:N2367"/>
    <mergeCell ref="I2375:I2376"/>
    <mergeCell ref="E2379:F2379"/>
    <mergeCell ref="E2377:F2377"/>
    <mergeCell ref="G2396:H2396"/>
    <mergeCell ref="N2358:N2359"/>
    <mergeCell ref="D2383:O2383"/>
    <mergeCell ref="D2374:J2374"/>
    <mergeCell ref="D2342:H2342"/>
    <mergeCell ref="I2342:I2343"/>
    <mergeCell ref="I2358:I2359"/>
    <mergeCell ref="E2276:F2276"/>
    <mergeCell ref="L2267:L2268"/>
    <mergeCell ref="J2442:J2443"/>
    <mergeCell ref="K2267:K2268"/>
    <mergeCell ref="M2417:M2418"/>
    <mergeCell ref="M2620:M2621"/>
    <mergeCell ref="K2556:K2557"/>
    <mergeCell ref="K2596:O2596"/>
    <mergeCell ref="G2455:H2455"/>
    <mergeCell ref="K2452:K2453"/>
    <mergeCell ref="L2452:L2453"/>
    <mergeCell ref="M2452:M2453"/>
    <mergeCell ref="E2445:F2445"/>
    <mergeCell ref="G2445:H2445"/>
    <mergeCell ref="E2446:F2446"/>
    <mergeCell ref="K2604:K2605"/>
    <mergeCell ref="I2620:I2621"/>
    <mergeCell ref="J2620:J2621"/>
    <mergeCell ref="O2620:O2621"/>
    <mergeCell ref="I2322:I2323"/>
    <mergeCell ref="D2469:J2469"/>
    <mergeCell ref="K2469:O2469"/>
    <mergeCell ref="L2477:L2478"/>
    <mergeCell ref="D2636:O2636"/>
    <mergeCell ref="G2591:H2591"/>
    <mergeCell ref="G2590:H2590"/>
    <mergeCell ref="K2628:K2629"/>
    <mergeCell ref="E2582:F2582"/>
    <mergeCell ref="D2556:H2556"/>
    <mergeCell ref="K2565:K2566"/>
    <mergeCell ref="G2552:H2552"/>
    <mergeCell ref="K2555:O2555"/>
    <mergeCell ref="L2638:L2639"/>
    <mergeCell ref="D2573:H2573"/>
    <mergeCell ref="E2574:F2574"/>
    <mergeCell ref="L2612:L2613"/>
    <mergeCell ref="G2629:H2629"/>
    <mergeCell ref="G2621:H2621"/>
    <mergeCell ref="E2463:F2463"/>
    <mergeCell ref="D2468:O2468"/>
    <mergeCell ref="O2612:O2613"/>
    <mergeCell ref="E2550:F2550"/>
    <mergeCell ref="G2630:H2630"/>
    <mergeCell ref="I2565:I2566"/>
    <mergeCell ref="A2663:A2665"/>
    <mergeCell ref="O2755:O2756"/>
    <mergeCell ref="G2657:H2657"/>
    <mergeCell ref="M2714:M2715"/>
    <mergeCell ref="C2547:C2549"/>
    <mergeCell ref="D2547:J2547"/>
    <mergeCell ref="C2532:C2534"/>
    <mergeCell ref="C2596:C2598"/>
    <mergeCell ref="E2622:F2622"/>
    <mergeCell ref="G2622:H2622"/>
    <mergeCell ref="C2645:C2647"/>
    <mergeCell ref="K2619:O2619"/>
    <mergeCell ref="G2647:H2647"/>
    <mergeCell ref="E2606:F2606"/>
    <mergeCell ref="C2697:C2699"/>
    <mergeCell ref="G2677:H2677"/>
    <mergeCell ref="B2547:B2549"/>
    <mergeCell ref="B2603:B2605"/>
    <mergeCell ref="N2533:N2534"/>
    <mergeCell ref="D2736:J2736"/>
    <mergeCell ref="K2736:O2736"/>
    <mergeCell ref="I2745:I2746"/>
    <mergeCell ref="O2540:O2541"/>
    <mergeCell ref="E2692:F2692"/>
    <mergeCell ref="G2690:H2690"/>
    <mergeCell ref="G2731:H2731"/>
    <mergeCell ref="I2737:I2738"/>
    <mergeCell ref="J2737:J2738"/>
    <mergeCell ref="K2737:K2738"/>
    <mergeCell ref="D2754:J2754"/>
    <mergeCell ref="K2754:O2754"/>
    <mergeCell ref="A2687:A2689"/>
    <mergeCell ref="B2687:B2689"/>
    <mergeCell ref="C2705:C2707"/>
    <mergeCell ref="C2721:C2723"/>
    <mergeCell ref="E2731:F2731"/>
    <mergeCell ref="N2729:N2730"/>
    <mergeCell ref="I2722:I2723"/>
    <mergeCell ref="J2722:J2723"/>
    <mergeCell ref="K2722:K2723"/>
    <mergeCell ref="C2572:C2574"/>
    <mergeCell ref="D2579:O2579"/>
    <mergeCell ref="C2728:C2730"/>
    <mergeCell ref="D2589:H2589"/>
    <mergeCell ref="E2630:F2630"/>
    <mergeCell ref="G2599:H2599"/>
    <mergeCell ref="D2581:H2581"/>
    <mergeCell ref="J2604:J2605"/>
    <mergeCell ref="E2732:F2732"/>
    <mergeCell ref="G2730:H2730"/>
    <mergeCell ref="E2634:F2634"/>
    <mergeCell ref="J2681:J2682"/>
    <mergeCell ref="D2663:J2663"/>
    <mergeCell ref="K2663:O2663"/>
    <mergeCell ref="D2645:J2645"/>
    <mergeCell ref="O2581:O2582"/>
    <mergeCell ref="E2640:F2640"/>
    <mergeCell ref="G2640:H2640"/>
    <mergeCell ref="G2642:H2642"/>
    <mergeCell ref="N2638:N2639"/>
    <mergeCell ref="D2626:O2626"/>
    <mergeCell ref="K2721:O2721"/>
    <mergeCell ref="E2746:F2746"/>
    <mergeCell ref="I2755:I2756"/>
    <mergeCell ref="A2524:A2526"/>
    <mergeCell ref="A2645:A2647"/>
    <mergeCell ref="K2714:K2715"/>
    <mergeCell ref="L2714:L2715"/>
    <mergeCell ref="E2730:F2730"/>
    <mergeCell ref="G2561:H2561"/>
    <mergeCell ref="D2571:O2571"/>
    <mergeCell ref="L2792:L2793"/>
    <mergeCell ref="K2791:O2791"/>
    <mergeCell ref="N2848:N2849"/>
    <mergeCell ref="K2811:O2811"/>
    <mergeCell ref="D2792:H2792"/>
    <mergeCell ref="N2812:N2813"/>
    <mergeCell ref="N2802:N2803"/>
    <mergeCell ref="O2802:O2803"/>
    <mergeCell ref="E2803:F2803"/>
    <mergeCell ref="O2832:O2833"/>
    <mergeCell ref="E2833:F2833"/>
    <mergeCell ref="E2786:F2786"/>
    <mergeCell ref="G2798:H2798"/>
    <mergeCell ref="E2768:F2768"/>
    <mergeCell ref="G2768:H2768"/>
    <mergeCell ref="G2797:H2797"/>
    <mergeCell ref="E2766:F2766"/>
    <mergeCell ref="G2766:H2766"/>
    <mergeCell ref="K2745:K2746"/>
    <mergeCell ref="L2745:L2746"/>
    <mergeCell ref="E2756:F2756"/>
    <mergeCell ref="L2822:L2823"/>
    <mergeCell ref="K2847:O2847"/>
    <mergeCell ref="J2848:J2849"/>
    <mergeCell ref="J2840:J2841"/>
    <mergeCell ref="D2721:J2721"/>
    <mergeCell ref="G2707:H2707"/>
    <mergeCell ref="K2705:O2705"/>
    <mergeCell ref="D2706:H2706"/>
    <mergeCell ref="I2706:I2707"/>
    <mergeCell ref="E2708:F2708"/>
    <mergeCell ref="G2767:H2767"/>
    <mergeCell ref="K2744:O2744"/>
    <mergeCell ref="E2748:F2748"/>
    <mergeCell ref="G2741:H2741"/>
    <mergeCell ref="K2831:O2831"/>
    <mergeCell ref="G2817:H2817"/>
    <mergeCell ref="G2787:H2787"/>
    <mergeCell ref="O2765:O2766"/>
    <mergeCell ref="N2706:N2707"/>
    <mergeCell ref="O2722:O2723"/>
    <mergeCell ref="D2782:H2782"/>
    <mergeCell ref="D2644:O2644"/>
    <mergeCell ref="N2782:N2783"/>
    <mergeCell ref="J2802:J2803"/>
    <mergeCell ref="E2796:F2796"/>
    <mergeCell ref="G2795:H2795"/>
    <mergeCell ref="M2822:M2823"/>
    <mergeCell ref="O2812:O2813"/>
    <mergeCell ref="D2743:O2743"/>
    <mergeCell ref="E2759:F2759"/>
    <mergeCell ref="G2759:H2759"/>
    <mergeCell ref="J2792:J2793"/>
    <mergeCell ref="K2801:O2801"/>
    <mergeCell ref="D2802:H2802"/>
    <mergeCell ref="K2645:O2645"/>
    <mergeCell ref="M2597:M2598"/>
    <mergeCell ref="D3317:O3317"/>
    <mergeCell ref="D3318:J3318"/>
    <mergeCell ref="N3394:N3395"/>
    <mergeCell ref="E3390:F3390"/>
    <mergeCell ref="J3394:J3395"/>
    <mergeCell ref="O3387:O3388"/>
    <mergeCell ref="K3357:O3357"/>
    <mergeCell ref="O3519:O3520"/>
    <mergeCell ref="G3399:H3399"/>
    <mergeCell ref="J3337:J3338"/>
    <mergeCell ref="D3446:O3446"/>
    <mergeCell ref="D2887:J2887"/>
    <mergeCell ref="E3060:F3060"/>
    <mergeCell ref="G2978:H2978"/>
    <mergeCell ref="I3403:I3404"/>
    <mergeCell ref="M3411:M3412"/>
    <mergeCell ref="D3376:O3376"/>
    <mergeCell ref="K3145:O3145"/>
    <mergeCell ref="D3146:H3146"/>
    <mergeCell ref="I3146:I3147"/>
    <mergeCell ref="J3146:J3147"/>
    <mergeCell ref="K3146:K3147"/>
    <mergeCell ref="L3146:L3147"/>
    <mergeCell ref="M3146:M3147"/>
    <mergeCell ref="N3146:N3147"/>
    <mergeCell ref="G3244:H3244"/>
    <mergeCell ref="E3245:F3245"/>
    <mergeCell ref="G3245:H3245"/>
    <mergeCell ref="D3385:O3385"/>
    <mergeCell ref="L3358:L3359"/>
    <mergeCell ref="J3378:J3379"/>
    <mergeCell ref="N3420:N3421"/>
    <mergeCell ref="K2832:K2833"/>
    <mergeCell ref="M3120:M3121"/>
    <mergeCell ref="O2848:O2849"/>
    <mergeCell ref="D3402:J3402"/>
    <mergeCell ref="E3422:F3422"/>
    <mergeCell ref="G3260:H3260"/>
    <mergeCell ref="E3261:F3261"/>
    <mergeCell ref="G3261:H3261"/>
    <mergeCell ref="L2872:L2873"/>
    <mergeCell ref="N2986:N2987"/>
    <mergeCell ref="O2986:O2987"/>
    <mergeCell ref="E2987:F2987"/>
    <mergeCell ref="D2838:O2838"/>
    <mergeCell ref="D3128:H3128"/>
    <mergeCell ref="I3128:I3129"/>
    <mergeCell ref="K3031:K3032"/>
    <mergeCell ref="G3032:H3032"/>
    <mergeCell ref="E3033:F3033"/>
    <mergeCell ref="M2864:M2865"/>
    <mergeCell ref="N2864:N2865"/>
    <mergeCell ref="O2864:O2865"/>
    <mergeCell ref="G2851:H2851"/>
    <mergeCell ref="D2846:O2846"/>
    <mergeCell ref="K2840:K2841"/>
    <mergeCell ref="G2860:H2860"/>
    <mergeCell ref="K2839:O2839"/>
    <mergeCell ref="D2840:H2840"/>
    <mergeCell ref="D2902:O2902"/>
    <mergeCell ref="E2858:F2858"/>
    <mergeCell ref="G2858:H2858"/>
    <mergeCell ref="J2856:J2857"/>
    <mergeCell ref="K2856:K2857"/>
    <mergeCell ref="L3707:L3708"/>
    <mergeCell ref="E3716:F3716"/>
    <mergeCell ref="D3751:O3751"/>
    <mergeCell ref="E3839:F3839"/>
    <mergeCell ref="E3811:F3811"/>
    <mergeCell ref="O3808:O3809"/>
    <mergeCell ref="L3753:L3754"/>
    <mergeCell ref="O3919:O3920"/>
    <mergeCell ref="D3917:O3917"/>
    <mergeCell ref="I3902:I3903"/>
    <mergeCell ref="E3929:F3929"/>
    <mergeCell ref="D3901:J3901"/>
    <mergeCell ref="D3993:H3993"/>
    <mergeCell ref="I3834:I3835"/>
    <mergeCell ref="N3834:N3835"/>
    <mergeCell ref="M3808:M3809"/>
    <mergeCell ref="D3842:J3842"/>
    <mergeCell ref="G3764:H3764"/>
    <mergeCell ref="D3768:O3768"/>
    <mergeCell ref="K3770:K3771"/>
    <mergeCell ref="O3983:O3984"/>
    <mergeCell ref="K3893:O3893"/>
    <mergeCell ref="J4170:J4171"/>
    <mergeCell ref="O4293:O4294"/>
    <mergeCell ref="G4327:H4327"/>
    <mergeCell ref="D4243:O4243"/>
    <mergeCell ref="D4259:J4259"/>
    <mergeCell ref="D4265:O4265"/>
    <mergeCell ref="I4170:I4171"/>
    <mergeCell ref="G4180:H4180"/>
    <mergeCell ref="L4143:L4144"/>
    <mergeCell ref="G4040:H4040"/>
    <mergeCell ref="O3928:O3929"/>
    <mergeCell ref="D3927:J3927"/>
    <mergeCell ref="D3919:H3919"/>
    <mergeCell ref="G3903:H3903"/>
    <mergeCell ref="K4188:K4189"/>
    <mergeCell ref="E3896:F3896"/>
    <mergeCell ref="E4156:F4156"/>
    <mergeCell ref="D4187:J4187"/>
    <mergeCell ref="G3844:H3844"/>
    <mergeCell ref="G3846:H3846"/>
    <mergeCell ref="K3878:K3879"/>
    <mergeCell ref="K3902:K3903"/>
    <mergeCell ref="G3854:H3854"/>
    <mergeCell ref="D3884:O3884"/>
    <mergeCell ref="G3791:H3791"/>
    <mergeCell ref="J3894:J3895"/>
    <mergeCell ref="G3738:H3738"/>
    <mergeCell ref="G4285:H4285"/>
    <mergeCell ref="D4300:O4300"/>
    <mergeCell ref="D4301:J4301"/>
    <mergeCell ref="I4302:I4303"/>
    <mergeCell ref="E4287:F4287"/>
    <mergeCell ref="D4176:O4176"/>
    <mergeCell ref="J4284:J4285"/>
    <mergeCell ref="J4236:J4237"/>
    <mergeCell ref="K4236:K4237"/>
    <mergeCell ref="I4236:I4237"/>
    <mergeCell ref="N4188:N4189"/>
    <mergeCell ref="I4212:I4213"/>
    <mergeCell ref="M3993:M3994"/>
    <mergeCell ref="D4106:J4106"/>
    <mergeCell ref="J4260:J4261"/>
    <mergeCell ref="A4834:A4836"/>
    <mergeCell ref="E4819:F4819"/>
    <mergeCell ref="A4510:A4512"/>
    <mergeCell ref="E4793:F4793"/>
    <mergeCell ref="M4772:M4773"/>
    <mergeCell ref="N4772:N4773"/>
    <mergeCell ref="O4772:O4773"/>
    <mergeCell ref="E4773:F4773"/>
    <mergeCell ref="G4773:H4773"/>
    <mergeCell ref="G4648:H4648"/>
    <mergeCell ref="E4649:F4649"/>
    <mergeCell ref="G4649:H4649"/>
    <mergeCell ref="G4718:H4718"/>
    <mergeCell ref="L4781:L4782"/>
    <mergeCell ref="E4820:F4820"/>
    <mergeCell ref="G4820:H4820"/>
    <mergeCell ref="D4824:O4824"/>
    <mergeCell ref="A4572:A4574"/>
    <mergeCell ref="B4572:B4574"/>
    <mergeCell ref="C4572:C4574"/>
    <mergeCell ref="D4635:O4635"/>
    <mergeCell ref="D4645:J4645"/>
    <mergeCell ref="K4645:O4645"/>
    <mergeCell ref="D4646:H4646"/>
    <mergeCell ref="G4685:H4685"/>
    <mergeCell ref="A4654:A4656"/>
    <mergeCell ref="B4654:B4656"/>
    <mergeCell ref="C4654:C4656"/>
    <mergeCell ref="G4683:H4683"/>
    <mergeCell ref="E4684:F4684"/>
    <mergeCell ref="E4693:F4693"/>
    <mergeCell ref="E4683:F4683"/>
    <mergeCell ref="B4834:B4836"/>
    <mergeCell ref="C4834:C4836"/>
    <mergeCell ref="D4834:J4834"/>
    <mergeCell ref="K4834:O4834"/>
    <mergeCell ref="K4599:O4599"/>
    <mergeCell ref="C4590:C4592"/>
    <mergeCell ref="D4590:J4590"/>
    <mergeCell ref="E4593:F4593"/>
    <mergeCell ref="G4593:H4593"/>
    <mergeCell ref="N4609:N4610"/>
    <mergeCell ref="O4609:O4610"/>
    <mergeCell ref="E4610:F4610"/>
    <mergeCell ref="E4701:F4701"/>
    <mergeCell ref="A4672:A4674"/>
    <mergeCell ref="E4557:F4557"/>
    <mergeCell ref="C4672:C4674"/>
    <mergeCell ref="I4744:I4745"/>
    <mergeCell ref="J4744:J4745"/>
    <mergeCell ref="A4743:A4745"/>
    <mergeCell ref="B4761:B4763"/>
    <mergeCell ref="C4761:C4763"/>
    <mergeCell ref="A4780:A4782"/>
    <mergeCell ref="D4582:H4582"/>
    <mergeCell ref="L4772:L4773"/>
    <mergeCell ref="D4797:O4797"/>
    <mergeCell ref="G4775:H4775"/>
    <mergeCell ref="D4779:O4779"/>
    <mergeCell ref="I4772:I4773"/>
    <mergeCell ref="G4720:H4720"/>
    <mergeCell ref="E4702:F4702"/>
    <mergeCell ref="G4702:H4702"/>
    <mergeCell ref="D4706:O4706"/>
    <mergeCell ref="A5349:A5350"/>
    <mergeCell ref="A5356:A5358"/>
    <mergeCell ref="A5311:A5313"/>
    <mergeCell ref="B5278:B5280"/>
    <mergeCell ref="E5335:F5335"/>
    <mergeCell ref="E5343:F5343"/>
    <mergeCell ref="J5342:J5343"/>
    <mergeCell ref="J5318:J5319"/>
    <mergeCell ref="M5326:M5327"/>
    <mergeCell ref="E5320:F5320"/>
    <mergeCell ref="C5226:C5228"/>
    <mergeCell ref="E5238:F5238"/>
    <mergeCell ref="C5363:C5365"/>
    <mergeCell ref="D5364:H5364"/>
    <mergeCell ref="G5256:H5256"/>
    <mergeCell ref="B5356:B5358"/>
    <mergeCell ref="B5325:B5327"/>
    <mergeCell ref="B5341:B5343"/>
    <mergeCell ref="A5363:A5365"/>
    <mergeCell ref="E5344:F5344"/>
    <mergeCell ref="N5334:N5335"/>
    <mergeCell ref="E5330:F5330"/>
    <mergeCell ref="O5364:O5365"/>
    <mergeCell ref="K5357:K5358"/>
    <mergeCell ref="O5318:O5319"/>
    <mergeCell ref="G5322:H5322"/>
    <mergeCell ref="B5245:B5246"/>
    <mergeCell ref="K5245:O5245"/>
    <mergeCell ref="N5254:N5255"/>
    <mergeCell ref="N5279:N5280"/>
    <mergeCell ref="D5277:O5277"/>
    <mergeCell ref="L5272:L5273"/>
    <mergeCell ref="K5272:K5273"/>
    <mergeCell ref="N5272:N5273"/>
    <mergeCell ref="B5271:B5273"/>
    <mergeCell ref="A5245:A5246"/>
    <mergeCell ref="A5271:A5273"/>
    <mergeCell ref="B5349:B5350"/>
    <mergeCell ref="B5363:B5365"/>
    <mergeCell ref="B5333:B5335"/>
    <mergeCell ref="D5316:O5316"/>
    <mergeCell ref="J5272:J5273"/>
    <mergeCell ref="D5310:O5310"/>
    <mergeCell ref="M5287:M5288"/>
    <mergeCell ref="C5271:C5273"/>
    <mergeCell ref="G5273:H5273"/>
    <mergeCell ref="M5272:M5273"/>
    <mergeCell ref="C5253:C5255"/>
    <mergeCell ref="J5237:J5238"/>
    <mergeCell ref="G5242:H5242"/>
    <mergeCell ref="O5237:O5238"/>
    <mergeCell ref="M5237:M5238"/>
    <mergeCell ref="E5248:F5248"/>
    <mergeCell ref="D5226:J5226"/>
    <mergeCell ref="J5364:J5365"/>
    <mergeCell ref="G5300:H5300"/>
    <mergeCell ref="M5312:M5313"/>
    <mergeCell ref="G5296:H5296"/>
    <mergeCell ref="E5304:F5304"/>
    <mergeCell ref="J5279:J5280"/>
    <mergeCell ref="E5322:F5322"/>
    <mergeCell ref="D5244:O5244"/>
    <mergeCell ref="G5240:H5240"/>
    <mergeCell ref="K5237:K5238"/>
    <mergeCell ref="D5237:H5237"/>
    <mergeCell ref="M5279:M5280"/>
    <mergeCell ref="G5358:H5358"/>
    <mergeCell ref="E5300:F5300"/>
    <mergeCell ref="D5295:H5295"/>
    <mergeCell ref="G5385:H5385"/>
    <mergeCell ref="D5389:H5389"/>
    <mergeCell ref="I5389:I5390"/>
    <mergeCell ref="L5389:L5390"/>
    <mergeCell ref="C5379:C5381"/>
    <mergeCell ref="C5395:C5397"/>
    <mergeCell ref="K5379:O5379"/>
    <mergeCell ref="D5371:J5371"/>
    <mergeCell ref="E5336:F5336"/>
    <mergeCell ref="L5312:L5313"/>
    <mergeCell ref="E5305:F5305"/>
    <mergeCell ref="E5230:F5230"/>
    <mergeCell ref="N5389:N5390"/>
    <mergeCell ref="K5372:K5373"/>
    <mergeCell ref="D5378:O5378"/>
    <mergeCell ref="E5257:F5257"/>
    <mergeCell ref="G5257:H5257"/>
    <mergeCell ref="O5272:O5273"/>
    <mergeCell ref="E5250:F5250"/>
    <mergeCell ref="G5249:H5249"/>
    <mergeCell ref="M5295:M5296"/>
    <mergeCell ref="O5303:O5304"/>
    <mergeCell ref="K5303:K5304"/>
    <mergeCell ref="O5312:O5313"/>
    <mergeCell ref="K5253:O5253"/>
    <mergeCell ref="M5254:M5255"/>
    <mergeCell ref="E5274:F5274"/>
    <mergeCell ref="N5287:N5288"/>
    <mergeCell ref="D5253:J5253"/>
    <mergeCell ref="N5237:N5238"/>
    <mergeCell ref="K5236:O5236"/>
    <mergeCell ref="O5254:O5255"/>
    <mergeCell ref="E5268:F5268"/>
    <mergeCell ref="I5287:I5288"/>
    <mergeCell ref="D5270:O5270"/>
    <mergeCell ref="L5295:L5296"/>
    <mergeCell ref="J5326:J5327"/>
    <mergeCell ref="K5396:K5397"/>
    <mergeCell ref="G5392:H5392"/>
    <mergeCell ref="D5235:O5235"/>
    <mergeCell ref="D5356:J5356"/>
    <mergeCell ref="K5356:O5356"/>
    <mergeCell ref="L5364:L5365"/>
    <mergeCell ref="E5288:F5288"/>
    <mergeCell ref="K5287:K5288"/>
    <mergeCell ref="G5239:H5239"/>
    <mergeCell ref="D5254:H5254"/>
    <mergeCell ref="K5254:K5255"/>
    <mergeCell ref="G5283:H5283"/>
    <mergeCell ref="E5284:F5284"/>
    <mergeCell ref="G5284:H5284"/>
    <mergeCell ref="G5335:H5335"/>
    <mergeCell ref="E5319:F5319"/>
    <mergeCell ref="D5349:J5349"/>
    <mergeCell ref="E5381:F5381"/>
    <mergeCell ref="G5281:H5281"/>
    <mergeCell ref="K5279:K5280"/>
    <mergeCell ref="D5341:J5341"/>
    <mergeCell ref="O5295:O5296"/>
    <mergeCell ref="I5272:I5273"/>
    <mergeCell ref="E5255:F5255"/>
    <mergeCell ref="G5297:H5297"/>
    <mergeCell ref="I5279:I5280"/>
    <mergeCell ref="C5245:C5246"/>
    <mergeCell ref="K5312:K5313"/>
    <mergeCell ref="E5296:F5296"/>
    <mergeCell ref="K5318:K5319"/>
    <mergeCell ref="E5289:F5289"/>
    <mergeCell ref="C5349:C5350"/>
    <mergeCell ref="D5311:J5311"/>
    <mergeCell ref="M5303:M5304"/>
    <mergeCell ref="J5303:J5304"/>
    <mergeCell ref="E5290:F5290"/>
    <mergeCell ref="G5290:H5290"/>
    <mergeCell ref="K5311:O5311"/>
    <mergeCell ref="G5305:H5305"/>
    <mergeCell ref="E5297:F5297"/>
    <mergeCell ref="G5255:H5255"/>
    <mergeCell ref="K5278:O5278"/>
    <mergeCell ref="E5275:F5275"/>
    <mergeCell ref="G5376:H5376"/>
    <mergeCell ref="G5288:H5288"/>
    <mergeCell ref="D5287:H5287"/>
    <mergeCell ref="D5294:O5294"/>
    <mergeCell ref="G5289:H5289"/>
    <mergeCell ref="O5287:O5288"/>
    <mergeCell ref="C5317:C5319"/>
    <mergeCell ref="L5372:L5373"/>
    <mergeCell ref="G5241:H5241"/>
    <mergeCell ref="E5218:F5218"/>
    <mergeCell ref="G5218:H5218"/>
    <mergeCell ref="C5325:C5327"/>
    <mergeCell ref="G5365:H5365"/>
    <mergeCell ref="C5356:C5358"/>
    <mergeCell ref="G5346:H5346"/>
    <mergeCell ref="G5275:H5275"/>
    <mergeCell ref="O5279:O5280"/>
    <mergeCell ref="D5279:H5279"/>
    <mergeCell ref="G5313:H5313"/>
    <mergeCell ref="L5279:L5280"/>
    <mergeCell ref="G5280:H5280"/>
    <mergeCell ref="E5313:F5313"/>
    <mergeCell ref="D5312:H5312"/>
    <mergeCell ref="E5366:F5366"/>
    <mergeCell ref="E5373:F5373"/>
    <mergeCell ref="D5355:O5355"/>
    <mergeCell ref="D5334:H5334"/>
    <mergeCell ref="G5368:H5368"/>
    <mergeCell ref="C5236:C5238"/>
    <mergeCell ref="D5348:O5348"/>
    <mergeCell ref="J5357:J5358"/>
    <mergeCell ref="N5312:N5313"/>
    <mergeCell ref="G5351:H5351"/>
    <mergeCell ref="E5314:F5314"/>
    <mergeCell ref="G5338:H5338"/>
    <mergeCell ref="K5271:O5271"/>
    <mergeCell ref="G5238:H5238"/>
    <mergeCell ref="I5227:I5228"/>
    <mergeCell ref="D5278:J5278"/>
    <mergeCell ref="C5278:C5280"/>
    <mergeCell ref="G5319:H5319"/>
    <mergeCell ref="D5332:O5332"/>
    <mergeCell ref="E5256:F5256"/>
    <mergeCell ref="K5333:O5333"/>
    <mergeCell ref="D5333:J5333"/>
    <mergeCell ref="I5334:I5335"/>
    <mergeCell ref="L5334:L5335"/>
    <mergeCell ref="K5389:K5390"/>
    <mergeCell ref="D5325:J5325"/>
    <mergeCell ref="K5317:O5317"/>
    <mergeCell ref="I5318:I5319"/>
    <mergeCell ref="L5318:L5319"/>
    <mergeCell ref="M5318:M5319"/>
    <mergeCell ref="N5326:N5327"/>
    <mergeCell ref="I5357:I5358"/>
    <mergeCell ref="K5364:K5365"/>
    <mergeCell ref="G5400:H5400"/>
    <mergeCell ref="J5396:J5397"/>
    <mergeCell ref="E5408:F5408"/>
    <mergeCell ref="N5364:N5365"/>
    <mergeCell ref="E5359:F5359"/>
    <mergeCell ref="G5390:H5390"/>
    <mergeCell ref="E5365:F5365"/>
    <mergeCell ref="E5374:F5374"/>
    <mergeCell ref="D5379:J5379"/>
    <mergeCell ref="G5320:H5320"/>
    <mergeCell ref="L5404:L5405"/>
    <mergeCell ref="D5396:H5396"/>
    <mergeCell ref="E5391:F5391"/>
    <mergeCell ref="E5398:F5398"/>
    <mergeCell ref="D5317:J5317"/>
    <mergeCell ref="J5287:J5288"/>
    <mergeCell ref="N5303:N5304"/>
    <mergeCell ref="G5398:H5398"/>
    <mergeCell ref="K5363:O5363"/>
    <mergeCell ref="G5304:H5304"/>
    <mergeCell ref="J5372:J5373"/>
    <mergeCell ref="D5342:H5342"/>
    <mergeCell ref="G5343:H5343"/>
    <mergeCell ref="G5353:H5353"/>
    <mergeCell ref="G5374:H5374"/>
    <mergeCell ref="K5470:O5470"/>
    <mergeCell ref="K5471:K5472"/>
    <mergeCell ref="K5342:K5343"/>
    <mergeCell ref="I5554:I5555"/>
    <mergeCell ref="I5412:I5413"/>
    <mergeCell ref="E5503:F5503"/>
    <mergeCell ref="N5554:N5555"/>
    <mergeCell ref="E5415:F5415"/>
    <mergeCell ref="D5427:J5427"/>
    <mergeCell ref="E5413:F5413"/>
    <mergeCell ref="M5508:M5509"/>
    <mergeCell ref="E5542:F5542"/>
    <mergeCell ref="D5540:H5540"/>
    <mergeCell ref="G5528:H5528"/>
    <mergeCell ref="E5528:F5528"/>
    <mergeCell ref="E5504:F5504"/>
    <mergeCell ref="G5503:H5503"/>
    <mergeCell ref="O5498:O5499"/>
    <mergeCell ref="D5498:H5498"/>
    <mergeCell ref="G5499:H5499"/>
    <mergeCell ref="N5455:N5456"/>
    <mergeCell ref="N5547:N5548"/>
    <mergeCell ref="G5516:H5516"/>
    <mergeCell ref="G5520:H5520"/>
    <mergeCell ref="M5515:M5516"/>
    <mergeCell ref="K5463:K5464"/>
    <mergeCell ref="K5480:K5481"/>
    <mergeCell ref="L5471:L5472"/>
    <mergeCell ref="N5480:N5481"/>
    <mergeCell ref="D5478:O5478"/>
    <mergeCell ref="I5498:I5499"/>
    <mergeCell ref="E5481:F5481"/>
    <mergeCell ref="E5464:F5464"/>
    <mergeCell ref="E5459:F5459"/>
    <mergeCell ref="G5457:H5457"/>
    <mergeCell ref="G5535:H5535"/>
    <mergeCell ref="G5525:H5525"/>
    <mergeCell ref="L5554:L5555"/>
    <mergeCell ref="M5540:M5541"/>
    <mergeCell ref="E5346:F5346"/>
    <mergeCell ref="E5518:F5518"/>
    <mergeCell ref="I5480:I5481"/>
    <mergeCell ref="N5540:N5541"/>
    <mergeCell ref="I5547:I5548"/>
    <mergeCell ref="D5489:J5489"/>
    <mergeCell ref="D5461:O5461"/>
    <mergeCell ref="G5482:H5482"/>
    <mergeCell ref="C5454:C5456"/>
    <mergeCell ref="K5462:O5462"/>
    <mergeCell ref="G5476:H5476"/>
    <mergeCell ref="N5396:N5397"/>
    <mergeCell ref="I5364:I5365"/>
    <mergeCell ref="M5380:M5381"/>
    <mergeCell ref="L5412:L5413"/>
    <mergeCell ref="M5372:M5373"/>
    <mergeCell ref="E5441:F5441"/>
    <mergeCell ref="C5444:C5446"/>
    <mergeCell ref="G5366:H5366"/>
    <mergeCell ref="C5371:C5373"/>
    <mergeCell ref="L5380:L5381"/>
    <mergeCell ref="G5382:H5382"/>
    <mergeCell ref="E5382:F5382"/>
    <mergeCell ref="J5380:J5381"/>
    <mergeCell ref="G5399:H5399"/>
    <mergeCell ref="C5411:C5413"/>
    <mergeCell ref="K5388:O5388"/>
    <mergeCell ref="E5376:F5376"/>
    <mergeCell ref="O5404:O5405"/>
    <mergeCell ref="I5515:I5516"/>
    <mergeCell ref="N5342:N5343"/>
    <mergeCell ref="D5506:O5506"/>
    <mergeCell ref="E5486:F5486"/>
    <mergeCell ref="L5515:L5516"/>
    <mergeCell ref="J5515:J5516"/>
    <mergeCell ref="G5504:H5504"/>
    <mergeCell ref="I5455:I5456"/>
    <mergeCell ref="M5437:M5438"/>
    <mergeCell ref="M5455:M5456"/>
    <mergeCell ref="D5395:J5395"/>
    <mergeCell ref="C5341:C5343"/>
    <mergeCell ref="L5480:L5481"/>
    <mergeCell ref="G5407:H5407"/>
    <mergeCell ref="D5411:J5411"/>
    <mergeCell ref="L5357:L5358"/>
    <mergeCell ref="E5358:F5358"/>
    <mergeCell ref="C5420:C5422"/>
    <mergeCell ref="C5388:C5390"/>
    <mergeCell ref="C5403:C5405"/>
    <mergeCell ref="O5445:O5446"/>
    <mergeCell ref="G5373:H5373"/>
    <mergeCell ref="G5383:H5383"/>
    <mergeCell ref="E5368:F5368"/>
    <mergeCell ref="N5421:N5422"/>
    <mergeCell ref="E5351:F5351"/>
    <mergeCell ref="M5412:M5413"/>
    <mergeCell ref="D5470:J5470"/>
    <mergeCell ref="E5429:F5429"/>
    <mergeCell ref="J5389:J5390"/>
    <mergeCell ref="E5405:F5405"/>
    <mergeCell ref="E5392:F5392"/>
    <mergeCell ref="E5433:F5433"/>
    <mergeCell ref="G5423:H5423"/>
    <mergeCell ref="G5458:H5458"/>
    <mergeCell ref="E5492:F5492"/>
    <mergeCell ref="G5459:H5459"/>
    <mergeCell ref="G5465:H5465"/>
    <mergeCell ref="N5471:N5472"/>
    <mergeCell ref="L5455:L5456"/>
    <mergeCell ref="E5494:F5494"/>
    <mergeCell ref="J5463:J5464"/>
    <mergeCell ref="K5479:O5479"/>
    <mergeCell ref="A5444:A5446"/>
    <mergeCell ref="C5462:C5464"/>
    <mergeCell ref="A5489:A5491"/>
    <mergeCell ref="A5479:A5481"/>
    <mergeCell ref="G5441:H5441"/>
    <mergeCell ref="D5436:J5436"/>
    <mergeCell ref="E5438:F5438"/>
    <mergeCell ref="G5414:H5414"/>
    <mergeCell ref="J5508:J5509"/>
    <mergeCell ref="I5437:I5438"/>
    <mergeCell ref="E5414:F5414"/>
    <mergeCell ref="G5405:H5405"/>
    <mergeCell ref="G5518:H5518"/>
    <mergeCell ref="E5422:F5422"/>
    <mergeCell ref="E5385:F5385"/>
    <mergeCell ref="N5380:N5381"/>
    <mergeCell ref="G5532:H5532"/>
    <mergeCell ref="A5470:A5472"/>
    <mergeCell ref="B5427:B5429"/>
    <mergeCell ref="B5489:B5491"/>
    <mergeCell ref="A5462:A5464"/>
    <mergeCell ref="E5473:F5473"/>
    <mergeCell ref="L5490:L5491"/>
    <mergeCell ref="I5490:I5491"/>
    <mergeCell ref="B5454:B5456"/>
    <mergeCell ref="M5471:M5472"/>
    <mergeCell ref="B5462:B5464"/>
    <mergeCell ref="E5457:F5457"/>
    <mergeCell ref="D5435:O5435"/>
    <mergeCell ref="I5428:I5429"/>
    <mergeCell ref="D5463:H5463"/>
    <mergeCell ref="O5471:O5472"/>
    <mergeCell ref="N5428:N5429"/>
    <mergeCell ref="C5427:C5429"/>
    <mergeCell ref="M5428:M5429"/>
    <mergeCell ref="A5420:A5422"/>
    <mergeCell ref="A5427:A5429"/>
    <mergeCell ref="B5470:B5472"/>
    <mergeCell ref="L5531:L5532"/>
    <mergeCell ref="A5436:A5438"/>
    <mergeCell ref="A5411:A5413"/>
    <mergeCell ref="A5379:A5381"/>
    <mergeCell ref="A5454:A5456"/>
    <mergeCell ref="D5469:O5469"/>
    <mergeCell ref="B5479:B5481"/>
    <mergeCell ref="K5436:O5436"/>
    <mergeCell ref="K5437:K5438"/>
    <mergeCell ref="D5444:J5444"/>
    <mergeCell ref="I5471:I5472"/>
    <mergeCell ref="A5507:A5509"/>
    <mergeCell ref="C5479:C5481"/>
    <mergeCell ref="A5388:A5390"/>
    <mergeCell ref="B5395:B5397"/>
    <mergeCell ref="B5388:B5390"/>
    <mergeCell ref="E5525:F5525"/>
    <mergeCell ref="D5531:H5531"/>
    <mergeCell ref="E5430:F5430"/>
    <mergeCell ref="G5446:H5446"/>
    <mergeCell ref="G5472:H5472"/>
    <mergeCell ref="D5462:J5462"/>
    <mergeCell ref="E5476:F5476"/>
    <mergeCell ref="D5471:H5471"/>
    <mergeCell ref="G5473:H5473"/>
    <mergeCell ref="N5508:N5509"/>
    <mergeCell ref="A5371:A5373"/>
    <mergeCell ref="A5395:A5397"/>
    <mergeCell ref="B5379:B5381"/>
    <mergeCell ref="G5599:H5599"/>
    <mergeCell ref="A5497:A5499"/>
    <mergeCell ref="J5445:J5446"/>
    <mergeCell ref="M5770:M5771"/>
    <mergeCell ref="B5646:B5648"/>
    <mergeCell ref="G5649:H5649"/>
    <mergeCell ref="L5624:L5625"/>
    <mergeCell ref="G5625:H5625"/>
    <mergeCell ref="D5630:O5630"/>
    <mergeCell ref="J5624:J5625"/>
    <mergeCell ref="B5507:B5509"/>
    <mergeCell ref="N5498:N5499"/>
    <mergeCell ref="E5417:F5417"/>
    <mergeCell ref="L5561:L5562"/>
    <mergeCell ref="J5404:J5405"/>
    <mergeCell ref="E5535:F5535"/>
    <mergeCell ref="E5439:F5439"/>
    <mergeCell ref="K5404:K5405"/>
    <mergeCell ref="G5408:H5408"/>
    <mergeCell ref="K5507:O5507"/>
    <mergeCell ref="K5540:K5541"/>
    <mergeCell ref="M5389:M5390"/>
    <mergeCell ref="E5397:F5397"/>
    <mergeCell ref="D5403:J5403"/>
    <mergeCell ref="O5396:O5397"/>
    <mergeCell ref="K5523:O5523"/>
    <mergeCell ref="M5561:M5562"/>
    <mergeCell ref="D5561:H5561"/>
    <mergeCell ref="M5547:M5548"/>
    <mergeCell ref="E5517:F5517"/>
    <mergeCell ref="I5540:I5541"/>
    <mergeCell ref="D5553:O5553"/>
    <mergeCell ref="K5524:K5525"/>
    <mergeCell ref="E5549:F5549"/>
    <mergeCell ref="E5520:F5520"/>
    <mergeCell ref="O5515:O5516"/>
    <mergeCell ref="N5515:N5516"/>
    <mergeCell ref="O5540:O5541"/>
    <mergeCell ref="L5498:L5499"/>
    <mergeCell ref="D5497:J5497"/>
    <mergeCell ref="J5531:J5532"/>
    <mergeCell ref="D5428:H5428"/>
    <mergeCell ref="J5421:J5422"/>
    <mergeCell ref="D5554:H5554"/>
    <mergeCell ref="D5443:O5443"/>
    <mergeCell ref="J5437:J5438"/>
    <mergeCell ref="G5413:H5413"/>
    <mergeCell ref="I5463:I5464"/>
    <mergeCell ref="M5463:M5464"/>
    <mergeCell ref="E5446:F5446"/>
    <mergeCell ref="D5507:J5507"/>
    <mergeCell ref="D5496:O5496"/>
    <mergeCell ref="D5530:O5530"/>
    <mergeCell ref="D5523:J5523"/>
    <mergeCell ref="L5540:L5541"/>
    <mergeCell ref="I5561:I5562"/>
    <mergeCell ref="K5445:K5446"/>
    <mergeCell ref="B5523:B5525"/>
    <mergeCell ref="E5447:F5447"/>
    <mergeCell ref="G5541:H5541"/>
    <mergeCell ref="D5539:O5539"/>
    <mergeCell ref="B5497:B5499"/>
    <mergeCell ref="D5697:H5697"/>
    <mergeCell ref="A5742:A5744"/>
    <mergeCell ref="A5777:A5779"/>
    <mergeCell ref="A5720:A5722"/>
    <mergeCell ref="G5730:H5730"/>
    <mergeCell ref="E5723:F5723"/>
    <mergeCell ref="G5774:H5774"/>
    <mergeCell ref="D5778:H5778"/>
    <mergeCell ref="M5778:M5779"/>
    <mergeCell ref="I5752:I5753"/>
    <mergeCell ref="L5778:L5779"/>
    <mergeCell ref="B5638:B5640"/>
    <mergeCell ref="M5576:M5577"/>
    <mergeCell ref="C5603:C5605"/>
    <mergeCell ref="E5555:F5555"/>
    <mergeCell ref="O5604:O5605"/>
    <mergeCell ref="C5613:C5615"/>
    <mergeCell ref="O5490:O5491"/>
    <mergeCell ref="K5604:K5605"/>
    <mergeCell ref="J5547:J5548"/>
    <mergeCell ref="G5549:H5549"/>
    <mergeCell ref="G5555:H5555"/>
    <mergeCell ref="L5596:L5597"/>
    <mergeCell ref="E5558:F5558"/>
    <mergeCell ref="E5627:F5627"/>
    <mergeCell ref="G5606:H5606"/>
    <mergeCell ref="B5696:B5698"/>
    <mergeCell ref="K5697:K5698"/>
    <mergeCell ref="I5743:I5744"/>
    <mergeCell ref="I5675:I5676"/>
    <mergeCell ref="G5699:H5699"/>
    <mergeCell ref="L5697:L5698"/>
    <mergeCell ref="M5697:M5698"/>
    <mergeCell ref="D5742:J5742"/>
    <mergeCell ref="D5768:O5768"/>
    <mergeCell ref="E5705:F5705"/>
    <mergeCell ref="J5632:J5633"/>
    <mergeCell ref="G5634:H5634"/>
    <mergeCell ref="G5708:H5708"/>
    <mergeCell ref="D5639:H5639"/>
    <mergeCell ref="L5665:L5666"/>
    <mergeCell ref="G5667:H5667"/>
    <mergeCell ref="E5676:F5676"/>
    <mergeCell ref="M5639:M5640"/>
    <mergeCell ref="G5737:H5737"/>
    <mergeCell ref="B5631:B5633"/>
    <mergeCell ref="O5568:O5569"/>
    <mergeCell ref="K5583:K5584"/>
    <mergeCell ref="N5590:N5591"/>
    <mergeCell ref="G5577:H5577"/>
    <mergeCell ref="D5547:H5547"/>
    <mergeCell ref="A5523:A5525"/>
    <mergeCell ref="A5674:A5676"/>
    <mergeCell ref="E5669:F5669"/>
    <mergeCell ref="J5561:J5562"/>
    <mergeCell ref="L5568:L5569"/>
    <mergeCell ref="O5547:O5548"/>
    <mergeCell ref="L5547:L5548"/>
    <mergeCell ref="D5576:H5576"/>
    <mergeCell ref="I5762:I5763"/>
    <mergeCell ref="N5770:N5771"/>
    <mergeCell ref="D5656:H5656"/>
    <mergeCell ref="D5702:O5702"/>
    <mergeCell ref="C6028:C6030"/>
    <mergeCell ref="B5785:B5787"/>
    <mergeCell ref="K5848:K5849"/>
    <mergeCell ref="C5822:C5824"/>
    <mergeCell ref="K5814:K5815"/>
    <mergeCell ref="E5693:F5693"/>
    <mergeCell ref="O5697:O5698"/>
    <mergeCell ref="K5721:K5722"/>
    <mergeCell ref="I5770:I5771"/>
    <mergeCell ref="K5675:K5676"/>
    <mergeCell ref="J5778:J5779"/>
    <mergeCell ref="O5743:O5744"/>
    <mergeCell ref="J5743:J5744"/>
    <mergeCell ref="E5700:F5700"/>
    <mergeCell ref="B5703:B5705"/>
    <mergeCell ref="O5762:O5763"/>
    <mergeCell ref="D5829:J5829"/>
    <mergeCell ref="E5831:F5831"/>
    <mergeCell ref="M5839:M5840"/>
    <mergeCell ref="N5762:N5763"/>
    <mergeCell ref="E5738:F5738"/>
    <mergeCell ref="D5795:J5795"/>
    <mergeCell ref="G6014:H6014"/>
    <mergeCell ref="C5785:C5787"/>
    <mergeCell ref="G5816:H5816"/>
    <mergeCell ref="D5823:H5823"/>
    <mergeCell ref="E5691:F5691"/>
    <mergeCell ref="D5710:O5710"/>
    <mergeCell ref="B5847:B5849"/>
    <mergeCell ref="E5799:F5799"/>
    <mergeCell ref="L5984:L5985"/>
    <mergeCell ref="B6028:B6030"/>
    <mergeCell ref="B5822:B5824"/>
    <mergeCell ref="B5878:B5880"/>
    <mergeCell ref="J5848:J5849"/>
    <mergeCell ref="C5829:C5831"/>
    <mergeCell ref="J5863:J5864"/>
    <mergeCell ref="I5848:I5849"/>
    <mergeCell ref="D5950:H5950"/>
    <mergeCell ref="L5959:L5960"/>
    <mergeCell ref="C5862:C5864"/>
    <mergeCell ref="C5878:C5880"/>
    <mergeCell ref="E5801:F5801"/>
    <mergeCell ref="O5823:O5824"/>
    <mergeCell ref="C5907:C5909"/>
    <mergeCell ref="G5679:H5679"/>
    <mergeCell ref="C5777:C5779"/>
    <mergeCell ref="C5751:C5753"/>
    <mergeCell ref="D5743:H5743"/>
    <mergeCell ref="D5675:H5675"/>
    <mergeCell ref="D5721:H5721"/>
    <mergeCell ref="O6020:O6021"/>
    <mergeCell ref="E6021:F6021"/>
    <mergeCell ref="J5805:J5806"/>
    <mergeCell ref="I5796:I5797"/>
    <mergeCell ref="K5786:K5787"/>
    <mergeCell ref="D5846:O5846"/>
    <mergeCell ref="B6010:B6012"/>
    <mergeCell ref="K6028:O6028"/>
    <mergeCell ref="E6023:F6023"/>
    <mergeCell ref="D6019:J6019"/>
    <mergeCell ref="E5798:F5798"/>
    <mergeCell ref="E5825:F5825"/>
    <mergeCell ref="G5676:H5676"/>
    <mergeCell ref="B5603:B5605"/>
    <mergeCell ref="C5992:C5994"/>
    <mergeCell ref="N5796:N5797"/>
    <mergeCell ref="D5735:H5735"/>
    <mergeCell ref="I5830:I5831"/>
    <mergeCell ref="M5675:M5676"/>
    <mergeCell ref="C5967:C5969"/>
    <mergeCell ref="D5975:J5975"/>
    <mergeCell ref="N5940:N5941"/>
    <mergeCell ref="B5655:B5657"/>
    <mergeCell ref="A5751:A5753"/>
    <mergeCell ref="A5769:A5771"/>
    <mergeCell ref="E5722:F5722"/>
    <mergeCell ref="B5720:B5722"/>
    <mergeCell ref="B5689:B5691"/>
    <mergeCell ref="B5664:B5666"/>
    <mergeCell ref="D5695:O5695"/>
    <mergeCell ref="O5940:O5941"/>
    <mergeCell ref="L5908:L5909"/>
    <mergeCell ref="E5826:F5826"/>
    <mergeCell ref="B5742:B5744"/>
    <mergeCell ref="O5735:O5736"/>
    <mergeCell ref="D5729:H5729"/>
    <mergeCell ref="O5729:O5730"/>
    <mergeCell ref="E5764:F5764"/>
    <mergeCell ref="D5734:O5734"/>
    <mergeCell ref="B5777:B5779"/>
    <mergeCell ref="A5696:A5698"/>
    <mergeCell ref="A5689:A5691"/>
    <mergeCell ref="A5664:A5666"/>
    <mergeCell ref="N5778:N5779"/>
    <mergeCell ref="G5772:H5772"/>
    <mergeCell ref="O5675:O5676"/>
    <mergeCell ref="E5661:F5661"/>
    <mergeCell ref="J5697:J5698"/>
    <mergeCell ref="I5697:I5698"/>
    <mergeCell ref="G5731:H5731"/>
    <mergeCell ref="E5754:F5754"/>
    <mergeCell ref="K5743:K5744"/>
    <mergeCell ref="D5750:O5750"/>
    <mergeCell ref="L5770:L5771"/>
    <mergeCell ref="M5762:M5763"/>
    <mergeCell ref="K5777:O5777"/>
    <mergeCell ref="K5761:O5761"/>
    <mergeCell ref="D5760:O5760"/>
    <mergeCell ref="D5761:J5761"/>
    <mergeCell ref="J5879:J5880"/>
    <mergeCell ref="O5889:O5890"/>
    <mergeCell ref="D5862:J5862"/>
    <mergeCell ref="D5663:O5663"/>
    <mergeCell ref="K5665:K5666"/>
    <mergeCell ref="K5682:O5682"/>
    <mergeCell ref="E5964:F5964"/>
    <mergeCell ref="A5613:A5615"/>
    <mergeCell ref="I5604:I5605"/>
    <mergeCell ref="C5689:C5691"/>
    <mergeCell ref="K5822:O5822"/>
    <mergeCell ref="M5984:M5985"/>
    <mergeCell ref="G5748:H5748"/>
    <mergeCell ref="E5806:F5806"/>
    <mergeCell ref="E5607:F5607"/>
    <mergeCell ref="E5980:F5980"/>
    <mergeCell ref="K5967:O5967"/>
    <mergeCell ref="A5638:A5640"/>
    <mergeCell ref="A5703:A5705"/>
    <mergeCell ref="D5638:J5638"/>
    <mergeCell ref="J5647:J5648"/>
    <mergeCell ref="K5647:K5648"/>
    <mergeCell ref="K5632:K5633"/>
    <mergeCell ref="M5704:M5705"/>
    <mergeCell ref="K5696:O5696"/>
    <mergeCell ref="D5727:O5727"/>
    <mergeCell ref="K5752:K5753"/>
    <mergeCell ref="L5735:L5736"/>
    <mergeCell ref="O5712:O5713"/>
    <mergeCell ref="L5743:L5744"/>
    <mergeCell ref="J5604:J5605"/>
    <mergeCell ref="G5652:H5652"/>
    <mergeCell ref="G5565:H5565"/>
    <mergeCell ref="G5592:H5592"/>
    <mergeCell ref="L5590:L5591"/>
    <mergeCell ref="D5612:O5612"/>
    <mergeCell ref="D5596:H5596"/>
    <mergeCell ref="G5580:H5580"/>
    <mergeCell ref="G5597:H5597"/>
    <mergeCell ref="N5604:N5605"/>
    <mergeCell ref="I5568:I5569"/>
    <mergeCell ref="L5583:L5584"/>
    <mergeCell ref="N5583:N5584"/>
    <mergeCell ref="E5617:F5617"/>
    <mergeCell ref="G5617:H5617"/>
    <mergeCell ref="N5729:N5730"/>
    <mergeCell ref="N5656:N5657"/>
    <mergeCell ref="J5665:J5666"/>
    <mergeCell ref="I5665:I5666"/>
    <mergeCell ref="D5673:O5673"/>
    <mergeCell ref="E5753:F5753"/>
    <mergeCell ref="O5721:O5722"/>
    <mergeCell ref="E5577:F5577"/>
    <mergeCell ref="N5743:N5744"/>
    <mergeCell ref="G5607:H5607"/>
    <mergeCell ref="O5632:O5633"/>
    <mergeCell ref="M5604:M5605"/>
    <mergeCell ref="D5624:H5624"/>
    <mergeCell ref="L5647:L5648"/>
    <mergeCell ref="N5639:N5640"/>
    <mergeCell ref="I5729:I5730"/>
    <mergeCell ref="G5683:H5683"/>
    <mergeCell ref="E5677:F5677"/>
    <mergeCell ref="G5746:H5746"/>
    <mergeCell ref="N5735:N5736"/>
    <mergeCell ref="M5735:M5736"/>
    <mergeCell ref="E5736:F5736"/>
    <mergeCell ref="I5704:I5705"/>
    <mergeCell ref="G5693:H5693"/>
    <mergeCell ref="J5656:J5657"/>
    <mergeCell ref="G5657:H5657"/>
    <mergeCell ref="E5667:F5667"/>
    <mergeCell ref="K5711:O5711"/>
    <mergeCell ref="A5682:A5683"/>
    <mergeCell ref="L5690:L5691"/>
    <mergeCell ref="G5616:H5616"/>
    <mergeCell ref="C5638:C5640"/>
    <mergeCell ref="C5646:C5648"/>
    <mergeCell ref="D5654:O5654"/>
    <mergeCell ref="E5652:F5652"/>
    <mergeCell ref="E5625:F5625"/>
    <mergeCell ref="B5613:B5615"/>
    <mergeCell ref="A5603:A5605"/>
    <mergeCell ref="I5237:I5238"/>
    <mergeCell ref="E4318:F4318"/>
    <mergeCell ref="O4170:O4171"/>
    <mergeCell ref="D4195:J4195"/>
    <mergeCell ref="G4439:H4439"/>
    <mergeCell ref="D4429:O4429"/>
    <mergeCell ref="I5590:I5591"/>
    <mergeCell ref="E4198:F4198"/>
    <mergeCell ref="I4317:I4318"/>
    <mergeCell ref="K4195:O4195"/>
    <mergeCell ref="M4406:M4407"/>
    <mergeCell ref="D4445:J4445"/>
    <mergeCell ref="D5454:J5454"/>
    <mergeCell ref="K5515:K5516"/>
    <mergeCell ref="G5456:H5456"/>
    <mergeCell ref="D5479:J5479"/>
    <mergeCell ref="I5445:I5446"/>
    <mergeCell ref="M5445:M5446"/>
    <mergeCell ref="G2868:H2868"/>
    <mergeCell ref="D2870:O2870"/>
    <mergeCell ref="G5494:H5494"/>
    <mergeCell ref="N5524:N5525"/>
    <mergeCell ref="E5573:F5573"/>
    <mergeCell ref="K5497:O5497"/>
    <mergeCell ref="D5524:H5524"/>
    <mergeCell ref="G5509:H5509"/>
    <mergeCell ref="G3388:H3388"/>
    <mergeCell ref="G5570:H5570"/>
    <mergeCell ref="G5486:H5486"/>
    <mergeCell ref="G5491:H5491"/>
    <mergeCell ref="N5596:N5597"/>
    <mergeCell ref="D5286:O5286"/>
    <mergeCell ref="E2881:F2881"/>
    <mergeCell ref="M2880:M2881"/>
    <mergeCell ref="J2872:J2873"/>
    <mergeCell ref="E3131:F3131"/>
    <mergeCell ref="I3164:I3165"/>
    <mergeCell ref="J3164:J3165"/>
    <mergeCell ref="D3224:H3224"/>
    <mergeCell ref="I3224:I3225"/>
    <mergeCell ref="D3173:J3173"/>
    <mergeCell ref="K3842:O3842"/>
    <mergeCell ref="E3940:F3940"/>
    <mergeCell ref="G3887:H3887"/>
    <mergeCell ref="E3956:F3956"/>
    <mergeCell ref="D4011:H4011"/>
    <mergeCell ref="G4189:H4189"/>
    <mergeCell ref="D4210:O4210"/>
    <mergeCell ref="K4228:K4229"/>
    <mergeCell ref="E4099:F4099"/>
    <mergeCell ref="K4379:O4379"/>
    <mergeCell ref="E4391:F4391"/>
    <mergeCell ref="E4400:F4400"/>
    <mergeCell ref="D4379:J4379"/>
    <mergeCell ref="J5524:J5525"/>
    <mergeCell ref="G5314:H5314"/>
    <mergeCell ref="N5357:N5358"/>
    <mergeCell ref="D5419:O5419"/>
    <mergeCell ref="O4219:O4220"/>
    <mergeCell ref="K4204:K4205"/>
    <mergeCell ref="I4219:I4220"/>
    <mergeCell ref="K4211:O4211"/>
    <mergeCell ref="J4325:J4326"/>
    <mergeCell ref="K2872:K2873"/>
    <mergeCell ref="J3102:J3103"/>
    <mergeCell ref="D5595:O5595"/>
    <mergeCell ref="L5445:L5446"/>
    <mergeCell ref="D5582:O5582"/>
    <mergeCell ref="K5547:K5548"/>
    <mergeCell ref="G5512:H5512"/>
    <mergeCell ref="E5556:F5556"/>
    <mergeCell ref="I5583:I5584"/>
    <mergeCell ref="J3289:J3290"/>
    <mergeCell ref="K3369:K3370"/>
    <mergeCell ref="K2904:K2905"/>
    <mergeCell ref="N2888:N2889"/>
    <mergeCell ref="J5312:J5313"/>
    <mergeCell ref="E4190:F4190"/>
    <mergeCell ref="G4190:H4190"/>
    <mergeCell ref="D4162:H4162"/>
    <mergeCell ref="D4340:J4340"/>
    <mergeCell ref="K4590:O4590"/>
    <mergeCell ref="L4817:L4818"/>
    <mergeCell ref="M4817:M4818"/>
    <mergeCell ref="D5205:O5205"/>
    <mergeCell ref="D4697:O4697"/>
    <mergeCell ref="D5123:H5123"/>
    <mergeCell ref="I4790:I4791"/>
    <mergeCell ref="J4790:J4791"/>
    <mergeCell ref="K4790:K4791"/>
    <mergeCell ref="G4818:H4818"/>
    <mergeCell ref="E4792:F4792"/>
    <mergeCell ref="G4792:H4792"/>
    <mergeCell ref="G4791:H4791"/>
    <mergeCell ref="N4835:N4836"/>
    <mergeCell ref="G4883:H4883"/>
    <mergeCell ref="D4887:O4887"/>
    <mergeCell ref="D4790:H4790"/>
    <mergeCell ref="E4828:F4828"/>
    <mergeCell ref="O5576:O5577"/>
    <mergeCell ref="E5593:F5593"/>
    <mergeCell ref="O5583:O5584"/>
    <mergeCell ref="D5560:O5560"/>
    <mergeCell ref="G5584:H5584"/>
    <mergeCell ref="O5455:O5456"/>
    <mergeCell ref="N5463:N5464"/>
    <mergeCell ref="L5463:L5464"/>
    <mergeCell ref="I5033:I5034"/>
    <mergeCell ref="J5033:J5034"/>
    <mergeCell ref="K5033:K5034"/>
    <mergeCell ref="E5045:F5045"/>
    <mergeCell ref="E2978:F2978"/>
    <mergeCell ref="N3378:N3379"/>
    <mergeCell ref="G2909:H2909"/>
    <mergeCell ref="E2907:F2907"/>
    <mergeCell ref="O3058:O3059"/>
    <mergeCell ref="E3059:F3059"/>
    <mergeCell ref="G3059:H3059"/>
    <mergeCell ref="N3066:N3067"/>
    <mergeCell ref="E4829:F4829"/>
    <mergeCell ref="G4829:H4829"/>
    <mergeCell ref="L4075:L4076"/>
    <mergeCell ref="G4172:H4172"/>
    <mergeCell ref="J4162:J4163"/>
    <mergeCell ref="E5280:F5280"/>
    <mergeCell ref="E5360:F5360"/>
    <mergeCell ref="K5349:O5349"/>
    <mergeCell ref="J2688:J2689"/>
    <mergeCell ref="K2688:K2689"/>
    <mergeCell ref="L2688:L2689"/>
    <mergeCell ref="J2864:J2865"/>
    <mergeCell ref="K2864:K2865"/>
    <mergeCell ref="L2864:L2865"/>
    <mergeCell ref="L2706:L2707"/>
    <mergeCell ref="K2706:K2707"/>
    <mergeCell ref="G2824:H2824"/>
    <mergeCell ref="E2825:F2825"/>
    <mergeCell ref="G2825:H2825"/>
    <mergeCell ref="E2784:F2784"/>
    <mergeCell ref="G2769:H2769"/>
    <mergeCell ref="E2716:F2716"/>
    <mergeCell ref="G2708:H2708"/>
    <mergeCell ref="D2735:O2735"/>
    <mergeCell ref="N2765:N2766"/>
    <mergeCell ref="D2753:O2753"/>
    <mergeCell ref="E2723:F2723"/>
    <mergeCell ref="G2723:H2723"/>
    <mergeCell ref="D2863:J2863"/>
    <mergeCell ref="K2863:O2863"/>
    <mergeCell ref="D2864:H2864"/>
    <mergeCell ref="E2849:F2849"/>
    <mergeCell ref="O2706:O2707"/>
    <mergeCell ref="E2826:F2826"/>
    <mergeCell ref="N2774:N2775"/>
    <mergeCell ref="D2821:J2821"/>
    <mergeCell ref="K2782:K2783"/>
    <mergeCell ref="L2782:L2783"/>
    <mergeCell ref="M2832:M2833"/>
    <mergeCell ref="L2722:L2723"/>
    <mergeCell ref="J2714:J2715"/>
    <mergeCell ref="G2740:H2740"/>
    <mergeCell ref="E2783:F2783"/>
    <mergeCell ref="G2783:H2783"/>
    <mergeCell ref="D2745:H2745"/>
    <mergeCell ref="M2706:M2707"/>
    <mergeCell ref="L2774:L2775"/>
    <mergeCell ref="G2761:H2761"/>
    <mergeCell ref="E2775:F2775"/>
    <mergeCell ref="D2722:H2722"/>
    <mergeCell ref="K2765:K2766"/>
    <mergeCell ref="K2773:O2773"/>
    <mergeCell ref="I2698:I2699"/>
    <mergeCell ref="D2737:H2737"/>
    <mergeCell ref="K2729:K2730"/>
    <mergeCell ref="L2729:L2730"/>
    <mergeCell ref="D2755:H2755"/>
    <mergeCell ref="L2856:L2857"/>
    <mergeCell ref="M2856:M2857"/>
    <mergeCell ref="G2841:H2841"/>
    <mergeCell ref="E2842:F2842"/>
    <mergeCell ref="G2842:H2842"/>
    <mergeCell ref="D2790:O2790"/>
    <mergeCell ref="E2795:F2795"/>
    <mergeCell ref="G2804:H2804"/>
    <mergeCell ref="E2805:F2805"/>
    <mergeCell ref="G2805:H2805"/>
    <mergeCell ref="E2806:F2806"/>
    <mergeCell ref="G2806:H2806"/>
    <mergeCell ref="G2807:H2807"/>
    <mergeCell ref="G2843:H2843"/>
    <mergeCell ref="D2822:H2822"/>
    <mergeCell ref="K2646:K2647"/>
    <mergeCell ref="G2650:H2650"/>
    <mergeCell ref="D2652:O2652"/>
    <mergeCell ref="J2654:J2655"/>
    <mergeCell ref="D2673:J2673"/>
    <mergeCell ref="D2637:J2637"/>
    <mergeCell ref="D2646:H2646"/>
    <mergeCell ref="N2688:N2689"/>
    <mergeCell ref="I2646:I2647"/>
    <mergeCell ref="J2646:J2647"/>
    <mergeCell ref="G2655:H2655"/>
    <mergeCell ref="G2751:H2751"/>
    <mergeCell ref="G2693:H2693"/>
    <mergeCell ref="J2729:J2730"/>
    <mergeCell ref="E2738:F2738"/>
    <mergeCell ref="M2737:M2738"/>
    <mergeCell ref="E2691:F2691"/>
    <mergeCell ref="G2709:H2709"/>
    <mergeCell ref="K2653:O2653"/>
    <mergeCell ref="E2657:F2657"/>
    <mergeCell ref="M2745:M2746"/>
    <mergeCell ref="E2488:F2488"/>
    <mergeCell ref="K2493:K2494"/>
    <mergeCell ref="L2493:L2494"/>
    <mergeCell ref="M2493:M2494"/>
    <mergeCell ref="N2493:N2494"/>
    <mergeCell ref="O2493:O2494"/>
    <mergeCell ref="E2519:F2519"/>
    <mergeCell ref="G2519:H2519"/>
    <mergeCell ref="K2485:K2486"/>
    <mergeCell ref="G2443:H2443"/>
    <mergeCell ref="D2509:H2509"/>
    <mergeCell ref="K2589:K2590"/>
    <mergeCell ref="D2602:O2602"/>
    <mergeCell ref="M2698:M2699"/>
    <mergeCell ref="N2698:N2699"/>
    <mergeCell ref="L2589:L2590"/>
    <mergeCell ref="E2575:F2575"/>
    <mergeCell ref="N2646:N2647"/>
    <mergeCell ref="L2681:L2682"/>
    <mergeCell ref="D2653:J2653"/>
    <mergeCell ref="I2674:I2675"/>
    <mergeCell ref="L2573:L2574"/>
    <mergeCell ref="G2585:H2585"/>
    <mergeCell ref="D2580:J2580"/>
    <mergeCell ref="K2580:O2580"/>
    <mergeCell ref="L2654:L2655"/>
    <mergeCell ref="G2624:H2624"/>
    <mergeCell ref="J2452:J2453"/>
    <mergeCell ref="K2460:O2460"/>
    <mergeCell ref="D2461:H2461"/>
    <mergeCell ref="E2454:F2454"/>
    <mergeCell ref="D2470:H2470"/>
    <mergeCell ref="D2620:H2620"/>
    <mergeCell ref="N2589:N2590"/>
    <mergeCell ref="E2558:F2558"/>
    <mergeCell ref="O2565:O2566"/>
    <mergeCell ref="N2461:N2462"/>
    <mergeCell ref="G2454:H2454"/>
    <mergeCell ref="E2453:F2453"/>
    <mergeCell ref="E2707:F2707"/>
    <mergeCell ref="E2747:F2747"/>
    <mergeCell ref="D2705:J2705"/>
    <mergeCell ref="G2750:H2750"/>
    <mergeCell ref="K6010:O6010"/>
    <mergeCell ref="L6029:L6030"/>
    <mergeCell ref="I5786:I5787"/>
    <mergeCell ref="N5786:N5787"/>
    <mergeCell ref="I5908:I5909"/>
    <mergeCell ref="G5797:H5797"/>
    <mergeCell ref="O5879:O5880"/>
    <mergeCell ref="K5855:O5855"/>
    <mergeCell ref="M5848:M5849"/>
    <mergeCell ref="E5891:F5891"/>
    <mergeCell ref="M5976:M5977"/>
    <mergeCell ref="D6010:J6010"/>
    <mergeCell ref="D2681:H2681"/>
    <mergeCell ref="J2573:J2574"/>
    <mergeCell ref="G2605:H2605"/>
    <mergeCell ref="O2638:O2639"/>
    <mergeCell ref="E2675:F2675"/>
    <mergeCell ref="G2684:H2684"/>
    <mergeCell ref="M5554:M5555"/>
    <mergeCell ref="E5482:F5482"/>
    <mergeCell ref="E5472:F5472"/>
    <mergeCell ref="E3280:F3280"/>
    <mergeCell ref="G3280:H3280"/>
    <mergeCell ref="O3259:O3260"/>
    <mergeCell ref="K3387:K3388"/>
    <mergeCell ref="E3380:F3380"/>
    <mergeCell ref="D3357:J3357"/>
    <mergeCell ref="D3369:H3369"/>
    <mergeCell ref="D3109:O3109"/>
    <mergeCell ref="N3358:N3359"/>
    <mergeCell ref="E3157:F3157"/>
    <mergeCell ref="G3157:H3157"/>
    <mergeCell ref="E2941:F2941"/>
    <mergeCell ref="G2941:H2941"/>
    <mergeCell ref="L2958:L2959"/>
    <mergeCell ref="M2958:M2959"/>
    <mergeCell ref="N2958:N2959"/>
    <mergeCell ref="J2913:J2914"/>
    <mergeCell ref="E2897:F2897"/>
    <mergeCell ref="G2897:H2897"/>
    <mergeCell ref="J2880:J2881"/>
    <mergeCell ref="G2996:H2996"/>
    <mergeCell ref="G2943:H2943"/>
    <mergeCell ref="G2945:H2945"/>
    <mergeCell ref="D2947:O2947"/>
    <mergeCell ref="D2948:J2948"/>
    <mergeCell ref="L2880:L2881"/>
    <mergeCell ref="N3031:N3032"/>
    <mergeCell ref="O3031:O3032"/>
    <mergeCell ref="E3032:F3032"/>
    <mergeCell ref="G5417:H5417"/>
    <mergeCell ref="M5531:M5532"/>
    <mergeCell ref="J5490:J5491"/>
    <mergeCell ref="I5508:I5509"/>
    <mergeCell ref="N5490:N5491"/>
    <mergeCell ref="E5509:F5509"/>
    <mergeCell ref="M5490:M5491"/>
    <mergeCell ref="E5491:F5491"/>
    <mergeCell ref="J5498:J5499"/>
    <mergeCell ref="K5498:K5499"/>
    <mergeCell ref="O5524:O5525"/>
    <mergeCell ref="E2699:F2699"/>
    <mergeCell ref="E3852:F3852"/>
    <mergeCell ref="I3825:I3826"/>
    <mergeCell ref="G6025:H6025"/>
    <mergeCell ref="K6197:K6198"/>
    <mergeCell ref="G6201:H6201"/>
    <mergeCell ref="J6197:J6198"/>
    <mergeCell ref="L6243:L6244"/>
    <mergeCell ref="G6230:H6230"/>
    <mergeCell ref="D6143:H6143"/>
    <mergeCell ref="J6124:J6125"/>
    <mergeCell ref="N6205:N6206"/>
    <mergeCell ref="G6222:H6222"/>
    <mergeCell ref="I6221:I6222"/>
    <mergeCell ref="G6056:H6056"/>
    <mergeCell ref="N6181:N6182"/>
    <mergeCell ref="E6107:F6107"/>
    <mergeCell ref="G6157:H6157"/>
    <mergeCell ref="M6172:M6173"/>
    <mergeCell ref="D6171:J6171"/>
    <mergeCell ref="D6160:J6160"/>
    <mergeCell ref="D6170:O6170"/>
    <mergeCell ref="D6181:H6181"/>
    <mergeCell ref="E6191:F6191"/>
    <mergeCell ref="G6199:H6199"/>
    <mergeCell ref="L6172:L6173"/>
    <mergeCell ref="G6175:H6175"/>
    <mergeCell ref="D6080:J6080"/>
    <mergeCell ref="G6168:H6168"/>
    <mergeCell ref="E6136:F6136"/>
    <mergeCell ref="D6141:O6141"/>
    <mergeCell ref="K6029:K6030"/>
    <mergeCell ref="K2654:K2655"/>
    <mergeCell ref="G2733:H2733"/>
    <mergeCell ref="D4977:O4977"/>
    <mergeCell ref="G5044:H5044"/>
    <mergeCell ref="K5412:K5413"/>
    <mergeCell ref="G2778:H2778"/>
    <mergeCell ref="O6047:O6048"/>
    <mergeCell ref="G6048:H6048"/>
    <mergeCell ref="E6048:F6048"/>
    <mergeCell ref="E6051:F6051"/>
    <mergeCell ref="E6032:F6032"/>
    <mergeCell ref="M6038:M6039"/>
    <mergeCell ref="D6011:H6011"/>
    <mergeCell ref="E5765:F5765"/>
    <mergeCell ref="G5918:H5918"/>
    <mergeCell ref="I5863:I5864"/>
    <mergeCell ref="M5871:M5872"/>
    <mergeCell ref="D5804:J5804"/>
    <mergeCell ref="N5950:N5951"/>
    <mergeCell ref="I5889:I5890"/>
    <mergeCell ref="D5879:H5879"/>
    <mergeCell ref="D5958:J5958"/>
    <mergeCell ref="L5950:L5951"/>
    <mergeCell ref="E5953:F5953"/>
    <mergeCell ref="O5968:O5969"/>
    <mergeCell ref="M5968:M5969"/>
    <mergeCell ref="E5969:F5969"/>
    <mergeCell ref="K5968:K5969"/>
    <mergeCell ref="E5951:F5951"/>
    <mergeCell ref="J6047:J6048"/>
    <mergeCell ref="D6047:H6047"/>
    <mergeCell ref="L5786:L5787"/>
    <mergeCell ref="D5786:H5786"/>
    <mergeCell ref="K5770:K5771"/>
    <mergeCell ref="G5980:H5980"/>
    <mergeCell ref="K6046:O6046"/>
    <mergeCell ref="M6055:M6056"/>
    <mergeCell ref="A6054:A6056"/>
    <mergeCell ref="K6054:O6054"/>
    <mergeCell ref="K6073:K6074"/>
    <mergeCell ref="D6123:J6123"/>
    <mergeCell ref="B6151:B6153"/>
    <mergeCell ref="E6060:F6060"/>
    <mergeCell ref="D6099:H6099"/>
    <mergeCell ref="E6056:F6056"/>
    <mergeCell ref="B6242:B6244"/>
    <mergeCell ref="D6204:J6204"/>
    <mergeCell ref="K6204:O6204"/>
    <mergeCell ref="C6204:C6206"/>
    <mergeCell ref="L6235:L6236"/>
    <mergeCell ref="N6235:N6236"/>
    <mergeCell ref="O6235:O6236"/>
    <mergeCell ref="E6236:F6236"/>
    <mergeCell ref="O6181:O6182"/>
    <mergeCell ref="L6124:L6125"/>
    <mergeCell ref="J6143:J6144"/>
    <mergeCell ref="J6038:J6039"/>
    <mergeCell ref="K6089:O6089"/>
    <mergeCell ref="D6090:H6090"/>
    <mergeCell ref="N6161:N6162"/>
    <mergeCell ref="O6055:O6056"/>
    <mergeCell ref="M6124:M6125"/>
    <mergeCell ref="M6133:M6134"/>
    <mergeCell ref="E6162:F6162"/>
    <mergeCell ref="E6217:F6217"/>
    <mergeCell ref="G6158:H6158"/>
    <mergeCell ref="O6143:O6144"/>
    <mergeCell ref="O6081:O6082"/>
    <mergeCell ref="E6102:F6102"/>
    <mergeCell ref="I6115:I6116"/>
    <mergeCell ref="G6107:H6107"/>
    <mergeCell ref="K6160:O6160"/>
    <mergeCell ref="D6151:J6151"/>
    <mergeCell ref="O6073:O6074"/>
    <mergeCell ref="D6079:O6079"/>
    <mergeCell ref="J6073:J6074"/>
    <mergeCell ref="N6152:N6153"/>
    <mergeCell ref="G6154:H6154"/>
    <mergeCell ref="K6105:O6105"/>
    <mergeCell ref="E6095:F6095"/>
    <mergeCell ref="I6143:I6144"/>
    <mergeCell ref="K6098:O6098"/>
    <mergeCell ref="A6046:A6048"/>
    <mergeCell ref="B6037:B6039"/>
    <mergeCell ref="E6082:F6082"/>
    <mergeCell ref="K6072:O6072"/>
    <mergeCell ref="A6242:A6244"/>
    <mergeCell ref="B6189:B6191"/>
    <mergeCell ref="A6160:A6162"/>
    <mergeCell ref="G6155:H6155"/>
    <mergeCell ref="G6060:H6060"/>
    <mergeCell ref="D6062:O6062"/>
    <mergeCell ref="K6151:O6151"/>
    <mergeCell ref="A6189:A6191"/>
    <mergeCell ref="A6089:A6091"/>
    <mergeCell ref="A6063:A6065"/>
    <mergeCell ref="B6105:B6107"/>
    <mergeCell ref="A6105:A6107"/>
    <mergeCell ref="B6142:B6144"/>
    <mergeCell ref="E5919:F5919"/>
    <mergeCell ref="C5870:C5872"/>
    <mergeCell ref="I6099:I6100"/>
    <mergeCell ref="E5924:F5924"/>
    <mergeCell ref="J5993:J5994"/>
    <mergeCell ref="K5993:K5994"/>
    <mergeCell ref="N5968:N5969"/>
    <mergeCell ref="G5917:H5917"/>
    <mergeCell ref="K5898:K5899"/>
    <mergeCell ref="G5881:H5881"/>
    <mergeCell ref="O6038:O6039"/>
    <mergeCell ref="D6105:J6105"/>
    <mergeCell ref="K6106:K6107"/>
    <mergeCell ref="L6106:L6107"/>
    <mergeCell ref="M6106:M6107"/>
    <mergeCell ref="N6106:N6107"/>
    <mergeCell ref="O6106:O6107"/>
    <mergeCell ref="L6152:L6153"/>
    <mergeCell ref="E6148:F6148"/>
    <mergeCell ref="B5897:B5899"/>
    <mergeCell ref="G5996:H5996"/>
    <mergeCell ref="E6065:F6065"/>
    <mergeCell ref="N6020:N6021"/>
    <mergeCell ref="I6011:I6012"/>
    <mergeCell ref="K6011:K6012"/>
    <mergeCell ref="E6034:F6034"/>
    <mergeCell ref="E6030:F6030"/>
    <mergeCell ref="G5962:H5962"/>
    <mergeCell ref="D5897:J5897"/>
    <mergeCell ref="G6016:H6016"/>
    <mergeCell ref="K6020:K6021"/>
    <mergeCell ref="I6020:I6021"/>
    <mergeCell ref="G6077:H6077"/>
    <mergeCell ref="K5949:O5949"/>
    <mergeCell ref="G6034:H6034"/>
    <mergeCell ref="D6000:O6000"/>
    <mergeCell ref="L5940:L5941"/>
    <mergeCell ref="N5976:N5977"/>
    <mergeCell ref="J5959:J5960"/>
    <mergeCell ref="D5983:J5983"/>
    <mergeCell ref="B6001:B6003"/>
    <mergeCell ref="N6002:N6003"/>
    <mergeCell ref="E6003:F6003"/>
    <mergeCell ref="D6002:H6002"/>
    <mergeCell ref="G6003:H6003"/>
    <mergeCell ref="E6058:F6058"/>
    <mergeCell ref="J6064:J6065"/>
    <mergeCell ref="E6077:F6077"/>
    <mergeCell ref="D6071:O6071"/>
    <mergeCell ref="D6072:J6072"/>
    <mergeCell ref="G6058:H6058"/>
    <mergeCell ref="K6063:O6063"/>
    <mergeCell ref="C5958:C5960"/>
    <mergeCell ref="K5940:K5941"/>
    <mergeCell ref="O5932:O5933"/>
    <mergeCell ref="E5933:F5933"/>
    <mergeCell ref="G5891:H5891"/>
    <mergeCell ref="B6054:B6056"/>
    <mergeCell ref="D6027:O6027"/>
    <mergeCell ref="B5983:B5985"/>
    <mergeCell ref="D6327:J6327"/>
    <mergeCell ref="E6330:F6330"/>
    <mergeCell ref="E6329:F6329"/>
    <mergeCell ref="O6344:O6345"/>
    <mergeCell ref="K6273:K6274"/>
    <mergeCell ref="N6290:N6291"/>
    <mergeCell ref="D6115:H6115"/>
    <mergeCell ref="K6090:K6091"/>
    <mergeCell ref="D6124:H6124"/>
    <mergeCell ref="D6257:J6257"/>
    <mergeCell ref="K6161:K6162"/>
    <mergeCell ref="G6093:H6093"/>
    <mergeCell ref="E6198:F6198"/>
    <mergeCell ref="E6120:F6120"/>
    <mergeCell ref="G6400:H6400"/>
    <mergeCell ref="E6391:F6391"/>
    <mergeCell ref="G6313:H6313"/>
    <mergeCell ref="K6327:O6327"/>
    <mergeCell ref="G6332:H6332"/>
    <mergeCell ref="E6371:F6371"/>
    <mergeCell ref="G6371:H6371"/>
    <mergeCell ref="L6386:L6387"/>
    <mergeCell ref="G6382:H6382"/>
    <mergeCell ref="E6357:F6357"/>
    <mergeCell ref="G6108:H6108"/>
    <mergeCell ref="L6090:L6091"/>
    <mergeCell ref="G6315:H6315"/>
    <mergeCell ref="N6172:N6173"/>
    <mergeCell ref="K6142:O6142"/>
    <mergeCell ref="G6186:H6186"/>
    <mergeCell ref="D6188:O6188"/>
    <mergeCell ref="G6116:H6116"/>
    <mergeCell ref="O6172:O6173"/>
    <mergeCell ref="K6124:K6125"/>
    <mergeCell ref="E6116:F6116"/>
    <mergeCell ref="G6173:H6173"/>
    <mergeCell ref="I6124:I6125"/>
    <mergeCell ref="I6152:I6153"/>
    <mergeCell ref="G6144:H6144"/>
    <mergeCell ref="D6234:J6234"/>
    <mergeCell ref="G6182:H6182"/>
    <mergeCell ref="D6190:H6190"/>
    <mergeCell ref="L6190:L6191"/>
    <mergeCell ref="G6191:H6191"/>
    <mergeCell ref="D6161:H6161"/>
    <mergeCell ref="I6161:I6162"/>
    <mergeCell ref="I6190:I6191"/>
    <mergeCell ref="K6228:K6229"/>
    <mergeCell ref="N6228:N6229"/>
    <mergeCell ref="G6229:H6229"/>
    <mergeCell ref="N6124:N6125"/>
    <mergeCell ref="O6124:O6125"/>
    <mergeCell ref="G6239:H6239"/>
    <mergeCell ref="D6241:O6241"/>
    <mergeCell ref="D6359:O6359"/>
    <mergeCell ref="J6266:J6267"/>
    <mergeCell ref="J6258:J6259"/>
    <mergeCell ref="K6258:K6259"/>
    <mergeCell ref="I6344:I6345"/>
    <mergeCell ref="I6352:I6353"/>
    <mergeCell ref="J6352:J6353"/>
    <mergeCell ref="K6352:K6353"/>
    <mergeCell ref="L6352:L6353"/>
    <mergeCell ref="M6352:M6353"/>
    <mergeCell ref="B6072:B6074"/>
    <mergeCell ref="B6063:B6065"/>
    <mergeCell ref="B6098:B6100"/>
    <mergeCell ref="C6114:C6116"/>
    <mergeCell ref="D6114:J6114"/>
    <mergeCell ref="K6114:O6114"/>
    <mergeCell ref="B6123:B6125"/>
    <mergeCell ref="E6111:F6111"/>
    <mergeCell ref="G6111:H6111"/>
    <mergeCell ref="K6205:K6206"/>
    <mergeCell ref="G6136:H6136"/>
    <mergeCell ref="L6221:L6222"/>
    <mergeCell ref="G6032:H6032"/>
    <mergeCell ref="L6250:L6251"/>
    <mergeCell ref="E5996:F5996"/>
    <mergeCell ref="O6310:O6311"/>
    <mergeCell ref="G6206:H6206"/>
    <mergeCell ref="G6262:H6262"/>
    <mergeCell ref="E6345:F6345"/>
    <mergeCell ref="E6346:F6346"/>
    <mergeCell ref="G6346:H6346"/>
    <mergeCell ref="N6361:N6362"/>
    <mergeCell ref="E6269:F6269"/>
    <mergeCell ref="G6269:H6269"/>
    <mergeCell ref="D6212:J6212"/>
    <mergeCell ref="G6291:H6291"/>
    <mergeCell ref="D6288:O6288"/>
    <mergeCell ref="L6228:L6229"/>
    <mergeCell ref="G6231:H6231"/>
    <mergeCell ref="E6091:F6091"/>
    <mergeCell ref="D6159:O6159"/>
    <mergeCell ref="N6386:N6387"/>
    <mergeCell ref="D6272:J6272"/>
    <mergeCell ref="K6257:O6257"/>
    <mergeCell ref="N6344:N6345"/>
    <mergeCell ref="M6361:M6362"/>
    <mergeCell ref="O6152:O6153"/>
    <mergeCell ref="E6182:F6182"/>
    <mergeCell ref="I6310:I6311"/>
    <mergeCell ref="J6310:J6311"/>
    <mergeCell ref="K6310:K6311"/>
    <mergeCell ref="L6310:L6311"/>
    <mergeCell ref="L6055:L6056"/>
    <mergeCell ref="B6212:B6214"/>
    <mergeCell ref="C6171:C6173"/>
    <mergeCell ref="C6063:C6065"/>
    <mergeCell ref="D6063:J6063"/>
    <mergeCell ref="D6045:O6045"/>
    <mergeCell ref="D6055:H6055"/>
    <mergeCell ref="C6160:C6162"/>
    <mergeCell ref="B6114:B6116"/>
    <mergeCell ref="C6196:C6198"/>
    <mergeCell ref="C6212:C6214"/>
    <mergeCell ref="C6189:C6191"/>
    <mergeCell ref="B6220:B6222"/>
    <mergeCell ref="M6047:M6048"/>
    <mergeCell ref="M6029:M6030"/>
    <mergeCell ref="G6021:H6021"/>
    <mergeCell ref="D6020:H6020"/>
    <mergeCell ref="D6037:J6037"/>
    <mergeCell ref="B6160:B6162"/>
    <mergeCell ref="E6239:F6239"/>
    <mergeCell ref="K6234:O6234"/>
    <mergeCell ref="K6123:O6123"/>
    <mergeCell ref="A6327:A6329"/>
    <mergeCell ref="A6318:A6320"/>
    <mergeCell ref="B6318:B6320"/>
    <mergeCell ref="A6360:A6362"/>
    <mergeCell ref="A6309:A6311"/>
    <mergeCell ref="B6335:B6337"/>
    <mergeCell ref="D6266:H6266"/>
    <mergeCell ref="G6354:H6354"/>
    <mergeCell ref="G6348:H6348"/>
    <mergeCell ref="D6328:H6328"/>
    <mergeCell ref="M6258:M6259"/>
    <mergeCell ref="G6260:H6260"/>
    <mergeCell ref="D6309:J6309"/>
    <mergeCell ref="K6309:O6309"/>
    <mergeCell ref="A6272:A6274"/>
    <mergeCell ref="D6258:H6258"/>
    <mergeCell ref="I6258:I6259"/>
    <mergeCell ref="M6266:M6267"/>
    <mergeCell ref="B6343:B6345"/>
    <mergeCell ref="E6338:F6338"/>
    <mergeCell ref="K6319:K6320"/>
    <mergeCell ref="A6196:A6198"/>
    <mergeCell ref="N5916:N5917"/>
    <mergeCell ref="G5936:H5936"/>
    <mergeCell ref="N5993:N5994"/>
    <mergeCell ref="E5834:F5834"/>
    <mergeCell ref="G5801:H5801"/>
    <mergeCell ref="D6242:J6242"/>
    <mergeCell ref="K6242:O6242"/>
    <mergeCell ref="I6243:I6244"/>
    <mergeCell ref="J6243:J6244"/>
    <mergeCell ref="K6221:K6222"/>
    <mergeCell ref="G6244:H6244"/>
    <mergeCell ref="E6193:F6193"/>
    <mergeCell ref="J5889:J5890"/>
    <mergeCell ref="D6197:H6197"/>
    <mergeCell ref="D6150:O6150"/>
    <mergeCell ref="L6133:L6134"/>
    <mergeCell ref="I6181:I6182"/>
    <mergeCell ref="L6197:L6198"/>
    <mergeCell ref="E6093:F6093"/>
    <mergeCell ref="N6143:N6144"/>
    <mergeCell ref="N6073:N6074"/>
    <mergeCell ref="M6081:M6082"/>
    <mergeCell ref="D5922:J5922"/>
    <mergeCell ref="D5896:O5896"/>
    <mergeCell ref="G6252:H6252"/>
    <mergeCell ref="E6262:F6262"/>
    <mergeCell ref="D6298:O6298"/>
    <mergeCell ref="D6271:O6271"/>
    <mergeCell ref="K6272:O6272"/>
    <mergeCell ref="E6164:F6164"/>
    <mergeCell ref="G6164:H6164"/>
    <mergeCell ref="K5976:K5977"/>
    <mergeCell ref="L5976:L5977"/>
    <mergeCell ref="E5989:F5989"/>
    <mergeCell ref="L6064:L6065"/>
    <mergeCell ref="J6029:J6030"/>
    <mergeCell ref="N6038:N6039"/>
    <mergeCell ref="D5940:H5940"/>
    <mergeCell ref="E5841:F5841"/>
    <mergeCell ref="G5819:H5819"/>
    <mergeCell ref="E5850:F5850"/>
    <mergeCell ref="O5814:O5815"/>
    <mergeCell ref="D6369:H6369"/>
    <mergeCell ref="I6369:I6370"/>
    <mergeCell ref="O6361:O6362"/>
    <mergeCell ref="D6219:O6219"/>
    <mergeCell ref="G6129:H6129"/>
    <mergeCell ref="D6131:O6131"/>
    <mergeCell ref="D6122:O6122"/>
    <mergeCell ref="G6177:H6177"/>
    <mergeCell ref="K6181:K6182"/>
    <mergeCell ref="G6198:H6198"/>
    <mergeCell ref="E6201:F6201"/>
    <mergeCell ref="D6243:H6243"/>
    <mergeCell ref="D6235:H6235"/>
    <mergeCell ref="N6221:N6222"/>
    <mergeCell ref="O6221:O6222"/>
    <mergeCell ref="O6243:O6244"/>
    <mergeCell ref="M6181:M6182"/>
    <mergeCell ref="J6161:J6162"/>
    <mergeCell ref="E6173:F6173"/>
    <mergeCell ref="E6168:F6168"/>
    <mergeCell ref="L6266:L6267"/>
    <mergeCell ref="D6273:H6273"/>
    <mergeCell ref="N6266:N6267"/>
    <mergeCell ref="O6290:O6291"/>
    <mergeCell ref="E6246:F6246"/>
    <mergeCell ref="E6286:F6286"/>
    <mergeCell ref="G6286:H6286"/>
    <mergeCell ref="L6258:L6259"/>
    <mergeCell ref="E6259:F6259"/>
    <mergeCell ref="K6318:O6318"/>
    <mergeCell ref="E6153:F6153"/>
    <mergeCell ref="G6153:H6153"/>
    <mergeCell ref="M6205:M6206"/>
    <mergeCell ref="G6224:H6224"/>
    <mergeCell ref="D6226:O6226"/>
    <mergeCell ref="K6171:O6171"/>
    <mergeCell ref="M6344:M6345"/>
    <mergeCell ref="D6335:J6335"/>
    <mergeCell ref="K6328:K6329"/>
    <mergeCell ref="I6328:I6329"/>
    <mergeCell ref="D6352:H6352"/>
    <mergeCell ref="N6133:N6134"/>
    <mergeCell ref="D6195:O6195"/>
    <mergeCell ref="D6318:J6318"/>
    <mergeCell ref="K6213:K6214"/>
    <mergeCell ref="L6213:L6214"/>
    <mergeCell ref="N6190:N6191"/>
    <mergeCell ref="K6152:K6153"/>
    <mergeCell ref="E6337:F6337"/>
    <mergeCell ref="J6250:J6251"/>
    <mergeCell ref="E6157:F6157"/>
    <mergeCell ref="L6143:L6144"/>
    <mergeCell ref="I6133:I6134"/>
    <mergeCell ref="D6172:H6172"/>
    <mergeCell ref="O6190:O6191"/>
    <mergeCell ref="E6177:F6177"/>
    <mergeCell ref="J6300:J6301"/>
    <mergeCell ref="D6221:H6221"/>
    <mergeCell ref="K6180:O6180"/>
    <mergeCell ref="D6189:J6189"/>
    <mergeCell ref="K6189:O6189"/>
    <mergeCell ref="E6186:F6186"/>
    <mergeCell ref="G6275:H6275"/>
    <mergeCell ref="O6280:O6281"/>
    <mergeCell ref="K6081:K6082"/>
    <mergeCell ref="D6081:H6081"/>
    <mergeCell ref="I6081:I6082"/>
    <mergeCell ref="J6081:J6082"/>
    <mergeCell ref="E6139:F6139"/>
    <mergeCell ref="D6248:O6248"/>
    <mergeCell ref="E6311:F6311"/>
    <mergeCell ref="G6311:H6311"/>
    <mergeCell ref="G6312:H6312"/>
    <mergeCell ref="E6108:F6108"/>
    <mergeCell ref="E6085:F6085"/>
    <mergeCell ref="G6125:H6125"/>
    <mergeCell ref="G6254:H6254"/>
    <mergeCell ref="J6099:J6100"/>
    <mergeCell ref="O6133:O6134"/>
    <mergeCell ref="G6092:H6092"/>
    <mergeCell ref="D6289:J6289"/>
    <mergeCell ref="G6259:H6259"/>
    <mergeCell ref="G6281:H6281"/>
    <mergeCell ref="D6249:J6249"/>
    <mergeCell ref="O6273:O6274"/>
    <mergeCell ref="E6274:F6274"/>
    <mergeCell ref="G6274:H6274"/>
    <mergeCell ref="G6302:H6302"/>
    <mergeCell ref="G6223:H6223"/>
    <mergeCell ref="D6227:J6227"/>
    <mergeCell ref="K6227:O6227"/>
    <mergeCell ref="D6228:H6228"/>
    <mergeCell ref="I6228:I6229"/>
    <mergeCell ref="I6106:I6107"/>
    <mergeCell ref="M6099:M6100"/>
    <mergeCell ref="D6088:O6088"/>
    <mergeCell ref="E6281:F6281"/>
    <mergeCell ref="G6102:H6102"/>
    <mergeCell ref="E6125:F6125"/>
    <mergeCell ref="M6243:M6244"/>
    <mergeCell ref="N6243:N6244"/>
    <mergeCell ref="K6243:K6244"/>
    <mergeCell ref="K6266:K6267"/>
    <mergeCell ref="K6300:K6301"/>
    <mergeCell ref="M6143:M6144"/>
    <mergeCell ref="D6133:H6133"/>
    <mergeCell ref="M6090:M6091"/>
    <mergeCell ref="N6300:N6301"/>
    <mergeCell ref="G6148:H6148"/>
    <mergeCell ref="E6267:F6267"/>
    <mergeCell ref="D6180:J6180"/>
    <mergeCell ref="I6090:I6091"/>
    <mergeCell ref="D6152:H6152"/>
    <mergeCell ref="M6190:M6191"/>
    <mergeCell ref="A6335:A6337"/>
    <mergeCell ref="D6264:O6264"/>
    <mergeCell ref="G6246:H6246"/>
    <mergeCell ref="C6220:C6222"/>
    <mergeCell ref="O6197:O6198"/>
    <mergeCell ref="J6235:J6236"/>
    <mergeCell ref="D6250:H6250"/>
    <mergeCell ref="J6273:J6274"/>
    <mergeCell ref="D6342:O6342"/>
    <mergeCell ref="E6324:F6324"/>
    <mergeCell ref="G6209:H6209"/>
    <mergeCell ref="O6205:O6206"/>
    <mergeCell ref="E6206:F6206"/>
    <mergeCell ref="B6299:B6301"/>
    <mergeCell ref="C6242:C6244"/>
    <mergeCell ref="K6335:O6335"/>
    <mergeCell ref="M6290:M6291"/>
    <mergeCell ref="D6317:O6317"/>
    <mergeCell ref="N6310:N6311"/>
    <mergeCell ref="D6326:O6326"/>
    <mergeCell ref="M6221:M6222"/>
    <mergeCell ref="L6319:L6320"/>
    <mergeCell ref="L6290:L6291"/>
    <mergeCell ref="E6291:F6291"/>
    <mergeCell ref="C6289:C6291"/>
    <mergeCell ref="C6272:C6274"/>
    <mergeCell ref="N6273:N6274"/>
    <mergeCell ref="G6267:H6267"/>
    <mergeCell ref="E6231:F6231"/>
    <mergeCell ref="G6245:H6245"/>
    <mergeCell ref="G6237:H6237"/>
    <mergeCell ref="N6250:N6251"/>
    <mergeCell ref="O6250:O6251"/>
    <mergeCell ref="E6251:F6251"/>
    <mergeCell ref="G6251:H6251"/>
    <mergeCell ref="C6335:C6337"/>
    <mergeCell ref="K6289:O6289"/>
    <mergeCell ref="D6290:H6290"/>
    <mergeCell ref="I6290:I6291"/>
    <mergeCell ref="B6196:B6198"/>
    <mergeCell ref="L6273:L6274"/>
    <mergeCell ref="G6292:H6292"/>
    <mergeCell ref="J6221:J6222"/>
    <mergeCell ref="D6256:O6256"/>
    <mergeCell ref="O6258:O6259"/>
    <mergeCell ref="A6249:A6251"/>
    <mergeCell ref="E6293:F6293"/>
    <mergeCell ref="M6310:M6311"/>
    <mergeCell ref="G6236:H6236"/>
    <mergeCell ref="M6228:M6229"/>
    <mergeCell ref="A6257:A6259"/>
    <mergeCell ref="C6249:C6251"/>
    <mergeCell ref="D6308:O6308"/>
    <mergeCell ref="M6197:M6198"/>
    <mergeCell ref="D6265:J6265"/>
    <mergeCell ref="K6265:O6265"/>
    <mergeCell ref="A6220:A6222"/>
    <mergeCell ref="E6224:F6224"/>
    <mergeCell ref="J6228:J6229"/>
    <mergeCell ref="B6289:B6291"/>
    <mergeCell ref="B6265:B6267"/>
    <mergeCell ref="I6266:I6267"/>
    <mergeCell ref="G6261:H6261"/>
    <mergeCell ref="G6293:H6293"/>
    <mergeCell ref="C6299:C6301"/>
    <mergeCell ref="G6296:H6296"/>
    <mergeCell ref="K6212:O6212"/>
    <mergeCell ref="D6142:J6142"/>
    <mergeCell ref="J6090:J6091"/>
    <mergeCell ref="G6084:H6084"/>
    <mergeCell ref="E6086:F6086"/>
    <mergeCell ref="M6152:M6153"/>
    <mergeCell ref="D6179:O6179"/>
    <mergeCell ref="E6199:F6199"/>
    <mergeCell ref="I6172:I6173"/>
    <mergeCell ref="G6110:H6110"/>
    <mergeCell ref="B6272:B6274"/>
    <mergeCell ref="G6083:H6083"/>
    <mergeCell ref="A6123:A6125"/>
    <mergeCell ref="G6095:H6095"/>
    <mergeCell ref="D6104:O6104"/>
    <mergeCell ref="E6144:F6144"/>
    <mergeCell ref="A6279:A6281"/>
    <mergeCell ref="E6301:F6301"/>
    <mergeCell ref="E6155:F6155"/>
    <mergeCell ref="L6161:L6162"/>
    <mergeCell ref="G6094:H6094"/>
    <mergeCell ref="D6213:H6213"/>
    <mergeCell ref="J6106:J6107"/>
    <mergeCell ref="K6235:K6236"/>
    <mergeCell ref="E6129:F6129"/>
    <mergeCell ref="D6097:O6097"/>
    <mergeCell ref="C6123:C6125"/>
    <mergeCell ref="C6180:C6182"/>
    <mergeCell ref="C6279:C6281"/>
    <mergeCell ref="G6217:H6217"/>
    <mergeCell ref="G6207:H6207"/>
    <mergeCell ref="J6152:J6153"/>
    <mergeCell ref="O6161:O6162"/>
    <mergeCell ref="A6265:A6267"/>
    <mergeCell ref="J6190:J6191"/>
    <mergeCell ref="B6279:B6281"/>
    <mergeCell ref="G6091:H6091"/>
    <mergeCell ref="D6098:J6098"/>
    <mergeCell ref="G6086:H6086"/>
    <mergeCell ref="I6213:I6214"/>
    <mergeCell ref="I6250:I6251"/>
    <mergeCell ref="D6211:O6211"/>
    <mergeCell ref="D6205:H6205"/>
    <mergeCell ref="I6205:I6206"/>
    <mergeCell ref="I6235:I6236"/>
    <mergeCell ref="K6099:K6100"/>
    <mergeCell ref="B6249:B6251"/>
    <mergeCell ref="C6089:C6091"/>
    <mergeCell ref="D6132:J6132"/>
    <mergeCell ref="J6290:J6291"/>
    <mergeCell ref="K6290:K6291"/>
    <mergeCell ref="A6204:A6206"/>
    <mergeCell ref="A6227:A6229"/>
    <mergeCell ref="B6227:B6229"/>
    <mergeCell ref="N6258:N6259"/>
    <mergeCell ref="A6299:A6301"/>
    <mergeCell ref="E6175:F6175"/>
    <mergeCell ref="A6234:A6236"/>
    <mergeCell ref="B6234:B6236"/>
    <mergeCell ref="A6289:A6291"/>
    <mergeCell ref="A6098:A6100"/>
    <mergeCell ref="A6142:A6144"/>
    <mergeCell ref="B6327:B6329"/>
    <mergeCell ref="D6299:J6299"/>
    <mergeCell ref="K6299:O6299"/>
    <mergeCell ref="D6300:H6300"/>
    <mergeCell ref="I6300:I6301"/>
    <mergeCell ref="D6279:J6279"/>
    <mergeCell ref="K6279:O6279"/>
    <mergeCell ref="G6268:H6268"/>
    <mergeCell ref="E6254:F6254"/>
    <mergeCell ref="B6089:B6091"/>
    <mergeCell ref="A6212:A6214"/>
    <mergeCell ref="B6204:B6206"/>
    <mergeCell ref="C6151:C6153"/>
    <mergeCell ref="C6098:C6100"/>
    <mergeCell ref="C6132:C6134"/>
    <mergeCell ref="C6234:C6236"/>
    <mergeCell ref="J5752:J5753"/>
    <mergeCell ref="D5838:J5838"/>
    <mergeCell ref="N5839:N5840"/>
    <mergeCell ref="D5776:O5776"/>
    <mergeCell ref="O5778:O5779"/>
    <mergeCell ref="E5849:F5849"/>
    <mergeCell ref="N5752:N5753"/>
    <mergeCell ref="G5912:H5912"/>
    <mergeCell ref="G5955:H5955"/>
    <mergeCell ref="D5959:H5959"/>
    <mergeCell ref="I5856:I5857"/>
    <mergeCell ref="B5939:B5941"/>
    <mergeCell ref="B5967:B5969"/>
    <mergeCell ref="L5762:L5763"/>
    <mergeCell ref="E5779:F5779"/>
    <mergeCell ref="K5785:O5785"/>
    <mergeCell ref="L5823:L5824"/>
    <mergeCell ref="I5993:I5994"/>
    <mergeCell ref="G5953:H5953"/>
    <mergeCell ref="E5890:F5890"/>
    <mergeCell ref="O5805:O5806"/>
    <mergeCell ref="G5875:H5875"/>
    <mergeCell ref="E5864:F5864"/>
    <mergeCell ref="N5984:N5985"/>
    <mergeCell ref="C5983:C5985"/>
    <mergeCell ref="A5992:A5994"/>
    <mergeCell ref="A5975:A5977"/>
    <mergeCell ref="D5916:H5916"/>
    <mergeCell ref="I5950:I5951"/>
    <mergeCell ref="G5941:H5941"/>
    <mergeCell ref="K5983:O5983"/>
    <mergeCell ref="D5878:J5878"/>
    <mergeCell ref="L5752:L5753"/>
    <mergeCell ref="J5786:J5787"/>
    <mergeCell ref="G5779:H5779"/>
    <mergeCell ref="A5761:A5763"/>
    <mergeCell ref="A5967:A5969"/>
    <mergeCell ref="K5888:O5888"/>
    <mergeCell ref="C5939:C5941"/>
    <mergeCell ref="C5761:C5763"/>
    <mergeCell ref="C5838:C5840"/>
    <mergeCell ref="G5840:H5840"/>
    <mergeCell ref="K5839:K5840"/>
    <mergeCell ref="A5949:A5951"/>
    <mergeCell ref="G5753:H5753"/>
    <mergeCell ref="B5838:B5840"/>
    <mergeCell ref="A5922:A5924"/>
    <mergeCell ref="A5939:A5941"/>
    <mergeCell ref="A5623:A5625"/>
    <mergeCell ref="A5631:A5633"/>
    <mergeCell ref="E5815:F5815"/>
    <mergeCell ref="D5914:O5914"/>
    <mergeCell ref="C5922:C5924"/>
    <mergeCell ref="M5923:M5924"/>
    <mergeCell ref="G5909:H5909"/>
    <mergeCell ref="G5865:H5865"/>
    <mergeCell ref="D5856:H5856"/>
    <mergeCell ref="M5830:M5831"/>
    <mergeCell ref="G5969:H5969"/>
    <mergeCell ref="G5972:H5972"/>
    <mergeCell ref="D5974:O5974"/>
    <mergeCell ref="E5987:F5987"/>
    <mergeCell ref="J5871:J5872"/>
    <mergeCell ref="E5955:F5955"/>
    <mergeCell ref="K5984:K5985"/>
    <mergeCell ref="N5830:N5831"/>
    <mergeCell ref="A5870:A5872"/>
    <mergeCell ref="O5863:O5864"/>
    <mergeCell ref="G5873:H5873"/>
    <mergeCell ref="G5844:H5844"/>
    <mergeCell ref="K5847:O5847"/>
    <mergeCell ref="D5939:J5939"/>
    <mergeCell ref="G5946:H5946"/>
    <mergeCell ref="G5857:H5857"/>
    <mergeCell ref="D5870:J5870"/>
    <mergeCell ref="E5926:F5926"/>
    <mergeCell ref="K5923:K5924"/>
    <mergeCell ref="N5923:N5924"/>
    <mergeCell ref="L5916:L5917"/>
    <mergeCell ref="I5879:I5880"/>
    <mergeCell ref="K5879:K5880"/>
    <mergeCell ref="D5923:H5923"/>
    <mergeCell ref="D5932:H5932"/>
    <mergeCell ref="I5871:I5872"/>
    <mergeCell ref="N5863:N5864"/>
    <mergeCell ref="D5915:J5915"/>
    <mergeCell ref="L5848:L5849"/>
    <mergeCell ref="G5894:H5894"/>
    <mergeCell ref="L5863:L5864"/>
    <mergeCell ref="E5857:F5857"/>
    <mergeCell ref="N5823:N5824"/>
    <mergeCell ref="G5832:H5832"/>
    <mergeCell ref="K5870:O5870"/>
    <mergeCell ref="E5962:F5962"/>
    <mergeCell ref="K5922:O5922"/>
    <mergeCell ref="K5932:K5933"/>
    <mergeCell ref="A5878:A5880"/>
    <mergeCell ref="K5939:O5939"/>
    <mergeCell ref="L5932:L5933"/>
    <mergeCell ref="G5933:H5933"/>
    <mergeCell ref="E5985:F5985"/>
    <mergeCell ref="G5985:H5985"/>
    <mergeCell ref="J5968:J5969"/>
    <mergeCell ref="L5871:L5872"/>
    <mergeCell ref="G5858:H5858"/>
    <mergeCell ref="E5844:F5844"/>
    <mergeCell ref="I5976:I5977"/>
    <mergeCell ref="I5984:I5985"/>
    <mergeCell ref="O5950:O5951"/>
    <mergeCell ref="B5862:B5864"/>
    <mergeCell ref="A5838:A5840"/>
    <mergeCell ref="C5888:C5890"/>
    <mergeCell ref="A5915:A5917"/>
    <mergeCell ref="M5856:M5857"/>
    <mergeCell ref="N5889:N5890"/>
    <mergeCell ref="J5823:J5824"/>
    <mergeCell ref="N5959:N5960"/>
    <mergeCell ref="M5959:M5960"/>
    <mergeCell ref="C5813:C5815"/>
    <mergeCell ref="M5805:M5806"/>
    <mergeCell ref="I5805:I5806"/>
    <mergeCell ref="I5923:I5924"/>
    <mergeCell ref="G5910:H5910"/>
    <mergeCell ref="M5796:M5797"/>
    <mergeCell ref="G5825:H5825"/>
    <mergeCell ref="K5804:O5804"/>
    <mergeCell ref="M5823:M5824"/>
    <mergeCell ref="E5858:F5858"/>
    <mergeCell ref="L5879:L5880"/>
    <mergeCell ref="G5872:H5872"/>
    <mergeCell ref="D5854:O5854"/>
    <mergeCell ref="G5815:H5815"/>
    <mergeCell ref="L5898:L5899"/>
    <mergeCell ref="K5889:K5890"/>
    <mergeCell ref="G5885:H5885"/>
    <mergeCell ref="D5957:O5957"/>
    <mergeCell ref="A5931:A5933"/>
    <mergeCell ref="E5941:F5941"/>
    <mergeCell ref="K5950:K5951"/>
    <mergeCell ref="A5795:A5797"/>
    <mergeCell ref="A5847:A5849"/>
    <mergeCell ref="B5975:B5977"/>
    <mergeCell ref="C5975:C5977"/>
    <mergeCell ref="B5855:B5857"/>
    <mergeCell ref="K5878:O5878"/>
    <mergeCell ref="B5907:B5909"/>
    <mergeCell ref="A5862:A5864"/>
    <mergeCell ref="K5959:K5960"/>
    <mergeCell ref="E5833:F5833"/>
    <mergeCell ref="A5822:A5824"/>
    <mergeCell ref="J5950:J5951"/>
    <mergeCell ref="A5907:A5909"/>
    <mergeCell ref="M5916:M5917"/>
    <mergeCell ref="K5907:O5907"/>
    <mergeCell ref="I5959:I5960"/>
    <mergeCell ref="D5839:H5839"/>
    <mergeCell ref="K5863:K5864"/>
    <mergeCell ref="L5830:L5831"/>
    <mergeCell ref="D5877:O5877"/>
    <mergeCell ref="A5905:O5905"/>
    <mergeCell ref="G5919:H5919"/>
    <mergeCell ref="G5934:H5934"/>
    <mergeCell ref="L5889:L5890"/>
    <mergeCell ref="D5889:H5889"/>
    <mergeCell ref="C5897:C5899"/>
    <mergeCell ref="G5926:H5926"/>
    <mergeCell ref="D5931:J5931"/>
    <mergeCell ref="K5856:K5857"/>
    <mergeCell ref="D5869:O5869"/>
    <mergeCell ref="G5864:H5864"/>
    <mergeCell ref="J5916:J5917"/>
    <mergeCell ref="E5972:F5972"/>
    <mergeCell ref="O5908:O5909"/>
    <mergeCell ref="C5915:C5917"/>
    <mergeCell ref="B5958:B5960"/>
    <mergeCell ref="N5908:N5909"/>
    <mergeCell ref="C5931:C5933"/>
    <mergeCell ref="B5761:B5763"/>
    <mergeCell ref="D5623:J5623"/>
    <mergeCell ref="D5689:J5689"/>
    <mergeCell ref="D5704:H5704"/>
    <mergeCell ref="G5732:H5732"/>
    <mergeCell ref="M5729:M5730"/>
    <mergeCell ref="D5646:J5646"/>
    <mergeCell ref="G5666:H5666"/>
    <mergeCell ref="B5769:B5771"/>
    <mergeCell ref="K5805:K5806"/>
    <mergeCell ref="D5898:H5898"/>
    <mergeCell ref="E5909:F5909"/>
    <mergeCell ref="L5923:L5924"/>
    <mergeCell ref="M5932:M5933"/>
    <mergeCell ref="E5824:F5824"/>
    <mergeCell ref="D5803:O5803"/>
    <mergeCell ref="O5856:O5857"/>
    <mergeCell ref="O5839:O5840"/>
    <mergeCell ref="B5870:B5872"/>
    <mergeCell ref="C5855:C5857"/>
    <mergeCell ref="D5861:O5861"/>
    <mergeCell ref="J5898:J5899"/>
    <mergeCell ref="G5842:H5842"/>
    <mergeCell ref="E5842:F5842"/>
    <mergeCell ref="D5871:H5871"/>
    <mergeCell ref="O5871:O5872"/>
    <mergeCell ref="M5908:M5909"/>
    <mergeCell ref="G5788:H5788"/>
    <mergeCell ref="N5848:N5849"/>
    <mergeCell ref="E5731:F5731"/>
    <mergeCell ref="K5690:K5691"/>
    <mergeCell ref="G5754:H5754"/>
    <mergeCell ref="K5742:O5742"/>
    <mergeCell ref="K5720:O5720"/>
    <mergeCell ref="D5762:H5762"/>
    <mergeCell ref="N5712:N5713"/>
    <mergeCell ref="K5735:K5736"/>
    <mergeCell ref="J5721:J5722"/>
    <mergeCell ref="B5931:B5933"/>
    <mergeCell ref="D5908:H5908"/>
    <mergeCell ref="I5916:I5917"/>
    <mergeCell ref="O5786:O5787"/>
    <mergeCell ref="G5765:H5765"/>
    <mergeCell ref="E5771:F5771"/>
    <mergeCell ref="G5782:H5782"/>
    <mergeCell ref="L5814:L5815"/>
    <mergeCell ref="G5810:H5810"/>
    <mergeCell ref="J5770:J5771"/>
    <mergeCell ref="G5787:H5787"/>
    <mergeCell ref="E5782:F5782"/>
    <mergeCell ref="G5834:H5834"/>
    <mergeCell ref="K5623:O5623"/>
    <mergeCell ref="D2957:J2957"/>
    <mergeCell ref="K2957:O2957"/>
    <mergeCell ref="D3378:H3378"/>
    <mergeCell ref="L3004:L3005"/>
    <mergeCell ref="M3004:M3005"/>
    <mergeCell ref="N3004:N3005"/>
    <mergeCell ref="O3004:O3005"/>
    <mergeCell ref="E3005:F3005"/>
    <mergeCell ref="I5814:I5815"/>
    <mergeCell ref="G5833:H5833"/>
    <mergeCell ref="G5807:H5807"/>
    <mergeCell ref="D5796:H5796"/>
    <mergeCell ref="G5806:H5806"/>
    <mergeCell ref="K5829:O5829"/>
    <mergeCell ref="M5863:M5864"/>
    <mergeCell ref="D5830:H5830"/>
    <mergeCell ref="E5835:F5835"/>
    <mergeCell ref="D5805:H5805"/>
    <mergeCell ref="G5824:H5824"/>
    <mergeCell ref="D5822:J5822"/>
    <mergeCell ref="G5808:H5808"/>
    <mergeCell ref="G5799:H5799"/>
    <mergeCell ref="G5798:H5798"/>
    <mergeCell ref="E5797:F5797"/>
    <mergeCell ref="O5848:O5849"/>
    <mergeCell ref="G5849:H5849"/>
    <mergeCell ref="E5872:F5872"/>
    <mergeCell ref="E5816:F5816"/>
    <mergeCell ref="E5832:F5832"/>
    <mergeCell ref="G5626:H5626"/>
    <mergeCell ref="D5814:H5814"/>
    <mergeCell ref="I5823:I5824"/>
    <mergeCell ref="L5839:L5840"/>
    <mergeCell ref="O3825:O3826"/>
    <mergeCell ref="L3894:L3895"/>
    <mergeCell ref="D3893:J3893"/>
    <mergeCell ref="D3892:O3892"/>
    <mergeCell ref="J3919:J3920"/>
    <mergeCell ref="M3902:M3903"/>
    <mergeCell ref="G3915:H3915"/>
    <mergeCell ref="K3901:O3901"/>
    <mergeCell ref="E3888:F3888"/>
    <mergeCell ref="I3886:I3887"/>
    <mergeCell ref="G5054:H5054"/>
    <mergeCell ref="D5058:O5058"/>
    <mergeCell ref="D5060:H5060"/>
    <mergeCell ref="I5060:I5061"/>
    <mergeCell ref="M2986:M2987"/>
    <mergeCell ref="J5614:J5615"/>
    <mergeCell ref="N5614:N5615"/>
    <mergeCell ref="M5334:M5335"/>
    <mergeCell ref="D5302:O5302"/>
    <mergeCell ref="K5334:K5335"/>
    <mergeCell ref="I5326:I5327"/>
    <mergeCell ref="O5334:O5335"/>
    <mergeCell ref="O5326:O5327"/>
    <mergeCell ref="D5404:H5404"/>
    <mergeCell ref="E5328:F5328"/>
    <mergeCell ref="D5402:O5402"/>
    <mergeCell ref="E5406:F5406"/>
    <mergeCell ref="G5327:H5327"/>
    <mergeCell ref="D5324:O5324"/>
    <mergeCell ref="D5370:O5370"/>
    <mergeCell ref="G5397:H5397"/>
    <mergeCell ref="L3040:L3041"/>
    <mergeCell ref="M3040:M3041"/>
    <mergeCell ref="N3040:N3041"/>
    <mergeCell ref="O3040:O3041"/>
    <mergeCell ref="C2687:C2689"/>
    <mergeCell ref="G2675:H2675"/>
    <mergeCell ref="E2666:F2666"/>
    <mergeCell ref="G2666:H2666"/>
    <mergeCell ref="M5940:M5941"/>
    <mergeCell ref="G5899:H5899"/>
    <mergeCell ref="M5814:M5815"/>
    <mergeCell ref="J5856:J5857"/>
    <mergeCell ref="J5796:J5797"/>
    <mergeCell ref="K5796:K5797"/>
    <mergeCell ref="J5839:J5840"/>
    <mergeCell ref="D5847:J5847"/>
    <mergeCell ref="B2736:B2738"/>
    <mergeCell ref="D2727:O2727"/>
    <mergeCell ref="G3007:H3007"/>
    <mergeCell ref="E2841:F2841"/>
    <mergeCell ref="O2840:O2841"/>
    <mergeCell ref="G2899:H2899"/>
    <mergeCell ref="G2900:H2900"/>
    <mergeCell ref="N2856:N2857"/>
    <mergeCell ref="E5610:F5610"/>
    <mergeCell ref="I5721:I5722"/>
    <mergeCell ref="M5712:M5713"/>
    <mergeCell ref="O5480:O5481"/>
    <mergeCell ref="D5445:H5445"/>
    <mergeCell ref="O5428:O5429"/>
    <mergeCell ref="D5426:O5426"/>
    <mergeCell ref="E5493:F5493"/>
    <mergeCell ref="G5493:H5493"/>
    <mergeCell ref="E5423:F5423"/>
    <mergeCell ref="E5451:F5451"/>
    <mergeCell ref="G5492:H5492"/>
    <mergeCell ref="O5508:O5509"/>
    <mergeCell ref="M5596:M5597"/>
    <mergeCell ref="E5606:F5606"/>
    <mergeCell ref="J5590:J5591"/>
    <mergeCell ref="L3387:L3388"/>
    <mergeCell ref="E3140:F3140"/>
    <mergeCell ref="G3140:H3140"/>
    <mergeCell ref="G3142:H3142"/>
    <mergeCell ref="G2883:H2883"/>
    <mergeCell ref="G2891:H2891"/>
    <mergeCell ref="G2794:H2794"/>
    <mergeCell ref="D2855:J2855"/>
    <mergeCell ref="O2737:O2738"/>
    <mergeCell ref="I3378:I3379"/>
    <mergeCell ref="K2958:K2959"/>
    <mergeCell ref="D3241:O3241"/>
    <mergeCell ref="G3359:H3359"/>
    <mergeCell ref="G2997:H2997"/>
    <mergeCell ref="E2998:F2998"/>
    <mergeCell ref="O2729:O2730"/>
    <mergeCell ref="N2755:N2756"/>
    <mergeCell ref="G3158:H3158"/>
    <mergeCell ref="E3366:F3366"/>
    <mergeCell ref="G5230:H5230"/>
    <mergeCell ref="E2968:F2968"/>
    <mergeCell ref="G2969:H2969"/>
    <mergeCell ref="G3227:H3227"/>
    <mergeCell ref="G3014:H3014"/>
    <mergeCell ref="D2686:O2686"/>
    <mergeCell ref="C2736:C2738"/>
    <mergeCell ref="O2904:O2905"/>
    <mergeCell ref="E2905:F2905"/>
    <mergeCell ref="G2905:H2905"/>
    <mergeCell ref="E2906:F2906"/>
    <mergeCell ref="G2906:H2906"/>
    <mergeCell ref="G2907:H2907"/>
    <mergeCell ref="C3909:C3911"/>
    <mergeCell ref="N3878:N3879"/>
    <mergeCell ref="D4066:H4066"/>
    <mergeCell ref="G4067:H4067"/>
    <mergeCell ref="G4049:H4049"/>
    <mergeCell ref="M2628:M2629"/>
    <mergeCell ref="D2780:O2780"/>
    <mergeCell ref="M2755:M2756"/>
    <mergeCell ref="E2866:F2866"/>
    <mergeCell ref="J2958:J2959"/>
    <mergeCell ref="D2920:O2920"/>
    <mergeCell ref="E3360:F3360"/>
    <mergeCell ref="G2788:H2788"/>
    <mergeCell ref="C3127:C3129"/>
    <mergeCell ref="D3127:J3127"/>
    <mergeCell ref="K3127:O3127"/>
    <mergeCell ref="M3707:M3708"/>
    <mergeCell ref="M2688:M2689"/>
    <mergeCell ref="M2654:M2655"/>
    <mergeCell ref="I2681:I2682"/>
    <mergeCell ref="D2696:O2696"/>
    <mergeCell ref="M2681:M2682"/>
    <mergeCell ref="E2689:F2689"/>
    <mergeCell ref="K2948:O2948"/>
    <mergeCell ref="D2949:H2949"/>
    <mergeCell ref="I2949:I2950"/>
    <mergeCell ref="E2873:F2873"/>
    <mergeCell ref="G2889:H2889"/>
    <mergeCell ref="G2834:H2834"/>
    <mergeCell ref="D3047:O3047"/>
    <mergeCell ref="E2757:F2757"/>
    <mergeCell ref="G2725:H2725"/>
    <mergeCell ref="G2747:H2747"/>
    <mergeCell ref="I2904:I2905"/>
    <mergeCell ref="J2904:J2905"/>
    <mergeCell ref="E3139:F3139"/>
    <mergeCell ref="G3139:H3139"/>
    <mergeCell ref="C2744:C2746"/>
    <mergeCell ref="G3370:H3370"/>
    <mergeCell ref="C3377:C3379"/>
    <mergeCell ref="G3641:H3641"/>
    <mergeCell ref="E3104:F3104"/>
    <mergeCell ref="G3104:H3104"/>
    <mergeCell ref="M2940:M2941"/>
    <mergeCell ref="N2940:N2941"/>
    <mergeCell ref="J2931:J2932"/>
    <mergeCell ref="K2931:K2932"/>
    <mergeCell ref="L2931:L2932"/>
    <mergeCell ref="M2931:M2932"/>
    <mergeCell ref="I2958:I2959"/>
    <mergeCell ref="D2664:H2664"/>
    <mergeCell ref="M3022:M3023"/>
    <mergeCell ref="G2982:H2982"/>
    <mergeCell ref="E2977:F2977"/>
    <mergeCell ref="G2977:H2977"/>
    <mergeCell ref="D2894:O2894"/>
    <mergeCell ref="D2638:H2638"/>
    <mergeCell ref="N2565:N2566"/>
    <mergeCell ref="D2628:H2628"/>
    <mergeCell ref="L2604:L2605"/>
    <mergeCell ref="O2225:O2226"/>
    <mergeCell ref="G2504:H2504"/>
    <mergeCell ref="D2499:O2499"/>
    <mergeCell ref="D2477:H2477"/>
    <mergeCell ref="K2673:O2673"/>
    <mergeCell ref="D2674:H2674"/>
    <mergeCell ref="N2745:N2746"/>
    <mergeCell ref="G2699:H2699"/>
    <mergeCell ref="C2663:C2665"/>
    <mergeCell ref="E2590:F2590"/>
    <mergeCell ref="N2620:N2621"/>
    <mergeCell ref="D2564:J2564"/>
    <mergeCell ref="K2564:O2564"/>
    <mergeCell ref="M2674:M2675"/>
    <mergeCell ref="K2664:K2665"/>
    <mergeCell ref="D2565:H2565"/>
    <mergeCell ref="G2702:H2702"/>
    <mergeCell ref="C2564:C2566"/>
    <mergeCell ref="I3309:I3310"/>
    <mergeCell ref="J3309:J3310"/>
    <mergeCell ref="K3309:K3310"/>
    <mergeCell ref="L3309:L3310"/>
    <mergeCell ref="D2679:O2679"/>
    <mergeCell ref="G2616:H2616"/>
    <mergeCell ref="K2627:O2627"/>
    <mergeCell ref="G2567:H2567"/>
    <mergeCell ref="K2612:K2613"/>
    <mergeCell ref="G2989:H2989"/>
    <mergeCell ref="I2548:I2549"/>
    <mergeCell ref="J2548:J2549"/>
    <mergeCell ref="I2888:I2889"/>
    <mergeCell ref="J2888:J2889"/>
    <mergeCell ref="M2765:M2766"/>
    <mergeCell ref="C3012:C3014"/>
    <mergeCell ref="K2986:K2987"/>
    <mergeCell ref="L2986:L2987"/>
    <mergeCell ref="G2770:H2770"/>
    <mergeCell ref="E3260:F3260"/>
    <mergeCell ref="E2776:F2776"/>
    <mergeCell ref="J2812:J2813"/>
    <mergeCell ref="C2895:C2897"/>
    <mergeCell ref="D2895:J2895"/>
    <mergeCell ref="D2871:J2871"/>
    <mergeCell ref="C2957:C2959"/>
    <mergeCell ref="D2958:H2958"/>
    <mergeCell ref="C2966:C2968"/>
    <mergeCell ref="D2976:H2976"/>
    <mergeCell ref="D2993:O2993"/>
    <mergeCell ref="E2933:F2933"/>
    <mergeCell ref="G2933:H2933"/>
    <mergeCell ref="E2934:F2934"/>
    <mergeCell ref="G2934:H2934"/>
    <mergeCell ref="G2936:H2936"/>
    <mergeCell ref="N2681:N2682"/>
    <mergeCell ref="O2681:O2682"/>
    <mergeCell ref="N2628:N2629"/>
    <mergeCell ref="K2603:O2603"/>
    <mergeCell ref="D2604:H2604"/>
    <mergeCell ref="K2637:O2637"/>
    <mergeCell ref="G2689:H2689"/>
    <mergeCell ref="E2210:F2210"/>
    <mergeCell ref="D2215:O2215"/>
    <mergeCell ref="O2200:O2201"/>
    <mergeCell ref="D2207:O2207"/>
    <mergeCell ref="D2244:H2244"/>
    <mergeCell ref="J2244:J2245"/>
    <mergeCell ref="G2211:H2211"/>
    <mergeCell ref="D2216:J2216"/>
    <mergeCell ref="G2237:H2237"/>
    <mergeCell ref="N2235:N2236"/>
    <mergeCell ref="O2235:O2236"/>
    <mergeCell ref="K2638:K2639"/>
    <mergeCell ref="K2433:K2434"/>
    <mergeCell ref="M2425:M2426"/>
    <mergeCell ref="N2425:N2426"/>
    <mergeCell ref="O2425:O2426"/>
    <mergeCell ref="D2441:J2441"/>
    <mergeCell ref="K2441:O2441"/>
    <mergeCell ref="E2436:F2436"/>
    <mergeCell ref="N2417:N2418"/>
    <mergeCell ref="D2431:O2431"/>
    <mergeCell ref="G2419:H2419"/>
    <mergeCell ref="E2388:F2388"/>
    <mergeCell ref="G2575:H2575"/>
    <mergeCell ref="D2627:J2627"/>
    <mergeCell ref="I2604:I2605"/>
    <mergeCell ref="O2604:O2605"/>
    <mergeCell ref="G2600:H2600"/>
    <mergeCell ref="D2532:J2532"/>
    <mergeCell ref="K2532:O2532"/>
    <mergeCell ref="M2525:M2526"/>
    <mergeCell ref="D2275:H2275"/>
    <mergeCell ref="M2225:M2226"/>
    <mergeCell ref="G2453:H2453"/>
    <mergeCell ref="I2452:I2453"/>
    <mergeCell ref="I2217:I2218"/>
    <mergeCell ref="N2225:N2226"/>
    <mergeCell ref="K2234:O2234"/>
    <mergeCell ref="D2251:J2251"/>
    <mergeCell ref="L2252:L2253"/>
    <mergeCell ref="O2358:O2359"/>
    <mergeCell ref="G2457:H2457"/>
    <mergeCell ref="D2265:O2265"/>
    <mergeCell ref="D2260:H2260"/>
    <mergeCell ref="E2418:F2418"/>
    <mergeCell ref="G2418:H2418"/>
    <mergeCell ref="G2271:H2271"/>
    <mergeCell ref="G2269:H2269"/>
    <mergeCell ref="G2325:H2325"/>
    <mergeCell ref="M2304:M2305"/>
    <mergeCell ref="D2223:O2223"/>
    <mergeCell ref="G2236:H2236"/>
    <mergeCell ref="G2286:H2286"/>
    <mergeCell ref="N2295:N2296"/>
    <mergeCell ref="D2314:H2314"/>
    <mergeCell ref="D2555:J2555"/>
    <mergeCell ref="D2539:J2539"/>
    <mergeCell ref="K2539:O2539"/>
    <mergeCell ref="D2540:H2540"/>
    <mergeCell ref="J2556:J2557"/>
    <mergeCell ref="O2589:O2590"/>
    <mergeCell ref="N2573:N2574"/>
    <mergeCell ref="N2581:N2582"/>
    <mergeCell ref="G2606:H2606"/>
    <mergeCell ref="N2385:N2386"/>
    <mergeCell ref="G2351:H2351"/>
    <mergeCell ref="D2313:J2313"/>
    <mergeCell ref="G2289:H2289"/>
    <mergeCell ref="G2405:H2405"/>
    <mergeCell ref="D2407:O2407"/>
    <mergeCell ref="O2375:O2376"/>
    <mergeCell ref="G2367:H2367"/>
    <mergeCell ref="K2350:K2351"/>
    <mergeCell ref="E2351:F2351"/>
    <mergeCell ref="I2401:I2402"/>
    <mergeCell ref="G2403:H2403"/>
    <mergeCell ref="E2344:F2344"/>
    <mergeCell ref="C2251:C2253"/>
    <mergeCell ref="G2404:H2404"/>
    <mergeCell ref="K2331:O2331"/>
    <mergeCell ref="K2191:K2192"/>
    <mergeCell ref="L2191:L2192"/>
    <mergeCell ref="G2228:H2228"/>
    <mergeCell ref="I2225:I2226"/>
    <mergeCell ref="K2235:K2236"/>
    <mergeCell ref="J2225:J2226"/>
    <mergeCell ref="E2218:F2218"/>
    <mergeCell ref="L2235:L2236"/>
    <mergeCell ref="J2235:J2236"/>
    <mergeCell ref="E2228:F2228"/>
    <mergeCell ref="E2220:F2220"/>
    <mergeCell ref="L2295:L2296"/>
    <mergeCell ref="D2295:H2295"/>
    <mergeCell ref="E2305:F2305"/>
    <mergeCell ref="O2350:O2351"/>
    <mergeCell ref="D2357:J2357"/>
    <mergeCell ref="E2359:F2359"/>
    <mergeCell ref="G2359:H2359"/>
    <mergeCell ref="M2401:M2402"/>
    <mergeCell ref="G2218:H2218"/>
    <mergeCell ref="K2365:O2365"/>
    <mergeCell ref="E2246:F2246"/>
    <mergeCell ref="D2225:H2225"/>
    <mergeCell ref="D2258:O2258"/>
    <mergeCell ref="D2283:H2283"/>
    <mergeCell ref="E2345:F2345"/>
    <mergeCell ref="D2349:J2349"/>
    <mergeCell ref="L2366:L2367"/>
    <mergeCell ref="D2282:J2282"/>
    <mergeCell ref="J2267:J2268"/>
    <mergeCell ref="I2350:I2351"/>
    <mergeCell ref="L2342:L2343"/>
    <mergeCell ref="D2392:J2392"/>
    <mergeCell ref="G2379:H2379"/>
    <mergeCell ref="G2386:H2386"/>
    <mergeCell ref="G2381:H2381"/>
    <mergeCell ref="G2395:H2395"/>
    <mergeCell ref="E2253:F2253"/>
    <mergeCell ref="E2194:F2194"/>
    <mergeCell ref="G2194:H2194"/>
    <mergeCell ref="G2397:H2397"/>
    <mergeCell ref="O2295:O2296"/>
    <mergeCell ref="D2332:H2332"/>
    <mergeCell ref="L2332:L2333"/>
    <mergeCell ref="M2332:M2333"/>
    <mergeCell ref="N2332:N2333"/>
    <mergeCell ref="L2322:L2323"/>
    <mergeCell ref="L2244:L2245"/>
    <mergeCell ref="L2485:L2486"/>
    <mergeCell ref="L2385:L2386"/>
    <mergeCell ref="A2432:A2434"/>
    <mergeCell ref="O2525:O2526"/>
    <mergeCell ref="E2526:F2526"/>
    <mergeCell ref="K2358:K2359"/>
    <mergeCell ref="C2224:C2226"/>
    <mergeCell ref="K2384:O2384"/>
    <mergeCell ref="G2205:H2205"/>
    <mergeCell ref="K2374:O2374"/>
    <mergeCell ref="J2350:J2351"/>
    <mergeCell ref="N2401:N2402"/>
    <mergeCell ref="D2401:H2401"/>
    <mergeCell ref="L2393:L2394"/>
    <mergeCell ref="O2314:O2315"/>
    <mergeCell ref="G2335:H2335"/>
    <mergeCell ref="E2184:F2184"/>
    <mergeCell ref="B2274:B2276"/>
    <mergeCell ref="C2274:C2276"/>
    <mergeCell ref="K2357:O2357"/>
    <mergeCell ref="D2358:H2358"/>
    <mergeCell ref="K2432:O2432"/>
    <mergeCell ref="K2393:K2394"/>
    <mergeCell ref="D2409:H2409"/>
    <mergeCell ref="N2252:N2253"/>
    <mergeCell ref="B2313:B2315"/>
    <mergeCell ref="C2313:C2315"/>
    <mergeCell ref="B2259:B2261"/>
    <mergeCell ref="D2399:O2399"/>
    <mergeCell ref="J2332:J2333"/>
    <mergeCell ref="C2331:C2333"/>
    <mergeCell ref="D2322:H2322"/>
    <mergeCell ref="E2335:F2335"/>
    <mergeCell ref="N2322:N2323"/>
    <mergeCell ref="K2442:K2443"/>
    <mergeCell ref="D2281:O2281"/>
    <mergeCell ref="E2289:F2289"/>
    <mergeCell ref="G2323:H2323"/>
    <mergeCell ref="E2261:F2261"/>
    <mergeCell ref="D2423:O2423"/>
    <mergeCell ref="E2434:F2434"/>
    <mergeCell ref="E2426:F2426"/>
    <mergeCell ref="G2426:H2426"/>
    <mergeCell ref="G2438:H2438"/>
    <mergeCell ref="G2413:H2413"/>
    <mergeCell ref="D2433:H2433"/>
    <mergeCell ref="I2433:I2434"/>
    <mergeCell ref="B2365:B2367"/>
    <mergeCell ref="B2400:B2402"/>
    <mergeCell ref="B2416:B2418"/>
    <mergeCell ref="O2322:O2323"/>
    <mergeCell ref="D2340:O2340"/>
    <mergeCell ref="M2442:M2443"/>
    <mergeCell ref="K2313:O2313"/>
    <mergeCell ref="B2374:B2376"/>
    <mergeCell ref="B2424:B2426"/>
    <mergeCell ref="C2424:C2426"/>
    <mergeCell ref="C2441:C2443"/>
    <mergeCell ref="E2443:F2443"/>
    <mergeCell ref="E2376:F2376"/>
    <mergeCell ref="G2376:H2376"/>
    <mergeCell ref="C2384:C2386"/>
    <mergeCell ref="G2429:H2429"/>
    <mergeCell ref="G2380:H2380"/>
    <mergeCell ref="D2274:J2274"/>
    <mergeCell ref="I2409:I2410"/>
    <mergeCell ref="J2409:J2410"/>
    <mergeCell ref="G2278:H2278"/>
    <mergeCell ref="O2342:O2343"/>
    <mergeCell ref="M2295:M2296"/>
    <mergeCell ref="C2321:C2323"/>
    <mergeCell ref="A2266:A2268"/>
    <mergeCell ref="O2244:O2245"/>
    <mergeCell ref="O2401:O2402"/>
    <mergeCell ref="E2402:F2402"/>
    <mergeCell ref="G2402:H2402"/>
    <mergeCell ref="D2366:H2366"/>
    <mergeCell ref="J2433:J2434"/>
    <mergeCell ref="O2417:O2418"/>
    <mergeCell ref="E2410:F2410"/>
    <mergeCell ref="D2415:O2415"/>
    <mergeCell ref="A2173:A2175"/>
    <mergeCell ref="A2165:A2167"/>
    <mergeCell ref="D2180:O2180"/>
    <mergeCell ref="G2201:H2201"/>
    <mergeCell ref="B2208:B2210"/>
    <mergeCell ref="C2208:C2210"/>
    <mergeCell ref="O3466:O3467"/>
    <mergeCell ref="E3467:F3467"/>
    <mergeCell ref="G3467:H3467"/>
    <mergeCell ref="E3468:F3468"/>
    <mergeCell ref="D2224:J2224"/>
    <mergeCell ref="K2224:O2224"/>
    <mergeCell ref="J2283:J2284"/>
    <mergeCell ref="I2182:I2183"/>
    <mergeCell ref="A2190:A2192"/>
    <mergeCell ref="N2260:N2261"/>
    <mergeCell ref="D2440:O2440"/>
    <mergeCell ref="N2470:N2471"/>
    <mergeCell ref="A2451:A2453"/>
    <mergeCell ref="B2451:B2453"/>
    <mergeCell ref="C2451:C2453"/>
    <mergeCell ref="D2451:J2451"/>
    <mergeCell ref="K2451:O2451"/>
    <mergeCell ref="D2452:H2452"/>
    <mergeCell ref="C2469:C2471"/>
    <mergeCell ref="D2491:O2491"/>
    <mergeCell ref="I2461:I2462"/>
    <mergeCell ref="J2461:J2462"/>
    <mergeCell ref="D2484:J2484"/>
    <mergeCell ref="G2471:H2471"/>
    <mergeCell ref="E2472:F2472"/>
    <mergeCell ref="G2472:H2472"/>
    <mergeCell ref="O2461:O2462"/>
    <mergeCell ref="B2384:B2386"/>
    <mergeCell ref="C2234:C2236"/>
    <mergeCell ref="A2216:A2218"/>
    <mergeCell ref="A2400:A2402"/>
    <mergeCell ref="C2416:C2418"/>
    <mergeCell ref="A2199:A2201"/>
    <mergeCell ref="K2303:O2303"/>
    <mergeCell ref="E2323:F2323"/>
    <mergeCell ref="B2199:B2201"/>
    <mergeCell ref="B2216:B2218"/>
    <mergeCell ref="C2259:C2261"/>
    <mergeCell ref="C2266:C2268"/>
    <mergeCell ref="C2460:C2462"/>
    <mergeCell ref="N2501:N2502"/>
    <mergeCell ref="A3268:A3270"/>
    <mergeCell ref="B3268:B3270"/>
    <mergeCell ref="C3268:C3270"/>
    <mergeCell ref="D3268:J3268"/>
    <mergeCell ref="K3268:O3268"/>
    <mergeCell ref="D3269:H3269"/>
    <mergeCell ref="I3269:I3270"/>
    <mergeCell ref="J3269:J3270"/>
    <mergeCell ref="B2801:B2803"/>
    <mergeCell ref="B2831:B2833"/>
    <mergeCell ref="C2831:C2833"/>
    <mergeCell ref="A2871:A2873"/>
    <mergeCell ref="B3223:B3225"/>
    <mergeCell ref="C3223:C3225"/>
    <mergeCell ref="D3223:J3223"/>
    <mergeCell ref="O3066:O3067"/>
    <mergeCell ref="C3039:C3041"/>
    <mergeCell ref="C3057:C3059"/>
    <mergeCell ref="D3057:J3057"/>
    <mergeCell ref="K3057:O3057"/>
    <mergeCell ref="D3058:H3058"/>
    <mergeCell ref="N3075:N3076"/>
    <mergeCell ref="C2939:C2941"/>
    <mergeCell ref="A2939:A2941"/>
    <mergeCell ref="A2821:A2823"/>
    <mergeCell ref="K3258:O3258"/>
    <mergeCell ref="A2921:A2923"/>
    <mergeCell ref="A2811:A2813"/>
    <mergeCell ref="B2811:B2813"/>
    <mergeCell ref="C2811:C2813"/>
    <mergeCell ref="E2749:F2749"/>
    <mergeCell ref="G2749:H2749"/>
    <mergeCell ref="J3004:J3005"/>
    <mergeCell ref="A2754:A2756"/>
    <mergeCell ref="B2754:B2756"/>
    <mergeCell ref="C2754:C2756"/>
    <mergeCell ref="C2781:C2783"/>
    <mergeCell ref="A2879:A2881"/>
    <mergeCell ref="B2921:B2923"/>
    <mergeCell ref="G2850:H2850"/>
    <mergeCell ref="N2896:N2897"/>
    <mergeCell ref="D2879:J2879"/>
    <mergeCell ref="K2879:O2879"/>
    <mergeCell ref="D2880:H2880"/>
    <mergeCell ref="D2921:J2921"/>
    <mergeCell ref="K2921:O2921"/>
    <mergeCell ref="D2904:H2904"/>
    <mergeCell ref="K2913:K2914"/>
    <mergeCell ref="A2773:A2775"/>
    <mergeCell ref="M2782:M2783"/>
    <mergeCell ref="J2822:J2823"/>
    <mergeCell ref="L2922:L2923"/>
    <mergeCell ref="M2922:M2923"/>
    <mergeCell ref="M2913:M2914"/>
    <mergeCell ref="I2931:I2932"/>
    <mergeCell ref="O2940:O2941"/>
    <mergeCell ref="G2991:H2991"/>
    <mergeCell ref="G2815:H2815"/>
    <mergeCell ref="E2816:F2816"/>
    <mergeCell ref="D2820:O2820"/>
    <mergeCell ref="E2915:F2915"/>
    <mergeCell ref="D2832:H2832"/>
    <mergeCell ref="G2836:H2836"/>
    <mergeCell ref="D2810:O2810"/>
    <mergeCell ref="B3233:B3235"/>
    <mergeCell ref="C3233:C3235"/>
    <mergeCell ref="O2931:O2932"/>
    <mergeCell ref="E2932:F2932"/>
    <mergeCell ref="G2932:H2932"/>
    <mergeCell ref="K2792:K2793"/>
    <mergeCell ref="C2903:C2905"/>
    <mergeCell ref="D2903:J2903"/>
    <mergeCell ref="K2903:O2903"/>
    <mergeCell ref="K2887:O2887"/>
    <mergeCell ref="C2863:C2865"/>
    <mergeCell ref="E2890:F2890"/>
    <mergeCell ref="I2896:I2897"/>
    <mergeCell ref="K2888:K2889"/>
    <mergeCell ref="L2888:L2889"/>
    <mergeCell ref="C2855:C2857"/>
    <mergeCell ref="C2879:C2881"/>
    <mergeCell ref="C2847:C2849"/>
    <mergeCell ref="D2929:O2929"/>
    <mergeCell ref="K2895:O2895"/>
    <mergeCell ref="M2904:M2905"/>
    <mergeCell ref="N2904:N2905"/>
    <mergeCell ref="E2874:F2874"/>
    <mergeCell ref="G2987:H2987"/>
    <mergeCell ref="G3062:H3062"/>
    <mergeCell ref="O2976:O2977"/>
    <mergeCell ref="M2976:M2977"/>
    <mergeCell ref="N2976:N2977"/>
    <mergeCell ref="G3024:H3024"/>
    <mergeCell ref="E3025:F3025"/>
    <mergeCell ref="G3025:H3025"/>
    <mergeCell ref="G3027:H3027"/>
    <mergeCell ref="J2986:J2987"/>
    <mergeCell ref="K3004:K3005"/>
    <mergeCell ref="K2896:K2897"/>
    <mergeCell ref="L2896:L2897"/>
    <mergeCell ref="M2896:M2897"/>
    <mergeCell ref="D3011:O3011"/>
    <mergeCell ref="D3003:J3003"/>
    <mergeCell ref="K3003:O3003"/>
    <mergeCell ref="D3004:H3004"/>
    <mergeCell ref="I3004:I3005"/>
    <mergeCell ref="B3092:B3094"/>
    <mergeCell ref="C2801:C2803"/>
    <mergeCell ref="B2821:B2823"/>
    <mergeCell ref="E2961:F2961"/>
    <mergeCell ref="E2970:F2970"/>
    <mergeCell ref="G2970:H2970"/>
    <mergeCell ref="D3048:J3048"/>
    <mergeCell ref="K3048:O3048"/>
    <mergeCell ref="D3101:J3101"/>
    <mergeCell ref="D3064:O3064"/>
    <mergeCell ref="K3102:K3103"/>
    <mergeCell ref="L3102:L3103"/>
    <mergeCell ref="G3167:H3167"/>
    <mergeCell ref="G3170:H3170"/>
    <mergeCell ref="K2812:K2813"/>
    <mergeCell ref="E2889:F2889"/>
    <mergeCell ref="G3033:H3033"/>
    <mergeCell ref="E3034:F3034"/>
    <mergeCell ref="G3034:H3034"/>
    <mergeCell ref="G3036:H3036"/>
    <mergeCell ref="D3038:O3038"/>
    <mergeCell ref="B3173:B3175"/>
    <mergeCell ref="C3173:C3175"/>
    <mergeCell ref="G3175:H3175"/>
    <mergeCell ref="E3176:F3176"/>
    <mergeCell ref="A3203:A3205"/>
    <mergeCell ref="D3203:J3203"/>
    <mergeCell ref="K3203:O3203"/>
    <mergeCell ref="D3204:H3204"/>
    <mergeCell ref="B3039:B3041"/>
    <mergeCell ref="B3065:B3067"/>
    <mergeCell ref="B2939:B2941"/>
    <mergeCell ref="D2939:J2939"/>
    <mergeCell ref="B3901:B3903"/>
    <mergeCell ref="A3752:A3754"/>
    <mergeCell ref="G3647:H3647"/>
    <mergeCell ref="D3637:J3637"/>
    <mergeCell ref="M3279:M3280"/>
    <mergeCell ref="N3279:N3280"/>
    <mergeCell ref="D3319:H3319"/>
    <mergeCell ref="I3319:I3320"/>
    <mergeCell ref="J3319:J3320"/>
    <mergeCell ref="K3319:K3320"/>
    <mergeCell ref="L3319:L3320"/>
    <mergeCell ref="M3652:M3653"/>
    <mergeCell ref="E3646:F3646"/>
    <mergeCell ref="K3652:K3653"/>
    <mergeCell ref="D3643:O3643"/>
    <mergeCell ref="A3298:A3300"/>
    <mergeCell ref="B3298:B3300"/>
    <mergeCell ref="C3298:C3300"/>
    <mergeCell ref="D3298:J3298"/>
    <mergeCell ref="K3298:O3298"/>
    <mergeCell ref="D3299:H3299"/>
    <mergeCell ref="L3378:L3379"/>
    <mergeCell ref="E3359:F3359"/>
    <mergeCell ref="M3378:M3379"/>
    <mergeCell ref="G3412:H3412"/>
    <mergeCell ref="D3387:H3387"/>
    <mergeCell ref="M3289:M3290"/>
    <mergeCell ref="N3289:N3290"/>
    <mergeCell ref="G3292:H3292"/>
    <mergeCell ref="G3295:H3295"/>
    <mergeCell ref="D3297:O3297"/>
    <mergeCell ref="D3163:J3163"/>
    <mergeCell ref="K3163:O3163"/>
    <mergeCell ref="D3118:O3118"/>
    <mergeCell ref="J2940:J2941"/>
    <mergeCell ref="K2940:K2941"/>
    <mergeCell ref="D3065:J3065"/>
    <mergeCell ref="G3129:H3129"/>
    <mergeCell ref="E3130:F3130"/>
    <mergeCell ref="G3130:H3130"/>
    <mergeCell ref="B2966:B2968"/>
    <mergeCell ref="B3003:B3005"/>
    <mergeCell ref="A3012:A3014"/>
    <mergeCell ref="A3163:A3165"/>
    <mergeCell ref="C3163:C3165"/>
    <mergeCell ref="C3092:C3094"/>
    <mergeCell ref="K3040:K3041"/>
    <mergeCell ref="B3012:B3014"/>
    <mergeCell ref="I2940:I2941"/>
    <mergeCell ref="E3149:F3149"/>
    <mergeCell ref="G3149:H3149"/>
    <mergeCell ref="D3066:H3066"/>
    <mergeCell ref="A3145:A3147"/>
    <mergeCell ref="A2847:A2849"/>
    <mergeCell ref="K2871:O2871"/>
    <mergeCell ref="B3163:B3165"/>
    <mergeCell ref="E2988:F2988"/>
    <mergeCell ref="G2998:H2998"/>
    <mergeCell ref="B2948:B2950"/>
    <mergeCell ref="C2948:C2950"/>
    <mergeCell ref="A2985:A2987"/>
    <mergeCell ref="I3120:I3121"/>
    <mergeCell ref="J3120:J3121"/>
    <mergeCell ref="K2939:O2939"/>
    <mergeCell ref="I3194:I3195"/>
    <mergeCell ref="J3194:J3195"/>
    <mergeCell ref="G2892:H2892"/>
    <mergeCell ref="B3057:B3059"/>
    <mergeCell ref="C3193:C3195"/>
    <mergeCell ref="D3193:J3193"/>
    <mergeCell ref="K3193:O3193"/>
    <mergeCell ref="D3194:H3194"/>
    <mergeCell ref="B3807:B3809"/>
    <mergeCell ref="A2895:A2897"/>
    <mergeCell ref="K3119:O3119"/>
    <mergeCell ref="E2914:F2914"/>
    <mergeCell ref="G2914:H2914"/>
    <mergeCell ref="K2880:K2881"/>
    <mergeCell ref="E3676:F3676"/>
    <mergeCell ref="O3675:O3676"/>
    <mergeCell ref="N3745:N3746"/>
    <mergeCell ref="L2848:L2849"/>
    <mergeCell ref="M2848:M2849"/>
    <mergeCell ref="K3347:K3348"/>
    <mergeCell ref="L3347:L3348"/>
    <mergeCell ref="M3347:M3348"/>
    <mergeCell ref="N3347:N3348"/>
    <mergeCell ref="E3348:F3348"/>
    <mergeCell ref="G3348:H3348"/>
    <mergeCell ref="E3349:F3349"/>
    <mergeCell ref="G3351:H3351"/>
    <mergeCell ref="D3466:H3466"/>
    <mergeCell ref="B2871:B2873"/>
    <mergeCell ref="C2871:C2873"/>
    <mergeCell ref="B2895:B2897"/>
    <mergeCell ref="G2972:H2972"/>
    <mergeCell ref="D2974:O2974"/>
    <mergeCell ref="D3257:O3257"/>
    <mergeCell ref="C3258:C3260"/>
    <mergeCell ref="D3258:J3258"/>
    <mergeCell ref="G2988:H2988"/>
    <mergeCell ref="E2989:F2989"/>
    <mergeCell ref="G2968:H2968"/>
    <mergeCell ref="E2969:F2969"/>
    <mergeCell ref="G3122:H3122"/>
    <mergeCell ref="C3145:C3147"/>
    <mergeCell ref="K2848:K2849"/>
    <mergeCell ref="I3466:I3467"/>
    <mergeCell ref="D2984:O2984"/>
    <mergeCell ref="E2952:F2952"/>
    <mergeCell ref="A3346:A3348"/>
    <mergeCell ref="B3110:B3112"/>
    <mergeCell ref="C3110:C3112"/>
    <mergeCell ref="A3223:A3225"/>
    <mergeCell ref="A3213:A3215"/>
    <mergeCell ref="A3173:A3175"/>
    <mergeCell ref="G3310:H3310"/>
    <mergeCell ref="B3328:B3330"/>
    <mergeCell ref="C3328:C3330"/>
    <mergeCell ref="D3328:J3328"/>
    <mergeCell ref="K3328:O3328"/>
    <mergeCell ref="D3329:H3329"/>
    <mergeCell ref="I3329:I3330"/>
    <mergeCell ref="B3474:B3476"/>
    <mergeCell ref="O3448:O3449"/>
    <mergeCell ref="G3459:H3459"/>
    <mergeCell ref="M3319:M3320"/>
    <mergeCell ref="G3325:H3325"/>
    <mergeCell ref="G3343:H3343"/>
    <mergeCell ref="D3345:O3345"/>
    <mergeCell ref="D3841:O3841"/>
    <mergeCell ref="K3721:O3721"/>
    <mergeCell ref="D3722:H3722"/>
    <mergeCell ref="I3722:I3723"/>
    <mergeCell ref="L3737:L3738"/>
    <mergeCell ref="M3817:M3818"/>
    <mergeCell ref="D3816:J3816"/>
    <mergeCell ref="E3836:F3836"/>
    <mergeCell ref="D3849:J3849"/>
    <mergeCell ref="D3870:H3870"/>
    <mergeCell ref="J3870:J3871"/>
    <mergeCell ref="B3377:B3379"/>
    <mergeCell ref="D3356:O3356"/>
    <mergeCell ref="K3714:O3714"/>
    <mergeCell ref="D3682:J3682"/>
    <mergeCell ref="K3729:O3729"/>
    <mergeCell ref="L3652:L3653"/>
    <mergeCell ref="D3743:O3743"/>
    <mergeCell ref="D3367:O3367"/>
    <mergeCell ref="N3369:N3370"/>
    <mergeCell ref="D3434:O3434"/>
    <mergeCell ref="E3414:F3414"/>
    <mergeCell ref="N3403:N3404"/>
    <mergeCell ref="J3436:J3437"/>
    <mergeCell ref="B3674:B3676"/>
    <mergeCell ref="E3861:F3861"/>
    <mergeCell ref="G3861:H3861"/>
    <mergeCell ref="I3737:I3738"/>
    <mergeCell ref="K3864:O3864"/>
    <mergeCell ref="G3789:H3789"/>
    <mergeCell ref="E3790:F3790"/>
    <mergeCell ref="G3790:H3790"/>
    <mergeCell ref="D3744:J3744"/>
    <mergeCell ref="E3740:F3740"/>
    <mergeCell ref="G3813:H3813"/>
    <mergeCell ref="G3819:H3819"/>
    <mergeCell ref="G3821:H3821"/>
    <mergeCell ref="K3825:K3826"/>
    <mergeCell ref="D3825:H3825"/>
    <mergeCell ref="E3810:F3810"/>
    <mergeCell ref="E3819:F3819"/>
    <mergeCell ref="E3724:F3724"/>
    <mergeCell ref="C3357:C3359"/>
    <mergeCell ref="L3770:L3771"/>
    <mergeCell ref="G3871:H3871"/>
    <mergeCell ref="G3818:H3818"/>
    <mergeCell ref="B3824:B3826"/>
    <mergeCell ref="C3842:C3843"/>
    <mergeCell ref="C3849:C3850"/>
    <mergeCell ref="C3674:C3676"/>
    <mergeCell ref="E3791:F3791"/>
    <mergeCell ref="A4397:A4399"/>
    <mergeCell ref="A4331:A4333"/>
    <mergeCell ref="K3621:O3621"/>
    <mergeCell ref="N3586:N3587"/>
    <mergeCell ref="J3499:J3500"/>
    <mergeCell ref="E3405:F3405"/>
    <mergeCell ref="I3358:I3359"/>
    <mergeCell ref="G3389:H3389"/>
    <mergeCell ref="C3869:C3871"/>
    <mergeCell ref="A3857:A3858"/>
    <mergeCell ref="A3864:A3865"/>
    <mergeCell ref="O3886:O3887"/>
    <mergeCell ref="L3886:L3887"/>
    <mergeCell ref="I3870:I3871"/>
    <mergeCell ref="K3870:K3871"/>
    <mergeCell ref="E3872:F3872"/>
    <mergeCell ref="O3870:O3871"/>
    <mergeCell ref="O3878:O3879"/>
    <mergeCell ref="M3878:M3879"/>
    <mergeCell ref="A3901:A3903"/>
    <mergeCell ref="G3888:H3888"/>
    <mergeCell ref="A3935:A3937"/>
    <mergeCell ref="J3928:J3929"/>
    <mergeCell ref="K3928:K3929"/>
    <mergeCell ref="N3894:N3895"/>
    <mergeCell ref="A3877:A3879"/>
    <mergeCell ref="B3909:B3911"/>
    <mergeCell ref="B3869:B3871"/>
    <mergeCell ref="B3877:B3879"/>
    <mergeCell ref="K3894:K3895"/>
    <mergeCell ref="G3866:H3866"/>
    <mergeCell ref="A3833:A3835"/>
    <mergeCell ref="D4002:H4002"/>
    <mergeCell ref="N3910:N3911"/>
    <mergeCell ref="G3995:H3995"/>
    <mergeCell ref="G4069:H4069"/>
    <mergeCell ref="C3698:C3700"/>
    <mergeCell ref="K3403:K3404"/>
    <mergeCell ref="E4109:F4109"/>
    <mergeCell ref="A3927:A3929"/>
    <mergeCell ref="A3807:A3809"/>
    <mergeCell ref="M4204:M4205"/>
    <mergeCell ref="D4293:H4293"/>
    <mergeCell ref="I4380:I4381"/>
    <mergeCell ref="B3927:B3929"/>
    <mergeCell ref="E3844:F3844"/>
    <mergeCell ref="C3816:C3818"/>
    <mergeCell ref="C3706:C3708"/>
    <mergeCell ref="I4253:I4254"/>
    <mergeCell ref="C4203:C4205"/>
    <mergeCell ref="A3744:A3746"/>
    <mergeCell ref="M3541:M3542"/>
    <mergeCell ref="M4372:M4373"/>
    <mergeCell ref="D3902:H3902"/>
    <mergeCell ref="G3873:H3873"/>
    <mergeCell ref="D3869:J3869"/>
    <mergeCell ref="M4153:M4154"/>
    <mergeCell ref="B3918:B3920"/>
    <mergeCell ref="B3971:B3973"/>
    <mergeCell ref="O3902:O3903"/>
    <mergeCell ref="K3885:O3885"/>
    <mergeCell ref="N3902:N3903"/>
    <mergeCell ref="D3918:J3918"/>
    <mergeCell ref="D4019:O4019"/>
    <mergeCell ref="G3608:H3608"/>
    <mergeCell ref="G4032:H4032"/>
    <mergeCell ref="A3849:A3850"/>
    <mergeCell ref="B3744:B3746"/>
    <mergeCell ref="D3834:H3834"/>
    <mergeCell ref="G4068:H4068"/>
    <mergeCell ref="L4002:L4003"/>
    <mergeCell ref="D3720:O3720"/>
    <mergeCell ref="D3714:J3714"/>
    <mergeCell ref="E3723:F3723"/>
    <mergeCell ref="G3723:H3723"/>
    <mergeCell ref="J4057:J4058"/>
    <mergeCell ref="G4050:H4050"/>
    <mergeCell ref="D3942:O3942"/>
    <mergeCell ref="M4066:M4067"/>
    <mergeCell ref="N4066:N4067"/>
    <mergeCell ref="I4057:I4058"/>
    <mergeCell ref="J4082:J4083"/>
    <mergeCell ref="K4056:O4056"/>
    <mergeCell ref="D3971:J3971"/>
    <mergeCell ref="M3944:M3945"/>
    <mergeCell ref="K3971:O3971"/>
    <mergeCell ref="M3972:M3973"/>
    <mergeCell ref="D3806:O3806"/>
    <mergeCell ref="L3799:L3800"/>
    <mergeCell ref="K3869:O3869"/>
    <mergeCell ref="N3870:N3871"/>
    <mergeCell ref="G3852:H3852"/>
    <mergeCell ref="G3800:H3800"/>
    <mergeCell ref="E3938:F3938"/>
    <mergeCell ref="E3946:F3946"/>
    <mergeCell ref="O3993:O3994"/>
    <mergeCell ref="E4136:F4136"/>
    <mergeCell ref="D3808:H3808"/>
    <mergeCell ref="E3911:F3911"/>
    <mergeCell ref="E3915:F3915"/>
    <mergeCell ref="A3816:A3818"/>
    <mergeCell ref="A3869:A3871"/>
    <mergeCell ref="B3849:B3850"/>
    <mergeCell ref="A3842:A3843"/>
    <mergeCell ref="B3833:B3835"/>
    <mergeCell ref="B3816:B3818"/>
    <mergeCell ref="N3825:N3826"/>
    <mergeCell ref="D3823:O3823"/>
    <mergeCell ref="E3937:F3937"/>
    <mergeCell ref="N3936:N3937"/>
    <mergeCell ref="O4125:O4126"/>
    <mergeCell ref="D3934:O3934"/>
    <mergeCell ref="D4020:J4020"/>
    <mergeCell ref="G3963:H3963"/>
    <mergeCell ref="D4097:J4097"/>
    <mergeCell ref="O4116:O4117"/>
    <mergeCell ref="D4114:O4114"/>
    <mergeCell ref="N3993:N3994"/>
    <mergeCell ref="D3928:H3928"/>
    <mergeCell ref="D3908:O3908"/>
    <mergeCell ref="M4030:M4031"/>
    <mergeCell ref="N4082:N4083"/>
    <mergeCell ref="M3928:M3929"/>
    <mergeCell ref="D3894:H3894"/>
    <mergeCell ref="K4134:K4135"/>
    <mergeCell ref="K4039:K4040"/>
    <mergeCell ref="D4098:H4098"/>
    <mergeCell ref="I3993:I3994"/>
    <mergeCell ref="E5080:F5080"/>
    <mergeCell ref="E5209:F5209"/>
    <mergeCell ref="M5096:M5097"/>
    <mergeCell ref="N5096:N5097"/>
    <mergeCell ref="G4755:H4755"/>
    <mergeCell ref="E4756:F4756"/>
    <mergeCell ref="G4756:H4756"/>
    <mergeCell ref="D4760:O4760"/>
    <mergeCell ref="G3924:H3924"/>
    <mergeCell ref="L3928:L3929"/>
    <mergeCell ref="E3920:F3920"/>
    <mergeCell ref="G3906:H3906"/>
    <mergeCell ref="K3960:O3960"/>
    <mergeCell ref="N4196:N4197"/>
    <mergeCell ref="G4084:H4084"/>
    <mergeCell ref="G4231:H4231"/>
    <mergeCell ref="I4228:I4229"/>
    <mergeCell ref="J4228:J4229"/>
    <mergeCell ref="G4155:H4155"/>
    <mergeCell ref="E4145:F4145"/>
    <mergeCell ref="N3953:N3954"/>
    <mergeCell ref="L3919:L3920"/>
    <mergeCell ref="M3886:M3887"/>
    <mergeCell ref="K3918:O3918"/>
    <mergeCell ref="C3918:C3920"/>
    <mergeCell ref="J3834:J3835"/>
    <mergeCell ref="G3845:H3845"/>
    <mergeCell ref="C3824:C3826"/>
    <mergeCell ref="D3935:J3935"/>
    <mergeCell ref="L3972:L3973"/>
    <mergeCell ref="J3953:J3954"/>
    <mergeCell ref="D3729:J3729"/>
    <mergeCell ref="K3760:O3760"/>
    <mergeCell ref="D3761:H3761"/>
    <mergeCell ref="D3858:H3858"/>
    <mergeCell ref="D3878:H3878"/>
    <mergeCell ref="G3872:H3872"/>
    <mergeCell ref="G4146:H4146"/>
    <mergeCell ref="E4013:F4013"/>
    <mergeCell ref="L3730:L3731"/>
    <mergeCell ref="J3730:J3731"/>
    <mergeCell ref="E5208:F5208"/>
    <mergeCell ref="D4142:J4142"/>
    <mergeCell ref="D4372:H4372"/>
    <mergeCell ref="G4238:H4238"/>
    <mergeCell ref="M4462:M4463"/>
    <mergeCell ref="E4463:F4463"/>
    <mergeCell ref="K4170:K4171"/>
    <mergeCell ref="N4462:N4463"/>
    <mergeCell ref="D4194:O4194"/>
    <mergeCell ref="N4219:N4220"/>
    <mergeCell ref="D4168:O4168"/>
    <mergeCell ref="G4247:H4247"/>
    <mergeCell ref="I4143:I4144"/>
    <mergeCell ref="C3893:C3895"/>
    <mergeCell ref="C3857:C3858"/>
    <mergeCell ref="G4425:H4425"/>
    <mergeCell ref="D4644:O4644"/>
    <mergeCell ref="D4332:H4332"/>
    <mergeCell ref="N4348:N4349"/>
    <mergeCell ref="D4252:J4252"/>
    <mergeCell ref="M4143:M4144"/>
    <mergeCell ref="M4082:M4083"/>
    <mergeCell ref="G4099:H4099"/>
    <mergeCell ref="M5786:M5787"/>
    <mergeCell ref="N5879:N5880"/>
    <mergeCell ref="E5865:F5865"/>
    <mergeCell ref="L5729:L5730"/>
    <mergeCell ref="L5656:L5657"/>
    <mergeCell ref="O5656:O5657"/>
    <mergeCell ref="E5737:F5737"/>
    <mergeCell ref="O5770:O5771"/>
    <mergeCell ref="K5646:O5646"/>
    <mergeCell ref="G5890:H5890"/>
    <mergeCell ref="D5991:O5991"/>
    <mergeCell ref="G5994:H5994"/>
    <mergeCell ref="O5993:O5994"/>
    <mergeCell ref="M5665:M5666"/>
    <mergeCell ref="J5762:J5763"/>
    <mergeCell ref="I5690:I5691"/>
    <mergeCell ref="M5690:M5691"/>
    <mergeCell ref="G5677:H5677"/>
    <mergeCell ref="K5703:O5703"/>
    <mergeCell ref="L5704:L5705"/>
    <mergeCell ref="E5788:F5788"/>
    <mergeCell ref="G5744:H5744"/>
    <mergeCell ref="E5787:F5787"/>
    <mergeCell ref="G5763:H5763"/>
    <mergeCell ref="A4445:A4447"/>
    <mergeCell ref="A4430:A4432"/>
    <mergeCell ref="A4461:A4463"/>
    <mergeCell ref="K3120:K3121"/>
    <mergeCell ref="A4422:A4424"/>
    <mergeCell ref="L4790:L4791"/>
    <mergeCell ref="M4790:M4791"/>
    <mergeCell ref="G4838:H4838"/>
    <mergeCell ref="O5227:O5228"/>
    <mergeCell ref="D5362:O5362"/>
    <mergeCell ref="N5132:N5133"/>
    <mergeCell ref="O5132:O5133"/>
    <mergeCell ref="E5133:F5133"/>
    <mergeCell ref="G5133:H5133"/>
    <mergeCell ref="L5132:L5133"/>
    <mergeCell ref="G3654:H3654"/>
    <mergeCell ref="E3639:F3639"/>
    <mergeCell ref="I4039:I4040"/>
    <mergeCell ref="E3963:F3963"/>
    <mergeCell ref="O4030:O4031"/>
    <mergeCell ref="G4083:H4083"/>
    <mergeCell ref="I4066:I4067"/>
    <mergeCell ref="D4081:J4081"/>
    <mergeCell ref="N3799:N3800"/>
    <mergeCell ref="A4554:A4556"/>
    <mergeCell ref="L5524:L5525"/>
    <mergeCell ref="C4379:C4381"/>
    <mergeCell ref="B3567:B3569"/>
    <mergeCell ref="E4171:F4171"/>
    <mergeCell ref="M4380:M4381"/>
    <mergeCell ref="O4423:O4424"/>
    <mergeCell ref="E4424:F4424"/>
    <mergeCell ref="G4424:H4424"/>
    <mergeCell ref="E4425:F4425"/>
    <mergeCell ref="M3403:M3404"/>
    <mergeCell ref="D5488:O5488"/>
    <mergeCell ref="O4011:O4012"/>
    <mergeCell ref="J3886:J3887"/>
    <mergeCell ref="E3873:F3873"/>
    <mergeCell ref="A4437:A4439"/>
    <mergeCell ref="O5015:O5016"/>
    <mergeCell ref="E5016:F5016"/>
    <mergeCell ref="E5960:F5960"/>
    <mergeCell ref="G5792:H5792"/>
    <mergeCell ref="D5794:O5794"/>
    <mergeCell ref="K5813:O5813"/>
    <mergeCell ref="D5777:J5777"/>
    <mergeCell ref="D5770:H5770"/>
    <mergeCell ref="E5780:F5780"/>
    <mergeCell ref="K5769:O5769"/>
    <mergeCell ref="D5784:O5784"/>
    <mergeCell ref="G5764:H5764"/>
    <mergeCell ref="D5888:J5888"/>
    <mergeCell ref="N5898:N5899"/>
    <mergeCell ref="D5906:O5906"/>
    <mergeCell ref="E5928:F5928"/>
    <mergeCell ref="G5928:H5928"/>
    <mergeCell ref="D5674:J5674"/>
    <mergeCell ref="I5940:I5941"/>
    <mergeCell ref="J5908:J5909"/>
    <mergeCell ref="E5808:F5808"/>
    <mergeCell ref="M5889:M5890"/>
    <mergeCell ref="D5948:O5948"/>
    <mergeCell ref="J5060:J5061"/>
    <mergeCell ref="K5060:K5061"/>
    <mergeCell ref="M5042:M5043"/>
    <mergeCell ref="N5042:N5043"/>
    <mergeCell ref="K5638:O5638"/>
    <mergeCell ref="E5658:F5658"/>
    <mergeCell ref="G5658:H5658"/>
    <mergeCell ref="G5433:H5433"/>
    <mergeCell ref="K5014:O5014"/>
    <mergeCell ref="D5015:H5015"/>
    <mergeCell ref="K5095:O5095"/>
    <mergeCell ref="G5079:H5079"/>
    <mergeCell ref="E5053:F5053"/>
    <mergeCell ref="D5113:J5113"/>
    <mergeCell ref="K5113:O5113"/>
    <mergeCell ref="D5114:H5114"/>
    <mergeCell ref="I5114:I5115"/>
    <mergeCell ref="J5114:J5115"/>
    <mergeCell ref="E5097:F5097"/>
    <mergeCell ref="O5096:O5097"/>
    <mergeCell ref="M5078:M5079"/>
    <mergeCell ref="N5078:N5079"/>
    <mergeCell ref="O5078:O5079"/>
    <mergeCell ref="E5079:F5079"/>
    <mergeCell ref="E5043:F5043"/>
    <mergeCell ref="G5043:H5043"/>
    <mergeCell ref="D5198:H5198"/>
    <mergeCell ref="I5198:I5199"/>
    <mergeCell ref="G5451:H5451"/>
    <mergeCell ref="G5431:H5431"/>
    <mergeCell ref="L5576:L5577"/>
    <mergeCell ref="G5229:H5229"/>
    <mergeCell ref="E5763:F5763"/>
    <mergeCell ref="E5725:F5725"/>
    <mergeCell ref="M5752:M5753"/>
    <mergeCell ref="N5690:N5691"/>
    <mergeCell ref="E5671:F5671"/>
    <mergeCell ref="I5639:I5640"/>
    <mergeCell ref="D5647:H5647"/>
    <mergeCell ref="E5713:F5713"/>
    <mergeCell ref="G5745:H5745"/>
    <mergeCell ref="M4582:M4583"/>
    <mergeCell ref="N4582:N4583"/>
    <mergeCell ref="N4591:N4592"/>
    <mergeCell ref="O4591:O4592"/>
    <mergeCell ref="O4487:O4488"/>
    <mergeCell ref="O4582:O4583"/>
    <mergeCell ref="E4583:F4583"/>
    <mergeCell ref="I4573:I4574"/>
    <mergeCell ref="J4573:J4574"/>
    <mergeCell ref="K4573:K4574"/>
    <mergeCell ref="J4520:J4521"/>
    <mergeCell ref="K4520:K4521"/>
    <mergeCell ref="D4477:J4477"/>
    <mergeCell ref="K4477:O4477"/>
    <mergeCell ref="E4497:F4497"/>
    <mergeCell ref="G4497:H4497"/>
    <mergeCell ref="M4573:M4574"/>
    <mergeCell ref="M4478:M4479"/>
    <mergeCell ref="D4495:H4495"/>
    <mergeCell ref="E4548:F4548"/>
    <mergeCell ref="N4125:N4126"/>
    <mergeCell ref="G4366:H4366"/>
    <mergeCell ref="E4764:F4764"/>
    <mergeCell ref="L4744:L4745"/>
    <mergeCell ref="M4744:M4745"/>
    <mergeCell ref="I4555:I4556"/>
    <mergeCell ref="G4246:H4246"/>
    <mergeCell ref="G4287:H4287"/>
    <mergeCell ref="D4618:J4618"/>
    <mergeCell ref="K4618:O4618"/>
    <mergeCell ref="E4556:F4556"/>
    <mergeCell ref="G4592:H4592"/>
    <mergeCell ref="O4555:O4556"/>
    <mergeCell ref="D4520:H4520"/>
    <mergeCell ref="G4156:H4156"/>
    <mergeCell ref="K4572:O4572"/>
    <mergeCell ref="D4573:H4573"/>
    <mergeCell ref="I4423:I4424"/>
    <mergeCell ref="G4529:H4529"/>
    <mergeCell ref="N4555:N4556"/>
    <mergeCell ref="E4529:F4529"/>
    <mergeCell ref="G4530:H4530"/>
    <mergeCell ref="D4535:O4535"/>
    <mergeCell ref="G4538:H4538"/>
    <mergeCell ref="D4571:O4571"/>
    <mergeCell ref="K4502:O4502"/>
    <mergeCell ref="D4503:H4503"/>
    <mergeCell ref="E4456:F4456"/>
    <mergeCell ref="K4437:O4437"/>
    <mergeCell ref="M4415:M4416"/>
    <mergeCell ref="E4432:F4432"/>
    <mergeCell ref="J4555:J4556"/>
    <mergeCell ref="G4416:H4416"/>
    <mergeCell ref="O4431:O4432"/>
    <mergeCell ref="D4436:O4436"/>
    <mergeCell ref="L4609:L4610"/>
    <mergeCell ref="M4609:M4610"/>
    <mergeCell ref="D4555:H4555"/>
    <mergeCell ref="K4591:K4592"/>
    <mergeCell ref="G4558:H4558"/>
    <mergeCell ref="E4539:F4539"/>
    <mergeCell ref="G4622:H4622"/>
    <mergeCell ref="E4665:F4665"/>
    <mergeCell ref="E4576:F4576"/>
    <mergeCell ref="E4745:F4745"/>
    <mergeCell ref="G4745:H4745"/>
    <mergeCell ref="A3288:A3290"/>
    <mergeCell ref="B3288:B3290"/>
    <mergeCell ref="C3288:C3290"/>
    <mergeCell ref="D3288:J3288"/>
    <mergeCell ref="K3288:O3288"/>
    <mergeCell ref="L5152:L5153"/>
    <mergeCell ref="D5085:O5085"/>
    <mergeCell ref="E5098:F5098"/>
    <mergeCell ref="G5098:H5098"/>
    <mergeCell ref="A4581:A4583"/>
    <mergeCell ref="D4628:H4628"/>
    <mergeCell ref="E4709:F4709"/>
    <mergeCell ref="D4780:J4780"/>
    <mergeCell ref="K4780:O4780"/>
    <mergeCell ref="D4781:H4781"/>
    <mergeCell ref="K4511:K4512"/>
    <mergeCell ref="L4511:L4512"/>
    <mergeCell ref="M4511:M4512"/>
    <mergeCell ref="N4511:N4512"/>
    <mergeCell ref="B3752:B3754"/>
    <mergeCell ref="C3752:C3754"/>
    <mergeCell ref="K3448:K3449"/>
    <mergeCell ref="I3675:I3676"/>
    <mergeCell ref="J3675:J3676"/>
    <mergeCell ref="G3859:H3859"/>
    <mergeCell ref="E3830:F3830"/>
    <mergeCell ref="D3713:O3713"/>
    <mergeCell ref="E3700:F3700"/>
    <mergeCell ref="G3740:H3740"/>
    <mergeCell ref="K4582:K4583"/>
    <mergeCell ref="E3692:F3692"/>
    <mergeCell ref="D4916:H4916"/>
    <mergeCell ref="J4817:J4818"/>
    <mergeCell ref="K4817:K4818"/>
    <mergeCell ref="J4098:J4099"/>
    <mergeCell ref="D5014:J5014"/>
    <mergeCell ref="G4890:H4890"/>
    <mergeCell ref="K4897:O4897"/>
    <mergeCell ref="D4898:H4898"/>
    <mergeCell ref="G4882:H4882"/>
    <mergeCell ref="E4883:F4883"/>
    <mergeCell ref="E4206:F4206"/>
    <mergeCell ref="D4260:H4260"/>
    <mergeCell ref="K4380:K4381"/>
    <mergeCell ref="G4737:H4737"/>
    <mergeCell ref="E4738:F4738"/>
    <mergeCell ref="D4860:O4860"/>
    <mergeCell ref="D4878:O4878"/>
    <mergeCell ref="J4511:J4512"/>
    <mergeCell ref="O4790:O4791"/>
    <mergeCell ref="E4144:F4144"/>
    <mergeCell ref="J4143:J4144"/>
    <mergeCell ref="N4107:N4108"/>
    <mergeCell ref="L4066:L4067"/>
    <mergeCell ref="O4204:O4205"/>
    <mergeCell ref="D4125:H4125"/>
    <mergeCell ref="E4127:F4127"/>
    <mergeCell ref="D4141:O4141"/>
    <mergeCell ref="J4134:J4135"/>
    <mergeCell ref="G4230:H4230"/>
    <mergeCell ref="M4236:M4237"/>
    <mergeCell ref="K4143:K4144"/>
    <mergeCell ref="B2773:B2775"/>
    <mergeCell ref="I4462:I4463"/>
    <mergeCell ref="N2913:N2914"/>
    <mergeCell ref="O2913:O2914"/>
    <mergeCell ref="D2985:J2985"/>
    <mergeCell ref="K2985:O2985"/>
    <mergeCell ref="D2986:H2986"/>
    <mergeCell ref="I2986:I2987"/>
    <mergeCell ref="L2949:L2950"/>
    <mergeCell ref="L2832:L2833"/>
    <mergeCell ref="I2832:I2833"/>
    <mergeCell ref="J2832:J2833"/>
    <mergeCell ref="D2888:H2888"/>
    <mergeCell ref="N4997:N4998"/>
    <mergeCell ref="B4430:B4432"/>
    <mergeCell ref="B4371:B4373"/>
    <mergeCell ref="E4417:F4417"/>
    <mergeCell ref="B4437:B4439"/>
    <mergeCell ref="K4461:O4461"/>
    <mergeCell ref="D4188:H4188"/>
    <mergeCell ref="N4236:N4237"/>
    <mergeCell ref="G4801:H4801"/>
    <mergeCell ref="G4764:H4764"/>
    <mergeCell ref="J4898:J4899"/>
    <mergeCell ref="G5090:H5090"/>
    <mergeCell ref="N4907:N4908"/>
    <mergeCell ref="O4907:O4908"/>
    <mergeCell ref="E4908:F4908"/>
    <mergeCell ref="G4908:H4908"/>
    <mergeCell ref="D4752:J4752"/>
    <mergeCell ref="N4744:N4745"/>
    <mergeCell ref="O4988:O4989"/>
    <mergeCell ref="D4715:O4715"/>
    <mergeCell ref="K4646:K4647"/>
    <mergeCell ref="L4646:L4647"/>
    <mergeCell ref="M4646:M4647"/>
    <mergeCell ref="E4711:F4711"/>
    <mergeCell ref="E4909:F4909"/>
    <mergeCell ref="G4909:H4909"/>
    <mergeCell ref="D4817:H4817"/>
    <mergeCell ref="D4626:O4626"/>
    <mergeCell ref="I4646:I4647"/>
    <mergeCell ref="G4711:H4711"/>
    <mergeCell ref="G4747:H4747"/>
    <mergeCell ref="D4751:O4751"/>
    <mergeCell ref="E4791:F4791"/>
    <mergeCell ref="K4799:K4800"/>
    <mergeCell ref="L4799:L4800"/>
    <mergeCell ref="K5087:K5088"/>
    <mergeCell ref="E5071:F5071"/>
    <mergeCell ref="G5071:H5071"/>
    <mergeCell ref="E5072:F5072"/>
    <mergeCell ref="D5013:O5013"/>
    <mergeCell ref="D4842:O4842"/>
    <mergeCell ref="G4989:H4989"/>
    <mergeCell ref="E4990:F4990"/>
    <mergeCell ref="E5054:F5054"/>
    <mergeCell ref="O4744:O4745"/>
    <mergeCell ref="N4735:N4736"/>
    <mergeCell ref="J4799:J4800"/>
    <mergeCell ref="G4728:H4728"/>
    <mergeCell ref="G5063:H5063"/>
    <mergeCell ref="D5067:O5067"/>
    <mergeCell ref="E4784:F4784"/>
    <mergeCell ref="K4752:O4752"/>
    <mergeCell ref="D4753:H4753"/>
    <mergeCell ref="I4753:I4754"/>
    <mergeCell ref="J4753:J4754"/>
    <mergeCell ref="K4753:K4754"/>
    <mergeCell ref="L4753:L4754"/>
    <mergeCell ref="O4735:O4736"/>
    <mergeCell ref="D4708:H4708"/>
    <mergeCell ref="I4708:I4709"/>
    <mergeCell ref="J4708:J4709"/>
    <mergeCell ref="K4708:K4709"/>
    <mergeCell ref="L4708:L4709"/>
    <mergeCell ref="G4847:H4847"/>
    <mergeCell ref="D4851:O4851"/>
    <mergeCell ref="E5164:F5164"/>
    <mergeCell ref="G5164:H5164"/>
    <mergeCell ref="N4753:N4754"/>
    <mergeCell ref="O4753:O4754"/>
    <mergeCell ref="E4754:F4754"/>
    <mergeCell ref="G4754:H4754"/>
    <mergeCell ref="L5087:L5088"/>
    <mergeCell ref="M5087:M5088"/>
    <mergeCell ref="N5087:N5088"/>
    <mergeCell ref="O5087:O5088"/>
    <mergeCell ref="D4959:O4959"/>
    <mergeCell ref="D4896:O4896"/>
    <mergeCell ref="E4782:F4782"/>
    <mergeCell ref="K4744:K4745"/>
    <mergeCell ref="G4746:H4746"/>
    <mergeCell ref="E4747:F4747"/>
    <mergeCell ref="E4736:F4736"/>
    <mergeCell ref="M4753:M4754"/>
    <mergeCell ref="L4438:L4439"/>
    <mergeCell ref="E5099:F5099"/>
    <mergeCell ref="K5131:O5131"/>
    <mergeCell ref="D5132:H5132"/>
    <mergeCell ref="I5132:I5133"/>
    <mergeCell ref="J5132:J5133"/>
    <mergeCell ref="K5132:K5133"/>
    <mergeCell ref="I5123:I5124"/>
    <mergeCell ref="J5123:J5124"/>
    <mergeCell ref="K5123:K5124"/>
    <mergeCell ref="D4698:J4698"/>
    <mergeCell ref="K4698:O4698"/>
    <mergeCell ref="D4699:H4699"/>
    <mergeCell ref="K4743:O4743"/>
    <mergeCell ref="D4744:H4744"/>
    <mergeCell ref="G4774:H4774"/>
    <mergeCell ref="E4775:F4775"/>
    <mergeCell ref="N4664:N4665"/>
    <mergeCell ref="O4664:O4665"/>
    <mergeCell ref="E4855:F4855"/>
    <mergeCell ref="D4960:J4960"/>
    <mergeCell ref="K4960:O4960"/>
    <mergeCell ref="G4836:H4836"/>
    <mergeCell ref="E5034:F5034"/>
    <mergeCell ref="G5034:H5034"/>
    <mergeCell ref="G4981:H4981"/>
    <mergeCell ref="E4982:F4982"/>
    <mergeCell ref="I4988:I4989"/>
    <mergeCell ref="J4988:J4989"/>
    <mergeCell ref="G5017:H5017"/>
    <mergeCell ref="E5018:F5018"/>
    <mergeCell ref="E4991:F4991"/>
    <mergeCell ref="L2698:L2699"/>
    <mergeCell ref="O2822:O2823"/>
    <mergeCell ref="E2823:F2823"/>
    <mergeCell ref="E4488:F4488"/>
    <mergeCell ref="K4546:K4547"/>
    <mergeCell ref="K4090:O4090"/>
    <mergeCell ref="D4202:O4202"/>
    <mergeCell ref="O4520:O4521"/>
    <mergeCell ref="G4539:H4539"/>
    <mergeCell ref="J4267:J4268"/>
    <mergeCell ref="K4371:O4371"/>
    <mergeCell ref="I4125:I4126"/>
    <mergeCell ref="B2863:B2865"/>
    <mergeCell ref="L2940:L2941"/>
    <mergeCell ref="D2940:H2940"/>
    <mergeCell ref="G3000:H3000"/>
    <mergeCell ref="D3002:O3002"/>
    <mergeCell ref="D2938:O2938"/>
    <mergeCell ref="I3155:I3156"/>
    <mergeCell ref="J3155:J3156"/>
    <mergeCell ref="K3155:K3156"/>
    <mergeCell ref="L3155:L3156"/>
    <mergeCell ref="N3155:N3156"/>
    <mergeCell ref="O3155:O3156"/>
    <mergeCell ref="E3156:F3156"/>
    <mergeCell ref="G3156:H3156"/>
    <mergeCell ref="B2985:B2987"/>
    <mergeCell ref="C2985:C2987"/>
    <mergeCell ref="J2949:J2950"/>
    <mergeCell ref="L3120:L3121"/>
    <mergeCell ref="E3851:F3851"/>
    <mergeCell ref="E3871:F3871"/>
    <mergeCell ref="E4126:F4126"/>
    <mergeCell ref="E3756:F3756"/>
    <mergeCell ref="G3756:H3756"/>
    <mergeCell ref="E4067:F4067"/>
    <mergeCell ref="E3809:F3809"/>
    <mergeCell ref="J4380:J4381"/>
    <mergeCell ref="G4381:H4381"/>
    <mergeCell ref="D3982:J3982"/>
    <mergeCell ref="I4267:I4268"/>
    <mergeCell ref="L3936:L3937"/>
    <mergeCell ref="K3935:O3935"/>
    <mergeCell ref="E4068:F4068"/>
    <mergeCell ref="K4065:O4065"/>
    <mergeCell ref="E3957:F3957"/>
    <mergeCell ref="O3936:O3937"/>
    <mergeCell ref="K3952:O3952"/>
    <mergeCell ref="K3953:K3954"/>
    <mergeCell ref="J4245:J4246"/>
    <mergeCell ref="O3961:O3962"/>
    <mergeCell ref="B4405:B4407"/>
    <mergeCell ref="B4519:B4521"/>
    <mergeCell ref="D4545:J4545"/>
    <mergeCell ref="E4181:F4181"/>
    <mergeCell ref="B4527:B4529"/>
    <mergeCell ref="C4527:C4529"/>
    <mergeCell ref="N4528:N4529"/>
    <mergeCell ref="O4528:O4529"/>
    <mergeCell ref="B4187:B4189"/>
    <mergeCell ref="C4187:C4189"/>
    <mergeCell ref="B2705:B2707"/>
    <mergeCell ref="B2879:B2881"/>
    <mergeCell ref="G3476:H3476"/>
    <mergeCell ref="B2839:B2841"/>
    <mergeCell ref="E2758:F2758"/>
    <mergeCell ref="O3146:O3147"/>
    <mergeCell ref="E3147:F3147"/>
    <mergeCell ref="G3147:H3147"/>
    <mergeCell ref="D3119:J3119"/>
    <mergeCell ref="I3299:I3300"/>
    <mergeCell ref="B4453:B4455"/>
    <mergeCell ref="C4554:C4556"/>
    <mergeCell ref="K4406:K4407"/>
    <mergeCell ref="E4407:F4407"/>
    <mergeCell ref="E4100:F4100"/>
    <mergeCell ref="E4269:F4269"/>
    <mergeCell ref="I4528:I4529"/>
    <mergeCell ref="J4528:J4529"/>
    <mergeCell ref="K4528:K4529"/>
    <mergeCell ref="L4528:L4529"/>
    <mergeCell ref="M4528:M4529"/>
    <mergeCell ref="D4461:J4461"/>
    <mergeCell ref="I4546:I4547"/>
    <mergeCell ref="K2949:K2950"/>
    <mergeCell ref="E2951:F2951"/>
    <mergeCell ref="O3436:O3437"/>
    <mergeCell ref="G3160:H3160"/>
    <mergeCell ref="D3162:O3162"/>
    <mergeCell ref="G3381:H3381"/>
    <mergeCell ref="L4423:L4424"/>
    <mergeCell ref="O4162:O4163"/>
    <mergeCell ref="D4446:H4446"/>
    <mergeCell ref="L4462:L4463"/>
    <mergeCell ref="K4453:O4453"/>
    <mergeCell ref="K4462:K4463"/>
    <mergeCell ref="D4452:O4452"/>
    <mergeCell ref="D3145:J3145"/>
    <mergeCell ref="E4440:F4440"/>
    <mergeCell ref="M4260:M4261"/>
    <mergeCell ref="N4260:N4261"/>
    <mergeCell ref="L4219:L4220"/>
    <mergeCell ref="E4146:F4146"/>
    <mergeCell ref="G4197:H4197"/>
    <mergeCell ref="O4196:O4197"/>
    <mergeCell ref="M4170:M4171"/>
    <mergeCell ref="E4496:F4496"/>
    <mergeCell ref="D4423:H4423"/>
    <mergeCell ref="L4503:L4504"/>
    <mergeCell ref="K4494:O4494"/>
    <mergeCell ref="E4489:F4489"/>
    <mergeCell ref="G4489:H4489"/>
    <mergeCell ref="I4537:I4538"/>
    <mergeCell ref="D4064:O4064"/>
    <mergeCell ref="O3972:O3973"/>
    <mergeCell ref="D4161:J4161"/>
    <mergeCell ref="K4422:O4422"/>
    <mergeCell ref="D4519:J4519"/>
    <mergeCell ref="G3896:H3896"/>
    <mergeCell ref="G3890:H3890"/>
    <mergeCell ref="J4153:J4154"/>
    <mergeCell ref="D4460:O4460"/>
    <mergeCell ref="G4522:H4522"/>
    <mergeCell ref="D4509:O4509"/>
    <mergeCell ref="I4245:I4246"/>
    <mergeCell ref="C4422:C4424"/>
    <mergeCell ref="N4406:N4407"/>
    <mergeCell ref="O4406:O4407"/>
    <mergeCell ref="K4107:K4108"/>
    <mergeCell ref="I4116:I4117"/>
    <mergeCell ref="G4109:H4109"/>
    <mergeCell ref="M4398:M4399"/>
    <mergeCell ref="J4372:J4373"/>
    <mergeCell ref="I4431:I4432"/>
    <mergeCell ref="D4501:O4501"/>
    <mergeCell ref="G4432:H4432"/>
    <mergeCell ref="O4021:O4022"/>
    <mergeCell ref="D4001:J4001"/>
    <mergeCell ref="E4238:F4238"/>
    <mergeCell ref="I4356:I4357"/>
    <mergeCell ref="J4503:J4504"/>
    <mergeCell ref="K4503:K4504"/>
    <mergeCell ref="E4531:F4531"/>
    <mergeCell ref="G4531:H4531"/>
    <mergeCell ref="E4522:F4522"/>
    <mergeCell ref="D4536:J4536"/>
    <mergeCell ref="E4472:F4472"/>
    <mergeCell ref="E4471:F4471"/>
    <mergeCell ref="G4471:H4471"/>
    <mergeCell ref="E4620:F4620"/>
    <mergeCell ref="G4620:H4620"/>
    <mergeCell ref="I4503:I4504"/>
    <mergeCell ref="G4585:H4585"/>
    <mergeCell ref="D4589:O4589"/>
    <mergeCell ref="E4648:F4648"/>
    <mergeCell ref="G4647:H4647"/>
    <mergeCell ref="G4639:H4639"/>
    <mergeCell ref="E4640:F4640"/>
    <mergeCell ref="J4564:J4565"/>
    <mergeCell ref="G4603:H4603"/>
    <mergeCell ref="E4629:F4629"/>
    <mergeCell ref="G4629:H4629"/>
    <mergeCell ref="J4253:J4254"/>
    <mergeCell ref="I4520:I4521"/>
    <mergeCell ref="G4059:H4059"/>
    <mergeCell ref="E4084:F4084"/>
    <mergeCell ref="G4058:H4058"/>
    <mergeCell ref="D4047:J4047"/>
    <mergeCell ref="K4082:K4083"/>
    <mergeCell ref="L4082:L4083"/>
    <mergeCell ref="I4600:I4601"/>
    <mergeCell ref="D4421:O4421"/>
    <mergeCell ref="L4415:L4416"/>
    <mergeCell ref="N4057:N4058"/>
    <mergeCell ref="K4057:K4058"/>
    <mergeCell ref="G4181:H4181"/>
    <mergeCell ref="K4564:K4565"/>
    <mergeCell ref="E4567:F4567"/>
    <mergeCell ref="D4564:H4564"/>
    <mergeCell ref="I4564:I4565"/>
    <mergeCell ref="N4398:N4399"/>
    <mergeCell ref="N4293:N4294"/>
    <mergeCell ref="D4228:H4228"/>
    <mergeCell ref="E4164:F4164"/>
    <mergeCell ref="D4160:O4160"/>
    <mergeCell ref="J4219:J4220"/>
    <mergeCell ref="K4469:O4469"/>
    <mergeCell ref="E4479:F4479"/>
    <mergeCell ref="G4479:H4479"/>
    <mergeCell ref="E4480:F4480"/>
    <mergeCell ref="G4488:H4488"/>
    <mergeCell ref="L4582:L4583"/>
    <mergeCell ref="A694:A696"/>
    <mergeCell ref="B694:B696"/>
    <mergeCell ref="C694:C696"/>
    <mergeCell ref="G2583:H2583"/>
    <mergeCell ref="B725:B727"/>
    <mergeCell ref="C725:C727"/>
    <mergeCell ref="D725:J725"/>
    <mergeCell ref="K725:O725"/>
    <mergeCell ref="D726:H726"/>
    <mergeCell ref="I726:I727"/>
    <mergeCell ref="J726:J727"/>
    <mergeCell ref="K726:K727"/>
    <mergeCell ref="L726:L727"/>
    <mergeCell ref="M726:M727"/>
    <mergeCell ref="N726:N727"/>
    <mergeCell ref="O726:O727"/>
    <mergeCell ref="E727:F727"/>
    <mergeCell ref="G727:H727"/>
    <mergeCell ref="E728:F728"/>
    <mergeCell ref="G728:H728"/>
    <mergeCell ref="E729:F729"/>
    <mergeCell ref="G729:H729"/>
    <mergeCell ref="E741:F741"/>
    <mergeCell ref="G741:H741"/>
    <mergeCell ref="D743:O743"/>
    <mergeCell ref="A744:A746"/>
    <mergeCell ref="I745:I746"/>
    <mergeCell ref="I827:I828"/>
    <mergeCell ref="I889:I890"/>
    <mergeCell ref="J889:J890"/>
    <mergeCell ref="K889:K890"/>
    <mergeCell ref="E1097:F1097"/>
    <mergeCell ref="E1115:F1115"/>
    <mergeCell ref="L1231:L1232"/>
    <mergeCell ref="N1231:N1232"/>
    <mergeCell ref="M1239:M1240"/>
    <mergeCell ref="M1247:M1248"/>
    <mergeCell ref="G754:H754"/>
    <mergeCell ref="J745:J746"/>
    <mergeCell ref="D752:J752"/>
    <mergeCell ref="K752:O752"/>
    <mergeCell ref="D753:H753"/>
    <mergeCell ref="E1113:F1113"/>
    <mergeCell ref="E1110:F1110"/>
    <mergeCell ref="E1088:F1088"/>
    <mergeCell ref="E1037:F1037"/>
    <mergeCell ref="E1045:F1045"/>
    <mergeCell ref="E1053:F1053"/>
    <mergeCell ref="O1094:O1095"/>
    <mergeCell ref="E1095:F1095"/>
    <mergeCell ref="G1095:H1095"/>
    <mergeCell ref="B877:B879"/>
    <mergeCell ref="L1162:L1163"/>
    <mergeCell ref="E940:F940"/>
    <mergeCell ref="K744:O744"/>
    <mergeCell ref="M745:M746"/>
    <mergeCell ref="N745:N746"/>
    <mergeCell ref="C976:C978"/>
    <mergeCell ref="E1012:F1012"/>
    <mergeCell ref="G1013:H1013"/>
    <mergeCell ref="C984:C986"/>
    <mergeCell ref="B904:B906"/>
    <mergeCell ref="A888:A890"/>
    <mergeCell ref="B888:B890"/>
    <mergeCell ref="B2619:B2621"/>
    <mergeCell ref="L4116:L4117"/>
    <mergeCell ref="N4098:N4099"/>
    <mergeCell ref="G3974:H3974"/>
    <mergeCell ref="E3984:F3984"/>
    <mergeCell ref="K4011:K4012"/>
    <mergeCell ref="C3935:C3937"/>
    <mergeCell ref="G3897:H3897"/>
    <mergeCell ref="G2738:H2738"/>
    <mergeCell ref="B752:B754"/>
    <mergeCell ref="D666:O666"/>
    <mergeCell ref="C667:C669"/>
    <mergeCell ref="C744:C746"/>
    <mergeCell ref="B667:B669"/>
    <mergeCell ref="A725:A727"/>
    <mergeCell ref="O977:O978"/>
    <mergeCell ref="E978:F978"/>
    <mergeCell ref="G978:H978"/>
    <mergeCell ref="E979:F979"/>
    <mergeCell ref="G979:H979"/>
    <mergeCell ref="E980:F980"/>
    <mergeCell ref="G981:H981"/>
    <mergeCell ref="D983:O983"/>
    <mergeCell ref="K945:K946"/>
    <mergeCell ref="G955:H955"/>
    <mergeCell ref="E1018:F1018"/>
    <mergeCell ref="G1018:H1018"/>
    <mergeCell ref="E963:F963"/>
    <mergeCell ref="G994:H994"/>
    <mergeCell ref="D1016:J1016"/>
    <mergeCell ref="K1016:O1016"/>
    <mergeCell ref="D1017:H1017"/>
    <mergeCell ref="I1017:I1018"/>
    <mergeCell ref="D920:J920"/>
    <mergeCell ref="K920:O920"/>
    <mergeCell ref="D921:H921"/>
    <mergeCell ref="I921:I922"/>
    <mergeCell ref="G922:H922"/>
    <mergeCell ref="O985:O986"/>
    <mergeCell ref="E986:F986"/>
    <mergeCell ref="G813:H813"/>
    <mergeCell ref="G986:H986"/>
    <mergeCell ref="D992:J992"/>
    <mergeCell ref="K992:O992"/>
    <mergeCell ref="D993:H993"/>
    <mergeCell ref="E707:F707"/>
    <mergeCell ref="G707:H707"/>
    <mergeCell ref="G764:H764"/>
    <mergeCell ref="O929:O930"/>
    <mergeCell ref="A904:A906"/>
    <mergeCell ref="A2484:A2486"/>
    <mergeCell ref="D2373:O2373"/>
    <mergeCell ref="M2393:M2394"/>
    <mergeCell ref="N2393:N2394"/>
    <mergeCell ref="B2224:B2226"/>
    <mergeCell ref="A2303:A2305"/>
    <mergeCell ref="A2274:A2276"/>
    <mergeCell ref="A2251:A2253"/>
    <mergeCell ref="A2243:A2245"/>
    <mergeCell ref="G2262:H2262"/>
    <mergeCell ref="K2385:K2386"/>
    <mergeCell ref="L2433:L2434"/>
    <mergeCell ref="M2433:M2434"/>
    <mergeCell ref="K2392:O2392"/>
    <mergeCell ref="E682:F682"/>
    <mergeCell ref="K713:K714"/>
    <mergeCell ref="L713:L714"/>
    <mergeCell ref="M713:M714"/>
    <mergeCell ref="E746:F746"/>
    <mergeCell ref="G823:H823"/>
    <mergeCell ref="D825:O825"/>
    <mergeCell ref="A826:A828"/>
    <mergeCell ref="B826:B828"/>
    <mergeCell ref="C826:C828"/>
    <mergeCell ref="D826:J826"/>
    <mergeCell ref="K826:O826"/>
    <mergeCell ref="D827:H827"/>
    <mergeCell ref="E716:F716"/>
    <mergeCell ref="E754:F754"/>
    <mergeCell ref="G987:H987"/>
    <mergeCell ref="E988:F988"/>
    <mergeCell ref="D713:H713"/>
    <mergeCell ref="A920:A922"/>
    <mergeCell ref="A960:A962"/>
    <mergeCell ref="C960:C962"/>
    <mergeCell ref="I913:I914"/>
    <mergeCell ref="A928:A930"/>
    <mergeCell ref="B928:B930"/>
    <mergeCell ref="C928:C930"/>
    <mergeCell ref="D928:J928"/>
    <mergeCell ref="B976:B978"/>
    <mergeCell ref="D929:H929"/>
    <mergeCell ref="J913:J914"/>
    <mergeCell ref="E922:F922"/>
    <mergeCell ref="K753:K754"/>
    <mergeCell ref="G755:H755"/>
    <mergeCell ref="D751:O751"/>
    <mergeCell ref="E880:F880"/>
    <mergeCell ref="A877:A879"/>
    <mergeCell ref="E914:F914"/>
    <mergeCell ref="G914:H914"/>
    <mergeCell ref="E915:F915"/>
    <mergeCell ref="G915:H915"/>
    <mergeCell ref="I878:I879"/>
    <mergeCell ref="J878:J879"/>
    <mergeCell ref="G786:H786"/>
    <mergeCell ref="E787:F787"/>
    <mergeCell ref="G787:H787"/>
    <mergeCell ref="E789:F789"/>
    <mergeCell ref="G789:H789"/>
    <mergeCell ref="D791:O791"/>
    <mergeCell ref="N921:N922"/>
    <mergeCell ref="L889:L890"/>
    <mergeCell ref="B744:B746"/>
    <mergeCell ref="B896:B898"/>
    <mergeCell ref="N945:N946"/>
    <mergeCell ref="O945:O946"/>
    <mergeCell ref="E946:F946"/>
    <mergeCell ref="A896:A898"/>
    <mergeCell ref="A944:A946"/>
    <mergeCell ref="G970:H970"/>
    <mergeCell ref="A976:A978"/>
    <mergeCell ref="A968:A970"/>
    <mergeCell ref="I905:I906"/>
    <mergeCell ref="J905:J906"/>
    <mergeCell ref="C712:C714"/>
    <mergeCell ref="D712:J712"/>
    <mergeCell ref="K712:O712"/>
    <mergeCell ref="C904:C906"/>
    <mergeCell ref="N1001:N1002"/>
    <mergeCell ref="O1001:O1002"/>
    <mergeCell ref="E1002:F1002"/>
    <mergeCell ref="G1002:H1002"/>
    <mergeCell ref="D975:O975"/>
    <mergeCell ref="D984:J984"/>
    <mergeCell ref="K984:O984"/>
    <mergeCell ref="G925:H925"/>
    <mergeCell ref="D927:O927"/>
    <mergeCell ref="E939:F939"/>
    <mergeCell ref="G939:H939"/>
    <mergeCell ref="L945:L946"/>
    <mergeCell ref="M945:M946"/>
    <mergeCell ref="A2547:A2549"/>
    <mergeCell ref="A2532:A2534"/>
    <mergeCell ref="B2532:B2534"/>
    <mergeCell ref="A2539:A2541"/>
    <mergeCell ref="G1053:H1053"/>
    <mergeCell ref="E916:F916"/>
    <mergeCell ref="B1034:B1036"/>
    <mergeCell ref="B944:B946"/>
    <mergeCell ref="C944:C946"/>
    <mergeCell ref="B1051:B1053"/>
    <mergeCell ref="G1037:H1037"/>
    <mergeCell ref="D1060:H1060"/>
    <mergeCell ref="K928:O928"/>
    <mergeCell ref="B1068:B1070"/>
    <mergeCell ref="G1061:H1061"/>
    <mergeCell ref="B2349:B2351"/>
    <mergeCell ref="C2349:C2351"/>
    <mergeCell ref="K2349:O2349"/>
    <mergeCell ref="M1078:M1079"/>
    <mergeCell ref="J1087:J1088"/>
    <mergeCell ref="D2501:H2501"/>
    <mergeCell ref="I2501:I2502"/>
    <mergeCell ref="B2476:B2478"/>
    <mergeCell ref="B2469:B2471"/>
    <mergeCell ref="E2471:F2471"/>
    <mergeCell ref="E2494:F2494"/>
    <mergeCell ref="C2484:C2486"/>
    <mergeCell ref="J2485:J2486"/>
    <mergeCell ref="G2444:H2444"/>
    <mergeCell ref="C2476:C2478"/>
    <mergeCell ref="I2525:I2526"/>
    <mergeCell ref="J2525:J2526"/>
    <mergeCell ref="G1063:H1063"/>
    <mergeCell ref="J1069:J1070"/>
    <mergeCell ref="K1069:K1070"/>
    <mergeCell ref="L1087:L1088"/>
    <mergeCell ref="M1087:M1088"/>
    <mergeCell ref="N1087:N1088"/>
    <mergeCell ref="O1087:O1088"/>
    <mergeCell ref="D2391:O2391"/>
    <mergeCell ref="D2331:J2331"/>
    <mergeCell ref="D2425:H2425"/>
    <mergeCell ref="E2298:F2298"/>
    <mergeCell ref="D1043:H1043"/>
    <mergeCell ref="L1043:L1044"/>
    <mergeCell ref="K1035:K1036"/>
    <mergeCell ref="O1052:O1053"/>
    <mergeCell ref="D1136:O1136"/>
    <mergeCell ref="G1165:H1165"/>
    <mergeCell ref="K1101:K1102"/>
    <mergeCell ref="B2680:B2682"/>
    <mergeCell ref="I2612:I2613"/>
    <mergeCell ref="J2612:J2613"/>
    <mergeCell ref="K2674:K2675"/>
    <mergeCell ref="D2654:H2654"/>
    <mergeCell ref="G2648:H2648"/>
    <mergeCell ref="K2698:K2699"/>
    <mergeCell ref="G2478:H2478"/>
    <mergeCell ref="N2540:N2541"/>
    <mergeCell ref="K2484:O2484"/>
    <mergeCell ref="D2485:H2485"/>
    <mergeCell ref="I2485:I2486"/>
    <mergeCell ref="E2503:F2503"/>
    <mergeCell ref="G2503:H2503"/>
    <mergeCell ref="G2495:H2495"/>
    <mergeCell ref="G2536:H2536"/>
    <mergeCell ref="E2510:F2510"/>
    <mergeCell ref="K2476:O2476"/>
    <mergeCell ref="G2489:H2489"/>
    <mergeCell ref="K2501:K2502"/>
    <mergeCell ref="J2501:J2502"/>
    <mergeCell ref="L2517:L2518"/>
    <mergeCell ref="M2517:M2518"/>
    <mergeCell ref="A2476:A2478"/>
    <mergeCell ref="B960:B962"/>
    <mergeCell ref="A952:A954"/>
    <mergeCell ref="B952:B954"/>
    <mergeCell ref="C952:C954"/>
    <mergeCell ref="D952:J952"/>
    <mergeCell ref="K952:O952"/>
    <mergeCell ref="D953:H953"/>
    <mergeCell ref="I953:I954"/>
    <mergeCell ref="J953:J954"/>
    <mergeCell ref="K953:K954"/>
    <mergeCell ref="L953:L954"/>
    <mergeCell ref="E1089:F1089"/>
    <mergeCell ref="G1089:H1089"/>
    <mergeCell ref="E1061:F1061"/>
    <mergeCell ref="M961:M962"/>
    <mergeCell ref="N961:N962"/>
    <mergeCell ref="O961:O962"/>
    <mergeCell ref="E962:F962"/>
    <mergeCell ref="K1026:O1026"/>
    <mergeCell ref="A2460:A2462"/>
    <mergeCell ref="A2416:A2418"/>
    <mergeCell ref="I2533:I2534"/>
    <mergeCell ref="J2533:J2534"/>
    <mergeCell ref="K2533:K2534"/>
    <mergeCell ref="G2487:H2487"/>
    <mergeCell ref="D2459:O2459"/>
    <mergeCell ref="G2542:H2542"/>
    <mergeCell ref="J2517:J2518"/>
    <mergeCell ref="K2517:K2518"/>
    <mergeCell ref="K2525:K2526"/>
    <mergeCell ref="L2525:L2526"/>
    <mergeCell ref="A2555:A2557"/>
    <mergeCell ref="D2515:O2515"/>
    <mergeCell ref="A2469:A2471"/>
    <mergeCell ref="C1042:C1044"/>
    <mergeCell ref="D1067:O1067"/>
    <mergeCell ref="I2688:I2689"/>
    <mergeCell ref="E2683:F2683"/>
    <mergeCell ref="G2683:H2683"/>
    <mergeCell ref="M2573:M2574"/>
    <mergeCell ref="B2627:B2629"/>
    <mergeCell ref="I2638:I2639"/>
    <mergeCell ref="B2663:B2665"/>
    <mergeCell ref="C2588:C2590"/>
    <mergeCell ref="B2555:B2557"/>
    <mergeCell ref="C2653:C2655"/>
    <mergeCell ref="M2565:M2566"/>
    <mergeCell ref="B2596:B2598"/>
    <mergeCell ref="D2612:H2612"/>
    <mergeCell ref="B2580:B2582"/>
    <mergeCell ref="C2580:C2582"/>
    <mergeCell ref="G2446:H2446"/>
    <mergeCell ref="E2462:F2462"/>
    <mergeCell ref="G2462:H2462"/>
    <mergeCell ref="E2455:F2455"/>
    <mergeCell ref="M2461:M2462"/>
    <mergeCell ref="E2479:F2479"/>
    <mergeCell ref="K2524:O2524"/>
    <mergeCell ref="L2461:L2462"/>
    <mergeCell ref="E2658:F2658"/>
    <mergeCell ref="G2582:H2582"/>
    <mergeCell ref="D2610:O2610"/>
    <mergeCell ref="L2597:L2598"/>
    <mergeCell ref="M2612:M2613"/>
    <mergeCell ref="N2612:N2613"/>
    <mergeCell ref="E2648:F2648"/>
    <mergeCell ref="D2603:J2603"/>
    <mergeCell ref="J2540:J2541"/>
    <mergeCell ref="B2539:B2541"/>
    <mergeCell ref="O2509:O2510"/>
    <mergeCell ref="G2505:H2505"/>
    <mergeCell ref="O2470:O2471"/>
    <mergeCell ref="I2470:I2471"/>
    <mergeCell ref="J2470:J2471"/>
    <mergeCell ref="D2475:O2475"/>
    <mergeCell ref="M2485:M2486"/>
    <mergeCell ref="N2485:N2486"/>
    <mergeCell ref="D2483:O2483"/>
    <mergeCell ref="N2477:N2478"/>
    <mergeCell ref="O2477:O2478"/>
    <mergeCell ref="E2478:F2478"/>
    <mergeCell ref="D2492:J2492"/>
    <mergeCell ref="G2479:H2479"/>
    <mergeCell ref="D2476:J2476"/>
    <mergeCell ref="E2518:F2518"/>
    <mergeCell ref="G2518:H2518"/>
    <mergeCell ref="G2502:H2502"/>
    <mergeCell ref="O2517:O2518"/>
    <mergeCell ref="C2539:C2541"/>
    <mergeCell ref="G2464:H2464"/>
    <mergeCell ref="G2526:H2526"/>
    <mergeCell ref="E2464:F2464"/>
    <mergeCell ref="O2664:O2665"/>
    <mergeCell ref="C2524:C2526"/>
    <mergeCell ref="E2511:F2511"/>
    <mergeCell ref="G2577:H2577"/>
    <mergeCell ref="I2493:I2494"/>
    <mergeCell ref="B2460:B2462"/>
    <mergeCell ref="I2573:I2574"/>
    <mergeCell ref="G2480:H2480"/>
    <mergeCell ref="G2544:H2544"/>
    <mergeCell ref="D2533:H2533"/>
    <mergeCell ref="G2529:H2529"/>
    <mergeCell ref="K2500:O2500"/>
    <mergeCell ref="A2637:A2639"/>
    <mergeCell ref="M2722:M2723"/>
    <mergeCell ref="N2722:N2723"/>
    <mergeCell ref="G2692:H2692"/>
    <mergeCell ref="D2595:O2595"/>
    <mergeCell ref="D1093:J1093"/>
    <mergeCell ref="B1108:B1110"/>
    <mergeCell ref="C1108:C1110"/>
    <mergeCell ref="O1069:O1070"/>
    <mergeCell ref="E1070:F1070"/>
    <mergeCell ref="G1070:H1070"/>
    <mergeCell ref="K2597:K2598"/>
    <mergeCell ref="I2597:I2598"/>
    <mergeCell ref="J2597:J2598"/>
    <mergeCell ref="M2604:M2605"/>
    <mergeCell ref="C1068:C1070"/>
    <mergeCell ref="L1078:L1079"/>
    <mergeCell ref="K1155:K1156"/>
    <mergeCell ref="E1141:F1141"/>
    <mergeCell ref="J1094:J1095"/>
    <mergeCell ref="C1100:C1102"/>
    <mergeCell ref="E1123:F1123"/>
    <mergeCell ref="G1097:H1097"/>
    <mergeCell ref="D1138:H1138"/>
    <mergeCell ref="E2605:F2605"/>
    <mergeCell ref="A2705:A2707"/>
    <mergeCell ref="G2608:H2608"/>
    <mergeCell ref="J2628:J2629"/>
    <mergeCell ref="D2619:J2619"/>
    <mergeCell ref="G2649:H2649"/>
    <mergeCell ref="A2603:A2605"/>
    <mergeCell ref="C2627:C2629"/>
    <mergeCell ref="C2555:C2557"/>
    <mergeCell ref="A2564:A2566"/>
    <mergeCell ref="A1068:A1070"/>
    <mergeCell ref="E1796:F1796"/>
    <mergeCell ref="J1109:J1110"/>
    <mergeCell ref="O1101:O1102"/>
    <mergeCell ref="C2673:C2675"/>
    <mergeCell ref="A2619:A2621"/>
    <mergeCell ref="A2596:A2598"/>
    <mergeCell ref="B2572:B2574"/>
    <mergeCell ref="A2653:A2655"/>
    <mergeCell ref="A2588:A2590"/>
    <mergeCell ref="B2588:B2590"/>
    <mergeCell ref="A2580:A2582"/>
    <mergeCell ref="B2673:B2675"/>
    <mergeCell ref="O1162:O1163"/>
    <mergeCell ref="D2672:O2672"/>
    <mergeCell ref="M2664:M2665"/>
    <mergeCell ref="N2664:N2665"/>
    <mergeCell ref="B2611:B2613"/>
    <mergeCell ref="A2611:A2613"/>
    <mergeCell ref="G2701:H2701"/>
    <mergeCell ref="D2704:O2704"/>
    <mergeCell ref="N2654:N2655"/>
    <mergeCell ref="G2665:H2665"/>
    <mergeCell ref="D2688:H2688"/>
    <mergeCell ref="A2572:A2574"/>
    <mergeCell ref="B2564:B2566"/>
    <mergeCell ref="A2516:A2518"/>
    <mergeCell ref="E1080:F1080"/>
    <mergeCell ref="B2303:B2305"/>
    <mergeCell ref="C2303:C2305"/>
    <mergeCell ref="D1052:H1052"/>
    <mergeCell ref="J1052:J1053"/>
    <mergeCell ref="M1138:M1139"/>
    <mergeCell ref="E1117:F1117"/>
    <mergeCell ref="G2497:H2497"/>
    <mergeCell ref="G2486:H2486"/>
    <mergeCell ref="K2477:K2478"/>
    <mergeCell ref="G1130:H1130"/>
    <mergeCell ref="I1109:I1110"/>
    <mergeCell ref="E1119:F1119"/>
    <mergeCell ref="E1127:F1127"/>
    <mergeCell ref="E1132:F1132"/>
    <mergeCell ref="O1138:O1139"/>
    <mergeCell ref="E1177:F1177"/>
    <mergeCell ref="N1172:N1173"/>
    <mergeCell ref="D1109:H1109"/>
    <mergeCell ref="K1108:O1108"/>
    <mergeCell ref="E1167:F1167"/>
    <mergeCell ref="D1137:J1137"/>
    <mergeCell ref="G1129:H1129"/>
    <mergeCell ref="K1171:O1171"/>
    <mergeCell ref="E1102:F1102"/>
    <mergeCell ref="G1102:H1102"/>
    <mergeCell ref="E1103:F1103"/>
    <mergeCell ref="G1451:H1451"/>
    <mergeCell ref="G1822:H1822"/>
    <mergeCell ref="M1101:M1102"/>
    <mergeCell ref="G1113:H1113"/>
    <mergeCell ref="G1111:H1111"/>
    <mergeCell ref="M1052:M1053"/>
    <mergeCell ref="E1072:F1072"/>
    <mergeCell ref="G1072:H1072"/>
    <mergeCell ref="D1078:H1078"/>
    <mergeCell ref="G1088:H1088"/>
    <mergeCell ref="K2401:K2402"/>
    <mergeCell ref="I2393:I2394"/>
    <mergeCell ref="J2358:J2359"/>
    <mergeCell ref="K2461:K2462"/>
    <mergeCell ref="N2452:N2453"/>
    <mergeCell ref="O2452:O2453"/>
    <mergeCell ref="J2477:J2478"/>
    <mergeCell ref="E1175:F1175"/>
    <mergeCell ref="L1172:L1173"/>
    <mergeCell ref="E1196:F1196"/>
    <mergeCell ref="O1206:O1207"/>
    <mergeCell ref="O1181:O1182"/>
    <mergeCell ref="I1087:I1088"/>
    <mergeCell ref="J1138:J1139"/>
    <mergeCell ref="G1127:H1127"/>
    <mergeCell ref="G1117:H1117"/>
    <mergeCell ref="E1112:F1112"/>
    <mergeCell ref="O2393:O2394"/>
    <mergeCell ref="E2394:F2394"/>
    <mergeCell ref="D2375:H2375"/>
    <mergeCell ref="G2344:H2344"/>
    <mergeCell ref="G2346:H2346"/>
    <mergeCell ref="J2375:J2376"/>
    <mergeCell ref="K2416:O2416"/>
    <mergeCell ref="G2410:H2410"/>
    <mergeCell ref="G2411:H2411"/>
    <mergeCell ref="E2412:F2412"/>
    <mergeCell ref="G2412:H2412"/>
    <mergeCell ref="L2409:L2410"/>
    <mergeCell ref="D2432:J2432"/>
    <mergeCell ref="C2611:C2613"/>
    <mergeCell ref="D2611:J2611"/>
    <mergeCell ref="K2611:O2611"/>
    <mergeCell ref="N2525:N2526"/>
    <mergeCell ref="B1086:B1088"/>
    <mergeCell ref="D1100:J1100"/>
    <mergeCell ref="K1100:O1100"/>
    <mergeCell ref="D1101:H1101"/>
    <mergeCell ref="E1118:F1118"/>
    <mergeCell ref="A2282:A2284"/>
    <mergeCell ref="A2294:A2296"/>
    <mergeCell ref="A2208:A2210"/>
    <mergeCell ref="D2393:H2393"/>
    <mergeCell ref="D2424:J2424"/>
    <mergeCell ref="G2337:H2337"/>
    <mergeCell ref="D2348:O2348"/>
    <mergeCell ref="O2332:O2333"/>
    <mergeCell ref="E2333:F2333"/>
    <mergeCell ref="K2314:K2315"/>
    <mergeCell ref="A2259:A2261"/>
    <mergeCell ref="C2243:C2245"/>
    <mergeCell ref="D2320:O2320"/>
    <mergeCell ref="A2408:A2410"/>
    <mergeCell ref="K2321:O2321"/>
    <mergeCell ref="E2296:F2296"/>
    <mergeCell ref="N2433:N2434"/>
    <mergeCell ref="O2433:O2434"/>
    <mergeCell ref="B2357:B2359"/>
    <mergeCell ref="L2401:L2402"/>
    <mergeCell ref="L2314:L2315"/>
    <mergeCell ref="I2275:I2276"/>
    <mergeCell ref="J2260:J2261"/>
    <mergeCell ref="L2260:L2261"/>
    <mergeCell ref="C2392:C2394"/>
    <mergeCell ref="C2400:C2402"/>
    <mergeCell ref="L2225:L2226"/>
    <mergeCell ref="M2244:M2245"/>
    <mergeCell ref="M2322:M2323"/>
    <mergeCell ref="C2282:C2284"/>
    <mergeCell ref="K2282:O2282"/>
    <mergeCell ref="B2251:B2253"/>
    <mergeCell ref="A1154:A1156"/>
    <mergeCell ref="G1096:H1096"/>
    <mergeCell ref="G1142:H1142"/>
    <mergeCell ref="G1123:H1123"/>
    <mergeCell ref="G1139:H1139"/>
    <mergeCell ref="G1119:H1119"/>
    <mergeCell ref="D2524:J2524"/>
    <mergeCell ref="G1377:H1377"/>
    <mergeCell ref="I1155:I1156"/>
    <mergeCell ref="A2441:A2443"/>
    <mergeCell ref="B2441:B2443"/>
    <mergeCell ref="B2321:B2323"/>
    <mergeCell ref="C2374:C2376"/>
    <mergeCell ref="A2349:A2351"/>
    <mergeCell ref="B2408:B2410"/>
    <mergeCell ref="A2424:A2426"/>
    <mergeCell ref="C2432:C2434"/>
    <mergeCell ref="C2408:C2410"/>
    <mergeCell ref="J2401:J2402"/>
    <mergeCell ref="D2417:H2417"/>
    <mergeCell ref="K2417:K2418"/>
    <mergeCell ref="D2408:J2408"/>
    <mergeCell ref="N2314:N2315"/>
    <mergeCell ref="B912:B914"/>
    <mergeCell ref="C912:C914"/>
    <mergeCell ref="D1450:H1450"/>
    <mergeCell ref="D1457:O1457"/>
    <mergeCell ref="G2613:H2613"/>
    <mergeCell ref="E2614:F2614"/>
    <mergeCell ref="B984:B986"/>
    <mergeCell ref="N2597:N2598"/>
    <mergeCell ref="O2597:O2598"/>
    <mergeCell ref="E2598:F2598"/>
    <mergeCell ref="O2573:O2574"/>
    <mergeCell ref="E2535:F2535"/>
    <mergeCell ref="I2589:I2590"/>
    <mergeCell ref="N2604:N2605"/>
    <mergeCell ref="G2558:H2558"/>
    <mergeCell ref="I961:I962"/>
    <mergeCell ref="J961:J962"/>
    <mergeCell ref="E956:F956"/>
    <mergeCell ref="G957:H957"/>
    <mergeCell ref="K912:O912"/>
    <mergeCell ref="D913:H913"/>
    <mergeCell ref="B2266:B2268"/>
    <mergeCell ref="M2533:M2534"/>
    <mergeCell ref="B2500:B2502"/>
    <mergeCell ref="B2516:B2518"/>
    <mergeCell ref="G2511:H2511"/>
    <mergeCell ref="G2527:H2527"/>
    <mergeCell ref="N2548:N2549"/>
    <mergeCell ref="O2548:O2549"/>
    <mergeCell ref="G2246:H2246"/>
    <mergeCell ref="E2175:F2175"/>
    <mergeCell ref="D2234:J2234"/>
    <mergeCell ref="G2226:H2226"/>
    <mergeCell ref="E2227:F2227"/>
    <mergeCell ref="K2244:K2245"/>
    <mergeCell ref="G2245:H2245"/>
    <mergeCell ref="B2234:B2236"/>
    <mergeCell ref="O2260:O2261"/>
    <mergeCell ref="J2304:J2305"/>
    <mergeCell ref="K2304:K2305"/>
    <mergeCell ref="B2282:B2284"/>
    <mergeCell ref="B2294:B2296"/>
    <mergeCell ref="K2294:O2294"/>
    <mergeCell ref="D2312:O2312"/>
    <mergeCell ref="G2614:H2614"/>
    <mergeCell ref="O1155:O1156"/>
    <mergeCell ref="C1093:C1095"/>
    <mergeCell ref="E1029:F1029"/>
    <mergeCell ref="D1051:J1051"/>
    <mergeCell ref="E1134:F1134"/>
    <mergeCell ref="B1137:B1139"/>
    <mergeCell ref="N1078:N1079"/>
    <mergeCell ref="O1043:O1044"/>
    <mergeCell ref="D1035:H1035"/>
    <mergeCell ref="L1035:L1036"/>
    <mergeCell ref="B2432:B2434"/>
    <mergeCell ref="L2417:L2418"/>
    <mergeCell ref="I2417:I2418"/>
    <mergeCell ref="J2417:J2418"/>
    <mergeCell ref="K2425:K2426"/>
    <mergeCell ref="L2425:L2426"/>
    <mergeCell ref="I2425:I2426"/>
    <mergeCell ref="M2409:M2410"/>
    <mergeCell ref="B2524:B2526"/>
    <mergeCell ref="A1008:A1010"/>
    <mergeCell ref="B1008:B1010"/>
    <mergeCell ref="C1008:C1010"/>
    <mergeCell ref="K1051:O1051"/>
    <mergeCell ref="E996:F996"/>
    <mergeCell ref="G997:H997"/>
    <mergeCell ref="D999:O999"/>
    <mergeCell ref="I1043:I1044"/>
    <mergeCell ref="G1021:H1021"/>
    <mergeCell ref="J993:J994"/>
    <mergeCell ref="N1043:N1044"/>
    <mergeCell ref="G1045:H1045"/>
    <mergeCell ref="G1029:H1029"/>
    <mergeCell ref="A1108:A1110"/>
    <mergeCell ref="J1162:J1163"/>
    <mergeCell ref="I1094:I1095"/>
    <mergeCell ref="I1069:I1070"/>
    <mergeCell ref="E1133:F1133"/>
    <mergeCell ref="G1330:H1330"/>
    <mergeCell ref="O1433:O1434"/>
    <mergeCell ref="G1438:H1438"/>
    <mergeCell ref="C2365:C2367"/>
    <mergeCell ref="C2357:C2359"/>
    <mergeCell ref="D2385:H2385"/>
    <mergeCell ref="I2385:I2386"/>
    <mergeCell ref="M2342:M2343"/>
    <mergeCell ref="A2357:A2359"/>
    <mergeCell ref="A2321:A2323"/>
    <mergeCell ref="A2313:A2315"/>
    <mergeCell ref="A2365:A2367"/>
    <mergeCell ref="A2384:A2386"/>
    <mergeCell ref="B2331:B2333"/>
    <mergeCell ref="G2315:H2315"/>
    <mergeCell ref="E2380:F2380"/>
    <mergeCell ref="M2350:M2351"/>
    <mergeCell ref="L1052:L1053"/>
    <mergeCell ref="C1026:C1028"/>
    <mergeCell ref="K1017:K1018"/>
    <mergeCell ref="L1017:L1018"/>
    <mergeCell ref="M1017:M1018"/>
    <mergeCell ref="N1017:N1018"/>
    <mergeCell ref="O1017:O1018"/>
    <mergeCell ref="C1034:C1036"/>
    <mergeCell ref="G1031:H1031"/>
    <mergeCell ref="E1195:F1195"/>
    <mergeCell ref="E1194:F1194"/>
    <mergeCell ref="J1035:J1036"/>
    <mergeCell ref="A992:A994"/>
    <mergeCell ref="D1000:J1000"/>
    <mergeCell ref="C1137:C1139"/>
    <mergeCell ref="B992:B994"/>
    <mergeCell ref="C1086:C1088"/>
    <mergeCell ref="C1059:C1061"/>
    <mergeCell ref="A1000:A1002"/>
    <mergeCell ref="B1000:B1002"/>
    <mergeCell ref="A1016:A1018"/>
    <mergeCell ref="B1016:B1018"/>
    <mergeCell ref="C1016:C1018"/>
    <mergeCell ref="A1100:A1102"/>
    <mergeCell ref="E995:F995"/>
    <mergeCell ref="N1138:N1139"/>
    <mergeCell ref="K1109:K1110"/>
    <mergeCell ref="I1027:I1028"/>
    <mergeCell ref="B1093:B1095"/>
    <mergeCell ref="A1026:A1028"/>
    <mergeCell ref="B1026:B1028"/>
    <mergeCell ref="M1035:M1036"/>
    <mergeCell ref="A1042:A1044"/>
    <mergeCell ref="D1085:O1085"/>
    <mergeCell ref="K1052:K1053"/>
    <mergeCell ref="D1034:J1034"/>
    <mergeCell ref="G1054:H1054"/>
    <mergeCell ref="C992:C994"/>
    <mergeCell ref="D1076:O1076"/>
    <mergeCell ref="N1101:N1102"/>
    <mergeCell ref="G1112:H1112"/>
    <mergeCell ref="I1101:I1102"/>
    <mergeCell ref="J1101:J1102"/>
    <mergeCell ref="A1086:A1088"/>
    <mergeCell ref="M1027:M1028"/>
    <mergeCell ref="G1028:H1028"/>
    <mergeCell ref="A1093:A1095"/>
    <mergeCell ref="E1062:F1062"/>
    <mergeCell ref="G1062:H1062"/>
    <mergeCell ref="E1063:F1063"/>
    <mergeCell ref="E1054:F1054"/>
    <mergeCell ref="B1059:B1061"/>
    <mergeCell ref="N6861:N6862"/>
    <mergeCell ref="O6861:O6862"/>
    <mergeCell ref="K6799:O6799"/>
    <mergeCell ref="I6758:I6759"/>
    <mergeCell ref="M6792:M6793"/>
    <mergeCell ref="J6824:J6825"/>
    <mergeCell ref="D6799:J6799"/>
    <mergeCell ref="I6918:I6919"/>
    <mergeCell ref="J6918:J6919"/>
    <mergeCell ref="A6765:A6767"/>
    <mergeCell ref="A6852:A6854"/>
    <mergeCell ref="K6766:K6767"/>
    <mergeCell ref="L6766:L6767"/>
    <mergeCell ref="G6775:H6775"/>
    <mergeCell ref="D6557:O6557"/>
    <mergeCell ref="A6558:A6560"/>
    <mergeCell ref="B6558:B6560"/>
    <mergeCell ref="C6558:C6560"/>
    <mergeCell ref="D6558:J6558"/>
    <mergeCell ref="A6567:A6569"/>
    <mergeCell ref="A6815:A6817"/>
    <mergeCell ref="J6808:J6809"/>
    <mergeCell ref="M6784:M6785"/>
    <mergeCell ref="E6523:F6523"/>
    <mergeCell ref="O6541:O6542"/>
    <mergeCell ref="E6542:F6542"/>
    <mergeCell ref="G6542:H6542"/>
    <mergeCell ref="K6816:K6817"/>
    <mergeCell ref="C6815:C6817"/>
    <mergeCell ref="B6852:B6854"/>
    <mergeCell ref="B6747:B6749"/>
    <mergeCell ref="D6800:H6800"/>
    <mergeCell ref="G6785:H6785"/>
    <mergeCell ref="N6808:N6809"/>
    <mergeCell ref="O6808:O6809"/>
    <mergeCell ref="D6791:J6791"/>
    <mergeCell ref="D6790:O6790"/>
    <mergeCell ref="G6795:H6795"/>
    <mergeCell ref="A6739:A6741"/>
    <mergeCell ref="A6529:A6531"/>
    <mergeCell ref="B6807:B6809"/>
    <mergeCell ref="A6833:A6835"/>
    <mergeCell ref="B6783:B6785"/>
    <mergeCell ref="E6803:F6803"/>
    <mergeCell ref="C6540:C6542"/>
    <mergeCell ref="A6549:A6551"/>
    <mergeCell ref="B6549:B6551"/>
    <mergeCell ref="C6549:C6551"/>
    <mergeCell ref="A6713:A6715"/>
    <mergeCell ref="C6729:C6731"/>
    <mergeCell ref="K6722:O6722"/>
    <mergeCell ref="K6567:O6567"/>
    <mergeCell ref="D6568:H6568"/>
    <mergeCell ref="I6568:I6569"/>
    <mergeCell ref="A6585:A6587"/>
    <mergeCell ref="B6585:B6587"/>
    <mergeCell ref="C6585:C6587"/>
    <mergeCell ref="D2680:J2680"/>
    <mergeCell ref="K2680:O2680"/>
    <mergeCell ref="L2664:L2665"/>
    <mergeCell ref="E2715:F2715"/>
    <mergeCell ref="G2715:H2715"/>
    <mergeCell ref="K2802:K2803"/>
    <mergeCell ref="A2801:A2803"/>
    <mergeCell ref="A2728:A2730"/>
    <mergeCell ref="E2724:F2724"/>
    <mergeCell ref="G2724:H2724"/>
    <mergeCell ref="C2619:C2621"/>
    <mergeCell ref="E2824:F2824"/>
    <mergeCell ref="A3119:A3121"/>
    <mergeCell ref="G5935:H5935"/>
    <mergeCell ref="O5690:O5691"/>
    <mergeCell ref="K5689:O5689"/>
    <mergeCell ref="B6815:B6817"/>
    <mergeCell ref="A2627:A2629"/>
    <mergeCell ref="A2721:A2723"/>
    <mergeCell ref="B2721:B2723"/>
    <mergeCell ref="G2710:H2710"/>
    <mergeCell ref="D2712:O2712"/>
    <mergeCell ref="O2674:O2675"/>
    <mergeCell ref="G2694:H2694"/>
    <mergeCell ref="D2698:H2698"/>
    <mergeCell ref="B3119:B3121"/>
    <mergeCell ref="C3119:C3121"/>
    <mergeCell ref="G3133:H3133"/>
    <mergeCell ref="D3135:O3135"/>
    <mergeCell ref="A3136:A3138"/>
    <mergeCell ref="B3136:B3138"/>
    <mergeCell ref="C3136:C3138"/>
    <mergeCell ref="D3136:J3136"/>
    <mergeCell ref="K3136:O3136"/>
    <mergeCell ref="E2942:F2942"/>
    <mergeCell ref="G2942:H2942"/>
    <mergeCell ref="C2887:C2889"/>
    <mergeCell ref="A2697:A2699"/>
    <mergeCell ref="E6430:F6430"/>
    <mergeCell ref="G6526:H6526"/>
    <mergeCell ref="E6532:F6532"/>
    <mergeCell ref="G6532:H6532"/>
    <mergeCell ref="D5412:H5412"/>
    <mergeCell ref="E6414:F6414"/>
    <mergeCell ref="L6568:L6569"/>
    <mergeCell ref="M6568:M6569"/>
    <mergeCell ref="N6568:N6569"/>
    <mergeCell ref="J6774:J6775"/>
    <mergeCell ref="A6799:A6801"/>
    <mergeCell ref="E6526:F6526"/>
    <mergeCell ref="O6550:O6551"/>
    <mergeCell ref="E6551:F6551"/>
    <mergeCell ref="M6521:M6522"/>
    <mergeCell ref="N6521:N6522"/>
    <mergeCell ref="O6521:O6522"/>
    <mergeCell ref="E6522:F6522"/>
    <mergeCell ref="G6522:H6522"/>
    <mergeCell ref="B968:B970"/>
    <mergeCell ref="A984:A986"/>
    <mergeCell ref="B6436:B6438"/>
    <mergeCell ref="D6437:H6437"/>
    <mergeCell ref="D6427:O6427"/>
    <mergeCell ref="D5887:O5887"/>
    <mergeCell ref="M5879:M5880"/>
    <mergeCell ref="N6090:N6091"/>
    <mergeCell ref="K5420:O5420"/>
    <mergeCell ref="G5464:H5464"/>
    <mergeCell ref="E4910:F4910"/>
    <mergeCell ref="G4910:H4910"/>
    <mergeCell ref="D4914:O4914"/>
    <mergeCell ref="D4970:H4970"/>
    <mergeCell ref="D6038:H6038"/>
    <mergeCell ref="I6038:I6039"/>
    <mergeCell ref="D5421:H5421"/>
    <mergeCell ref="B6257:B6259"/>
    <mergeCell ref="K6037:O6037"/>
    <mergeCell ref="D6036:O6036"/>
    <mergeCell ref="L6047:L6048"/>
    <mergeCell ref="K5421:K5422"/>
    <mergeCell ref="B5813:B5815"/>
    <mergeCell ref="D5622:O5622"/>
    <mergeCell ref="L5428:L5429"/>
    <mergeCell ref="K6250:K6251"/>
    <mergeCell ref="C6265:C6267"/>
    <mergeCell ref="E5526:F5526"/>
    <mergeCell ref="K5455:K5456"/>
    <mergeCell ref="J6386:J6387"/>
    <mergeCell ref="C6368:C6370"/>
    <mergeCell ref="E6039:F6039"/>
    <mergeCell ref="I6319:I6320"/>
    <mergeCell ref="D5613:J5613"/>
    <mergeCell ref="G5481:H5481"/>
    <mergeCell ref="D5567:O5567"/>
    <mergeCell ref="E5541:F5541"/>
    <mergeCell ref="G5510:H5510"/>
    <mergeCell ref="E5578:F5578"/>
    <mergeCell ref="E5585:F5585"/>
    <mergeCell ref="G5548:H5548"/>
    <mergeCell ref="C5795:C5797"/>
    <mergeCell ref="C5847:C5849"/>
    <mergeCell ref="N5871:N5872"/>
    <mergeCell ref="D5655:J5655"/>
    <mergeCell ref="N5704:N5705"/>
    <mergeCell ref="E5682:H5682"/>
    <mergeCell ref="G5692:H5692"/>
    <mergeCell ref="G5684:H5684"/>
    <mergeCell ref="D5140:O5140"/>
    <mergeCell ref="K5428:K5429"/>
    <mergeCell ref="O5421:O5422"/>
    <mergeCell ref="I5380:I5381"/>
    <mergeCell ref="D5388:J5388"/>
    <mergeCell ref="D5380:H5380"/>
    <mergeCell ref="B7124:B7126"/>
    <mergeCell ref="C7124:C7126"/>
    <mergeCell ref="D7124:J7124"/>
    <mergeCell ref="C6713:C6715"/>
    <mergeCell ref="K6466:O6466"/>
    <mergeCell ref="D6467:H6467"/>
    <mergeCell ref="I6467:I6468"/>
    <mergeCell ref="J6467:J6468"/>
    <mergeCell ref="K6467:K6468"/>
    <mergeCell ref="L6467:L6468"/>
    <mergeCell ref="M6467:M6468"/>
    <mergeCell ref="N6467:N6468"/>
    <mergeCell ref="B6456:B6458"/>
    <mergeCell ref="C6456:C6458"/>
    <mergeCell ref="D6456:J6456"/>
    <mergeCell ref="K6894:K6895"/>
    <mergeCell ref="B6833:B6835"/>
    <mergeCell ref="G7084:H7084"/>
    <mergeCell ref="E6835:F6835"/>
    <mergeCell ref="E6750:F6750"/>
    <mergeCell ref="G6504:H6504"/>
    <mergeCell ref="B6860:B6862"/>
    <mergeCell ref="B6445:B6447"/>
    <mergeCell ref="M6437:M6438"/>
    <mergeCell ref="E6433:F6433"/>
    <mergeCell ref="K6436:O6436"/>
    <mergeCell ref="M6503:M6504"/>
    <mergeCell ref="E6431:F6431"/>
    <mergeCell ref="A6722:A6724"/>
    <mergeCell ref="G6486:H6486"/>
    <mergeCell ref="E6487:F6487"/>
    <mergeCell ref="G6487:H6487"/>
    <mergeCell ref="E6490:F6490"/>
    <mergeCell ref="G6788:H6788"/>
    <mergeCell ref="L6437:L6438"/>
    <mergeCell ref="N6446:N6447"/>
    <mergeCell ref="D6444:O6444"/>
    <mergeCell ref="J6640:J6641"/>
    <mergeCell ref="K6640:K6641"/>
    <mergeCell ref="L6640:L6641"/>
    <mergeCell ref="M6640:M6641"/>
    <mergeCell ref="N6640:N6641"/>
    <mergeCell ref="O6640:O6641"/>
    <mergeCell ref="E6641:F6641"/>
    <mergeCell ref="G6641:H6641"/>
    <mergeCell ref="C6529:C6531"/>
    <mergeCell ref="D6529:J6529"/>
    <mergeCell ref="K6529:O6529"/>
    <mergeCell ref="D6530:H6530"/>
    <mergeCell ref="I6530:I6531"/>
    <mergeCell ref="J6530:J6531"/>
    <mergeCell ref="G6481:H6481"/>
    <mergeCell ref="J6784:J6785"/>
    <mergeCell ref="D6586:H6586"/>
    <mergeCell ref="I6586:I6587"/>
    <mergeCell ref="J6586:J6587"/>
    <mergeCell ref="K6586:K6587"/>
    <mergeCell ref="L6586:L6587"/>
    <mergeCell ref="M6586:M6587"/>
    <mergeCell ref="N6586:N6587"/>
    <mergeCell ref="O6586:O6587"/>
    <mergeCell ref="E6587:F6587"/>
    <mergeCell ref="G6587:H6587"/>
    <mergeCell ref="G6477:H6477"/>
    <mergeCell ref="C5728:C5730"/>
    <mergeCell ref="G5738:H5738"/>
    <mergeCell ref="L5287:L5288"/>
    <mergeCell ref="I5295:I5296"/>
    <mergeCell ref="B5151:B5153"/>
    <mergeCell ref="J5729:J5730"/>
    <mergeCell ref="E5714:F5714"/>
    <mergeCell ref="L5675:L5676"/>
    <mergeCell ref="D5720:J5720"/>
    <mergeCell ref="G5841:H5841"/>
    <mergeCell ref="I5839:I5840"/>
    <mergeCell ref="E5840:F5840"/>
    <mergeCell ref="O5830:O5831"/>
    <mergeCell ref="D5837:O5837"/>
    <mergeCell ref="N5814:N5815"/>
    <mergeCell ref="J5814:J5815"/>
    <mergeCell ref="G5714:H5714"/>
    <mergeCell ref="L5712:L5713"/>
    <mergeCell ref="K5704:K5705"/>
    <mergeCell ref="G5717:H5717"/>
    <mergeCell ref="E5692:F5692"/>
    <mergeCell ref="N5675:N5676"/>
    <mergeCell ref="B5403:B5405"/>
    <mergeCell ref="D5159:O5159"/>
    <mergeCell ref="G5143:H5143"/>
    <mergeCell ref="E5144:F5144"/>
    <mergeCell ref="G5144:H5144"/>
    <mergeCell ref="G5200:H5200"/>
    <mergeCell ref="E5201:F5201"/>
    <mergeCell ref="G5201:H5201"/>
    <mergeCell ref="K5197:O5197"/>
    <mergeCell ref="I5404:I5405"/>
    <mergeCell ref="E5399:F5399"/>
    <mergeCell ref="O5614:O5615"/>
    <mergeCell ref="K5631:O5631"/>
    <mergeCell ref="D5632:H5632"/>
    <mergeCell ref="E5626:F5626"/>
    <mergeCell ref="E5628:F5628"/>
    <mergeCell ref="C5682:C5683"/>
    <mergeCell ref="K5624:K5625"/>
    <mergeCell ref="E5615:F5615"/>
    <mergeCell ref="E5600:F5600"/>
    <mergeCell ref="G5598:H5598"/>
    <mergeCell ref="E5569:F5569"/>
    <mergeCell ref="K5489:O5489"/>
    <mergeCell ref="G5429:H5429"/>
    <mergeCell ref="M5357:M5358"/>
    <mergeCell ref="K5508:K5509"/>
    <mergeCell ref="K5531:K5532"/>
    <mergeCell ref="C5436:C5438"/>
    <mergeCell ref="J5428:J5429"/>
    <mergeCell ref="B5436:B5438"/>
    <mergeCell ref="K5411:O5411"/>
    <mergeCell ref="L5326:L5327"/>
    <mergeCell ref="O5372:O5373"/>
    <mergeCell ref="N5318:N5319"/>
    <mergeCell ref="B5236:B5238"/>
    <mergeCell ref="J5254:J5255"/>
    <mergeCell ref="B5226:B5228"/>
    <mergeCell ref="O5342:O5343"/>
    <mergeCell ref="B5371:B5373"/>
    <mergeCell ref="G5228:H5228"/>
    <mergeCell ref="D5169:O5169"/>
    <mergeCell ref="D5828:O5828"/>
    <mergeCell ref="A5236:A5238"/>
    <mergeCell ref="G5447:H5447"/>
    <mergeCell ref="N5437:N5438"/>
    <mergeCell ref="M5721:M5722"/>
    <mergeCell ref="G5698:H5698"/>
    <mergeCell ref="O5665:O5666"/>
    <mergeCell ref="I5596:I5597"/>
    <mergeCell ref="K5596:K5597"/>
    <mergeCell ref="K5613:O5613"/>
    <mergeCell ref="M5647:M5648"/>
    <mergeCell ref="D5522:O5522"/>
    <mergeCell ref="M5498:M5499"/>
    <mergeCell ref="M5480:M5481"/>
    <mergeCell ref="D5568:H5568"/>
    <mergeCell ref="M5583:M5584"/>
    <mergeCell ref="N5561:N5562"/>
    <mergeCell ref="G5571:H5571"/>
    <mergeCell ref="O5561:O5562"/>
    <mergeCell ref="J5455:J5456"/>
    <mergeCell ref="O5463:O5464"/>
    <mergeCell ref="N5568:N5569"/>
    <mergeCell ref="N5531:N5532"/>
    <mergeCell ref="G5558:H5558"/>
    <mergeCell ref="D5387:O5387"/>
    <mergeCell ref="N5576:N5577"/>
    <mergeCell ref="A5403:A5405"/>
    <mergeCell ref="A5295:A5296"/>
    <mergeCell ref="A5278:A5280"/>
    <mergeCell ref="A5253:A5255"/>
    <mergeCell ref="A5317:A5319"/>
    <mergeCell ref="A5341:A5343"/>
    <mergeCell ref="A5333:A5335"/>
    <mergeCell ref="C5311:C5313"/>
    <mergeCell ref="K5371:O5371"/>
    <mergeCell ref="D5372:H5372"/>
    <mergeCell ref="L5303:L5304"/>
    <mergeCell ref="N5412:N5413"/>
    <mergeCell ref="J5412:J5413"/>
    <mergeCell ref="O5412:O5413"/>
    <mergeCell ref="C5333:C5335"/>
    <mergeCell ref="E5383:F5383"/>
    <mergeCell ref="K5326:K5327"/>
    <mergeCell ref="I5396:I5397"/>
    <mergeCell ref="M5342:M5343"/>
    <mergeCell ref="E5407:F5407"/>
    <mergeCell ref="D5357:H5357"/>
    <mergeCell ref="N5372:N5373"/>
    <mergeCell ref="I5372:I5373"/>
    <mergeCell ref="E5456:F5456"/>
    <mergeCell ref="K5395:O5395"/>
    <mergeCell ref="D5420:J5420"/>
    <mergeCell ref="K5427:O5427"/>
    <mergeCell ref="G5691:H5691"/>
    <mergeCell ref="D5340:O5340"/>
    <mergeCell ref="D5245:J5245"/>
    <mergeCell ref="L5342:L5343"/>
    <mergeCell ref="K5380:K5381"/>
    <mergeCell ref="C5696:C5698"/>
    <mergeCell ref="B5253:B5255"/>
    <mergeCell ref="B5444:B5446"/>
    <mergeCell ref="B5420:B5422"/>
    <mergeCell ref="N5721:N5722"/>
    <mergeCell ref="E5679:F5679"/>
    <mergeCell ref="E5641:F5641"/>
    <mergeCell ref="K5227:K5228"/>
    <mergeCell ref="O6714:O6715"/>
    <mergeCell ref="L6730:L6731"/>
    <mergeCell ref="M6766:M6767"/>
    <mergeCell ref="G6719:H6719"/>
    <mergeCell ref="E5584:F5584"/>
    <mergeCell ref="G5591:H5591"/>
    <mergeCell ref="K5751:O5751"/>
    <mergeCell ref="D5688:O5688"/>
    <mergeCell ref="E5698:F5698"/>
    <mergeCell ref="J5712:J5713"/>
    <mergeCell ref="E5730:F5730"/>
    <mergeCell ref="I5712:I5713"/>
    <mergeCell ref="J6020:J6021"/>
    <mergeCell ref="E5634:F5634"/>
    <mergeCell ref="L5639:L5640"/>
    <mergeCell ref="E5706:F5706"/>
    <mergeCell ref="K5862:O5862"/>
    <mergeCell ref="K5830:K5831"/>
    <mergeCell ref="N5856:N5857"/>
    <mergeCell ref="J5830:J5831"/>
    <mergeCell ref="G5780:H5780"/>
    <mergeCell ref="K5992:O5992"/>
    <mergeCell ref="K5916:K5917"/>
    <mergeCell ref="K5915:O5915"/>
    <mergeCell ref="O5923:O5924"/>
    <mergeCell ref="K5958:O5958"/>
    <mergeCell ref="D5921:O5921"/>
    <mergeCell ref="J5932:J5933"/>
    <mergeCell ref="E5936:F5936"/>
    <mergeCell ref="L5993:L5994"/>
    <mergeCell ref="K5674:O5674"/>
    <mergeCell ref="J6429:J6430"/>
    <mergeCell ref="G5989:H5989"/>
    <mergeCell ref="K6530:K6531"/>
    <mergeCell ref="L6530:L6531"/>
    <mergeCell ref="M6530:M6531"/>
    <mergeCell ref="N6530:N6531"/>
    <mergeCell ref="O6530:O6531"/>
    <mergeCell ref="E6531:F6531"/>
    <mergeCell ref="G6531:H6531"/>
    <mergeCell ref="E6459:F6459"/>
    <mergeCell ref="M5421:M5422"/>
    <mergeCell ref="I6730:I6731"/>
    <mergeCell ref="E6442:F6442"/>
    <mergeCell ref="K6457:K6458"/>
    <mergeCell ref="I6457:I6458"/>
    <mergeCell ref="O5554:O5555"/>
    <mergeCell ref="N5805:N5806"/>
    <mergeCell ref="G5831:H5831"/>
    <mergeCell ref="D5813:J5813"/>
    <mergeCell ref="K5762:K5763"/>
    <mergeCell ref="M5568:M5569"/>
    <mergeCell ref="L5614:L5615"/>
    <mergeCell ref="D6028:J6028"/>
    <mergeCell ref="G6075:H6075"/>
    <mergeCell ref="O6064:O6065"/>
    <mergeCell ref="I6064:I6065"/>
    <mergeCell ref="D5728:J5728"/>
    <mergeCell ref="E5744:F5744"/>
    <mergeCell ref="D5821:O5821"/>
    <mergeCell ref="K5795:O5795"/>
    <mergeCell ref="L5805:L5806"/>
    <mergeCell ref="E5807:F5807"/>
    <mergeCell ref="A6791:A6793"/>
    <mergeCell ref="M6808:M6809"/>
    <mergeCell ref="D6549:J6549"/>
    <mergeCell ref="M6457:M6458"/>
    <mergeCell ref="N6457:N6458"/>
    <mergeCell ref="D6466:J6466"/>
    <mergeCell ref="D6465:O6465"/>
    <mergeCell ref="G6459:H6459"/>
    <mergeCell ref="D6640:H6640"/>
    <mergeCell ref="I6640:I6641"/>
    <mergeCell ref="D5966:O5966"/>
    <mergeCell ref="D5938:O5938"/>
    <mergeCell ref="D5812:O5812"/>
    <mergeCell ref="O5590:O5591"/>
    <mergeCell ref="K5823:K5824"/>
    <mergeCell ref="O5596:O5597"/>
    <mergeCell ref="E5657:F5657"/>
    <mergeCell ref="K6172:K6173"/>
    <mergeCell ref="L6115:L6116"/>
    <mergeCell ref="M6115:M6116"/>
    <mergeCell ref="E6109:F6109"/>
    <mergeCell ref="L6011:L6012"/>
    <mergeCell ref="C6227:C6229"/>
    <mergeCell ref="G5998:H5998"/>
    <mergeCell ref="D6009:O6009"/>
    <mergeCell ref="E6025:F6025"/>
    <mergeCell ref="D6393:O6393"/>
    <mergeCell ref="G5534:H5534"/>
    <mergeCell ref="J5471:J5472"/>
    <mergeCell ref="M5524:M5525"/>
    <mergeCell ref="I5932:I5933"/>
    <mergeCell ref="E5994:F5994"/>
    <mergeCell ref="C6001:C6003"/>
    <mergeCell ref="N6081:N6082"/>
    <mergeCell ref="G6012:H6012"/>
    <mergeCell ref="J5940:J5941"/>
    <mergeCell ref="K5655:O5655"/>
    <mergeCell ref="N5665:N5666"/>
    <mergeCell ref="G5615:H5615"/>
    <mergeCell ref="D5614:H5614"/>
    <mergeCell ref="E5580:F5580"/>
    <mergeCell ref="E5640:F5640"/>
    <mergeCell ref="K5664:O5664"/>
    <mergeCell ref="O5647:O5648"/>
    <mergeCell ref="I5632:I5633"/>
    <mergeCell ref="D5645:O5645"/>
    <mergeCell ref="E5633:F5633"/>
    <mergeCell ref="G5628:H5628"/>
    <mergeCell ref="N5624:N5625"/>
    <mergeCell ref="G5643:H5643"/>
    <mergeCell ref="N5647:N5648"/>
    <mergeCell ref="E5649:F5649"/>
    <mergeCell ref="G5578:H5578"/>
    <mergeCell ref="I5531:I5532"/>
    <mergeCell ref="D5480:H5480"/>
    <mergeCell ref="J5554:J5555"/>
    <mergeCell ref="G5562:H5562"/>
    <mergeCell ref="G5517:H5517"/>
    <mergeCell ref="D5546:O5546"/>
    <mergeCell ref="G5556:H5556"/>
    <mergeCell ref="E5532:F5532"/>
    <mergeCell ref="G5610:H5610"/>
    <mergeCell ref="D6412:H6412"/>
    <mergeCell ref="I6412:I6413"/>
    <mergeCell ref="L5189:L5190"/>
    <mergeCell ref="A5160:A5162"/>
    <mergeCell ref="B5311:B5313"/>
    <mergeCell ref="A4816:A4818"/>
    <mergeCell ref="B4789:B4791"/>
    <mergeCell ref="G4784:H4784"/>
    <mergeCell ref="D4788:O4788"/>
    <mergeCell ref="E4801:F4801"/>
    <mergeCell ref="D4717:H4717"/>
    <mergeCell ref="I4717:I4718"/>
    <mergeCell ref="B4716:B4718"/>
    <mergeCell ref="C4716:C4718"/>
    <mergeCell ref="D4716:J4716"/>
    <mergeCell ref="C4734:C4736"/>
    <mergeCell ref="D4734:J4734"/>
    <mergeCell ref="E4729:F4729"/>
    <mergeCell ref="G4729:H4729"/>
    <mergeCell ref="D4733:O4733"/>
    <mergeCell ref="N4726:N4727"/>
    <mergeCell ref="O4726:O4727"/>
    <mergeCell ref="M4726:M4727"/>
    <mergeCell ref="L4988:L4989"/>
    <mergeCell ref="M4988:M4989"/>
    <mergeCell ref="N4988:N4989"/>
    <mergeCell ref="I5312:I5313"/>
    <mergeCell ref="J5295:J5296"/>
    <mergeCell ref="G5080:H5080"/>
    <mergeCell ref="E5081:F5081"/>
    <mergeCell ref="G5081:H5081"/>
    <mergeCell ref="I5254:I5255"/>
    <mergeCell ref="G5045:H5045"/>
    <mergeCell ref="D5049:O5049"/>
    <mergeCell ref="I5096:I5097"/>
    <mergeCell ref="J5096:J5097"/>
    <mergeCell ref="K5096:K5097"/>
    <mergeCell ref="L5096:L5097"/>
    <mergeCell ref="E5017:F5017"/>
    <mergeCell ref="G5117:H5117"/>
    <mergeCell ref="D5121:O5121"/>
    <mergeCell ref="G5018:H5018"/>
    <mergeCell ref="D5022:O5022"/>
    <mergeCell ref="E5044:F5044"/>
    <mergeCell ref="D5094:O5094"/>
    <mergeCell ref="K5152:K5153"/>
    <mergeCell ref="E5210:F5210"/>
    <mergeCell ref="G5210:H5210"/>
    <mergeCell ref="D5214:O5214"/>
    <mergeCell ref="I5303:I5304"/>
    <mergeCell ref="G5248:H5248"/>
    <mergeCell ref="E5273:F5273"/>
    <mergeCell ref="E5062:F5062"/>
    <mergeCell ref="G5062:H5062"/>
    <mergeCell ref="E5063:F5063"/>
    <mergeCell ref="D4833:O4833"/>
    <mergeCell ref="D4772:H4772"/>
    <mergeCell ref="K4716:O4716"/>
    <mergeCell ref="G4736:H4736"/>
    <mergeCell ref="J4772:J4773"/>
    <mergeCell ref="K4772:K4773"/>
    <mergeCell ref="E4737:F4737"/>
    <mergeCell ref="K5226:O5226"/>
    <mergeCell ref="D5227:H5227"/>
    <mergeCell ref="J5227:J5228"/>
    <mergeCell ref="L5227:L5228"/>
    <mergeCell ref="A5325:A5327"/>
    <mergeCell ref="E5327:F5327"/>
    <mergeCell ref="M4735:M4736"/>
    <mergeCell ref="B4771:B4773"/>
    <mergeCell ref="C4771:C4773"/>
    <mergeCell ref="D4771:J4771"/>
    <mergeCell ref="K4771:O4771"/>
    <mergeCell ref="A4789:A4791"/>
    <mergeCell ref="E4892:F4892"/>
    <mergeCell ref="G4990:H4990"/>
    <mergeCell ref="K4734:O4734"/>
    <mergeCell ref="D4735:H4735"/>
    <mergeCell ref="G4793:H4793"/>
    <mergeCell ref="E4746:F4746"/>
    <mergeCell ref="A4825:A4827"/>
    <mergeCell ref="B4825:B4827"/>
    <mergeCell ref="C4825:C4827"/>
    <mergeCell ref="D4825:J4825"/>
    <mergeCell ref="K4825:O4825"/>
    <mergeCell ref="D4826:H4826"/>
    <mergeCell ref="I4826:I4827"/>
    <mergeCell ref="J4826:J4827"/>
    <mergeCell ref="K4826:K4827"/>
    <mergeCell ref="C4807:C4809"/>
    <mergeCell ref="D4807:J4807"/>
    <mergeCell ref="K4807:O4807"/>
    <mergeCell ref="D4808:H4808"/>
    <mergeCell ref="I4808:I4809"/>
    <mergeCell ref="J4808:J4809"/>
    <mergeCell ref="K4808:K4809"/>
    <mergeCell ref="A4906:A4908"/>
    <mergeCell ref="B4906:B4908"/>
    <mergeCell ref="C4906:C4908"/>
    <mergeCell ref="D4906:J4906"/>
    <mergeCell ref="K4906:O4906"/>
    <mergeCell ref="D4907:H4907"/>
    <mergeCell ref="I4907:I4908"/>
    <mergeCell ref="J4907:J4908"/>
    <mergeCell ref="K4907:K4908"/>
    <mergeCell ref="A4734:A4736"/>
    <mergeCell ref="B4734:B4736"/>
    <mergeCell ref="B4743:B4745"/>
    <mergeCell ref="C4743:C4745"/>
    <mergeCell ref="M4781:M4782"/>
    <mergeCell ref="N4781:N4782"/>
    <mergeCell ref="O4781:O4782"/>
    <mergeCell ref="D4743:J4743"/>
    <mergeCell ref="J4862:J4863"/>
    <mergeCell ref="K4862:K4863"/>
    <mergeCell ref="L4862:L4863"/>
    <mergeCell ref="M4862:M4863"/>
    <mergeCell ref="N4862:N4863"/>
    <mergeCell ref="O4862:O4863"/>
    <mergeCell ref="O5042:O5043"/>
    <mergeCell ref="C4933:C4935"/>
    <mergeCell ref="A5206:A5208"/>
    <mergeCell ref="B5206:B5208"/>
    <mergeCell ref="C5206:C5208"/>
    <mergeCell ref="J5207:J5208"/>
    <mergeCell ref="K5207:K5208"/>
    <mergeCell ref="L5207:L5208"/>
    <mergeCell ref="M5207:M5208"/>
    <mergeCell ref="D5188:J5188"/>
    <mergeCell ref="K5188:O5188"/>
    <mergeCell ref="A4771:A4773"/>
    <mergeCell ref="G4417:H4417"/>
    <mergeCell ref="A4798:A4800"/>
    <mergeCell ref="B4798:B4800"/>
    <mergeCell ref="C4798:C4800"/>
    <mergeCell ref="D4798:J4798"/>
    <mergeCell ref="K4798:O4798"/>
    <mergeCell ref="D4799:H4799"/>
    <mergeCell ref="I4799:I4800"/>
    <mergeCell ref="E4774:F4774"/>
    <mergeCell ref="A4879:A4881"/>
    <mergeCell ref="B4879:B4881"/>
    <mergeCell ref="C4879:C4881"/>
    <mergeCell ref="D4879:J4879"/>
    <mergeCell ref="K4879:O4879"/>
    <mergeCell ref="D4880:H4880"/>
    <mergeCell ref="I4880:I4881"/>
    <mergeCell ref="J4880:J4881"/>
    <mergeCell ref="K4880:K4881"/>
    <mergeCell ref="L4880:L4881"/>
    <mergeCell ref="M4880:M4881"/>
    <mergeCell ref="N4880:N4881"/>
    <mergeCell ref="O4880:O4881"/>
    <mergeCell ref="E4881:F4881"/>
    <mergeCell ref="G4881:H4881"/>
    <mergeCell ref="B4780:B4782"/>
    <mergeCell ref="C4780:C4782"/>
    <mergeCell ref="K4816:O4816"/>
    <mergeCell ref="A4807:A4809"/>
    <mergeCell ref="E4846:F4846"/>
    <mergeCell ref="E4874:F4874"/>
    <mergeCell ref="E4865:F4865"/>
    <mergeCell ref="G4865:H4865"/>
    <mergeCell ref="D4869:O4869"/>
    <mergeCell ref="B4807:B4809"/>
    <mergeCell ref="C4789:C4791"/>
    <mergeCell ref="D4789:J4789"/>
    <mergeCell ref="K4789:O4789"/>
    <mergeCell ref="M4799:M4800"/>
    <mergeCell ref="N4799:N4800"/>
    <mergeCell ref="O4799:O4800"/>
    <mergeCell ref="E4800:F4800"/>
    <mergeCell ref="G4800:H4800"/>
    <mergeCell ref="E4873:F4873"/>
    <mergeCell ref="G4873:H4873"/>
    <mergeCell ref="E4854:F4854"/>
    <mergeCell ref="G4854:H4854"/>
    <mergeCell ref="G4846:H4846"/>
    <mergeCell ref="E4847:F4847"/>
    <mergeCell ref="G4874:H4874"/>
    <mergeCell ref="G4810:H4810"/>
    <mergeCell ref="A4752:A4754"/>
    <mergeCell ref="N4817:N4818"/>
    <mergeCell ref="E4727:F4727"/>
    <mergeCell ref="G4727:H4727"/>
    <mergeCell ref="E4728:F4728"/>
    <mergeCell ref="J4735:J4736"/>
    <mergeCell ref="A4453:A4455"/>
    <mergeCell ref="J4546:J4547"/>
    <mergeCell ref="I4735:I4736"/>
    <mergeCell ref="C4536:C4538"/>
    <mergeCell ref="E4755:F4755"/>
    <mergeCell ref="B4545:B4547"/>
    <mergeCell ref="B4461:B4463"/>
    <mergeCell ref="B4816:B4818"/>
    <mergeCell ref="C4816:C4818"/>
    <mergeCell ref="B4397:B4399"/>
    <mergeCell ref="D4397:J4397"/>
    <mergeCell ref="I4398:I4399"/>
    <mergeCell ref="G4411:H4411"/>
    <mergeCell ref="C4388:C4390"/>
    <mergeCell ref="C4510:C4512"/>
    <mergeCell ref="D4476:O4476"/>
    <mergeCell ref="E4439:F4439"/>
    <mergeCell ref="J4462:J4463"/>
    <mergeCell ref="E4447:F4447"/>
    <mergeCell ref="G4447:H4447"/>
    <mergeCell ref="E4464:F4464"/>
    <mergeCell ref="D4510:J4510"/>
    <mergeCell ref="N4478:N4479"/>
    <mergeCell ref="O4438:O4439"/>
    <mergeCell ref="M4454:M4455"/>
    <mergeCell ref="O4446:O4447"/>
    <mergeCell ref="D4406:H4406"/>
    <mergeCell ref="N4470:N4471"/>
    <mergeCell ref="O4470:O4471"/>
    <mergeCell ref="C4453:C4455"/>
    <mergeCell ref="D4453:J4453"/>
    <mergeCell ref="D4413:O4413"/>
    <mergeCell ref="M4438:M4439"/>
    <mergeCell ref="K4445:O4445"/>
    <mergeCell ref="G4472:H4472"/>
    <mergeCell ref="N4454:N4455"/>
    <mergeCell ref="O4454:O4455"/>
    <mergeCell ref="E4455:F4455"/>
    <mergeCell ref="M4495:M4496"/>
    <mergeCell ref="D4478:H4478"/>
    <mergeCell ref="K4478:K4479"/>
    <mergeCell ref="D4404:O4404"/>
    <mergeCell ref="O4398:O4399"/>
    <mergeCell ref="N4503:N4504"/>
    <mergeCell ref="C4437:C4439"/>
    <mergeCell ref="D4398:H4398"/>
    <mergeCell ref="L4431:L4432"/>
    <mergeCell ref="N4446:N4447"/>
    <mergeCell ref="D4724:O4724"/>
    <mergeCell ref="K4519:O4519"/>
    <mergeCell ref="B4510:B4512"/>
    <mergeCell ref="O4655:O4656"/>
    <mergeCell ref="E4656:F4656"/>
    <mergeCell ref="G4656:H4656"/>
    <mergeCell ref="M4564:M4565"/>
    <mergeCell ref="N4564:N4565"/>
    <mergeCell ref="O4564:O4565"/>
    <mergeCell ref="E4565:F4565"/>
    <mergeCell ref="G4565:H4565"/>
    <mergeCell ref="E4585:F4585"/>
    <mergeCell ref="D4671:O4671"/>
    <mergeCell ref="G4665:H4665"/>
    <mergeCell ref="D4672:J4672"/>
    <mergeCell ref="C4430:C4432"/>
    <mergeCell ref="B4422:B4424"/>
    <mergeCell ref="C4494:C4496"/>
    <mergeCell ref="G4464:H4464"/>
    <mergeCell ref="G4505:H4505"/>
    <mergeCell ref="C4461:C4463"/>
    <mergeCell ref="B4445:B4447"/>
    <mergeCell ref="C4445:C4447"/>
    <mergeCell ref="A4761:A4763"/>
    <mergeCell ref="A4861:A4863"/>
    <mergeCell ref="B4861:B4863"/>
    <mergeCell ref="M4708:M4709"/>
    <mergeCell ref="N4708:N4709"/>
    <mergeCell ref="J4600:J4601"/>
    <mergeCell ref="K4600:K4601"/>
    <mergeCell ref="L4600:L4601"/>
    <mergeCell ref="M4600:M4601"/>
    <mergeCell ref="E4631:F4631"/>
    <mergeCell ref="G4631:H4631"/>
    <mergeCell ref="B4672:B4674"/>
    <mergeCell ref="A4707:A4709"/>
    <mergeCell ref="G4710:H4710"/>
    <mergeCell ref="A4681:A4683"/>
    <mergeCell ref="B4681:B4683"/>
    <mergeCell ref="K4725:O4725"/>
    <mergeCell ref="D4726:H4726"/>
    <mergeCell ref="A4716:A4718"/>
    <mergeCell ref="C4477:C4479"/>
    <mergeCell ref="A4502:A4504"/>
    <mergeCell ref="B4563:B4565"/>
    <mergeCell ref="C4563:C4565"/>
    <mergeCell ref="B4581:B4583"/>
    <mergeCell ref="C4581:C4583"/>
    <mergeCell ref="I4582:I4583"/>
    <mergeCell ref="K4581:O4581"/>
    <mergeCell ref="G4583:H4583"/>
    <mergeCell ref="N4573:N4574"/>
    <mergeCell ref="L4564:L4565"/>
    <mergeCell ref="D4554:J4554"/>
    <mergeCell ref="B4536:B4538"/>
    <mergeCell ref="G4594:H4594"/>
    <mergeCell ref="D4598:O4598"/>
    <mergeCell ref="K4537:K4538"/>
    <mergeCell ref="L4537:L4538"/>
    <mergeCell ref="M4537:M4538"/>
    <mergeCell ref="O4637:O4638"/>
    <mergeCell ref="E4638:F4638"/>
    <mergeCell ref="N4600:N4601"/>
    <mergeCell ref="G4611:H4611"/>
    <mergeCell ref="N4646:N4647"/>
    <mergeCell ref="O4646:O4647"/>
    <mergeCell ref="E4647:F4647"/>
    <mergeCell ref="K4682:K4683"/>
    <mergeCell ref="L4682:L4683"/>
    <mergeCell ref="K4536:O4536"/>
    <mergeCell ref="M4546:M4547"/>
    <mergeCell ref="E4513:F4513"/>
    <mergeCell ref="O4537:O4538"/>
    <mergeCell ref="E4538:F4538"/>
    <mergeCell ref="E4540:F4540"/>
    <mergeCell ref="G4540:H4540"/>
    <mergeCell ref="D4553:O4553"/>
    <mergeCell ref="D4654:J4654"/>
    <mergeCell ref="K4654:O4654"/>
    <mergeCell ref="B4707:B4709"/>
    <mergeCell ref="A4545:A4547"/>
    <mergeCell ref="A4536:A4538"/>
    <mergeCell ref="A4618:A4620"/>
    <mergeCell ref="C4627:C4629"/>
    <mergeCell ref="B4752:B4754"/>
    <mergeCell ref="C4752:C4754"/>
    <mergeCell ref="O4708:O4709"/>
    <mergeCell ref="A4590:A4592"/>
    <mergeCell ref="B4590:B4592"/>
    <mergeCell ref="A4608:A4610"/>
    <mergeCell ref="D4527:J4527"/>
    <mergeCell ref="K4527:O4527"/>
    <mergeCell ref="D4528:H4528"/>
    <mergeCell ref="B4494:B4496"/>
    <mergeCell ref="G4701:H4701"/>
    <mergeCell ref="B4663:B4665"/>
    <mergeCell ref="G4684:H4684"/>
    <mergeCell ref="E4685:F4685"/>
    <mergeCell ref="D4663:J4663"/>
    <mergeCell ref="E4657:F4657"/>
    <mergeCell ref="G4657:H4657"/>
    <mergeCell ref="A4527:A4529"/>
    <mergeCell ref="A4645:A4647"/>
    <mergeCell ref="B4645:B4647"/>
    <mergeCell ref="C4645:C4647"/>
    <mergeCell ref="D4526:O4526"/>
    <mergeCell ref="B4486:B4488"/>
    <mergeCell ref="L4628:L4629"/>
    <mergeCell ref="M4628:M4629"/>
    <mergeCell ref="N4628:N4629"/>
    <mergeCell ref="O4628:O4629"/>
    <mergeCell ref="A4519:A4521"/>
    <mergeCell ref="O4600:O4601"/>
    <mergeCell ref="E4601:F4601"/>
    <mergeCell ref="J4646:J4647"/>
    <mergeCell ref="G4630:H4630"/>
    <mergeCell ref="G4621:H4621"/>
    <mergeCell ref="E4603:F4603"/>
    <mergeCell ref="O4573:O4574"/>
    <mergeCell ref="E4574:F4574"/>
    <mergeCell ref="C4519:C4521"/>
    <mergeCell ref="A4698:A4700"/>
    <mergeCell ref="B4698:B4700"/>
    <mergeCell ref="I4699:I4700"/>
    <mergeCell ref="J4699:J4700"/>
    <mergeCell ref="K4699:K4700"/>
    <mergeCell ref="L4699:L4700"/>
    <mergeCell ref="M4699:M4700"/>
    <mergeCell ref="A4599:A4601"/>
    <mergeCell ref="B4599:B4601"/>
    <mergeCell ref="C4599:C4601"/>
    <mergeCell ref="E4630:F4630"/>
    <mergeCell ref="C4486:C4488"/>
    <mergeCell ref="B4554:B4556"/>
    <mergeCell ref="C4545:C4547"/>
    <mergeCell ref="L4664:L4665"/>
    <mergeCell ref="G4658:H4658"/>
    <mergeCell ref="E4666:F4666"/>
    <mergeCell ref="G4666:H4666"/>
    <mergeCell ref="E4566:F4566"/>
    <mergeCell ref="I4628:I4629"/>
    <mergeCell ref="D4682:H4682"/>
    <mergeCell ref="A4563:A4565"/>
    <mergeCell ref="L4619:L4620"/>
    <mergeCell ref="B4608:B4610"/>
    <mergeCell ref="C4608:C4610"/>
    <mergeCell ref="D4607:O4607"/>
    <mergeCell ref="K4619:K4620"/>
    <mergeCell ref="N4691:N4692"/>
    <mergeCell ref="O4691:O4692"/>
    <mergeCell ref="A4636:A4638"/>
    <mergeCell ref="B4636:B4638"/>
    <mergeCell ref="C4636:C4638"/>
    <mergeCell ref="D4636:J4636"/>
    <mergeCell ref="K4636:O4636"/>
    <mergeCell ref="D4637:H4637"/>
    <mergeCell ref="I4637:I4638"/>
    <mergeCell ref="J4637:J4638"/>
    <mergeCell ref="K4637:K4638"/>
    <mergeCell ref="L4637:L4638"/>
    <mergeCell ref="M4637:M4638"/>
    <mergeCell ref="A4725:A4727"/>
    <mergeCell ref="B4725:B4727"/>
    <mergeCell ref="C4725:C4727"/>
    <mergeCell ref="D4725:J4725"/>
    <mergeCell ref="C4690:C4692"/>
    <mergeCell ref="K4691:K4692"/>
    <mergeCell ref="L4691:L4692"/>
    <mergeCell ref="M4691:M4692"/>
    <mergeCell ref="C4663:C4665"/>
    <mergeCell ref="G4694:H4694"/>
    <mergeCell ref="G4676:H4676"/>
    <mergeCell ref="D4680:O4680"/>
    <mergeCell ref="C4681:C4683"/>
    <mergeCell ref="D4681:J4681"/>
    <mergeCell ref="K4681:O4681"/>
    <mergeCell ref="N4699:N4700"/>
    <mergeCell ref="O4699:O4700"/>
    <mergeCell ref="E4700:F4700"/>
    <mergeCell ref="J4628:J4629"/>
    <mergeCell ref="A4627:A4629"/>
    <mergeCell ref="B4627:B4629"/>
    <mergeCell ref="D4627:J4627"/>
    <mergeCell ref="A4690:A4692"/>
    <mergeCell ref="B4690:B4692"/>
    <mergeCell ref="G4640:H4640"/>
    <mergeCell ref="C4698:C4700"/>
    <mergeCell ref="C4707:C4709"/>
    <mergeCell ref="D4707:J4707"/>
    <mergeCell ref="J4717:J4718"/>
    <mergeCell ref="K4717:K4718"/>
    <mergeCell ref="L4717:L4718"/>
    <mergeCell ref="M4717:M4718"/>
    <mergeCell ref="N4717:N4718"/>
    <mergeCell ref="M4673:M4674"/>
    <mergeCell ref="O4717:O4718"/>
    <mergeCell ref="E4718:F4718"/>
    <mergeCell ref="K4726:K4727"/>
    <mergeCell ref="M4682:M4683"/>
    <mergeCell ref="D4690:J4690"/>
    <mergeCell ref="K4690:O4690"/>
    <mergeCell ref="D4691:H4691"/>
    <mergeCell ref="I4691:I4692"/>
    <mergeCell ref="J4691:J4692"/>
    <mergeCell ref="B4618:B4620"/>
    <mergeCell ref="C4618:C4620"/>
    <mergeCell ref="G4638:H4638"/>
    <mergeCell ref="D4655:H4655"/>
    <mergeCell ref="I4655:I4656"/>
    <mergeCell ref="J4655:J4656"/>
    <mergeCell ref="E4612:F4612"/>
    <mergeCell ref="D4619:H4619"/>
    <mergeCell ref="I4619:I4620"/>
    <mergeCell ref="J4619:J4620"/>
    <mergeCell ref="N4619:N4620"/>
    <mergeCell ref="E4622:F4622"/>
    <mergeCell ref="G4566:H4566"/>
    <mergeCell ref="K4655:K4656"/>
    <mergeCell ref="L4655:L4656"/>
    <mergeCell ref="M4655:M4656"/>
    <mergeCell ref="N4655:N4656"/>
    <mergeCell ref="E4692:F4692"/>
    <mergeCell ref="G4692:H4692"/>
    <mergeCell ref="G4601:H4601"/>
    <mergeCell ref="M4664:M4665"/>
    <mergeCell ref="I4682:I4683"/>
    <mergeCell ref="J4682:J4683"/>
    <mergeCell ref="G4700:H4700"/>
    <mergeCell ref="E4639:F4639"/>
    <mergeCell ref="A4870:A4872"/>
    <mergeCell ref="B4870:B4872"/>
    <mergeCell ref="C4870:C4872"/>
    <mergeCell ref="D4870:J4870"/>
    <mergeCell ref="K4870:O4870"/>
    <mergeCell ref="D4871:H4871"/>
    <mergeCell ref="I4871:I4872"/>
    <mergeCell ref="J4871:J4872"/>
    <mergeCell ref="K4871:K4872"/>
    <mergeCell ref="L4871:L4872"/>
    <mergeCell ref="M4871:M4872"/>
    <mergeCell ref="N4871:N4872"/>
    <mergeCell ref="O4871:O4872"/>
    <mergeCell ref="E4872:F4872"/>
    <mergeCell ref="G4872:H4872"/>
    <mergeCell ref="A4843:A4845"/>
    <mergeCell ref="B4843:B4845"/>
    <mergeCell ref="C4843:C4845"/>
    <mergeCell ref="D4843:J4843"/>
    <mergeCell ref="K4843:O4843"/>
    <mergeCell ref="D4844:H4844"/>
    <mergeCell ref="I4844:I4845"/>
    <mergeCell ref="J4844:J4845"/>
    <mergeCell ref="K4844:K4845"/>
    <mergeCell ref="L4844:L4845"/>
    <mergeCell ref="M4844:M4845"/>
    <mergeCell ref="N4844:N4845"/>
    <mergeCell ref="O4844:O4845"/>
    <mergeCell ref="E4845:F4845"/>
    <mergeCell ref="G4845:H4845"/>
    <mergeCell ref="A4852:A4854"/>
    <mergeCell ref="B4852:B4854"/>
    <mergeCell ref="C4852:C4854"/>
    <mergeCell ref="D4852:J4852"/>
    <mergeCell ref="K4852:O4852"/>
    <mergeCell ref="C4861:C4863"/>
    <mergeCell ref="D4861:J4861"/>
    <mergeCell ref="K4861:O4861"/>
    <mergeCell ref="D4862:H4862"/>
    <mergeCell ref="A4888:A4890"/>
    <mergeCell ref="B4888:B4890"/>
    <mergeCell ref="C4888:C4890"/>
    <mergeCell ref="D4888:J4888"/>
    <mergeCell ref="K4888:O4888"/>
    <mergeCell ref="D4889:H4889"/>
    <mergeCell ref="I4889:I4890"/>
    <mergeCell ref="J4889:J4890"/>
    <mergeCell ref="K4889:K4890"/>
    <mergeCell ref="L4889:L4890"/>
    <mergeCell ref="M4889:M4890"/>
    <mergeCell ref="N4889:N4890"/>
    <mergeCell ref="O4889:O4890"/>
    <mergeCell ref="E4891:F4891"/>
    <mergeCell ref="G4891:H4891"/>
    <mergeCell ref="A4978:A4980"/>
    <mergeCell ref="B4978:B4980"/>
    <mergeCell ref="C4978:C4980"/>
    <mergeCell ref="D4978:J4978"/>
    <mergeCell ref="K4978:O4978"/>
    <mergeCell ref="D4979:H4979"/>
    <mergeCell ref="I4979:I4980"/>
    <mergeCell ref="J4979:J4980"/>
    <mergeCell ref="K4979:K4980"/>
    <mergeCell ref="L4979:L4980"/>
    <mergeCell ref="M4979:M4980"/>
    <mergeCell ref="N4979:N4980"/>
    <mergeCell ref="O4979:O4980"/>
    <mergeCell ref="E4980:F4980"/>
    <mergeCell ref="G4980:H4980"/>
    <mergeCell ref="A4924:A4926"/>
    <mergeCell ref="B4924:B4926"/>
    <mergeCell ref="C4924:C4926"/>
    <mergeCell ref="D4924:J4924"/>
    <mergeCell ref="K4925:K4926"/>
    <mergeCell ref="L4925:L4926"/>
    <mergeCell ref="M4925:M4926"/>
    <mergeCell ref="N4925:N4926"/>
    <mergeCell ref="O4925:O4926"/>
    <mergeCell ref="E4926:F4926"/>
    <mergeCell ref="G4926:H4926"/>
    <mergeCell ref="E4963:F4963"/>
    <mergeCell ref="G4963:H4963"/>
    <mergeCell ref="E4964:F4964"/>
    <mergeCell ref="G4964:H4964"/>
    <mergeCell ref="D4968:O4968"/>
    <mergeCell ref="A4969:A4971"/>
    <mergeCell ref="B4969:B4971"/>
    <mergeCell ref="C4969:C4971"/>
    <mergeCell ref="D4969:J4969"/>
    <mergeCell ref="D4933:J4933"/>
    <mergeCell ref="K4933:O4933"/>
    <mergeCell ref="D4934:H4934"/>
    <mergeCell ref="I4934:I4935"/>
    <mergeCell ref="K4898:K4899"/>
    <mergeCell ref="L4898:L4899"/>
    <mergeCell ref="M4898:M4899"/>
    <mergeCell ref="N4898:N4899"/>
    <mergeCell ref="O4898:O4899"/>
    <mergeCell ref="E4900:F4900"/>
    <mergeCell ref="C4897:C4899"/>
    <mergeCell ref="D4897:J4897"/>
    <mergeCell ref="A4897:A4899"/>
    <mergeCell ref="B4897:B4899"/>
    <mergeCell ref="G4892:H4892"/>
    <mergeCell ref="N4934:N4935"/>
    <mergeCell ref="K4924:O4924"/>
    <mergeCell ref="D4925:H4925"/>
    <mergeCell ref="E4899:F4899"/>
    <mergeCell ref="G4899:H4899"/>
    <mergeCell ref="D4905:O4905"/>
    <mergeCell ref="A5014:A5016"/>
    <mergeCell ref="B5014:B5016"/>
    <mergeCell ref="C5014:C5016"/>
    <mergeCell ref="A4915:A4917"/>
    <mergeCell ref="B4915:B4917"/>
    <mergeCell ref="C4915:C4917"/>
    <mergeCell ref="D4915:J4915"/>
    <mergeCell ref="K4915:O4915"/>
    <mergeCell ref="A4960:A4962"/>
    <mergeCell ref="B4960:B4962"/>
    <mergeCell ref="E4918:F4918"/>
    <mergeCell ref="G4918:H4918"/>
    <mergeCell ref="E4937:F4937"/>
    <mergeCell ref="G4937:H4937"/>
    <mergeCell ref="D4923:O4923"/>
    <mergeCell ref="E4954:F4954"/>
    <mergeCell ref="D4943:H4943"/>
    <mergeCell ref="I4943:I4944"/>
    <mergeCell ref="J4943:J4944"/>
    <mergeCell ref="K4943:K4944"/>
    <mergeCell ref="L4943:L4944"/>
    <mergeCell ref="E4935:F4935"/>
    <mergeCell ref="G4935:H4935"/>
    <mergeCell ref="G5016:H5016"/>
    <mergeCell ref="N4952:N4953"/>
    <mergeCell ref="O4952:O4953"/>
    <mergeCell ref="E4953:F4953"/>
    <mergeCell ref="G4953:H4953"/>
    <mergeCell ref="L4952:L4953"/>
    <mergeCell ref="M4952:M4953"/>
    <mergeCell ref="E4981:F4981"/>
    <mergeCell ref="I5015:I5016"/>
    <mergeCell ref="E4972:F4972"/>
    <mergeCell ref="G4972:H4972"/>
    <mergeCell ref="G4954:H4954"/>
    <mergeCell ref="E4955:F4955"/>
    <mergeCell ref="G4955:H4955"/>
    <mergeCell ref="G4971:H4971"/>
    <mergeCell ref="E4927:F4927"/>
    <mergeCell ref="G4927:H4927"/>
    <mergeCell ref="E4928:F4928"/>
    <mergeCell ref="C4951:C4953"/>
    <mergeCell ref="D4951:J4951"/>
    <mergeCell ref="K4951:O4951"/>
    <mergeCell ref="D4952:H4952"/>
    <mergeCell ref="I4952:I4953"/>
    <mergeCell ref="J4952:J4953"/>
    <mergeCell ref="K4952:K4953"/>
    <mergeCell ref="J4997:J4998"/>
    <mergeCell ref="E4989:F4989"/>
    <mergeCell ref="G4982:H4982"/>
    <mergeCell ref="A4996:A4998"/>
    <mergeCell ref="B4996:B4998"/>
    <mergeCell ref="C4996:C4998"/>
    <mergeCell ref="D4996:J4996"/>
    <mergeCell ref="K4996:O4996"/>
    <mergeCell ref="D4997:H4997"/>
    <mergeCell ref="I4997:I4998"/>
    <mergeCell ref="A4987:A4989"/>
    <mergeCell ref="B4987:B4989"/>
    <mergeCell ref="C4987:C4989"/>
    <mergeCell ref="D4987:J4987"/>
    <mergeCell ref="K4987:O4987"/>
    <mergeCell ref="A5005:A5007"/>
    <mergeCell ref="B5005:B5007"/>
    <mergeCell ref="C5005:C5007"/>
    <mergeCell ref="D5005:J5005"/>
    <mergeCell ref="K5005:O5005"/>
    <mergeCell ref="D5006:H5006"/>
    <mergeCell ref="I5006:I5007"/>
    <mergeCell ref="J5006:J5007"/>
    <mergeCell ref="K5006:K5007"/>
    <mergeCell ref="L5006:L5007"/>
    <mergeCell ref="M5006:M5007"/>
    <mergeCell ref="N5006:N5007"/>
    <mergeCell ref="O5006:O5007"/>
    <mergeCell ref="E5007:F5007"/>
    <mergeCell ref="G5007:H5007"/>
    <mergeCell ref="E5008:F5008"/>
    <mergeCell ref="G5008:H5008"/>
    <mergeCell ref="E5009:F5009"/>
    <mergeCell ref="G5009:H5009"/>
    <mergeCell ref="O4934:O4935"/>
    <mergeCell ref="D4988:H4988"/>
    <mergeCell ref="E4973:F4973"/>
    <mergeCell ref="G4973:H4973"/>
    <mergeCell ref="K4997:K4998"/>
    <mergeCell ref="L4997:L4998"/>
    <mergeCell ref="M4997:M4998"/>
    <mergeCell ref="D4986:O4986"/>
    <mergeCell ref="J4934:J4935"/>
    <mergeCell ref="D4942:J4942"/>
    <mergeCell ref="C4960:C4962"/>
    <mergeCell ref="O4997:O4998"/>
    <mergeCell ref="E4998:F4998"/>
    <mergeCell ref="G4998:H4998"/>
    <mergeCell ref="N4970:N4971"/>
    <mergeCell ref="O4970:O4971"/>
    <mergeCell ref="E4971:F4971"/>
    <mergeCell ref="M4970:M4971"/>
    <mergeCell ref="O4961:O4962"/>
    <mergeCell ref="E4962:F4962"/>
    <mergeCell ref="G4962:H4962"/>
    <mergeCell ref="D4950:O4950"/>
    <mergeCell ref="E4946:F4946"/>
    <mergeCell ref="K4969:O4969"/>
    <mergeCell ref="G4991:H4991"/>
    <mergeCell ref="D4995:O4995"/>
    <mergeCell ref="E4999:F4999"/>
    <mergeCell ref="G4999:H4999"/>
    <mergeCell ref="E5000:F5000"/>
    <mergeCell ref="G5000:H5000"/>
    <mergeCell ref="D5004:O5004"/>
    <mergeCell ref="B5023:B5025"/>
    <mergeCell ref="C5023:C5025"/>
    <mergeCell ref="D5023:J5023"/>
    <mergeCell ref="K5023:O5023"/>
    <mergeCell ref="D5024:H5024"/>
    <mergeCell ref="I5024:I5025"/>
    <mergeCell ref="J5024:J5025"/>
    <mergeCell ref="L5033:L5034"/>
    <mergeCell ref="M5033:M5034"/>
    <mergeCell ref="N5033:N5034"/>
    <mergeCell ref="O5033:O5034"/>
    <mergeCell ref="M5015:M5016"/>
    <mergeCell ref="N5015:N5016"/>
    <mergeCell ref="J5015:J5016"/>
    <mergeCell ref="K5015:K5016"/>
    <mergeCell ref="L5015:L5016"/>
    <mergeCell ref="D5031:O5031"/>
    <mergeCell ref="B2744:B2746"/>
    <mergeCell ref="O2714:O2715"/>
    <mergeCell ref="M2949:M2950"/>
    <mergeCell ref="N2949:N2950"/>
    <mergeCell ref="O2949:O2950"/>
    <mergeCell ref="E2950:F2950"/>
    <mergeCell ref="G2950:H2950"/>
    <mergeCell ref="O2888:O2889"/>
    <mergeCell ref="B2887:B2889"/>
    <mergeCell ref="C2680:C2682"/>
    <mergeCell ref="B2637:B2639"/>
    <mergeCell ref="A2680:A2682"/>
    <mergeCell ref="A2673:A2675"/>
    <mergeCell ref="L2646:L2647"/>
    <mergeCell ref="B2645:B2647"/>
    <mergeCell ref="A2887:A2889"/>
    <mergeCell ref="G2873:H2873"/>
    <mergeCell ref="A2855:A2857"/>
    <mergeCell ref="B2855:B2857"/>
    <mergeCell ref="D2862:O2862"/>
    <mergeCell ref="C2764:C2766"/>
    <mergeCell ref="K5024:K5025"/>
    <mergeCell ref="L5024:L5025"/>
    <mergeCell ref="M5024:M5025"/>
    <mergeCell ref="N5024:N5025"/>
    <mergeCell ref="O5024:O5025"/>
    <mergeCell ref="E5025:F5025"/>
    <mergeCell ref="G5025:H5025"/>
    <mergeCell ref="E5026:F5026"/>
    <mergeCell ref="G5026:H5026"/>
    <mergeCell ref="E5027:F5027"/>
    <mergeCell ref="G5027:H5027"/>
    <mergeCell ref="M4943:M4944"/>
    <mergeCell ref="N4943:N4944"/>
    <mergeCell ref="O4943:O4944"/>
    <mergeCell ref="K4942:O4942"/>
    <mergeCell ref="E4944:F4944"/>
    <mergeCell ref="G4944:H4944"/>
    <mergeCell ref="E4945:F4945"/>
    <mergeCell ref="G4945:H4945"/>
    <mergeCell ref="A4942:A4944"/>
    <mergeCell ref="B4942:B4944"/>
    <mergeCell ref="A4933:A4935"/>
    <mergeCell ref="B4933:B4935"/>
    <mergeCell ref="A4951:A4953"/>
    <mergeCell ref="B4951:B4953"/>
    <mergeCell ref="C4942:C4944"/>
    <mergeCell ref="A5050:A5052"/>
    <mergeCell ref="B5050:B5052"/>
    <mergeCell ref="C5050:C5052"/>
    <mergeCell ref="D5050:J5050"/>
    <mergeCell ref="K5050:O5050"/>
    <mergeCell ref="D5051:H5051"/>
    <mergeCell ref="I5051:I5052"/>
    <mergeCell ref="J5051:J5052"/>
    <mergeCell ref="K5051:K5052"/>
    <mergeCell ref="L5051:L5052"/>
    <mergeCell ref="M5051:M5052"/>
    <mergeCell ref="N5051:N5052"/>
    <mergeCell ref="O5051:O5052"/>
    <mergeCell ref="E5052:F5052"/>
    <mergeCell ref="G5052:H5052"/>
    <mergeCell ref="A5032:A5034"/>
    <mergeCell ref="B5032:B5034"/>
    <mergeCell ref="C5032:C5034"/>
    <mergeCell ref="D5032:J5032"/>
    <mergeCell ref="K5032:O5032"/>
    <mergeCell ref="D5033:H5033"/>
    <mergeCell ref="N5295:N5296"/>
    <mergeCell ref="E5035:F5035"/>
    <mergeCell ref="G5035:H5035"/>
    <mergeCell ref="E5036:F5036"/>
    <mergeCell ref="G5036:H5036"/>
    <mergeCell ref="D5040:O5040"/>
    <mergeCell ref="A5041:A5043"/>
    <mergeCell ref="B5041:B5043"/>
    <mergeCell ref="C5041:C5043"/>
    <mergeCell ref="D5041:J5041"/>
    <mergeCell ref="K5041:O5041"/>
    <mergeCell ref="D5042:H5042"/>
    <mergeCell ref="I5042:I5043"/>
    <mergeCell ref="J5042:J5043"/>
    <mergeCell ref="K5042:K5043"/>
    <mergeCell ref="L5042:L5043"/>
    <mergeCell ref="A5077:A5079"/>
    <mergeCell ref="B5077:B5079"/>
    <mergeCell ref="C5077:C5079"/>
    <mergeCell ref="D5077:J5077"/>
    <mergeCell ref="K5077:O5077"/>
    <mergeCell ref="D5078:H5078"/>
    <mergeCell ref="I5078:I5079"/>
    <mergeCell ref="J5078:J5079"/>
    <mergeCell ref="K5078:K5079"/>
    <mergeCell ref="L5078:L5079"/>
    <mergeCell ref="A5095:A5097"/>
    <mergeCell ref="B5095:B5097"/>
    <mergeCell ref="C5095:C5097"/>
    <mergeCell ref="D5095:J5095"/>
    <mergeCell ref="G5250:H5250"/>
    <mergeCell ref="L5254:L5255"/>
    <mergeCell ref="D5272:H5272"/>
    <mergeCell ref="G5274:H5274"/>
    <mergeCell ref="E5134:F5134"/>
    <mergeCell ref="G5134:H5134"/>
    <mergeCell ref="G5208:H5208"/>
    <mergeCell ref="G5209:H5209"/>
    <mergeCell ref="N5189:N5190"/>
    <mergeCell ref="B5122:B5124"/>
    <mergeCell ref="C5122:C5124"/>
    <mergeCell ref="D5122:J5122"/>
    <mergeCell ref="K5122:O5122"/>
    <mergeCell ref="B5104:B5106"/>
    <mergeCell ref="C5104:C5106"/>
    <mergeCell ref="D5104:J5104"/>
    <mergeCell ref="K5104:O5104"/>
    <mergeCell ref="D5105:H5105"/>
    <mergeCell ref="I5105:I5106"/>
    <mergeCell ref="J5105:J5106"/>
    <mergeCell ref="K5105:K5106"/>
    <mergeCell ref="L5105:L5106"/>
    <mergeCell ref="M5105:M5106"/>
    <mergeCell ref="N5105:N5106"/>
    <mergeCell ref="O5105:O5106"/>
    <mergeCell ref="E5106:F5106"/>
    <mergeCell ref="G5106:H5106"/>
    <mergeCell ref="E5107:F5107"/>
    <mergeCell ref="G5107:H5107"/>
    <mergeCell ref="E5108:F5108"/>
    <mergeCell ref="G5108:H5108"/>
    <mergeCell ref="D5112:O5112"/>
    <mergeCell ref="A5113:A5115"/>
    <mergeCell ref="B5113:B5115"/>
    <mergeCell ref="C5113:C5115"/>
    <mergeCell ref="A5215:A5217"/>
    <mergeCell ref="B5215:B5217"/>
    <mergeCell ref="C5215:C5217"/>
    <mergeCell ref="D5215:J5215"/>
    <mergeCell ref="K5215:O5215"/>
    <mergeCell ref="D5216:H5216"/>
    <mergeCell ref="I5216:I5217"/>
    <mergeCell ref="J5216:J5217"/>
    <mergeCell ref="K5216:K5217"/>
    <mergeCell ref="L5216:L5217"/>
    <mergeCell ref="M5216:M5217"/>
    <mergeCell ref="N5216:N5217"/>
    <mergeCell ref="O5216:O5217"/>
    <mergeCell ref="E5217:F5217"/>
    <mergeCell ref="G5217:H5217"/>
    <mergeCell ref="B5141:B5143"/>
    <mergeCell ref="C5141:C5143"/>
    <mergeCell ref="M5152:M5153"/>
    <mergeCell ref="G5172:H5172"/>
    <mergeCell ref="E5173:F5173"/>
    <mergeCell ref="G5173:H5173"/>
    <mergeCell ref="E5174:F5174"/>
    <mergeCell ref="G5174:H5174"/>
    <mergeCell ref="D5178:O5178"/>
    <mergeCell ref="A5179:A5181"/>
    <mergeCell ref="B5179:B5181"/>
    <mergeCell ref="C5179:C5181"/>
    <mergeCell ref="D5179:J5179"/>
    <mergeCell ref="K5179:O5179"/>
    <mergeCell ref="D5180:H5180"/>
    <mergeCell ref="I5180:I5181"/>
    <mergeCell ref="J5180:J5181"/>
    <mergeCell ref="K5180:K5181"/>
    <mergeCell ref="L5180:L5181"/>
    <mergeCell ref="M5180:M5181"/>
    <mergeCell ref="A5188:A5190"/>
    <mergeCell ref="B5188:B5190"/>
    <mergeCell ref="M5189:M5190"/>
    <mergeCell ref="B5170:B5172"/>
    <mergeCell ref="C5170:C5172"/>
    <mergeCell ref="D5170:J5170"/>
    <mergeCell ref="A5141:A5143"/>
    <mergeCell ref="N5142:N5143"/>
    <mergeCell ref="O5142:O5143"/>
    <mergeCell ref="E5143:F5143"/>
    <mergeCell ref="E6296:F6296"/>
    <mergeCell ref="E6276:F6276"/>
    <mergeCell ref="G6276:H6276"/>
    <mergeCell ref="K6336:K6337"/>
    <mergeCell ref="E6306:F6306"/>
    <mergeCell ref="G6306:H6306"/>
    <mergeCell ref="I6273:I6274"/>
    <mergeCell ref="G6316:H6316"/>
    <mergeCell ref="G6333:H6333"/>
    <mergeCell ref="J6280:J6281"/>
    <mergeCell ref="K6280:K6281"/>
    <mergeCell ref="L6280:L6281"/>
    <mergeCell ref="M6280:M6281"/>
    <mergeCell ref="N6280:N6281"/>
    <mergeCell ref="D6278:O6278"/>
    <mergeCell ref="K3329:K3330"/>
    <mergeCell ref="L3329:L3330"/>
    <mergeCell ref="D5968:H5968"/>
    <mergeCell ref="G5964:H5964"/>
    <mergeCell ref="K5170:O5170"/>
    <mergeCell ref="D5171:H5171"/>
    <mergeCell ref="I5171:I5172"/>
    <mergeCell ref="G5344:H5344"/>
    <mergeCell ref="L5421:L5422"/>
    <mergeCell ref="K5444:O5444"/>
    <mergeCell ref="N5445:N5446"/>
    <mergeCell ref="D5453:O5453"/>
    <mergeCell ref="G5406:H5406"/>
    <mergeCell ref="M5404:M5405"/>
    <mergeCell ref="D5603:J5603"/>
    <mergeCell ref="I5624:I5625"/>
    <mergeCell ref="E5570:F5570"/>
    <mergeCell ref="G5573:H5573"/>
    <mergeCell ref="J5639:J5640"/>
    <mergeCell ref="G5648:H5648"/>
    <mergeCell ref="O5639:O5640"/>
    <mergeCell ref="D5907:J5907"/>
    <mergeCell ref="E3339:F3339"/>
    <mergeCell ref="G3339:H3339"/>
    <mergeCell ref="E3340:F3340"/>
    <mergeCell ref="G3340:H3340"/>
    <mergeCell ref="I5207:I5208"/>
    <mergeCell ref="E5190:F5190"/>
    <mergeCell ref="G5190:H5190"/>
    <mergeCell ref="G5163:H5163"/>
    <mergeCell ref="D5303:H5303"/>
    <mergeCell ref="J5334:J5335"/>
    <mergeCell ref="M5364:M5365"/>
    <mergeCell ref="I4862:I4863"/>
    <mergeCell ref="E4863:F4863"/>
    <mergeCell ref="G4863:H4863"/>
    <mergeCell ref="D4853:H4853"/>
    <mergeCell ref="I4853:I4854"/>
    <mergeCell ref="J4853:J4854"/>
    <mergeCell ref="K4853:K4854"/>
    <mergeCell ref="L4853:L4854"/>
    <mergeCell ref="M4853:M4854"/>
    <mergeCell ref="N4853:N4854"/>
    <mergeCell ref="O4853:O4854"/>
    <mergeCell ref="E4864:F4864"/>
    <mergeCell ref="G4864:H4864"/>
    <mergeCell ref="A2744:A2746"/>
    <mergeCell ref="M2888:M2889"/>
    <mergeCell ref="L2904:L2905"/>
    <mergeCell ref="C2500:C2502"/>
    <mergeCell ref="D2500:J2500"/>
    <mergeCell ref="K2492:O2492"/>
    <mergeCell ref="D6739:J6739"/>
    <mergeCell ref="C6343:C6345"/>
    <mergeCell ref="D6343:J6343"/>
    <mergeCell ref="K6343:O6343"/>
    <mergeCell ref="D6344:H6344"/>
    <mergeCell ref="E6365:F6365"/>
    <mergeCell ref="E6719:F6719"/>
    <mergeCell ref="L6723:L6724"/>
    <mergeCell ref="D6520:J6520"/>
    <mergeCell ref="K6520:O6520"/>
    <mergeCell ref="O6404:O6405"/>
    <mergeCell ref="L6412:L6413"/>
    <mergeCell ref="D6368:J6368"/>
    <mergeCell ref="K6368:O6368"/>
    <mergeCell ref="B6502:B6504"/>
    <mergeCell ref="D6428:J6428"/>
    <mergeCell ref="E5219:F5219"/>
    <mergeCell ref="E2613:F2613"/>
    <mergeCell ref="A3328:A3330"/>
    <mergeCell ref="J3329:J3330"/>
    <mergeCell ref="G5579:H5579"/>
    <mergeCell ref="K6047:K6048"/>
    <mergeCell ref="E7190:F7190"/>
    <mergeCell ref="G7190:H7190"/>
    <mergeCell ref="E7180:F7180"/>
    <mergeCell ref="G7180:H7180"/>
    <mergeCell ref="E7181:F7181"/>
    <mergeCell ref="G7181:H7181"/>
    <mergeCell ref="D7176:O7176"/>
    <mergeCell ref="N7133:N7134"/>
    <mergeCell ref="O7133:O7134"/>
    <mergeCell ref="E7134:F7134"/>
    <mergeCell ref="G7134:H7134"/>
    <mergeCell ref="E6505:F6505"/>
    <mergeCell ref="G6505:H6505"/>
    <mergeCell ref="E6506:F6506"/>
    <mergeCell ref="G5330:H5330"/>
    <mergeCell ref="E5579:F5579"/>
    <mergeCell ref="O6494:O6495"/>
    <mergeCell ref="E6495:F6495"/>
    <mergeCell ref="G6495:H6495"/>
    <mergeCell ref="E6496:F6496"/>
    <mergeCell ref="G6496:H6496"/>
    <mergeCell ref="E6497:F6497"/>
    <mergeCell ref="G6497:H6497"/>
    <mergeCell ref="E6499:F6499"/>
    <mergeCell ref="G6499:H6499"/>
    <mergeCell ref="D7131:O7131"/>
    <mergeCell ref="D7132:J7132"/>
    <mergeCell ref="G6069:H6069"/>
    <mergeCell ref="K6249:O6249"/>
    <mergeCell ref="E6362:F6362"/>
    <mergeCell ref="G6338:H6338"/>
    <mergeCell ref="O6266:O6267"/>
    <mergeCell ref="G6134:H6134"/>
    <mergeCell ref="D6113:O6113"/>
    <mergeCell ref="K6143:K6144"/>
    <mergeCell ref="D5207:H5207"/>
    <mergeCell ref="K5069:K5070"/>
    <mergeCell ref="L5069:L5070"/>
    <mergeCell ref="M5069:M5070"/>
    <mergeCell ref="N5069:N5070"/>
    <mergeCell ref="O5069:O5070"/>
    <mergeCell ref="E5070:F5070"/>
    <mergeCell ref="G5070:H5070"/>
    <mergeCell ref="G5072:H5072"/>
    <mergeCell ref="D5076:O5076"/>
    <mergeCell ref="O5357:O5358"/>
    <mergeCell ref="D4932:O4932"/>
    <mergeCell ref="E4621:F4621"/>
    <mergeCell ref="M4446:M4447"/>
    <mergeCell ref="G4407:H4407"/>
    <mergeCell ref="G4456:H4456"/>
    <mergeCell ref="D4415:H4415"/>
    <mergeCell ref="I4415:I4416"/>
    <mergeCell ref="K4415:K4416"/>
    <mergeCell ref="D4437:J4437"/>
    <mergeCell ref="I4726:I4727"/>
    <mergeCell ref="J4726:J4727"/>
    <mergeCell ref="K4431:K4432"/>
    <mergeCell ref="J4438:J4439"/>
    <mergeCell ref="K4438:K4439"/>
    <mergeCell ref="L4907:L4908"/>
    <mergeCell ref="M4907:M4908"/>
    <mergeCell ref="K4988:K4989"/>
    <mergeCell ref="O5180:O5181"/>
    <mergeCell ref="E5181:F5181"/>
    <mergeCell ref="G5181:H5181"/>
    <mergeCell ref="D5187:O5187"/>
    <mergeCell ref="D5151:J5151"/>
    <mergeCell ref="K5341:O5341"/>
    <mergeCell ref="D5326:H5326"/>
    <mergeCell ref="E4514:F4514"/>
    <mergeCell ref="K4628:K4629"/>
    <mergeCell ref="G4738:H4738"/>
    <mergeCell ref="D4742:O4742"/>
    <mergeCell ref="N5114:N5115"/>
    <mergeCell ref="O5114:O5115"/>
    <mergeCell ref="E5115:F5115"/>
    <mergeCell ref="G5115:H5115"/>
    <mergeCell ref="D5103:O5103"/>
    <mergeCell ref="K5151:O5151"/>
    <mergeCell ref="D5152:H5152"/>
    <mergeCell ref="L5171:L5172"/>
    <mergeCell ref="M5171:M5172"/>
    <mergeCell ref="O4817:O4818"/>
    <mergeCell ref="E4818:F4818"/>
    <mergeCell ref="N5171:N5172"/>
    <mergeCell ref="G5135:H5135"/>
    <mergeCell ref="O5152:O5153"/>
    <mergeCell ref="E5153:F5153"/>
    <mergeCell ref="G5153:H5153"/>
    <mergeCell ref="E5154:F5154"/>
    <mergeCell ref="G5154:H5154"/>
    <mergeCell ref="D5141:J5141"/>
    <mergeCell ref="K5141:O5141"/>
    <mergeCell ref="D5142:H5142"/>
    <mergeCell ref="I5142:I5143"/>
    <mergeCell ref="J5142:J5143"/>
    <mergeCell ref="K5142:K5143"/>
    <mergeCell ref="L5142:L5143"/>
    <mergeCell ref="M5142:M5143"/>
    <mergeCell ref="O5704:O5705"/>
    <mergeCell ref="G5640:H5640"/>
    <mergeCell ref="M5656:M5657"/>
    <mergeCell ref="E5746:F5746"/>
    <mergeCell ref="D5711:J5711"/>
    <mergeCell ref="D5769:J5769"/>
    <mergeCell ref="I5778:I5779"/>
    <mergeCell ref="E6007:F6007"/>
    <mergeCell ref="J6011:J6012"/>
    <mergeCell ref="M6011:M6012"/>
    <mergeCell ref="O6011:O6012"/>
    <mergeCell ref="G6043:H6043"/>
    <mergeCell ref="E6439:F6439"/>
    <mergeCell ref="D6053:O6053"/>
    <mergeCell ref="G6030:H6030"/>
    <mergeCell ref="J5198:J5199"/>
    <mergeCell ref="I5161:I5162"/>
    <mergeCell ref="J5161:J5162"/>
    <mergeCell ref="K5161:K5162"/>
    <mergeCell ref="L5161:L5162"/>
    <mergeCell ref="M5161:M5162"/>
    <mergeCell ref="N5161:N5162"/>
    <mergeCell ref="O5161:O5162"/>
    <mergeCell ref="E5162:F5162"/>
    <mergeCell ref="G5162:H5162"/>
    <mergeCell ref="E5182:F5182"/>
    <mergeCell ref="G5182:H5182"/>
    <mergeCell ref="E5183:F5183"/>
    <mergeCell ref="G5183:H5183"/>
    <mergeCell ref="C5188:C5190"/>
    <mergeCell ref="N5180:N5181"/>
    <mergeCell ref="J5189:J5190"/>
    <mergeCell ref="K5189:K5190"/>
    <mergeCell ref="E5282:F5282"/>
    <mergeCell ref="G5282:H5282"/>
    <mergeCell ref="E5283:F5283"/>
    <mergeCell ref="G5588:H5588"/>
    <mergeCell ref="I6073:I6074"/>
    <mergeCell ref="G6162:H6162"/>
    <mergeCell ref="D6429:H6429"/>
    <mergeCell ref="M5743:M5744"/>
    <mergeCell ref="E5766:F5766"/>
    <mergeCell ref="K5729:K5730"/>
    <mergeCell ref="G5723:H5723"/>
    <mergeCell ref="G5835:H5835"/>
    <mergeCell ref="I5735:I5736"/>
    <mergeCell ref="D5751:J5751"/>
    <mergeCell ref="D5741:O5741"/>
    <mergeCell ref="E5880:F5880"/>
    <mergeCell ref="G5880:H5880"/>
    <mergeCell ref="J5923:J5924"/>
    <mergeCell ref="K5325:O5325"/>
    <mergeCell ref="E5353:F5353"/>
    <mergeCell ref="E5338:F5338"/>
    <mergeCell ref="D5318:H5318"/>
    <mergeCell ref="G5766:H5766"/>
    <mergeCell ref="L6081:L6082"/>
    <mergeCell ref="E6084:F6084"/>
    <mergeCell ref="G5260:H5260"/>
    <mergeCell ref="D5206:J5206"/>
    <mergeCell ref="K5206:O5206"/>
    <mergeCell ref="K5712:K5713"/>
    <mergeCell ref="D5189:H5189"/>
    <mergeCell ref="I5189:I5190"/>
    <mergeCell ref="C6765:C6767"/>
    <mergeCell ref="J6766:J6767"/>
    <mergeCell ref="G6780:H6780"/>
    <mergeCell ref="J6568:J6569"/>
    <mergeCell ref="K6568:K6569"/>
    <mergeCell ref="G6569:H6569"/>
    <mergeCell ref="E6570:F6570"/>
    <mergeCell ref="G6570:H6570"/>
    <mergeCell ref="E6571:F6571"/>
    <mergeCell ref="G6571:H6571"/>
    <mergeCell ref="E6573:F6573"/>
    <mergeCell ref="G6573:H6573"/>
    <mergeCell ref="L6550:L6551"/>
    <mergeCell ref="M6550:M6551"/>
    <mergeCell ref="G6453:H6453"/>
    <mergeCell ref="D6575:O6575"/>
    <mergeCell ref="A6576:A6578"/>
    <mergeCell ref="B6576:B6578"/>
    <mergeCell ref="O6568:O6569"/>
    <mergeCell ref="E6569:F6569"/>
    <mergeCell ref="D6593:O6593"/>
    <mergeCell ref="A6594:A6596"/>
    <mergeCell ref="B6594:B6596"/>
    <mergeCell ref="C6594:C6596"/>
    <mergeCell ref="D6594:J6594"/>
    <mergeCell ref="B5751:B5753"/>
    <mergeCell ref="G5850:H5850"/>
    <mergeCell ref="O5898:O5899"/>
    <mergeCell ref="I5968:I5969"/>
    <mergeCell ref="D5949:J5949"/>
    <mergeCell ref="L5856:L5857"/>
    <mergeCell ref="G5900:H5900"/>
    <mergeCell ref="C5742:C5744"/>
    <mergeCell ref="E6244:F6244"/>
    <mergeCell ref="D6220:J6220"/>
    <mergeCell ref="E6222:F6222"/>
    <mergeCell ref="L6300:L6301"/>
    <mergeCell ref="M6300:M6301"/>
    <mergeCell ref="O6336:O6337"/>
    <mergeCell ref="N6494:N6495"/>
    <mergeCell ref="M6395:M6396"/>
    <mergeCell ref="G6396:H6396"/>
    <mergeCell ref="M6250:M6251"/>
    <mergeCell ref="B6713:B6715"/>
    <mergeCell ref="K5838:O5838"/>
    <mergeCell ref="O5796:O5797"/>
    <mergeCell ref="D5855:J5855"/>
    <mergeCell ref="C6520:C6522"/>
    <mergeCell ref="A6411:A6413"/>
    <mergeCell ref="B6493:B6495"/>
    <mergeCell ref="C6493:C6495"/>
    <mergeCell ref="D6493:J6493"/>
    <mergeCell ref="K6493:O6493"/>
    <mergeCell ref="D6494:H6494"/>
    <mergeCell ref="I6494:I6495"/>
    <mergeCell ref="D6722:J6722"/>
    <mergeCell ref="K6002:K6003"/>
    <mergeCell ref="M6020:M6021"/>
    <mergeCell ref="E5917:F5917"/>
    <mergeCell ref="G5960:H5960"/>
    <mergeCell ref="D5930:O5930"/>
    <mergeCell ref="A6010:A6012"/>
    <mergeCell ref="K5931:O5931"/>
    <mergeCell ref="L6020:L6021"/>
    <mergeCell ref="A2736:A2738"/>
    <mergeCell ref="G2676:H2676"/>
    <mergeCell ref="B2697:B2699"/>
    <mergeCell ref="D2687:J2687"/>
    <mergeCell ref="K2687:O2687"/>
    <mergeCell ref="E2676:F2676"/>
    <mergeCell ref="D2729:H2729"/>
    <mergeCell ref="I2729:I2730"/>
    <mergeCell ref="L2674:L2675"/>
    <mergeCell ref="J5171:J5172"/>
    <mergeCell ref="K5171:K5172"/>
    <mergeCell ref="E5172:F5172"/>
    <mergeCell ref="L5060:L5061"/>
    <mergeCell ref="M5060:M5061"/>
    <mergeCell ref="N5060:N5061"/>
    <mergeCell ref="O5060:O5061"/>
    <mergeCell ref="E5061:F5061"/>
    <mergeCell ref="G5061:H5061"/>
    <mergeCell ref="A5023:A5025"/>
    <mergeCell ref="A5059:A5061"/>
    <mergeCell ref="B5059:B5061"/>
    <mergeCell ref="C5059:C5061"/>
    <mergeCell ref="D5059:J5059"/>
    <mergeCell ref="K5059:O5059"/>
    <mergeCell ref="L5123:L5124"/>
    <mergeCell ref="M5123:M5124"/>
    <mergeCell ref="N5123:N5124"/>
    <mergeCell ref="O5123:O5124"/>
    <mergeCell ref="E5124:F5124"/>
    <mergeCell ref="G5124:H5124"/>
    <mergeCell ref="E5125:F5125"/>
    <mergeCell ref="G5125:H5125"/>
    <mergeCell ref="E5126:F5126"/>
    <mergeCell ref="G5126:H5126"/>
    <mergeCell ref="D5130:O5130"/>
    <mergeCell ref="A5131:A5133"/>
    <mergeCell ref="B5131:B5133"/>
    <mergeCell ref="C5131:C5133"/>
    <mergeCell ref="D5131:J5131"/>
    <mergeCell ref="N3788:N3789"/>
    <mergeCell ref="O3788:O3789"/>
    <mergeCell ref="E3789:F3789"/>
    <mergeCell ref="G2748:H2748"/>
    <mergeCell ref="K5114:K5115"/>
    <mergeCell ref="L5114:L5115"/>
    <mergeCell ref="M5114:M5115"/>
    <mergeCell ref="D5150:O5150"/>
    <mergeCell ref="N5152:N5153"/>
    <mergeCell ref="I5152:I5153"/>
    <mergeCell ref="J5152:J5153"/>
    <mergeCell ref="E5163:F5163"/>
    <mergeCell ref="B3346:B3348"/>
    <mergeCell ref="C3346:C3348"/>
    <mergeCell ref="D3346:J3346"/>
    <mergeCell ref="K3346:O3346"/>
    <mergeCell ref="D3347:H3347"/>
    <mergeCell ref="I3347:I3348"/>
    <mergeCell ref="J3347:J3348"/>
    <mergeCell ref="B5160:B5162"/>
    <mergeCell ref="C5160:C5162"/>
    <mergeCell ref="D5160:J5160"/>
    <mergeCell ref="K5160:O5160"/>
    <mergeCell ref="D5161:H5161"/>
    <mergeCell ref="A5068:A5070"/>
    <mergeCell ref="K5068:O5068"/>
    <mergeCell ref="D5069:H5069"/>
    <mergeCell ref="I5069:I5070"/>
    <mergeCell ref="J5069:J5070"/>
    <mergeCell ref="B7492:B7494"/>
    <mergeCell ref="M7267:M7268"/>
    <mergeCell ref="C7474:C7476"/>
    <mergeCell ref="I7475:I7476"/>
    <mergeCell ref="D7474:J7474"/>
    <mergeCell ref="A5197:A5199"/>
    <mergeCell ref="B5197:B5199"/>
    <mergeCell ref="C5197:C5199"/>
    <mergeCell ref="D5197:J5197"/>
    <mergeCell ref="B5317:B5319"/>
    <mergeCell ref="G7235:H7235"/>
    <mergeCell ref="G7244:H7244"/>
    <mergeCell ref="D7248:O7248"/>
    <mergeCell ref="A7249:A7251"/>
    <mergeCell ref="B7249:B7251"/>
    <mergeCell ref="C7249:C7251"/>
    <mergeCell ref="D7249:J7249"/>
    <mergeCell ref="K7249:O7249"/>
    <mergeCell ref="D7250:H7250"/>
    <mergeCell ref="I7250:I7251"/>
    <mergeCell ref="J7250:J7251"/>
    <mergeCell ref="K7250:K7251"/>
    <mergeCell ref="G5511:H5511"/>
    <mergeCell ref="K5198:K5199"/>
    <mergeCell ref="L5198:L5199"/>
    <mergeCell ref="M5198:M5199"/>
    <mergeCell ref="N5198:N5199"/>
    <mergeCell ref="O5198:O5199"/>
    <mergeCell ref="E5199:F5199"/>
    <mergeCell ref="G5199:H5199"/>
    <mergeCell ref="E7243:F7243"/>
    <mergeCell ref="G7243:H7243"/>
    <mergeCell ref="D7098:O7098"/>
    <mergeCell ref="A7099:A7101"/>
    <mergeCell ref="B7099:B7101"/>
    <mergeCell ref="C7099:C7101"/>
    <mergeCell ref="D7099:J7099"/>
    <mergeCell ref="K7099:O7099"/>
    <mergeCell ref="D7100:H7100"/>
    <mergeCell ref="I7100:I7101"/>
    <mergeCell ref="A7080:A7082"/>
    <mergeCell ref="D7080:J7080"/>
    <mergeCell ref="G7063:H7063"/>
    <mergeCell ref="D6924:O6924"/>
    <mergeCell ref="L6961:L6962"/>
    <mergeCell ref="M6997:M6998"/>
    <mergeCell ref="E6984:F6984"/>
    <mergeCell ref="K6792:K6793"/>
    <mergeCell ref="E6854:F6854"/>
    <mergeCell ref="E6871:F6871"/>
    <mergeCell ref="G6871:H6871"/>
    <mergeCell ref="O6300:O6301"/>
    <mergeCell ref="B7329:B7331"/>
    <mergeCell ref="I7357:I7358"/>
    <mergeCell ref="B6309:B6311"/>
    <mergeCell ref="G5593:H5593"/>
    <mergeCell ref="E5708:F5708"/>
    <mergeCell ref="E5683:F5683"/>
    <mergeCell ref="M5614:M5615"/>
    <mergeCell ref="G5669:H5669"/>
    <mergeCell ref="K7640:K7641"/>
    <mergeCell ref="E7647:F7647"/>
    <mergeCell ref="O7663:O7664"/>
    <mergeCell ref="E7668:F7668"/>
    <mergeCell ref="O7520:O7521"/>
    <mergeCell ref="G7532:H7532"/>
    <mergeCell ref="D7536:H7536"/>
    <mergeCell ref="D7631:O7631"/>
    <mergeCell ref="K7663:K7664"/>
    <mergeCell ref="K7646:K7647"/>
    <mergeCell ref="M7646:M7647"/>
    <mergeCell ref="C7570:C7572"/>
    <mergeCell ref="D7595:O7595"/>
    <mergeCell ref="K7276:K7277"/>
    <mergeCell ref="L7276:L7277"/>
    <mergeCell ref="M7276:M7277"/>
    <mergeCell ref="N7276:N7277"/>
    <mergeCell ref="O7276:O7277"/>
    <mergeCell ref="G7625:H7625"/>
    <mergeCell ref="G7557:H7557"/>
    <mergeCell ref="L7554:L7555"/>
    <mergeCell ref="O7528:O7529"/>
    <mergeCell ref="E7507:F7507"/>
    <mergeCell ref="I7520:I7521"/>
    <mergeCell ref="D7534:O7534"/>
    <mergeCell ref="O7536:O7537"/>
    <mergeCell ref="M7502:M7503"/>
    <mergeCell ref="K7587:O7587"/>
    <mergeCell ref="J7544:J7545"/>
    <mergeCell ref="D7554:H7554"/>
    <mergeCell ref="E7537:F7537"/>
    <mergeCell ref="D7655:H7655"/>
    <mergeCell ref="J7640:J7641"/>
    <mergeCell ref="N7615:N7616"/>
    <mergeCell ref="J7580:J7581"/>
    <mergeCell ref="M7606:M7607"/>
    <mergeCell ref="G7634:H7634"/>
    <mergeCell ref="K7501:O7501"/>
    <mergeCell ref="J7493:J7494"/>
    <mergeCell ref="E7496:F7496"/>
    <mergeCell ref="G7494:H7494"/>
    <mergeCell ref="D7500:O7500"/>
    <mergeCell ref="L7493:L7494"/>
    <mergeCell ref="D7633:H7633"/>
    <mergeCell ref="I7544:I7545"/>
    <mergeCell ref="G7540:H7540"/>
    <mergeCell ref="M7528:M7529"/>
    <mergeCell ref="D7535:J7535"/>
    <mergeCell ref="O7640:O7641"/>
    <mergeCell ref="D7646:H7646"/>
    <mergeCell ref="E7625:F7625"/>
    <mergeCell ref="D7586:O7586"/>
    <mergeCell ref="G7619:H7619"/>
    <mergeCell ref="N7588:N7589"/>
    <mergeCell ref="K7596:O7596"/>
    <mergeCell ref="K7597:K7598"/>
    <mergeCell ref="E7665:F7665"/>
    <mergeCell ref="L7571:L7572"/>
    <mergeCell ref="K7543:O7543"/>
    <mergeCell ref="K7623:O7623"/>
    <mergeCell ref="D7560:O7560"/>
    <mergeCell ref="J7615:J7616"/>
    <mergeCell ref="E7610:F7610"/>
    <mergeCell ref="E7514:F7514"/>
    <mergeCell ref="B7510:B7512"/>
    <mergeCell ref="L7520:L7521"/>
    <mergeCell ref="K7502:K7503"/>
    <mergeCell ref="C7553:C7555"/>
    <mergeCell ref="C7645:C7647"/>
    <mergeCell ref="I7729:I7730"/>
    <mergeCell ref="L7729:L7730"/>
    <mergeCell ref="D7720:J7720"/>
    <mergeCell ref="O7729:O7730"/>
    <mergeCell ref="E7739:F7739"/>
    <mergeCell ref="D7678:J7678"/>
    <mergeCell ref="E7664:F7664"/>
    <mergeCell ref="K7749:O7749"/>
    <mergeCell ref="K7696:O7696"/>
    <mergeCell ref="O7712:O7713"/>
    <mergeCell ref="G7741:H7741"/>
    <mergeCell ref="E7780:F7780"/>
    <mergeCell ref="B7654:B7656"/>
    <mergeCell ref="A7826:A7828"/>
    <mergeCell ref="K7801:K7802"/>
    <mergeCell ref="B7632:B7634"/>
    <mergeCell ref="B7662:B7664"/>
    <mergeCell ref="N7784:N7785"/>
    <mergeCell ref="E7786:F7786"/>
    <mergeCell ref="D7757:O7757"/>
    <mergeCell ref="N7809:N7810"/>
    <mergeCell ref="B7463:H7463"/>
    <mergeCell ref="C7466:C7468"/>
    <mergeCell ref="D7319:O7319"/>
    <mergeCell ref="A7320:A7322"/>
    <mergeCell ref="G7469:H7469"/>
    <mergeCell ref="N7312:N7313"/>
    <mergeCell ref="O7312:O7313"/>
    <mergeCell ref="E7313:F7313"/>
    <mergeCell ref="N7357:N7358"/>
    <mergeCell ref="O7357:O7358"/>
    <mergeCell ref="E7358:F7358"/>
    <mergeCell ref="A7466:A7468"/>
    <mergeCell ref="A7484:A7486"/>
    <mergeCell ref="D7670:O7670"/>
    <mergeCell ref="E7666:F7666"/>
    <mergeCell ref="C7758:C7760"/>
    <mergeCell ref="E7755:F7755"/>
    <mergeCell ref="A7654:A7656"/>
    <mergeCell ref="G7656:H7656"/>
    <mergeCell ref="B7623:B7625"/>
    <mergeCell ref="E7607:F7607"/>
    <mergeCell ref="G7590:H7590"/>
    <mergeCell ref="O7580:O7581"/>
    <mergeCell ref="D7569:O7569"/>
    <mergeCell ref="M7571:M7572"/>
    <mergeCell ref="I7633:I7634"/>
    <mergeCell ref="A7527:A7529"/>
    <mergeCell ref="E7529:F7529"/>
    <mergeCell ref="M7475:M7476"/>
    <mergeCell ref="E7468:F7468"/>
    <mergeCell ref="M7467:M7468"/>
    <mergeCell ref="E7471:F7471"/>
    <mergeCell ref="B7501:B7503"/>
    <mergeCell ref="C7492:C7494"/>
    <mergeCell ref="D7501:J7501"/>
    <mergeCell ref="G7468:H7468"/>
    <mergeCell ref="E7498:F7498"/>
    <mergeCell ref="B7484:B7486"/>
    <mergeCell ref="D7766:O7766"/>
    <mergeCell ref="K7776:K7777"/>
    <mergeCell ref="O7759:O7760"/>
    <mergeCell ref="E7760:F7760"/>
    <mergeCell ref="J7784:J7785"/>
    <mergeCell ref="M7640:M7641"/>
    <mergeCell ref="B7808:B7810"/>
    <mergeCell ref="E7804:F7804"/>
    <mergeCell ref="G7804:H7804"/>
    <mergeCell ref="E7805:F7805"/>
    <mergeCell ref="G7805:H7805"/>
    <mergeCell ref="D7791:O7791"/>
    <mergeCell ref="A7596:A7598"/>
    <mergeCell ref="B7792:B7794"/>
    <mergeCell ref="B7767:B7769"/>
    <mergeCell ref="B7687:B7689"/>
    <mergeCell ref="G7666:H7666"/>
    <mergeCell ref="G7684:H7684"/>
    <mergeCell ref="E7681:F7681"/>
    <mergeCell ref="J7672:J7673"/>
    <mergeCell ref="D7686:O7686"/>
    <mergeCell ref="J7688:J7689"/>
    <mergeCell ref="I7688:I7689"/>
    <mergeCell ref="A7605:A7607"/>
    <mergeCell ref="A7678:A7680"/>
    <mergeCell ref="N7750:N7751"/>
    <mergeCell ref="M7697:M7698"/>
    <mergeCell ref="G7717:H7717"/>
    <mergeCell ref="L7750:L7751"/>
    <mergeCell ref="I7721:I7722"/>
    <mergeCell ref="K7704:O7704"/>
    <mergeCell ref="I7705:I7706"/>
    <mergeCell ref="L7712:L7713"/>
    <mergeCell ref="C7728:C7730"/>
    <mergeCell ref="C7736:C7738"/>
    <mergeCell ref="K7678:O7678"/>
    <mergeCell ref="N7712:N7713"/>
    <mergeCell ref="E7699:F7699"/>
    <mergeCell ref="D7705:H7705"/>
    <mergeCell ref="K7720:O7720"/>
    <mergeCell ref="O7784:O7785"/>
    <mergeCell ref="G7786:H7786"/>
    <mergeCell ref="G7733:H7733"/>
    <mergeCell ref="D7737:H7737"/>
    <mergeCell ref="D7687:J7687"/>
    <mergeCell ref="K7687:O7687"/>
    <mergeCell ref="G7676:H7676"/>
    <mergeCell ref="N7697:N7698"/>
    <mergeCell ref="E7689:F7689"/>
    <mergeCell ref="E7803:F7803"/>
    <mergeCell ref="G7803:H7803"/>
    <mergeCell ref="A7749:A7751"/>
    <mergeCell ref="A7800:A7802"/>
    <mergeCell ref="M7737:M7738"/>
    <mergeCell ref="L7633:L7634"/>
    <mergeCell ref="O7750:O7751"/>
    <mergeCell ref="G7739:H7739"/>
    <mergeCell ref="K7736:O7736"/>
    <mergeCell ref="K7688:K7689"/>
    <mergeCell ref="G7690:H7690"/>
    <mergeCell ref="M7712:M7713"/>
    <mergeCell ref="L7688:L7689"/>
    <mergeCell ref="G7715:H7715"/>
    <mergeCell ref="D7653:O7653"/>
    <mergeCell ref="M7919:M7920"/>
    <mergeCell ref="N7919:N7920"/>
    <mergeCell ref="E7929:F7929"/>
    <mergeCell ref="G7929:H7929"/>
    <mergeCell ref="E7922:F7922"/>
    <mergeCell ref="G7922:H7922"/>
    <mergeCell ref="E7924:F7924"/>
    <mergeCell ref="G7924:H7924"/>
    <mergeCell ref="D7926:O7926"/>
    <mergeCell ref="N7776:N7777"/>
    <mergeCell ref="I7776:I7777"/>
    <mergeCell ref="B7775:B7777"/>
    <mergeCell ref="N7768:N7769"/>
    <mergeCell ref="O7768:O7769"/>
    <mergeCell ref="K7768:K7769"/>
    <mergeCell ref="G7680:H7680"/>
    <mergeCell ref="I7679:I7680"/>
    <mergeCell ref="D7710:O7710"/>
    <mergeCell ref="J7697:J7698"/>
    <mergeCell ref="B7783:B7785"/>
    <mergeCell ref="E7761:F7761"/>
    <mergeCell ref="G7746:H7746"/>
    <mergeCell ref="E7731:F7731"/>
    <mergeCell ref="D7735:O7735"/>
    <mergeCell ref="A7857:A7859"/>
    <mergeCell ref="E7746:F7746"/>
    <mergeCell ref="M7688:M7689"/>
    <mergeCell ref="G7738:H7738"/>
    <mergeCell ref="D7729:H7729"/>
    <mergeCell ref="G7681:H7681"/>
    <mergeCell ref="E7680:F7680"/>
    <mergeCell ref="L7672:L7673"/>
    <mergeCell ref="D7748:O7748"/>
    <mergeCell ref="G7785:H7785"/>
    <mergeCell ref="G7731:H7731"/>
    <mergeCell ref="E7715:F7715"/>
    <mergeCell ref="L7721:L7722"/>
    <mergeCell ref="K7711:O7711"/>
    <mergeCell ref="E7707:F7707"/>
    <mergeCell ref="A7927:A7929"/>
    <mergeCell ref="B7927:B7929"/>
    <mergeCell ref="C7927:C7929"/>
    <mergeCell ref="D7927:J7927"/>
    <mergeCell ref="K7927:O7927"/>
    <mergeCell ref="D7928:H7928"/>
    <mergeCell ref="C7918:C7920"/>
    <mergeCell ref="B7736:B7738"/>
    <mergeCell ref="D7704:J7704"/>
    <mergeCell ref="E7706:F7706"/>
    <mergeCell ref="E7770:F7770"/>
    <mergeCell ref="E7884:F7884"/>
    <mergeCell ref="D7882:J7882"/>
    <mergeCell ref="N7801:N7802"/>
    <mergeCell ref="G7698:H7698"/>
    <mergeCell ref="E7673:F7673"/>
    <mergeCell ref="J7705:J7706"/>
    <mergeCell ref="E7714:F7714"/>
    <mergeCell ref="K7767:O7767"/>
    <mergeCell ref="D7793:H7793"/>
    <mergeCell ref="K7758:O7758"/>
    <mergeCell ref="K7721:K7722"/>
    <mergeCell ref="M7759:M7760"/>
    <mergeCell ref="E7777:F7777"/>
    <mergeCell ref="A7775:A7777"/>
    <mergeCell ref="L7946:L7947"/>
    <mergeCell ref="M7946:M7947"/>
    <mergeCell ref="E7975:F7975"/>
    <mergeCell ref="E7956:F7956"/>
    <mergeCell ref="E8128:F8128"/>
    <mergeCell ref="G8128:H8128"/>
    <mergeCell ref="E8129:F8129"/>
    <mergeCell ref="G8129:H8129"/>
    <mergeCell ref="E8130:F8130"/>
    <mergeCell ref="G8130:H8130"/>
    <mergeCell ref="E8131:F8131"/>
    <mergeCell ref="G8131:H8131"/>
    <mergeCell ref="E2285:F2285"/>
    <mergeCell ref="E2287:F2287"/>
    <mergeCell ref="E2288:F2288"/>
    <mergeCell ref="E2291:F2291"/>
    <mergeCell ref="G2288:H2288"/>
    <mergeCell ref="G2287:H2287"/>
    <mergeCell ref="G2285:H2285"/>
    <mergeCell ref="D775:O775"/>
    <mergeCell ref="D7553:J7553"/>
    <mergeCell ref="J7646:J7647"/>
    <mergeCell ref="E7641:F7641"/>
    <mergeCell ref="G7714:H7714"/>
    <mergeCell ref="G7780:H7780"/>
    <mergeCell ref="G7358:H7358"/>
    <mergeCell ref="D7231:J7231"/>
    <mergeCell ref="K7231:O7231"/>
    <mergeCell ref="D7232:H7232"/>
    <mergeCell ref="E6092:F6092"/>
    <mergeCell ref="E6094:F6094"/>
    <mergeCell ref="I7232:I7233"/>
    <mergeCell ref="J7232:J7233"/>
    <mergeCell ref="K7232:K7233"/>
    <mergeCell ref="L7232:L7233"/>
    <mergeCell ref="M7232:M7233"/>
    <mergeCell ref="G5219:H5219"/>
    <mergeCell ref="E7171:F7171"/>
    <mergeCell ref="G7171:H7171"/>
    <mergeCell ref="E7172:F7172"/>
    <mergeCell ref="G7172:H7172"/>
    <mergeCell ref="M6002:M6003"/>
    <mergeCell ref="O6090:O6091"/>
    <mergeCell ref="E7764:F7764"/>
    <mergeCell ref="I7928:I7929"/>
    <mergeCell ref="J7928:J7929"/>
    <mergeCell ref="K7928:K7929"/>
    <mergeCell ref="L7928:L7929"/>
    <mergeCell ref="M7928:M7929"/>
    <mergeCell ref="N7928:N7929"/>
    <mergeCell ref="O7928:O7929"/>
    <mergeCell ref="D7917:O7917"/>
    <mergeCell ref="O7776:O7777"/>
    <mergeCell ref="K7303:K7304"/>
    <mergeCell ref="E7288:F7288"/>
    <mergeCell ref="G7478:H7478"/>
    <mergeCell ref="K7485:K7486"/>
    <mergeCell ref="L7485:L7486"/>
    <mergeCell ref="D7526:O7526"/>
    <mergeCell ref="I7493:I7494"/>
    <mergeCell ref="D8124:O8124"/>
    <mergeCell ref="D7919:H7919"/>
    <mergeCell ref="I7919:I7920"/>
    <mergeCell ref="L7919:L7920"/>
    <mergeCell ref="A7614:A7616"/>
    <mergeCell ref="B7474:B7476"/>
    <mergeCell ref="A5151:A5153"/>
    <mergeCell ref="D7696:J7696"/>
    <mergeCell ref="B7678:B7680"/>
    <mergeCell ref="E7974:F7974"/>
    <mergeCell ref="G7974:H7974"/>
    <mergeCell ref="A7492:A7494"/>
    <mergeCell ref="A7579:A7581"/>
    <mergeCell ref="A7918:A7920"/>
    <mergeCell ref="B7918:B7920"/>
    <mergeCell ref="O7919:O7920"/>
    <mergeCell ref="E7920:F7920"/>
    <mergeCell ref="G7920:H7920"/>
    <mergeCell ref="A7645:A7647"/>
    <mergeCell ref="G7914:H7914"/>
    <mergeCell ref="G7893:H7893"/>
    <mergeCell ref="K7883:K7884"/>
    <mergeCell ref="L7883:L7884"/>
    <mergeCell ref="M7883:M7884"/>
    <mergeCell ref="N7883:N7884"/>
    <mergeCell ref="G7877:H7877"/>
    <mergeCell ref="O7883:O7884"/>
    <mergeCell ref="J7883:J7884"/>
    <mergeCell ref="G7884:H7884"/>
    <mergeCell ref="E7723:F7723"/>
    <mergeCell ref="G7723:H7723"/>
    <mergeCell ref="E7828:F7828"/>
    <mergeCell ref="G7828:H7828"/>
    <mergeCell ref="N7663:N7664"/>
    <mergeCell ref="D7857:J7857"/>
    <mergeCell ref="B7711:B7713"/>
    <mergeCell ref="E7741:F7741"/>
    <mergeCell ref="O7801:O7802"/>
    <mergeCell ref="E7802:F7802"/>
    <mergeCell ref="D7703:O7703"/>
    <mergeCell ref="B7817:B7819"/>
    <mergeCell ref="D7728:J7728"/>
    <mergeCell ref="E7942:F7942"/>
    <mergeCell ref="G7942:H7942"/>
    <mergeCell ref="E7960:F7960"/>
    <mergeCell ref="G7960:H7960"/>
    <mergeCell ref="E7966:F7966"/>
    <mergeCell ref="G7966:H7966"/>
    <mergeCell ref="E7967:F7967"/>
    <mergeCell ref="G7967:H7967"/>
    <mergeCell ref="E7968:F7968"/>
    <mergeCell ref="C7687:C7689"/>
    <mergeCell ref="C7826:C7828"/>
    <mergeCell ref="C7678:C7680"/>
    <mergeCell ref="N7679:N7680"/>
    <mergeCell ref="A7720:A7722"/>
    <mergeCell ref="D7661:O7661"/>
    <mergeCell ref="J7729:J7730"/>
    <mergeCell ref="D7750:H7750"/>
    <mergeCell ref="A7758:A7760"/>
    <mergeCell ref="O7902:O7903"/>
    <mergeCell ref="E7921:F7921"/>
    <mergeCell ref="G7921:H7921"/>
    <mergeCell ref="J7919:J7920"/>
    <mergeCell ref="K7919:K7920"/>
    <mergeCell ref="D7864:O7864"/>
    <mergeCell ref="D7871:O7871"/>
    <mergeCell ref="E7859:F7859"/>
    <mergeCell ref="A776:A778"/>
    <mergeCell ref="B776:B778"/>
    <mergeCell ref="C776:C778"/>
    <mergeCell ref="D776:J776"/>
    <mergeCell ref="K776:O776"/>
    <mergeCell ref="D777:H777"/>
    <mergeCell ref="I777:I778"/>
    <mergeCell ref="J777:J778"/>
    <mergeCell ref="K777:K778"/>
    <mergeCell ref="L777:L778"/>
    <mergeCell ref="M777:M778"/>
    <mergeCell ref="N777:N778"/>
    <mergeCell ref="O777:O778"/>
    <mergeCell ref="E778:F778"/>
    <mergeCell ref="G778:H778"/>
    <mergeCell ref="E779:F779"/>
    <mergeCell ref="G779:H779"/>
    <mergeCell ref="E781:F781"/>
    <mergeCell ref="G781:H781"/>
    <mergeCell ref="E7233:F7233"/>
    <mergeCell ref="G7233:H7233"/>
    <mergeCell ref="E7234:F7234"/>
    <mergeCell ref="G7234:H7234"/>
    <mergeCell ref="E7235:F7235"/>
    <mergeCell ref="G7237:H7237"/>
    <mergeCell ref="D7239:O7239"/>
    <mergeCell ref="A7240:A7242"/>
    <mergeCell ref="B7240:B7242"/>
    <mergeCell ref="C7240:C7242"/>
    <mergeCell ref="D7240:J7240"/>
    <mergeCell ref="K7240:O7240"/>
    <mergeCell ref="D7241:H7241"/>
    <mergeCell ref="C3787:C3789"/>
    <mergeCell ref="D3787:J3787"/>
    <mergeCell ref="K3787:O3787"/>
    <mergeCell ref="D3788:H3788"/>
    <mergeCell ref="I3788:I3789"/>
    <mergeCell ref="J3788:J3789"/>
    <mergeCell ref="K3788:K3789"/>
    <mergeCell ref="L3788:L3789"/>
    <mergeCell ref="M3788:M3789"/>
    <mergeCell ref="A5170:A5172"/>
    <mergeCell ref="A5122:A5124"/>
    <mergeCell ref="M5132:M5133"/>
    <mergeCell ref="K5086:O5086"/>
    <mergeCell ref="E5088:F5088"/>
    <mergeCell ref="G5088:H5088"/>
    <mergeCell ref="E5089:F5089"/>
    <mergeCell ref="G5089:H5089"/>
    <mergeCell ref="A5104:A5106"/>
    <mergeCell ref="G5097:H5097"/>
    <mergeCell ref="D5086:J5086"/>
    <mergeCell ref="G5099:H5099"/>
    <mergeCell ref="A5086:A5088"/>
    <mergeCell ref="B5086:B5088"/>
    <mergeCell ref="C5086:C5088"/>
    <mergeCell ref="C5151:C5153"/>
    <mergeCell ref="E5135:F5135"/>
    <mergeCell ref="B5068:B5070"/>
    <mergeCell ref="O5171:O5172"/>
    <mergeCell ref="O5189:O5190"/>
    <mergeCell ref="E5090:F5090"/>
    <mergeCell ref="C5068:C5070"/>
    <mergeCell ref="D5068:J5068"/>
    <mergeCell ref="A7474:A7476"/>
    <mergeCell ref="E7476:F7476"/>
    <mergeCell ref="N7511:N7512"/>
    <mergeCell ref="D7493:H7493"/>
    <mergeCell ref="M7511:M7512"/>
    <mergeCell ref="A7662:A7664"/>
    <mergeCell ref="E7628:F7628"/>
    <mergeCell ref="D7624:H7624"/>
    <mergeCell ref="M7615:M7616"/>
    <mergeCell ref="A8125:A8127"/>
    <mergeCell ref="B8125:B8127"/>
    <mergeCell ref="C8125:C8127"/>
    <mergeCell ref="D8125:J8125"/>
    <mergeCell ref="K8125:O8125"/>
    <mergeCell ref="D8126:H8126"/>
    <mergeCell ref="I8126:I8127"/>
    <mergeCell ref="J8126:J8127"/>
    <mergeCell ref="K8126:K8127"/>
    <mergeCell ref="L8126:L8127"/>
    <mergeCell ref="M8126:M8127"/>
    <mergeCell ref="N8126:N8127"/>
    <mergeCell ref="O8126:O8127"/>
    <mergeCell ref="E8127:F8127"/>
    <mergeCell ref="G8127:H8127"/>
    <mergeCell ref="A7936:A7938"/>
    <mergeCell ref="B7936:B7938"/>
    <mergeCell ref="C7936:C7938"/>
    <mergeCell ref="D7936:J7936"/>
    <mergeCell ref="K7936:O7936"/>
    <mergeCell ref="D7937:H7937"/>
    <mergeCell ref="I7937:I7938"/>
    <mergeCell ref="J7937:J7938"/>
    <mergeCell ref="K7937:K7938"/>
    <mergeCell ref="L7937:L7938"/>
    <mergeCell ref="M7937:M7938"/>
    <mergeCell ref="N7937:N7938"/>
    <mergeCell ref="O7937:O7938"/>
    <mergeCell ref="E7938:F7938"/>
    <mergeCell ref="G7938:H7938"/>
    <mergeCell ref="E7939:F7939"/>
    <mergeCell ref="G7939:H7939"/>
    <mergeCell ref="E7940:F7940"/>
    <mergeCell ref="G7940:H7940"/>
    <mergeCell ref="G7968:H7968"/>
    <mergeCell ref="E7969:F7969"/>
    <mergeCell ref="G7969:H7969"/>
    <mergeCell ref="D7971:O7971"/>
    <mergeCell ref="A7972:A7974"/>
    <mergeCell ref="B7972:B7974"/>
    <mergeCell ref="C7972:C7974"/>
    <mergeCell ref="D7972:J7972"/>
    <mergeCell ref="K7972:O7972"/>
    <mergeCell ref="D7973:H7973"/>
    <mergeCell ref="I7973:I7974"/>
    <mergeCell ref="J7973:J7974"/>
    <mergeCell ref="K7973:K7974"/>
    <mergeCell ref="L7973:L7974"/>
    <mergeCell ref="M7973:M7974"/>
    <mergeCell ref="N7973:N7974"/>
    <mergeCell ref="O7973:O7974"/>
    <mergeCell ref="N7946:N7947"/>
    <mergeCell ref="O7946:O7947"/>
    <mergeCell ref="D7918:J7918"/>
    <mergeCell ref="K7918:O7918"/>
    <mergeCell ref="D8259:O8259"/>
    <mergeCell ref="A8260:A8262"/>
    <mergeCell ref="B8260:B8262"/>
    <mergeCell ref="C8260:C8262"/>
    <mergeCell ref="D8260:J8260"/>
    <mergeCell ref="K8260:O8260"/>
    <mergeCell ref="D8261:H8261"/>
    <mergeCell ref="I8261:I8262"/>
    <mergeCell ref="J8261:J8262"/>
    <mergeCell ref="K8261:K8262"/>
    <mergeCell ref="L8261:L8262"/>
    <mergeCell ref="M8261:M8262"/>
    <mergeCell ref="N8261:N8262"/>
    <mergeCell ref="O8261:O8262"/>
    <mergeCell ref="E8262:F8262"/>
    <mergeCell ref="G8262:H8262"/>
    <mergeCell ref="E8263:F8263"/>
    <mergeCell ref="G8263:H8263"/>
    <mergeCell ref="E8264:F8264"/>
    <mergeCell ref="G8264:H8264"/>
    <mergeCell ref="E8271:F8271"/>
    <mergeCell ref="G8271:H8271"/>
    <mergeCell ref="E8272:F8272"/>
    <mergeCell ref="G8272:H8272"/>
    <mergeCell ref="E8267:F8267"/>
    <mergeCell ref="G8267:H8267"/>
    <mergeCell ref="E8269:F8269"/>
    <mergeCell ref="G8269:H8269"/>
    <mergeCell ref="E2263:F2263"/>
    <mergeCell ref="E2262:F2262"/>
    <mergeCell ref="E15:F15"/>
    <mergeCell ref="G1144:H1144"/>
    <mergeCell ref="G1146:H1146"/>
    <mergeCell ref="G1152:H1152"/>
    <mergeCell ref="E7930:F7930"/>
    <mergeCell ref="G7930:H7930"/>
    <mergeCell ref="E7931:F7931"/>
    <mergeCell ref="G7931:H7931"/>
    <mergeCell ref="E7933:F7933"/>
    <mergeCell ref="G7933:H7933"/>
    <mergeCell ref="D7935:O7935"/>
    <mergeCell ref="D3777:O3777"/>
    <mergeCell ref="A3778:A3780"/>
    <mergeCell ref="B3778:B3780"/>
    <mergeCell ref="C3778:C3780"/>
    <mergeCell ref="D3778:J3778"/>
    <mergeCell ref="K3778:O3778"/>
    <mergeCell ref="D3779:H3779"/>
    <mergeCell ref="I3779:I3780"/>
    <mergeCell ref="J3779:J3780"/>
    <mergeCell ref="K3779:K3780"/>
    <mergeCell ref="L3779:L3780"/>
    <mergeCell ref="M3779:M3780"/>
    <mergeCell ref="N3779:N3780"/>
    <mergeCell ref="O3779:O3780"/>
    <mergeCell ref="E3780:F3780"/>
    <mergeCell ref="G3780:H3780"/>
    <mergeCell ref="E3781:F3781"/>
    <mergeCell ref="G3781:H3781"/>
    <mergeCell ref="E3782:F3782"/>
    <mergeCell ref="G3782:H3782"/>
    <mergeCell ref="D3786:O3786"/>
    <mergeCell ref="A3787:A3789"/>
    <mergeCell ref="B3787:B3789"/>
  </mergeCells>
  <phoneticPr fontId="22" type="noConversion"/>
  <printOptions horizontalCentered="1"/>
  <pageMargins left="0.47" right="0.59" top="0.74803149606299213" bottom="0.82677165354330717" header="0.15748031496062992" footer="0.15748031496062992"/>
  <pageSetup paperSize="9" scale="43" fitToHeight="0" orientation="landscape" r:id="rId1"/>
  <rowBreaks count="2" manualBreakCount="2">
    <brk id="105" max="14" man="1"/>
    <brk id="8110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4"/>
  <sheetViews>
    <sheetView view="pageBreakPreview" topLeftCell="A10" zoomScale="89" zoomScaleNormal="100" zoomScaleSheetLayoutView="89" workbookViewId="0">
      <selection activeCell="B19" sqref="B19"/>
    </sheetView>
  </sheetViews>
  <sheetFormatPr baseColWidth="10" defaultColWidth="11.42578125" defaultRowHeight="15"/>
  <cols>
    <col min="1" max="1" width="25.5703125" style="529" customWidth="1"/>
    <col min="2" max="2" width="46" style="529" customWidth="1"/>
    <col min="3" max="3" width="11.42578125" style="529"/>
    <col min="4" max="4" width="13.7109375" style="529" customWidth="1"/>
    <col min="5" max="5" width="11.42578125" style="529"/>
    <col min="6" max="6" width="21.140625" style="529" customWidth="1"/>
    <col min="7" max="8" width="11.42578125" style="529"/>
    <col min="9" max="9" width="12.7109375" style="529" customWidth="1"/>
    <col min="10" max="11" width="0.140625" style="529" customWidth="1"/>
    <col min="12" max="16384" width="11.42578125" style="529"/>
  </cols>
  <sheetData>
    <row r="1" spans="1:8" ht="15.75">
      <c r="A1" s="4507" t="s">
        <v>426</v>
      </c>
      <c r="B1" s="4507"/>
      <c r="C1" s="4507"/>
      <c r="D1" s="4507"/>
      <c r="E1" s="4507"/>
      <c r="F1" s="4507"/>
      <c r="G1" s="4507"/>
      <c r="H1" s="4507"/>
    </row>
    <row r="2" spans="1:8" ht="15.75">
      <c r="A2" s="4508" t="s">
        <v>425</v>
      </c>
      <c r="B2" s="4508"/>
      <c r="C2" s="4508"/>
      <c r="D2" s="4508"/>
      <c r="E2" s="4508"/>
      <c r="F2" s="4508"/>
      <c r="G2" s="4508"/>
      <c r="H2" s="4508"/>
    </row>
    <row r="3" spans="1:8" ht="15.75">
      <c r="A3" s="4509" t="s">
        <v>3016</v>
      </c>
      <c r="B3" s="4509"/>
      <c r="C3" s="4509"/>
      <c r="D3" s="4509"/>
      <c r="E3" s="4509"/>
      <c r="F3" s="4509"/>
      <c r="G3" s="4509"/>
      <c r="H3" s="4509"/>
    </row>
    <row r="4" spans="1:8" ht="15.75">
      <c r="A4" s="543" t="s">
        <v>4</v>
      </c>
      <c r="B4" s="4510" t="s">
        <v>497</v>
      </c>
      <c r="C4" s="4510"/>
      <c r="D4" s="4510"/>
      <c r="E4" s="4510"/>
      <c r="F4" s="4510"/>
      <c r="G4" s="4510"/>
      <c r="H4" s="4510"/>
    </row>
    <row r="5" spans="1:8" ht="15.75">
      <c r="A5" s="543" t="s">
        <v>48</v>
      </c>
      <c r="B5" s="4511" t="s">
        <v>424</v>
      </c>
      <c r="C5" s="4511"/>
      <c r="D5" s="4511"/>
      <c r="E5" s="4511"/>
      <c r="F5" s="4511"/>
      <c r="G5" s="4511"/>
      <c r="H5" s="4511"/>
    </row>
    <row r="6" spans="1:8" ht="15.75">
      <c r="A6" s="544" t="s">
        <v>6</v>
      </c>
      <c r="B6" s="4505" t="s">
        <v>1912</v>
      </c>
      <c r="C6" s="4505"/>
      <c r="D6" s="4505"/>
      <c r="E6" s="4505"/>
      <c r="F6" s="4505"/>
      <c r="G6" s="541"/>
      <c r="H6" s="540"/>
    </row>
    <row r="7" spans="1:8" ht="15.75">
      <c r="A7" s="544" t="s">
        <v>423</v>
      </c>
      <c r="B7" s="543" t="s">
        <v>1904</v>
      </c>
      <c r="C7" s="540"/>
      <c r="D7" s="540"/>
      <c r="E7" s="541"/>
      <c r="F7" s="541"/>
      <c r="G7" s="540"/>
      <c r="H7" s="540"/>
    </row>
    <row r="8" spans="1:8" ht="15.75">
      <c r="A8" s="543" t="s">
        <v>51</v>
      </c>
      <c r="B8" s="542" t="s">
        <v>52</v>
      </c>
      <c r="C8" s="540"/>
      <c r="D8" s="540"/>
      <c r="E8" s="541"/>
      <c r="F8" s="541"/>
      <c r="G8" s="541"/>
      <c r="H8" s="540"/>
    </row>
    <row r="9" spans="1:8" ht="15.75">
      <c r="A9" s="539"/>
      <c r="B9" s="538"/>
      <c r="C9" s="538"/>
      <c r="D9" s="538"/>
      <c r="E9" s="538"/>
      <c r="F9" s="538"/>
      <c r="G9" s="538"/>
      <c r="H9" s="538"/>
    </row>
    <row r="10" spans="1:8" ht="15" customHeight="1">
      <c r="A10" s="4503" t="s">
        <v>422</v>
      </c>
      <c r="B10" s="4503" t="s">
        <v>421</v>
      </c>
      <c r="C10" s="4503" t="s">
        <v>420</v>
      </c>
      <c r="D10" s="4503"/>
      <c r="E10" s="4503"/>
      <c r="F10" s="4503" t="s">
        <v>419</v>
      </c>
    </row>
    <row r="11" spans="1:8">
      <c r="A11" s="4503"/>
      <c r="B11" s="4503"/>
      <c r="C11" s="4503" t="s">
        <v>418</v>
      </c>
      <c r="D11" s="4503" t="s">
        <v>1008</v>
      </c>
      <c r="E11" s="4503" t="s">
        <v>417</v>
      </c>
      <c r="F11" s="4503"/>
    </row>
    <row r="12" spans="1:8" ht="36.75" customHeight="1">
      <c r="A12" s="4504"/>
      <c r="B12" s="4504"/>
      <c r="C12" s="4504"/>
      <c r="D12" s="4504"/>
      <c r="E12" s="4504"/>
      <c r="F12" s="4504"/>
    </row>
    <row r="13" spans="1:8">
      <c r="A13" s="535" t="s">
        <v>415</v>
      </c>
      <c r="B13" s="537" t="s">
        <v>3036</v>
      </c>
      <c r="C13" s="580">
        <v>827.5</v>
      </c>
      <c r="D13" s="1478">
        <v>8.3000000000000007</v>
      </c>
      <c r="E13" s="532">
        <f t="shared" ref="E13:E22" si="0">C13+D13</f>
        <v>835.8</v>
      </c>
      <c r="F13" s="531" t="s">
        <v>414</v>
      </c>
    </row>
    <row r="14" spans="1:8" ht="15.75" customHeight="1">
      <c r="A14" s="535" t="s">
        <v>415</v>
      </c>
      <c r="B14" s="537" t="s">
        <v>3037</v>
      </c>
      <c r="C14" s="580">
        <v>69</v>
      </c>
      <c r="D14" s="533"/>
      <c r="E14" s="532">
        <f>C14+D14</f>
        <v>69</v>
      </c>
      <c r="F14" s="531" t="s">
        <v>414</v>
      </c>
    </row>
    <row r="15" spans="1:8">
      <c r="A15" s="535" t="s">
        <v>415</v>
      </c>
      <c r="B15" s="537" t="s">
        <v>412</v>
      </c>
      <c r="C15" s="536">
        <v>532</v>
      </c>
      <c r="D15" s="536"/>
      <c r="E15" s="532">
        <f t="shared" si="0"/>
        <v>532</v>
      </c>
      <c r="F15" s="531" t="s">
        <v>414</v>
      </c>
    </row>
    <row r="16" spans="1:8">
      <c r="A16" s="535" t="s">
        <v>415</v>
      </c>
      <c r="B16" s="537" t="s">
        <v>411</v>
      </c>
      <c r="C16" s="536">
        <v>396.4</v>
      </c>
      <c r="D16" s="536"/>
      <c r="E16" s="532">
        <f t="shared" si="0"/>
        <v>396.4</v>
      </c>
      <c r="F16" s="531" t="s">
        <v>414</v>
      </c>
    </row>
    <row r="17" spans="1:8">
      <c r="A17" s="535" t="s">
        <v>415</v>
      </c>
      <c r="B17" s="534" t="s">
        <v>926</v>
      </c>
      <c r="C17" s="580">
        <v>821.5</v>
      </c>
      <c r="D17" s="533"/>
      <c r="E17" s="532">
        <f>C17+D17</f>
        <v>821.5</v>
      </c>
      <c r="F17" s="531" t="s">
        <v>414</v>
      </c>
    </row>
    <row r="18" spans="1:8">
      <c r="A18" s="535" t="s">
        <v>415</v>
      </c>
      <c r="B18" s="534" t="s">
        <v>416</v>
      </c>
      <c r="C18" s="580">
        <v>282.3</v>
      </c>
      <c r="D18" s="533"/>
      <c r="E18" s="532">
        <f>C18+D18</f>
        <v>282.3</v>
      </c>
      <c r="F18" s="531" t="s">
        <v>414</v>
      </c>
    </row>
    <row r="19" spans="1:8" s="668" customFormat="1">
      <c r="A19" s="535" t="s">
        <v>415</v>
      </c>
      <c r="B19" s="534" t="s">
        <v>3038</v>
      </c>
      <c r="C19" s="580">
        <v>79.900000000000006</v>
      </c>
      <c r="D19" s="3425">
        <v>6.3</v>
      </c>
      <c r="E19" s="532">
        <f>C19+D19</f>
        <v>86.2</v>
      </c>
      <c r="F19" s="531" t="s">
        <v>414</v>
      </c>
    </row>
    <row r="20" spans="1:8">
      <c r="A20" s="535" t="s">
        <v>415</v>
      </c>
      <c r="B20" s="534" t="s">
        <v>883</v>
      </c>
      <c r="C20" s="580">
        <v>484.3</v>
      </c>
      <c r="D20" s="1478">
        <v>11</v>
      </c>
      <c r="E20" s="532">
        <f t="shared" si="0"/>
        <v>495.3</v>
      </c>
      <c r="F20" s="531" t="s">
        <v>414</v>
      </c>
    </row>
    <row r="21" spans="1:8">
      <c r="A21" s="535" t="s">
        <v>415</v>
      </c>
      <c r="B21" s="534" t="s">
        <v>884</v>
      </c>
      <c r="C21" s="580">
        <v>399.3</v>
      </c>
      <c r="D21" s="533"/>
      <c r="E21" s="532">
        <f>C21+D21</f>
        <v>399.3</v>
      </c>
      <c r="F21" s="531" t="s">
        <v>414</v>
      </c>
    </row>
    <row r="22" spans="1:8">
      <c r="A22" s="535" t="s">
        <v>415</v>
      </c>
      <c r="B22" s="534" t="s">
        <v>1007</v>
      </c>
      <c r="C22" s="580">
        <v>51.9</v>
      </c>
      <c r="D22" s="533"/>
      <c r="E22" s="532">
        <f t="shared" si="0"/>
        <v>51.9</v>
      </c>
      <c r="F22" s="531" t="s">
        <v>414</v>
      </c>
    </row>
    <row r="23" spans="1:8" ht="15.75">
      <c r="A23" s="4506" t="s">
        <v>62</v>
      </c>
      <c r="B23" s="4506"/>
      <c r="C23" s="1480">
        <f>SUM(C13:C22)</f>
        <v>3944.1000000000008</v>
      </c>
      <c r="D23" s="1480">
        <f>SUM(D13:D22)</f>
        <v>25.6</v>
      </c>
      <c r="E23" s="1479">
        <f>SUM(E13:E22)</f>
        <v>3969.7000000000003</v>
      </c>
      <c r="F23" s="530"/>
    </row>
    <row r="24" spans="1:8" ht="15.75">
      <c r="A24" s="4507"/>
      <c r="B24" s="4507"/>
      <c r="C24" s="4507"/>
      <c r="D24" s="4507"/>
      <c r="E24" s="4507"/>
      <c r="F24" s="4507"/>
      <c r="G24" s="4507"/>
      <c r="H24" s="4507"/>
    </row>
  </sheetData>
  <mergeCells count="15">
    <mergeCell ref="A1:H1"/>
    <mergeCell ref="A2:H2"/>
    <mergeCell ref="A3:H3"/>
    <mergeCell ref="B4:H4"/>
    <mergeCell ref="B5:H5"/>
    <mergeCell ref="D11:D12"/>
    <mergeCell ref="E11:E12"/>
    <mergeCell ref="B6:F6"/>
    <mergeCell ref="A23:B23"/>
    <mergeCell ref="A24:H24"/>
    <mergeCell ref="A10:A12"/>
    <mergeCell ref="B10:B12"/>
    <mergeCell ref="C10:E10"/>
    <mergeCell ref="F10:F12"/>
    <mergeCell ref="C11:C12"/>
  </mergeCells>
  <printOptions horizontalCentered="1" verticalCentered="1"/>
  <pageMargins left="0.66" right="0.2" top="1.0900000000000001" bottom="0.74803149606299202" header="0.31496062992126" footer="0.31496062992126"/>
  <pageSetup paperSize="9" scale="78" orientation="landscape" r:id="rId1"/>
  <colBreaks count="2" manualBreakCount="2">
    <brk id="10" max="52" man="1"/>
    <brk id="13" max="40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H55"/>
  <sheetViews>
    <sheetView view="pageBreakPreview" topLeftCell="A40" zoomScale="96" zoomScaleNormal="100" zoomScaleSheetLayoutView="96" workbookViewId="0">
      <selection activeCell="C53" sqref="C53"/>
    </sheetView>
  </sheetViews>
  <sheetFormatPr baseColWidth="10" defaultColWidth="11.42578125" defaultRowHeight="15"/>
  <cols>
    <col min="1" max="1" width="13.85546875" style="517" customWidth="1"/>
    <col min="2" max="2" width="23" style="517" customWidth="1"/>
    <col min="3" max="3" width="47.5703125" style="517" customWidth="1"/>
    <col min="4" max="4" width="15.42578125" style="517" customWidth="1"/>
    <col min="5" max="5" width="15.85546875" style="517" customWidth="1"/>
    <col min="6" max="6" width="34.140625" style="517" customWidth="1"/>
    <col min="7" max="7" width="11.42578125" style="517"/>
    <col min="8" max="8" width="16.5703125" style="517" customWidth="1"/>
    <col min="9" max="16384" width="11.42578125" style="517"/>
  </cols>
  <sheetData>
    <row r="1" spans="1:8">
      <c r="A1" s="528"/>
      <c r="B1" s="520"/>
      <c r="C1" s="520"/>
      <c r="D1" s="520"/>
      <c r="E1" s="519"/>
      <c r="F1" s="518"/>
    </row>
    <row r="2" spans="1:8">
      <c r="A2" s="522"/>
      <c r="B2" s="522"/>
      <c r="C2" s="522"/>
      <c r="D2" s="522"/>
      <c r="E2" s="522"/>
      <c r="F2" s="522"/>
    </row>
    <row r="3" spans="1:8">
      <c r="A3" s="4512" t="s">
        <v>409</v>
      </c>
      <c r="B3" s="4512"/>
      <c r="C3" s="4512"/>
      <c r="D3" s="4512"/>
      <c r="E3" s="4512"/>
      <c r="F3" s="4512"/>
    </row>
    <row r="4" spans="1:8">
      <c r="A4" s="4513" t="s">
        <v>1117</v>
      </c>
      <c r="B4" s="4513"/>
      <c r="C4" s="4513"/>
      <c r="D4" s="4513"/>
      <c r="E4" s="4513"/>
      <c r="F4" s="4513"/>
    </row>
    <row r="5" spans="1:8">
      <c r="A5" s="4512" t="s">
        <v>2962</v>
      </c>
      <c r="B5" s="4512"/>
      <c r="C5" s="4512"/>
      <c r="D5" s="4512"/>
      <c r="E5" s="4512"/>
      <c r="F5" s="4512"/>
    </row>
    <row r="6" spans="1:8">
      <c r="A6" s="522"/>
      <c r="B6" s="522"/>
      <c r="C6" s="522"/>
      <c r="D6" s="522"/>
      <c r="E6" s="522"/>
      <c r="F6" s="522"/>
    </row>
    <row r="7" spans="1:8" ht="15" customHeight="1">
      <c r="A7" s="523" t="s">
        <v>4</v>
      </c>
      <c r="B7" s="4514" t="s">
        <v>85</v>
      </c>
      <c r="C7" s="4514"/>
      <c r="D7" s="4514"/>
      <c r="E7" s="4514"/>
      <c r="F7" s="4514"/>
    </row>
    <row r="8" spans="1:8">
      <c r="A8" s="523"/>
      <c r="B8" s="1092"/>
      <c r="C8" s="1092"/>
      <c r="D8" s="1092"/>
      <c r="E8" s="1092"/>
      <c r="F8" s="1092"/>
    </row>
    <row r="9" spans="1:8" ht="14.25" customHeight="1">
      <c r="A9" s="526" t="s">
        <v>48</v>
      </c>
      <c r="B9" s="526" t="s">
        <v>408</v>
      </c>
      <c r="C9" s="523"/>
      <c r="D9" s="1095" t="s">
        <v>401</v>
      </c>
      <c r="E9" s="4515" t="s">
        <v>696</v>
      </c>
      <c r="F9" s="4515"/>
    </row>
    <row r="10" spans="1:8">
      <c r="A10" s="1094" t="s">
        <v>407</v>
      </c>
      <c r="B10" s="1094" t="s">
        <v>2546</v>
      </c>
      <c r="C10" s="523"/>
      <c r="D10" s="1095" t="s">
        <v>406</v>
      </c>
      <c r="E10" s="4518"/>
      <c r="F10" s="4518"/>
    </row>
    <row r="11" spans="1:8">
      <c r="A11" s="1094" t="s">
        <v>6</v>
      </c>
      <c r="B11" s="1094" t="s">
        <v>1912</v>
      </c>
      <c r="C11" s="523"/>
      <c r="D11" s="1095" t="s">
        <v>405</v>
      </c>
      <c r="E11" s="4518"/>
      <c r="F11" s="4518"/>
    </row>
    <row r="12" spans="1:8">
      <c r="A12" s="526" t="s">
        <v>51</v>
      </c>
      <c r="B12" s="526" t="s">
        <v>52</v>
      </c>
      <c r="C12" s="523"/>
      <c r="D12" s="1095" t="s">
        <v>404</v>
      </c>
      <c r="E12" s="4512"/>
      <c r="F12" s="4512"/>
    </row>
    <row r="13" spans="1:8" ht="15.75" customHeight="1">
      <c r="A13" s="526" t="s">
        <v>115</v>
      </c>
      <c r="B13" s="526" t="s">
        <v>413</v>
      </c>
      <c r="C13" s="523"/>
      <c r="D13" s="1095" t="s">
        <v>404</v>
      </c>
      <c r="E13" s="4512"/>
      <c r="F13" s="4512"/>
    </row>
    <row r="14" spans="1:8">
      <c r="A14" s="526" t="s">
        <v>403</v>
      </c>
      <c r="B14" s="526" t="s">
        <v>3012</v>
      </c>
      <c r="C14" s="522"/>
      <c r="D14" s="1091"/>
      <c r="E14" s="1091"/>
      <c r="F14" s="1093"/>
    </row>
    <row r="15" spans="1:8">
      <c r="A15" s="4517" t="s">
        <v>402</v>
      </c>
      <c r="B15" s="4517" t="s">
        <v>410</v>
      </c>
      <c r="C15" s="4517" t="s">
        <v>400</v>
      </c>
      <c r="D15" s="4517" t="s">
        <v>399</v>
      </c>
      <c r="E15" s="4517"/>
      <c r="F15" s="4517"/>
      <c r="G15" s="4517" t="s">
        <v>1010</v>
      </c>
      <c r="H15" s="4517"/>
    </row>
    <row r="16" spans="1:8">
      <c r="A16" s="4517"/>
      <c r="B16" s="4517"/>
      <c r="C16" s="4517"/>
      <c r="D16" s="4517" t="s">
        <v>398</v>
      </c>
      <c r="E16" s="4517" t="s">
        <v>397</v>
      </c>
      <c r="F16" s="4517" t="s">
        <v>396</v>
      </c>
      <c r="G16" s="4516" t="s">
        <v>1009</v>
      </c>
      <c r="H16" s="4516" t="s">
        <v>1011</v>
      </c>
    </row>
    <row r="17" spans="1:8" ht="27" customHeight="1">
      <c r="A17" s="4517"/>
      <c r="B17" s="4517"/>
      <c r="C17" s="4517"/>
      <c r="D17" s="4517"/>
      <c r="E17" s="4517"/>
      <c r="F17" s="4517"/>
      <c r="G17" s="4517"/>
      <c r="H17" s="4517"/>
    </row>
    <row r="18" spans="1:8" s="2054" customFormat="1" ht="36.75" customHeight="1">
      <c r="A18" s="2659">
        <v>44683</v>
      </c>
      <c r="B18" s="2660">
        <v>1884</v>
      </c>
      <c r="C18" s="4183" t="s">
        <v>3032</v>
      </c>
      <c r="D18" s="524">
        <v>0.54166666666666663</v>
      </c>
      <c r="E18" s="524">
        <v>0.6875</v>
      </c>
      <c r="F18" s="525">
        <f t="shared" ref="F18" si="0">+E18-D18</f>
        <v>0.14583333333333337</v>
      </c>
      <c r="G18" s="2053">
        <v>8</v>
      </c>
      <c r="H18" s="2433">
        <f t="shared" ref="H18" si="1">+G18*F18*24</f>
        <v>28.000000000000007</v>
      </c>
    </row>
    <row r="19" spans="1:8" s="2054" customFormat="1" ht="38.25" customHeight="1">
      <c r="A19" s="2430">
        <v>44684</v>
      </c>
      <c r="B19" s="2052">
        <v>1885</v>
      </c>
      <c r="C19" s="4199" t="s">
        <v>3033</v>
      </c>
      <c r="D19" s="524">
        <v>0.58333333333333337</v>
      </c>
      <c r="E19" s="524">
        <v>0.66666666666666663</v>
      </c>
      <c r="F19" s="525">
        <f t="shared" ref="F19:F20" si="2">+E19-D19</f>
        <v>8.3333333333333259E-2</v>
      </c>
      <c r="G19" s="2053">
        <v>8</v>
      </c>
      <c r="H19" s="2433">
        <f t="shared" ref="H19:H20" si="3">+G19*F19*24</f>
        <v>15.999999999999986</v>
      </c>
    </row>
    <row r="20" spans="1:8" s="2054" customFormat="1" ht="24" customHeight="1">
      <c r="A20" s="4214">
        <v>44685</v>
      </c>
      <c r="B20" s="4215">
        <v>1886</v>
      </c>
      <c r="C20" s="4216" t="s">
        <v>3034</v>
      </c>
      <c r="D20" s="524">
        <v>0.625</v>
      </c>
      <c r="E20" s="524">
        <v>0.66666666666666663</v>
      </c>
      <c r="F20" s="525">
        <f t="shared" si="2"/>
        <v>4.166666666666663E-2</v>
      </c>
      <c r="G20" s="2053">
        <v>8</v>
      </c>
      <c r="H20" s="2433">
        <f t="shared" si="3"/>
        <v>7.9999999999999929</v>
      </c>
    </row>
    <row r="21" spans="1:8" s="2054" customFormat="1" ht="24" customHeight="1">
      <c r="A21" s="4241">
        <v>44688</v>
      </c>
      <c r="B21" s="2052">
        <v>1887</v>
      </c>
      <c r="C21" s="4273" t="s">
        <v>3035</v>
      </c>
      <c r="D21" s="524">
        <v>0.375</v>
      </c>
      <c r="E21" s="524">
        <v>0.45833333333333331</v>
      </c>
      <c r="F21" s="525">
        <f t="shared" ref="F21" si="4">+E21-D21</f>
        <v>8.3333333333333315E-2</v>
      </c>
      <c r="G21" s="2053">
        <v>8</v>
      </c>
      <c r="H21" s="2433">
        <f t="shared" ref="H21" si="5">+G21*F21*24</f>
        <v>15.999999999999996</v>
      </c>
    </row>
    <row r="22" spans="1:8" ht="15.75" customHeight="1">
      <c r="A22" s="742"/>
      <c r="B22" s="4519" t="s">
        <v>395</v>
      </c>
      <c r="C22" s="4520"/>
      <c r="D22" s="4521"/>
      <c r="E22" s="521"/>
      <c r="F22" s="527">
        <f>SUM(F18:F21)</f>
        <v>0.35416666666666657</v>
      </c>
      <c r="G22" s="1761"/>
      <c r="H22" s="2057">
        <f>SUM(H18:H20)</f>
        <v>51.999999999999986</v>
      </c>
    </row>
    <row r="23" spans="1:8">
      <c r="A23" s="4522" t="s">
        <v>409</v>
      </c>
      <c r="B23" s="4512"/>
      <c r="C23" s="4512"/>
      <c r="D23" s="4512"/>
      <c r="E23" s="4512"/>
      <c r="F23" s="4512"/>
    </row>
    <row r="24" spans="1:8">
      <c r="A24" s="4513" t="s">
        <v>1117</v>
      </c>
      <c r="B24" s="4513"/>
      <c r="C24" s="4513"/>
      <c r="D24" s="4513"/>
      <c r="E24" s="4513"/>
      <c r="F24" s="4513"/>
    </row>
    <row r="25" spans="1:8">
      <c r="A25" s="4522" t="s">
        <v>2962</v>
      </c>
      <c r="B25" s="4512"/>
      <c r="C25" s="4512"/>
      <c r="D25" s="4512"/>
      <c r="E25" s="4512"/>
      <c r="F25" s="4512"/>
    </row>
    <row r="26" spans="1:8" ht="15" customHeight="1">
      <c r="A26" s="748" t="s">
        <v>4</v>
      </c>
      <c r="B26" s="747" t="s">
        <v>498</v>
      </c>
      <c r="C26" s="747"/>
      <c r="D26" s="747"/>
      <c r="E26" s="747"/>
      <c r="F26" s="747"/>
    </row>
    <row r="27" spans="1:8" ht="15" customHeight="1">
      <c r="A27" s="748" t="s">
        <v>48</v>
      </c>
      <c r="B27" s="747" t="s">
        <v>408</v>
      </c>
      <c r="C27" s="747"/>
      <c r="D27" s="1455" t="s">
        <v>401</v>
      </c>
      <c r="E27" s="4512" t="s">
        <v>883</v>
      </c>
      <c r="F27" s="4512"/>
    </row>
    <row r="28" spans="1:8">
      <c r="A28" s="749" t="s">
        <v>407</v>
      </c>
      <c r="B28" s="750" t="s">
        <v>1904</v>
      </c>
      <c r="C28" s="523"/>
      <c r="D28" s="1455" t="s">
        <v>406</v>
      </c>
      <c r="E28" s="1456"/>
      <c r="F28" s="1456"/>
    </row>
    <row r="29" spans="1:8">
      <c r="A29" s="749" t="s">
        <v>6</v>
      </c>
      <c r="B29" s="751" t="s">
        <v>1912</v>
      </c>
      <c r="C29" s="751"/>
      <c r="D29" s="1455" t="s">
        <v>405</v>
      </c>
      <c r="E29" s="1456"/>
      <c r="F29" s="1456"/>
    </row>
    <row r="30" spans="1:8">
      <c r="A30" s="748" t="s">
        <v>51</v>
      </c>
      <c r="B30" s="747" t="s">
        <v>52</v>
      </c>
      <c r="C30" s="747"/>
      <c r="D30" s="1455" t="s">
        <v>404</v>
      </c>
      <c r="E30" s="1455"/>
      <c r="F30" s="1456"/>
    </row>
    <row r="31" spans="1:8">
      <c r="A31" s="748" t="s">
        <v>403</v>
      </c>
      <c r="B31" s="523" t="s">
        <v>3013</v>
      </c>
      <c r="C31" s="522"/>
      <c r="D31" s="1455"/>
      <c r="E31" s="1455"/>
      <c r="F31" s="1456"/>
    </row>
    <row r="32" spans="1:8">
      <c r="A32" s="4517" t="s">
        <v>402</v>
      </c>
      <c r="B32" s="4517" t="s">
        <v>410</v>
      </c>
      <c r="C32" s="4517" t="s">
        <v>400</v>
      </c>
      <c r="D32" s="4517" t="s">
        <v>399</v>
      </c>
      <c r="E32" s="4517"/>
      <c r="F32" s="4517"/>
      <c r="G32" s="4517" t="s">
        <v>1010</v>
      </c>
      <c r="H32" s="4517"/>
    </row>
    <row r="33" spans="1:8">
      <c r="A33" s="4517"/>
      <c r="B33" s="4517"/>
      <c r="C33" s="4517"/>
      <c r="D33" s="4517" t="s">
        <v>398</v>
      </c>
      <c r="E33" s="4517" t="s">
        <v>397</v>
      </c>
      <c r="F33" s="4517" t="s">
        <v>396</v>
      </c>
      <c r="G33" s="4516" t="s">
        <v>1009</v>
      </c>
      <c r="H33" s="4516" t="s">
        <v>1011</v>
      </c>
    </row>
    <row r="34" spans="1:8">
      <c r="A34" s="4517"/>
      <c r="B34" s="4517"/>
      <c r="C34" s="4517"/>
      <c r="D34" s="4517"/>
      <c r="E34" s="4517"/>
      <c r="F34" s="4517"/>
      <c r="G34" s="4517"/>
      <c r="H34" s="4517"/>
    </row>
    <row r="35" spans="1:8" s="2054" customFormat="1" ht="35.25" customHeight="1">
      <c r="A35" s="3927">
        <v>44683</v>
      </c>
      <c r="B35" s="3928">
        <v>1634</v>
      </c>
      <c r="C35" s="3928" t="s">
        <v>2938</v>
      </c>
      <c r="D35" s="524">
        <v>0.54166666666666663</v>
      </c>
      <c r="E35" s="524">
        <v>0.625</v>
      </c>
      <c r="F35" s="525">
        <f t="shared" ref="F35" si="6">+E35-D35</f>
        <v>8.333333333333337E-2</v>
      </c>
      <c r="G35" s="2053">
        <v>20</v>
      </c>
      <c r="H35" s="2433">
        <f t="shared" ref="H35" si="7">+G35*F35*24</f>
        <v>40.000000000000014</v>
      </c>
    </row>
    <row r="36" spans="1:8" s="2054" customFormat="1" ht="28.5" customHeight="1">
      <c r="A36" s="3071">
        <v>44686</v>
      </c>
      <c r="B36" s="3070">
        <v>1635</v>
      </c>
      <c r="C36" s="3070" t="s">
        <v>2993</v>
      </c>
      <c r="D36" s="524">
        <v>0.54166666666666663</v>
      </c>
      <c r="E36" s="524">
        <v>0.64583333333333337</v>
      </c>
      <c r="F36" s="525">
        <f t="shared" ref="F36:F37" si="8">+E36-D36</f>
        <v>0.10416666666666674</v>
      </c>
      <c r="G36" s="2053">
        <v>20</v>
      </c>
      <c r="H36" s="2433">
        <f t="shared" ref="H36:H37" si="9">+G36*F36*24</f>
        <v>50.000000000000036</v>
      </c>
    </row>
    <row r="37" spans="1:8" s="2054" customFormat="1" ht="28.5" customHeight="1">
      <c r="A37" s="4241">
        <v>44687</v>
      </c>
      <c r="B37" s="4242">
        <v>1636</v>
      </c>
      <c r="C37" s="4242" t="s">
        <v>2993</v>
      </c>
      <c r="D37" s="524">
        <v>0.5625</v>
      </c>
      <c r="E37" s="524">
        <v>0.6875</v>
      </c>
      <c r="F37" s="525">
        <f t="shared" si="8"/>
        <v>0.125</v>
      </c>
      <c r="G37" s="2053">
        <v>20</v>
      </c>
      <c r="H37" s="2433">
        <f t="shared" si="9"/>
        <v>60</v>
      </c>
    </row>
    <row r="38" spans="1:8" s="2054" customFormat="1" ht="36" customHeight="1">
      <c r="A38" s="3769">
        <v>44688</v>
      </c>
      <c r="B38" s="3768">
        <v>1637</v>
      </c>
      <c r="C38" s="4246" t="s">
        <v>3010</v>
      </c>
      <c r="D38" s="524">
        <v>0.54166666666666663</v>
      </c>
      <c r="E38" s="524">
        <v>0.6875</v>
      </c>
      <c r="F38" s="525">
        <f t="shared" ref="F38" si="10">+E38-D38</f>
        <v>0.14583333333333337</v>
      </c>
      <c r="G38" s="2053">
        <v>20</v>
      </c>
      <c r="H38" s="2433">
        <f t="shared" ref="H38" si="11">+G38*F38*24</f>
        <v>70.000000000000014</v>
      </c>
    </row>
    <row r="39" spans="1:8" ht="19.5" customHeight="1">
      <c r="A39" s="4519" t="s">
        <v>395</v>
      </c>
      <c r="B39" s="4520"/>
      <c r="C39" s="4521"/>
      <c r="D39" s="521"/>
      <c r="E39" s="521"/>
      <c r="F39" s="527">
        <f>SUM(F35:F38)</f>
        <v>0.45833333333333348</v>
      </c>
      <c r="H39" s="2057">
        <f>SUM(H35:H38)</f>
        <v>220.00000000000006</v>
      </c>
    </row>
    <row r="41" spans="1:8">
      <c r="A41" s="4522" t="s">
        <v>409</v>
      </c>
      <c r="B41" s="4512"/>
      <c r="C41" s="4512"/>
      <c r="D41" s="4512"/>
      <c r="E41" s="4512"/>
      <c r="F41" s="4512"/>
    </row>
    <row r="42" spans="1:8">
      <c r="A42" s="4513" t="s">
        <v>1117</v>
      </c>
      <c r="B42" s="4513"/>
      <c r="C42" s="4513"/>
      <c r="D42" s="4513"/>
      <c r="E42" s="4513"/>
      <c r="F42" s="4513"/>
    </row>
    <row r="43" spans="1:8">
      <c r="A43" s="4522" t="s">
        <v>2962</v>
      </c>
      <c r="B43" s="4512"/>
      <c r="C43" s="4512"/>
      <c r="D43" s="4512"/>
      <c r="E43" s="4512"/>
      <c r="F43" s="4512"/>
    </row>
    <row r="44" spans="1:8" ht="15" customHeight="1">
      <c r="A44" s="748" t="s">
        <v>4</v>
      </c>
      <c r="B44" s="747" t="s">
        <v>498</v>
      </c>
      <c r="C44" s="747"/>
      <c r="D44" s="747"/>
      <c r="E44" s="747"/>
      <c r="F44" s="747"/>
    </row>
    <row r="45" spans="1:8" ht="15" customHeight="1">
      <c r="A45" s="748" t="s">
        <v>48</v>
      </c>
      <c r="B45" s="747" t="s">
        <v>408</v>
      </c>
      <c r="C45" s="747"/>
      <c r="D45" s="3160" t="s">
        <v>401</v>
      </c>
      <c r="E45" s="4512" t="s">
        <v>2034</v>
      </c>
      <c r="F45" s="4512"/>
    </row>
    <row r="46" spans="1:8">
      <c r="A46" s="749" t="s">
        <v>407</v>
      </c>
      <c r="B46" s="750" t="s">
        <v>1904</v>
      </c>
      <c r="C46" s="523"/>
      <c r="D46" s="3160" t="s">
        <v>406</v>
      </c>
      <c r="E46" s="3161"/>
      <c r="F46" s="3161"/>
    </row>
    <row r="47" spans="1:8">
      <c r="A47" s="749" t="s">
        <v>6</v>
      </c>
      <c r="B47" s="751" t="s">
        <v>1912</v>
      </c>
      <c r="C47" s="751"/>
      <c r="D47" s="3160" t="s">
        <v>405</v>
      </c>
      <c r="E47" s="3161"/>
      <c r="F47" s="3161"/>
    </row>
    <row r="48" spans="1:8">
      <c r="A48" s="748" t="s">
        <v>51</v>
      </c>
      <c r="B48" s="747" t="s">
        <v>52</v>
      </c>
      <c r="C48" s="747"/>
      <c r="D48" s="3160" t="s">
        <v>404</v>
      </c>
      <c r="E48" s="3160"/>
      <c r="F48" s="3161"/>
    </row>
    <row r="49" spans="1:8">
      <c r="A49" s="748" t="s">
        <v>403</v>
      </c>
      <c r="B49" s="523" t="s">
        <v>3013</v>
      </c>
      <c r="C49" s="522"/>
      <c r="D49" s="3160"/>
      <c r="E49" s="3160"/>
      <c r="F49" s="3161"/>
    </row>
    <row r="50" spans="1:8">
      <c r="A50" s="4517" t="s">
        <v>402</v>
      </c>
      <c r="B50" s="4517" t="s">
        <v>410</v>
      </c>
      <c r="C50" s="4517" t="s">
        <v>400</v>
      </c>
      <c r="D50" s="4517" t="s">
        <v>399</v>
      </c>
      <c r="E50" s="4517"/>
      <c r="F50" s="4517"/>
      <c r="G50" s="4517" t="s">
        <v>1010</v>
      </c>
      <c r="H50" s="4517"/>
    </row>
    <row r="51" spans="1:8">
      <c r="A51" s="4517"/>
      <c r="B51" s="4517"/>
      <c r="C51" s="4517"/>
      <c r="D51" s="4517" t="s">
        <v>398</v>
      </c>
      <c r="E51" s="4517" t="s">
        <v>397</v>
      </c>
      <c r="F51" s="4517" t="s">
        <v>396</v>
      </c>
      <c r="G51" s="4516" t="s">
        <v>1009</v>
      </c>
      <c r="H51" s="4516" t="s">
        <v>1011</v>
      </c>
    </row>
    <row r="52" spans="1:8">
      <c r="A52" s="4517"/>
      <c r="B52" s="4517"/>
      <c r="C52" s="4517"/>
      <c r="D52" s="4517"/>
      <c r="E52" s="4517"/>
      <c r="F52" s="4517"/>
      <c r="G52" s="4517"/>
      <c r="H52" s="4517"/>
    </row>
    <row r="53" spans="1:8" s="2054" customFormat="1" ht="23.25" customHeight="1">
      <c r="A53" s="4234">
        <v>44686</v>
      </c>
      <c r="B53" s="4233">
        <v>1679</v>
      </c>
      <c r="C53" s="4233" t="s">
        <v>2995</v>
      </c>
      <c r="D53" s="524">
        <v>0.54166666666666663</v>
      </c>
      <c r="E53" s="524">
        <v>0.6875</v>
      </c>
      <c r="F53" s="525">
        <f t="shared" ref="F53" si="12">+E53-D53</f>
        <v>0.14583333333333337</v>
      </c>
      <c r="G53" s="2053">
        <v>20</v>
      </c>
      <c r="H53" s="2433">
        <f t="shared" ref="H53" si="13">+G53*F53*24</f>
        <v>70.000000000000014</v>
      </c>
    </row>
    <row r="54" spans="1:8" s="2054" customFormat="1" ht="23.25" customHeight="1">
      <c r="A54" s="3423">
        <v>44687</v>
      </c>
      <c r="B54" s="2052">
        <v>1680</v>
      </c>
      <c r="C54" s="4151" t="s">
        <v>2995</v>
      </c>
      <c r="D54" s="524">
        <v>0.5625</v>
      </c>
      <c r="E54" s="524">
        <v>0.6875</v>
      </c>
      <c r="F54" s="525">
        <f t="shared" ref="F54" si="14">+E54-D54</f>
        <v>0.125</v>
      </c>
      <c r="G54" s="2053">
        <v>20</v>
      </c>
      <c r="H54" s="2433">
        <f t="shared" ref="H54" si="15">+G54*F54*24</f>
        <v>60</v>
      </c>
    </row>
    <row r="55" spans="1:8" ht="19.5" customHeight="1">
      <c r="A55" s="4519" t="s">
        <v>395</v>
      </c>
      <c r="B55" s="4520"/>
      <c r="C55" s="4521"/>
      <c r="D55" s="521"/>
      <c r="E55" s="521"/>
      <c r="F55" s="527">
        <f>SUM(F53:F54)</f>
        <v>0.27083333333333337</v>
      </c>
      <c r="H55" s="2057">
        <f>SUM(H53:H53)</f>
        <v>70.000000000000014</v>
      </c>
    </row>
  </sheetData>
  <mergeCells count="50">
    <mergeCell ref="A39:C39"/>
    <mergeCell ref="A23:F23"/>
    <mergeCell ref="A25:F25"/>
    <mergeCell ref="E27:F27"/>
    <mergeCell ref="A32:A34"/>
    <mergeCell ref="B32:B34"/>
    <mergeCell ref="A55:C55"/>
    <mergeCell ref="A41:F41"/>
    <mergeCell ref="A42:F42"/>
    <mergeCell ref="E51:E52"/>
    <mergeCell ref="A43:F43"/>
    <mergeCell ref="E45:F45"/>
    <mergeCell ref="G51:G52"/>
    <mergeCell ref="H51:H52"/>
    <mergeCell ref="A50:A52"/>
    <mergeCell ref="B50:B52"/>
    <mergeCell ref="C50:C52"/>
    <mergeCell ref="D50:F50"/>
    <mergeCell ref="F51:F52"/>
    <mergeCell ref="G50:H50"/>
    <mergeCell ref="D51:D52"/>
    <mergeCell ref="H33:H34"/>
    <mergeCell ref="A24:F24"/>
    <mergeCell ref="G32:H32"/>
    <mergeCell ref="E33:E34"/>
    <mergeCell ref="F33:F34"/>
    <mergeCell ref="A15:A17"/>
    <mergeCell ref="B15:B17"/>
    <mergeCell ref="C15:C17"/>
    <mergeCell ref="E16:E17"/>
    <mergeCell ref="G33:G34"/>
    <mergeCell ref="C32:C34"/>
    <mergeCell ref="D32:F32"/>
    <mergeCell ref="D33:D34"/>
    <mergeCell ref="B22:D22"/>
    <mergeCell ref="D15:F15"/>
    <mergeCell ref="F16:F17"/>
    <mergeCell ref="H16:H17"/>
    <mergeCell ref="G15:H15"/>
    <mergeCell ref="D16:D17"/>
    <mergeCell ref="G16:G17"/>
    <mergeCell ref="E10:F10"/>
    <mergeCell ref="E11:F11"/>
    <mergeCell ref="E12:F12"/>
    <mergeCell ref="E13:F13"/>
    <mergeCell ref="A3:F3"/>
    <mergeCell ref="A4:F4"/>
    <mergeCell ref="A5:F5"/>
    <mergeCell ref="B7:F7"/>
    <mergeCell ref="E9:F9"/>
  </mergeCells>
  <pageMargins left="0.46" right="0.4" top="1.31" bottom="0.75" header="0.3" footer="0.3"/>
  <pageSetup paperSize="9" scale="53" fitToHeight="0" orientation="portrait" r:id="rId1"/>
  <rowBreaks count="1" manualBreakCount="1">
    <brk id="22" max="7" man="1"/>
  </rowBreaks>
  <colBreaks count="1" manualBreakCount="1">
    <brk id="8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T57"/>
  <sheetViews>
    <sheetView view="pageBreakPreview" zoomScale="80" zoomScaleNormal="100" zoomScaleSheetLayoutView="80" workbookViewId="0">
      <selection activeCell="I11" sqref="I11"/>
    </sheetView>
  </sheetViews>
  <sheetFormatPr baseColWidth="10" defaultColWidth="11.42578125" defaultRowHeight="15"/>
  <cols>
    <col min="1" max="1" width="13.140625" style="529" bestFit="1" customWidth="1"/>
    <col min="2" max="2" width="13.85546875" style="529" customWidth="1"/>
    <col min="3" max="12" width="11.42578125" style="529"/>
    <col min="13" max="13" width="21.28515625" style="529" customWidth="1"/>
    <col min="14" max="14" width="19.7109375" style="529" customWidth="1"/>
    <col min="15" max="16" width="11.42578125" style="529"/>
    <col min="17" max="17" width="22.28515625" style="529" customWidth="1"/>
    <col min="18" max="16384" width="11.42578125" style="529"/>
  </cols>
  <sheetData>
    <row r="1" spans="1:20" ht="15.75">
      <c r="A1" s="4523" t="s">
        <v>441</v>
      </c>
      <c r="B1" s="4523"/>
      <c r="C1" s="4523"/>
      <c r="D1" s="4523"/>
      <c r="E1" s="4523"/>
      <c r="F1" s="4523"/>
      <c r="G1" s="4523"/>
      <c r="H1" s="4523"/>
      <c r="I1" s="4523"/>
      <c r="J1" s="4523"/>
      <c r="K1" s="4523"/>
      <c r="L1" s="4523"/>
      <c r="M1" s="4523"/>
      <c r="N1" s="4523"/>
      <c r="O1" s="4523"/>
      <c r="P1" s="4523"/>
      <c r="Q1" s="538"/>
      <c r="R1" s="538"/>
      <c r="S1" s="538"/>
      <c r="T1" s="538"/>
    </row>
    <row r="2" spans="1:20" ht="15.75">
      <c r="A2" s="1107"/>
      <c r="B2" s="1107"/>
      <c r="C2" s="1107"/>
      <c r="D2" s="1107"/>
      <c r="E2" s="1107"/>
      <c r="F2" s="1107"/>
      <c r="G2" s="1107"/>
      <c r="H2" s="1107"/>
      <c r="I2" s="1107"/>
      <c r="J2" s="1107"/>
      <c r="K2" s="1107"/>
      <c r="L2" s="1107"/>
      <c r="M2" s="1107"/>
      <c r="N2" s="1107"/>
      <c r="O2" s="1107"/>
      <c r="P2" s="1107"/>
      <c r="Q2" s="538"/>
      <c r="R2" s="538"/>
      <c r="S2" s="538"/>
      <c r="T2" s="538"/>
    </row>
    <row r="3" spans="1:20" ht="15.75">
      <c r="A3" s="4531" t="s">
        <v>440</v>
      </c>
      <c r="B3" s="4531"/>
      <c r="C3" s="4531"/>
      <c r="D3" s="4531"/>
      <c r="E3" s="4531"/>
      <c r="F3" s="4531"/>
      <c r="G3" s="4531"/>
      <c r="H3" s="4531"/>
      <c r="I3" s="4531"/>
      <c r="J3" s="4531"/>
      <c r="K3" s="4531"/>
      <c r="L3" s="4531"/>
      <c r="M3" s="4531"/>
      <c r="N3" s="4531"/>
      <c r="O3" s="4531"/>
      <c r="P3" s="4531"/>
      <c r="Q3" s="538"/>
      <c r="R3" s="538"/>
      <c r="S3" s="538"/>
      <c r="T3" s="538"/>
    </row>
    <row r="4" spans="1:20" ht="15.75">
      <c r="A4" s="4531" t="s">
        <v>443</v>
      </c>
      <c r="B4" s="4531"/>
      <c r="C4" s="4531"/>
      <c r="D4" s="4531"/>
      <c r="E4" s="4531"/>
      <c r="F4" s="4531"/>
      <c r="G4" s="4531"/>
      <c r="H4" s="4531"/>
      <c r="I4" s="4531"/>
      <c r="J4" s="4531"/>
      <c r="K4" s="4531"/>
      <c r="L4" s="4531"/>
      <c r="M4" s="4531"/>
      <c r="N4" s="4531"/>
      <c r="O4" s="4531"/>
      <c r="P4" s="4531"/>
      <c r="Q4" s="538"/>
      <c r="R4" s="538"/>
      <c r="S4" s="538"/>
      <c r="T4" s="538"/>
    </row>
    <row r="5" spans="1:20" ht="15.75">
      <c r="A5" s="4531" t="s">
        <v>2643</v>
      </c>
      <c r="B5" s="4531"/>
      <c r="C5" s="4531"/>
      <c r="D5" s="4531"/>
      <c r="E5" s="4531"/>
      <c r="F5" s="4531"/>
      <c r="G5" s="4531"/>
      <c r="H5" s="4531"/>
      <c r="I5" s="4531"/>
      <c r="J5" s="4531"/>
      <c r="K5" s="4531"/>
      <c r="L5" s="4531"/>
      <c r="M5" s="4531"/>
      <c r="N5" s="4531"/>
      <c r="O5" s="4531"/>
      <c r="P5" s="4531"/>
      <c r="Q5" s="538"/>
      <c r="R5" s="538"/>
      <c r="S5" s="538"/>
      <c r="T5" s="538"/>
    </row>
    <row r="6" spans="1:20" ht="15.75" customHeight="1">
      <c r="A6" s="569" t="s">
        <v>4</v>
      </c>
      <c r="B6" s="564"/>
      <c r="C6" s="753" t="s">
        <v>497</v>
      </c>
      <c r="D6" s="753"/>
      <c r="E6" s="753"/>
      <c r="F6" s="753"/>
      <c r="G6" s="753"/>
      <c r="H6" s="753"/>
      <c r="I6" s="753"/>
      <c r="J6" s="753"/>
      <c r="K6" s="753"/>
      <c r="L6" s="568" t="s">
        <v>401</v>
      </c>
      <c r="M6" s="563"/>
      <c r="N6" s="4534" t="s">
        <v>700</v>
      </c>
      <c r="O6" s="4534"/>
      <c r="P6" s="4534"/>
      <c r="Q6" s="4534"/>
      <c r="R6" s="538"/>
      <c r="S6" s="538"/>
      <c r="T6" s="538"/>
    </row>
    <row r="7" spans="1:20" ht="15.75">
      <c r="A7" s="564" t="s">
        <v>48</v>
      </c>
      <c r="B7" s="564"/>
      <c r="C7" s="4524" t="s">
        <v>408</v>
      </c>
      <c r="D7" s="4524"/>
      <c r="E7" s="4524"/>
      <c r="F7" s="4524"/>
      <c r="G7" s="4524"/>
      <c r="H7" s="4524"/>
      <c r="I7" s="4524"/>
      <c r="J7" s="4524"/>
      <c r="K7" s="567"/>
      <c r="L7" s="563" t="s">
        <v>406</v>
      </c>
      <c r="M7" s="563"/>
      <c r="N7" s="567"/>
      <c r="O7" s="567"/>
      <c r="P7" s="563"/>
      <c r="Q7" s="538"/>
      <c r="R7" s="538"/>
      <c r="S7" s="538"/>
      <c r="T7" s="538"/>
    </row>
    <row r="8" spans="1:20" ht="15.75">
      <c r="A8" s="566" t="s">
        <v>6</v>
      </c>
      <c r="B8" s="564"/>
      <c r="C8" s="563" t="s">
        <v>1912</v>
      </c>
      <c r="D8" s="563"/>
      <c r="E8" s="563"/>
      <c r="F8" s="563"/>
      <c r="G8" s="563"/>
      <c r="H8" s="563"/>
      <c r="I8" s="563"/>
      <c r="J8" s="563"/>
      <c r="K8" s="563"/>
      <c r="L8" s="563" t="s">
        <v>405</v>
      </c>
      <c r="M8" s="563"/>
      <c r="N8" s="563"/>
      <c r="O8" s="563"/>
      <c r="P8" s="563"/>
      <c r="Q8" s="562"/>
      <c r="R8" s="538"/>
      <c r="S8" s="538"/>
      <c r="T8" s="538"/>
    </row>
    <row r="9" spans="1:20" ht="15.75">
      <c r="A9" s="566" t="s">
        <v>423</v>
      </c>
      <c r="B9" s="564"/>
      <c r="C9" s="4525" t="s">
        <v>1905</v>
      </c>
      <c r="D9" s="4525"/>
      <c r="E9" s="563"/>
      <c r="F9" s="563"/>
      <c r="G9" s="563"/>
      <c r="H9" s="563"/>
      <c r="I9" s="563"/>
      <c r="J9" s="563"/>
      <c r="K9" s="563"/>
      <c r="L9" s="563" t="s">
        <v>442</v>
      </c>
      <c r="M9" s="563"/>
      <c r="N9" s="565"/>
      <c r="O9" s="563"/>
      <c r="P9" s="563"/>
      <c r="Q9" s="562"/>
      <c r="R9" s="538"/>
      <c r="S9" s="538"/>
      <c r="T9" s="538"/>
    </row>
    <row r="10" spans="1:20" ht="15.75">
      <c r="A10" s="564" t="s">
        <v>51</v>
      </c>
      <c r="B10" s="564"/>
      <c r="C10" s="563" t="s">
        <v>52</v>
      </c>
      <c r="D10" s="563"/>
      <c r="E10" s="563"/>
      <c r="F10" s="563"/>
      <c r="G10" s="563"/>
      <c r="H10" s="563"/>
      <c r="I10" s="563"/>
      <c r="J10" s="563"/>
      <c r="K10" s="563"/>
      <c r="L10" s="563"/>
      <c r="M10" s="563"/>
      <c r="N10" s="563"/>
      <c r="O10" s="563"/>
      <c r="P10" s="563"/>
      <c r="Q10" s="562"/>
      <c r="R10" s="538"/>
      <c r="S10" s="538"/>
      <c r="T10" s="538"/>
    </row>
    <row r="11" spans="1:20" ht="16.5" thickBot="1">
      <c r="A11" s="538"/>
      <c r="B11" s="538"/>
      <c r="C11" s="538"/>
      <c r="D11" s="538"/>
      <c r="E11" s="538"/>
      <c r="F11" s="538"/>
      <c r="G11" s="538"/>
      <c r="H11" s="538"/>
      <c r="I11" s="538"/>
      <c r="J11" s="538"/>
      <c r="K11" s="538"/>
      <c r="L11" s="538"/>
      <c r="M11" s="538"/>
      <c r="N11" s="538"/>
      <c r="O11" s="538"/>
      <c r="P11" s="538"/>
      <c r="Q11" s="538"/>
      <c r="R11" s="538"/>
      <c r="S11" s="538"/>
      <c r="T11" s="538"/>
    </row>
    <row r="12" spans="1:20" ht="15.75">
      <c r="A12" s="4526" t="s">
        <v>403</v>
      </c>
      <c r="B12" s="4528" t="s">
        <v>439</v>
      </c>
      <c r="C12" s="4528"/>
      <c r="D12" s="4528"/>
      <c r="E12" s="4529"/>
      <c r="F12" s="4530" t="s">
        <v>438</v>
      </c>
      <c r="G12" s="4530"/>
      <c r="H12" s="4530"/>
      <c r="I12" s="4530"/>
      <c r="J12" s="4530" t="s">
        <v>437</v>
      </c>
      <c r="K12" s="4530"/>
      <c r="L12" s="4530"/>
      <c r="M12" s="4530" t="s">
        <v>436</v>
      </c>
      <c r="N12" s="4530"/>
      <c r="O12" s="4530"/>
      <c r="P12" s="4530"/>
      <c r="Q12" s="4532" t="s">
        <v>435</v>
      </c>
      <c r="R12" s="538"/>
      <c r="S12" s="538"/>
      <c r="T12" s="538"/>
    </row>
    <row r="13" spans="1:20" ht="48" thickBot="1">
      <c r="A13" s="4536"/>
      <c r="B13" s="561" t="s">
        <v>434</v>
      </c>
      <c r="C13" s="559" t="s">
        <v>433</v>
      </c>
      <c r="D13" s="1470" t="s">
        <v>432</v>
      </c>
      <c r="E13" s="574" t="s">
        <v>428</v>
      </c>
      <c r="F13" s="559" t="s">
        <v>431</v>
      </c>
      <c r="G13" s="559" t="s">
        <v>16</v>
      </c>
      <c r="H13" s="558" t="s">
        <v>429</v>
      </c>
      <c r="I13" s="558" t="s">
        <v>428</v>
      </c>
      <c r="J13" s="559" t="s">
        <v>431</v>
      </c>
      <c r="K13" s="558" t="s">
        <v>429</v>
      </c>
      <c r="L13" s="558" t="s">
        <v>428</v>
      </c>
      <c r="M13" s="560" t="s">
        <v>431</v>
      </c>
      <c r="N13" s="559" t="s">
        <v>430</v>
      </c>
      <c r="O13" s="558" t="s">
        <v>429</v>
      </c>
      <c r="P13" s="558" t="s">
        <v>428</v>
      </c>
      <c r="Q13" s="4535"/>
      <c r="R13" s="538"/>
      <c r="S13" s="538"/>
      <c r="T13" s="538"/>
    </row>
    <row r="14" spans="1:20" ht="15.75">
      <c r="A14" s="3071">
        <v>44683</v>
      </c>
      <c r="B14" s="1772" t="s">
        <v>889</v>
      </c>
      <c r="C14" s="1773">
        <v>2</v>
      </c>
      <c r="D14" s="1774">
        <v>15.81</v>
      </c>
      <c r="E14" s="1773">
        <f>(C14*D14)</f>
        <v>31.62</v>
      </c>
      <c r="F14" s="1775"/>
      <c r="G14" s="1775"/>
      <c r="H14" s="1775"/>
      <c r="I14" s="1776"/>
      <c r="J14" s="1775"/>
      <c r="K14" s="1775"/>
      <c r="L14" s="1775"/>
      <c r="M14" s="1777"/>
      <c r="N14" s="1775"/>
      <c r="O14" s="1775"/>
      <c r="P14" s="1775"/>
      <c r="Q14" s="1778">
        <f t="shared" ref="Q14:Q15" si="0">+E14</f>
        <v>31.62</v>
      </c>
      <c r="R14" s="573"/>
      <c r="S14" s="573"/>
      <c r="T14" s="573"/>
    </row>
    <row r="15" spans="1:20" ht="19.5" customHeight="1">
      <c r="A15" s="3071">
        <v>44685</v>
      </c>
      <c r="B15" s="1772" t="s">
        <v>889</v>
      </c>
      <c r="C15" s="1773">
        <v>1</v>
      </c>
      <c r="D15" s="1774">
        <v>15.81</v>
      </c>
      <c r="E15" s="1773">
        <v>31.62</v>
      </c>
      <c r="F15" s="2434"/>
      <c r="G15" s="2434"/>
      <c r="H15" s="2434"/>
      <c r="I15" s="2435"/>
      <c r="J15" s="2434"/>
      <c r="K15" s="2434"/>
      <c r="L15" s="2434"/>
      <c r="M15" s="2436"/>
      <c r="N15" s="2434"/>
      <c r="O15" s="2434"/>
      <c r="P15" s="2434"/>
      <c r="Q15" s="1778">
        <f t="shared" si="0"/>
        <v>31.62</v>
      </c>
      <c r="R15" s="573"/>
      <c r="S15" s="573"/>
      <c r="T15" s="573"/>
    </row>
    <row r="16" spans="1:20" ht="16.5" thickBot="1">
      <c r="A16" s="557" t="s">
        <v>352</v>
      </c>
      <c r="B16" s="556" t="s">
        <v>427</v>
      </c>
      <c r="C16" s="555">
        <f>SUM(C14:C15)</f>
        <v>3</v>
      </c>
      <c r="D16" s="554"/>
      <c r="E16" s="554">
        <f>SUM(E14:E15)</f>
        <v>63.24</v>
      </c>
      <c r="F16" s="552"/>
      <c r="G16" s="552"/>
      <c r="H16" s="552"/>
      <c r="I16" s="554"/>
      <c r="J16" s="552"/>
      <c r="K16" s="552"/>
      <c r="L16" s="552"/>
      <c r="M16" s="553"/>
      <c r="N16" s="552"/>
      <c r="O16" s="552"/>
      <c r="P16" s="552"/>
      <c r="Q16" s="572">
        <f>SUM(Q14:Q15)</f>
        <v>63.24</v>
      </c>
      <c r="R16" s="571"/>
      <c r="S16" s="571"/>
      <c r="T16" s="571"/>
    </row>
    <row r="17" spans="1:20" s="668" customFormat="1" ht="15.75">
      <c r="A17" s="1762"/>
      <c r="B17" s="1763"/>
      <c r="C17" s="1764"/>
      <c r="D17" s="1765"/>
      <c r="E17" s="1765"/>
      <c r="F17" s="1766"/>
      <c r="G17" s="1766"/>
      <c r="H17" s="1766"/>
      <c r="I17" s="1765"/>
      <c r="J17" s="1766"/>
      <c r="K17" s="1766"/>
      <c r="L17" s="1766"/>
      <c r="M17" s="1767"/>
      <c r="N17" s="1766"/>
      <c r="O17" s="1766"/>
      <c r="P17" s="1766"/>
      <c r="Q17" s="1768"/>
      <c r="R17" s="545"/>
      <c r="S17" s="545"/>
      <c r="T17" s="545"/>
    </row>
    <row r="18" spans="1:20" ht="15.75">
      <c r="A18" s="551"/>
      <c r="B18" s="550"/>
      <c r="C18" s="549"/>
      <c r="D18" s="546"/>
      <c r="E18" s="546"/>
      <c r="F18" s="547"/>
      <c r="G18" s="547"/>
      <c r="H18" s="547"/>
      <c r="I18" s="546"/>
      <c r="J18" s="547"/>
      <c r="K18" s="547"/>
      <c r="L18" s="547"/>
      <c r="M18" s="548"/>
      <c r="N18" s="547"/>
      <c r="O18" s="547"/>
      <c r="P18" s="547"/>
      <c r="Q18" s="570"/>
      <c r="R18" s="545"/>
      <c r="S18" s="545"/>
      <c r="T18" s="545"/>
    </row>
    <row r="19" spans="1:20" ht="15.75">
      <c r="A19" s="4523" t="s">
        <v>441</v>
      </c>
      <c r="B19" s="4523"/>
      <c r="C19" s="4523"/>
      <c r="D19" s="4523"/>
      <c r="E19" s="4523"/>
      <c r="F19" s="4523"/>
      <c r="G19" s="4523"/>
      <c r="H19" s="4523"/>
      <c r="I19" s="4523"/>
      <c r="J19" s="4523"/>
      <c r="K19" s="4523"/>
      <c r="L19" s="4523"/>
      <c r="M19" s="4523"/>
      <c r="N19" s="4523"/>
      <c r="O19" s="4523"/>
      <c r="P19" s="4523"/>
      <c r="Q19" s="538"/>
      <c r="R19" s="538"/>
      <c r="S19" s="538"/>
      <c r="T19" s="538"/>
    </row>
    <row r="20" spans="1:20" ht="15.75">
      <c r="A20" s="4531" t="s">
        <v>440</v>
      </c>
      <c r="B20" s="4531"/>
      <c r="C20" s="4531"/>
      <c r="D20" s="4531"/>
      <c r="E20" s="4531"/>
      <c r="F20" s="4531"/>
      <c r="G20" s="4531"/>
      <c r="H20" s="4531"/>
      <c r="I20" s="4531"/>
      <c r="J20" s="4531"/>
      <c r="K20" s="4531"/>
      <c r="L20" s="4531"/>
      <c r="M20" s="4531"/>
      <c r="N20" s="4531"/>
      <c r="O20" s="4531"/>
      <c r="P20" s="4531"/>
      <c r="Q20" s="538"/>
      <c r="R20" s="538"/>
      <c r="S20" s="538"/>
      <c r="T20" s="538"/>
    </row>
    <row r="21" spans="1:20" ht="15.75">
      <c r="A21" s="4531" t="s">
        <v>443</v>
      </c>
      <c r="B21" s="4531"/>
      <c r="C21" s="4531"/>
      <c r="D21" s="4531"/>
      <c r="E21" s="4531"/>
      <c r="F21" s="4531"/>
      <c r="G21" s="4531"/>
      <c r="H21" s="4531"/>
      <c r="I21" s="4531"/>
      <c r="J21" s="4531"/>
      <c r="K21" s="4531"/>
      <c r="L21" s="4531"/>
      <c r="M21" s="4531"/>
      <c r="N21" s="4531"/>
      <c r="O21" s="4531"/>
      <c r="P21" s="4531"/>
      <c r="Q21" s="538"/>
      <c r="R21" s="538"/>
      <c r="S21" s="538"/>
      <c r="T21" s="538"/>
    </row>
    <row r="22" spans="1:20" ht="15.75">
      <c r="A22" s="4531" t="s">
        <v>2644</v>
      </c>
      <c r="B22" s="4531"/>
      <c r="C22" s="4531"/>
      <c r="D22" s="4531"/>
      <c r="E22" s="4531"/>
      <c r="F22" s="4531"/>
      <c r="G22" s="4531"/>
      <c r="H22" s="4531"/>
      <c r="I22" s="4531"/>
      <c r="J22" s="4531"/>
      <c r="K22" s="4531"/>
      <c r="L22" s="4531"/>
      <c r="M22" s="4531"/>
      <c r="N22" s="4531"/>
      <c r="O22" s="4531"/>
      <c r="P22" s="4531"/>
      <c r="Q22" s="538"/>
      <c r="R22" s="538"/>
      <c r="S22" s="538"/>
      <c r="T22" s="538"/>
    </row>
    <row r="23" spans="1:20" ht="15.75">
      <c r="A23" s="569" t="s">
        <v>4</v>
      </c>
      <c r="B23" s="564"/>
      <c r="C23" s="581" t="s">
        <v>388</v>
      </c>
      <c r="D23" s="1477"/>
      <c r="E23" s="581"/>
      <c r="F23" s="581"/>
      <c r="G23" s="581"/>
      <c r="H23" s="581"/>
      <c r="I23" s="581"/>
      <c r="J23" s="581"/>
      <c r="K23" s="581"/>
      <c r="L23" s="568" t="s">
        <v>401</v>
      </c>
      <c r="M23" s="563"/>
      <c r="N23" s="1476"/>
      <c r="O23" s="579"/>
      <c r="P23" s="579" t="s">
        <v>883</v>
      </c>
      <c r="Q23" s="579"/>
      <c r="R23" s="538"/>
      <c r="S23" s="538"/>
      <c r="T23" s="538"/>
    </row>
    <row r="24" spans="1:20" ht="15.75">
      <c r="A24" s="564" t="s">
        <v>48</v>
      </c>
      <c r="B24" s="564"/>
      <c r="C24" s="4524" t="s">
        <v>408</v>
      </c>
      <c r="D24" s="4524"/>
      <c r="E24" s="4524"/>
      <c r="F24" s="4524"/>
      <c r="G24" s="4524"/>
      <c r="H24" s="4524"/>
      <c r="I24" s="4524"/>
      <c r="J24" s="4524"/>
      <c r="K24" s="578"/>
      <c r="L24" s="563" t="s">
        <v>406</v>
      </c>
      <c r="M24" s="563"/>
      <c r="N24" s="567"/>
      <c r="O24" s="567"/>
      <c r="P24" s="563"/>
      <c r="Q24" s="538"/>
      <c r="R24" s="538"/>
      <c r="S24" s="538"/>
      <c r="T24" s="538"/>
    </row>
    <row r="25" spans="1:20" ht="15.75">
      <c r="A25" s="566" t="s">
        <v>6</v>
      </c>
      <c r="B25" s="564"/>
      <c r="C25" s="1475" t="s">
        <v>1912</v>
      </c>
      <c r="D25" s="1475"/>
      <c r="E25" s="1475"/>
      <c r="F25" s="1475"/>
      <c r="G25" s="1475"/>
      <c r="H25" s="1475"/>
      <c r="I25" s="1475"/>
      <c r="J25" s="1475"/>
      <c r="K25" s="1475"/>
      <c r="L25" s="563" t="s">
        <v>405</v>
      </c>
      <c r="M25" s="563"/>
      <c r="N25" s="563"/>
      <c r="O25" s="563"/>
      <c r="P25" s="563"/>
      <c r="Q25" s="562"/>
      <c r="R25" s="538"/>
      <c r="S25" s="538"/>
      <c r="T25" s="538"/>
    </row>
    <row r="26" spans="1:20" ht="15.75">
      <c r="A26" s="566" t="s">
        <v>423</v>
      </c>
      <c r="B26" s="564"/>
      <c r="C26" s="4525" t="s">
        <v>1906</v>
      </c>
      <c r="D26" s="4525"/>
      <c r="E26" s="1475"/>
      <c r="F26" s="1475"/>
      <c r="G26" s="1475"/>
      <c r="H26" s="1475"/>
      <c r="I26" s="1475"/>
      <c r="J26" s="1475"/>
      <c r="K26" s="1475"/>
      <c r="L26" s="563" t="s">
        <v>442</v>
      </c>
      <c r="M26" s="563"/>
      <c r="N26" s="565"/>
      <c r="O26" s="563"/>
      <c r="P26" s="563"/>
      <c r="Q26" s="562"/>
      <c r="R26" s="538"/>
      <c r="S26" s="538"/>
      <c r="T26" s="538"/>
    </row>
    <row r="27" spans="1:20" ht="16.5" thickBot="1">
      <c r="A27" s="564" t="s">
        <v>51</v>
      </c>
      <c r="B27" s="564"/>
      <c r="C27" s="1475" t="s">
        <v>52</v>
      </c>
      <c r="D27" s="1475"/>
      <c r="E27" s="1475"/>
      <c r="F27" s="1475"/>
      <c r="G27" s="1475"/>
      <c r="H27" s="1475"/>
      <c r="I27" s="1475"/>
      <c r="J27" s="1475"/>
      <c r="K27" s="1475"/>
      <c r="L27" s="563"/>
      <c r="M27" s="563"/>
      <c r="N27" s="563"/>
      <c r="O27" s="563"/>
      <c r="P27" s="563"/>
      <c r="Q27" s="562"/>
      <c r="R27" s="538"/>
      <c r="S27" s="538"/>
      <c r="T27" s="538"/>
    </row>
    <row r="28" spans="1:20" ht="15.75">
      <c r="A28" s="4526" t="s">
        <v>403</v>
      </c>
      <c r="B28" s="4528" t="s">
        <v>439</v>
      </c>
      <c r="C28" s="4528"/>
      <c r="D28" s="4528"/>
      <c r="E28" s="4529"/>
      <c r="F28" s="4530" t="s">
        <v>438</v>
      </c>
      <c r="G28" s="4530"/>
      <c r="H28" s="4530"/>
      <c r="I28" s="4530"/>
      <c r="J28" s="4530" t="s">
        <v>437</v>
      </c>
      <c r="K28" s="4530"/>
      <c r="L28" s="4530"/>
      <c r="M28" s="4530" t="s">
        <v>436</v>
      </c>
      <c r="N28" s="4530"/>
      <c r="O28" s="4530"/>
      <c r="P28" s="4530"/>
      <c r="Q28" s="4532" t="s">
        <v>435</v>
      </c>
      <c r="R28" s="538"/>
      <c r="S28" s="538"/>
      <c r="T28" s="538"/>
    </row>
    <row r="29" spans="1:20" ht="47.25">
      <c r="A29" s="4527"/>
      <c r="B29" s="577" t="s">
        <v>434</v>
      </c>
      <c r="C29" s="575" t="s">
        <v>433</v>
      </c>
      <c r="D29" s="574" t="s">
        <v>432</v>
      </c>
      <c r="E29" s="574" t="s">
        <v>428</v>
      </c>
      <c r="F29" s="575" t="s">
        <v>431</v>
      </c>
      <c r="G29" s="575" t="s">
        <v>16</v>
      </c>
      <c r="H29" s="574" t="s">
        <v>429</v>
      </c>
      <c r="I29" s="574" t="s">
        <v>428</v>
      </c>
      <c r="J29" s="575" t="s">
        <v>431</v>
      </c>
      <c r="K29" s="574" t="s">
        <v>429</v>
      </c>
      <c r="L29" s="574" t="s">
        <v>428</v>
      </c>
      <c r="M29" s="576" t="s">
        <v>431</v>
      </c>
      <c r="N29" s="575" t="s">
        <v>430</v>
      </c>
      <c r="O29" s="574" t="s">
        <v>429</v>
      </c>
      <c r="P29" s="574" t="s">
        <v>428</v>
      </c>
      <c r="Q29" s="4533"/>
      <c r="R29" s="538"/>
      <c r="S29" s="538"/>
      <c r="T29" s="538"/>
    </row>
    <row r="30" spans="1:20" s="668" customFormat="1" ht="15.75">
      <c r="A30" s="3071">
        <v>44683</v>
      </c>
      <c r="B30" s="1614" t="s">
        <v>1352</v>
      </c>
      <c r="C30" s="1471">
        <v>5</v>
      </c>
      <c r="D30" s="1774">
        <v>15.44</v>
      </c>
      <c r="E30" s="1779">
        <f t="shared" ref="E30" si="1">+D30*C30</f>
        <v>77.2</v>
      </c>
      <c r="F30" s="1614"/>
      <c r="G30" s="1614"/>
      <c r="H30" s="1779"/>
      <c r="I30" s="1779"/>
      <c r="J30" s="1614"/>
      <c r="K30" s="1779"/>
      <c r="L30" s="1779"/>
      <c r="M30" s="1614"/>
      <c r="N30" s="1614"/>
      <c r="O30" s="1779"/>
      <c r="P30" s="1779"/>
      <c r="Q30" s="1778">
        <f t="shared" ref="Q30:Q32" si="2">+E30</f>
        <v>77.2</v>
      </c>
      <c r="R30" s="545"/>
      <c r="S30" s="545"/>
      <c r="T30" s="545"/>
    </row>
    <row r="31" spans="1:20" s="668" customFormat="1" ht="15.75">
      <c r="A31" s="3169">
        <v>44687</v>
      </c>
      <c r="B31" s="3170" t="s">
        <v>1352</v>
      </c>
      <c r="C31" s="1471">
        <v>5</v>
      </c>
      <c r="D31" s="1774">
        <v>15.44</v>
      </c>
      <c r="E31" s="1779">
        <v>77.2</v>
      </c>
      <c r="F31" s="1471"/>
      <c r="G31" s="1471"/>
      <c r="H31" s="1472"/>
      <c r="I31" s="1472"/>
      <c r="J31" s="1471"/>
      <c r="K31" s="1472"/>
      <c r="L31" s="1472"/>
      <c r="M31" s="1473"/>
      <c r="N31" s="1471"/>
      <c r="O31" s="1472"/>
      <c r="P31" s="1472"/>
      <c r="Q31" s="1778">
        <f t="shared" si="2"/>
        <v>77.2</v>
      </c>
      <c r="R31" s="545"/>
      <c r="S31" s="545"/>
      <c r="T31" s="545"/>
    </row>
    <row r="32" spans="1:20" s="668" customFormat="1" ht="15.75">
      <c r="A32" s="3169">
        <v>44688</v>
      </c>
      <c r="B32" s="3170" t="s">
        <v>1352</v>
      </c>
      <c r="C32" s="1471">
        <v>8</v>
      </c>
      <c r="D32" s="3171">
        <v>15.44</v>
      </c>
      <c r="E32" s="1472">
        <v>77.2</v>
      </c>
      <c r="F32" s="1471"/>
      <c r="G32" s="1471"/>
      <c r="H32" s="1472"/>
      <c r="I32" s="1472"/>
      <c r="J32" s="1471"/>
      <c r="K32" s="1472"/>
      <c r="L32" s="1472"/>
      <c r="M32" s="1473"/>
      <c r="N32" s="1471"/>
      <c r="O32" s="1472"/>
      <c r="P32" s="1472"/>
      <c r="Q32" s="1778">
        <f t="shared" si="2"/>
        <v>77.2</v>
      </c>
      <c r="R32" s="545"/>
      <c r="S32" s="545"/>
      <c r="T32" s="545"/>
    </row>
    <row r="33" spans="1:20" ht="16.5" thickBot="1">
      <c r="A33" s="557" t="s">
        <v>352</v>
      </c>
      <c r="B33" s="556" t="s">
        <v>427</v>
      </c>
      <c r="C33" s="555">
        <f>SUM(C30:C32)</f>
        <v>18</v>
      </c>
      <c r="D33" s="554"/>
      <c r="E33" s="554">
        <f>SUM(E30:E32)</f>
        <v>231.60000000000002</v>
      </c>
      <c r="F33" s="552"/>
      <c r="G33" s="552"/>
      <c r="H33" s="552"/>
      <c r="I33" s="554"/>
      <c r="J33" s="552"/>
      <c r="K33" s="552"/>
      <c r="L33" s="552"/>
      <c r="M33" s="553"/>
      <c r="N33" s="552"/>
      <c r="O33" s="552"/>
      <c r="P33" s="552"/>
      <c r="Q33" s="572">
        <f>SUM(Q30:Q32)</f>
        <v>231.60000000000002</v>
      </c>
      <c r="R33" s="571"/>
      <c r="S33" s="571"/>
      <c r="T33" s="571"/>
    </row>
    <row r="35" spans="1:20" ht="15.75">
      <c r="A35" s="551"/>
      <c r="B35" s="550"/>
      <c r="C35" s="549"/>
      <c r="D35" s="546"/>
      <c r="E35" s="546"/>
      <c r="F35" s="547"/>
      <c r="G35" s="547"/>
      <c r="H35" s="547"/>
      <c r="I35" s="546"/>
      <c r="J35" s="547"/>
      <c r="K35" s="547"/>
      <c r="L35" s="547"/>
      <c r="M35" s="548"/>
      <c r="N35" s="547"/>
      <c r="O35" s="547"/>
      <c r="P35" s="547"/>
      <c r="Q35" s="570"/>
      <c r="R35" s="545"/>
      <c r="S35" s="545"/>
      <c r="T35" s="545"/>
    </row>
    <row r="36" spans="1:20" ht="15.75">
      <c r="A36" s="4523" t="s">
        <v>441</v>
      </c>
      <c r="B36" s="4523"/>
      <c r="C36" s="4523"/>
      <c r="D36" s="4523"/>
      <c r="E36" s="4523"/>
      <c r="F36" s="4523"/>
      <c r="G36" s="4523"/>
      <c r="H36" s="4523"/>
      <c r="I36" s="4523"/>
      <c r="J36" s="4523"/>
      <c r="K36" s="4523"/>
      <c r="L36" s="4523"/>
      <c r="M36" s="4523"/>
      <c r="N36" s="4523"/>
      <c r="O36" s="4523"/>
      <c r="P36" s="4523"/>
      <c r="Q36" s="538"/>
      <c r="R36" s="538"/>
      <c r="S36" s="538"/>
      <c r="T36" s="538"/>
    </row>
    <row r="37" spans="1:20" ht="15.75">
      <c r="A37" s="551"/>
      <c r="B37" s="550"/>
      <c r="C37" s="549"/>
      <c r="D37" s="546"/>
      <c r="E37" s="546"/>
      <c r="F37" s="547"/>
      <c r="G37" s="547"/>
      <c r="H37" s="547"/>
      <c r="I37" s="546"/>
      <c r="J37" s="547"/>
      <c r="K37" s="547"/>
      <c r="L37" s="547"/>
      <c r="M37" s="548"/>
      <c r="N37" s="547"/>
      <c r="O37" s="547"/>
      <c r="P37" s="547"/>
      <c r="Q37" s="546"/>
      <c r="R37" s="545"/>
      <c r="S37" s="545"/>
      <c r="T37" s="545"/>
    </row>
    <row r="38" spans="1:20" ht="15.75">
      <c r="A38" s="4531" t="s">
        <v>440</v>
      </c>
      <c r="B38" s="4531"/>
      <c r="C38" s="4531"/>
      <c r="D38" s="4531"/>
      <c r="E38" s="4531"/>
      <c r="F38" s="4531"/>
      <c r="G38" s="4531"/>
      <c r="H38" s="4531"/>
      <c r="I38" s="4531"/>
      <c r="J38" s="4531"/>
      <c r="K38" s="4531"/>
      <c r="L38" s="4531"/>
      <c r="M38" s="4531"/>
      <c r="N38" s="4531"/>
      <c r="O38" s="4531"/>
      <c r="P38" s="4531"/>
      <c r="Q38" s="538"/>
      <c r="R38" s="538"/>
      <c r="S38" s="538"/>
      <c r="T38" s="538"/>
    </row>
    <row r="39" spans="1:20" ht="15.75">
      <c r="A39" s="4531" t="s">
        <v>443</v>
      </c>
      <c r="B39" s="4531"/>
      <c r="C39" s="4531"/>
      <c r="D39" s="4531"/>
      <c r="E39" s="4531"/>
      <c r="F39" s="4531"/>
      <c r="G39" s="4531"/>
      <c r="H39" s="4531"/>
      <c r="I39" s="4531"/>
      <c r="J39" s="4531"/>
      <c r="K39" s="4531"/>
      <c r="L39" s="4531"/>
      <c r="M39" s="4531"/>
      <c r="N39" s="4531"/>
      <c r="O39" s="4531"/>
      <c r="P39" s="4531"/>
      <c r="Q39" s="538"/>
      <c r="R39" s="538"/>
      <c r="S39" s="538"/>
      <c r="T39" s="538"/>
    </row>
    <row r="40" spans="1:20" ht="15.75">
      <c r="A40" s="4531" t="s">
        <v>2643</v>
      </c>
      <c r="B40" s="4531"/>
      <c r="C40" s="4531"/>
      <c r="D40" s="4531"/>
      <c r="E40" s="4531"/>
      <c r="F40" s="4531"/>
      <c r="G40" s="4531"/>
      <c r="H40" s="4531"/>
      <c r="I40" s="4531"/>
      <c r="J40" s="4531"/>
      <c r="K40" s="4531"/>
      <c r="L40" s="4531"/>
      <c r="M40" s="4531"/>
      <c r="N40" s="4531"/>
      <c r="O40" s="4531"/>
      <c r="P40" s="4531"/>
      <c r="Q40" s="538"/>
      <c r="R40" s="538"/>
      <c r="S40" s="538"/>
      <c r="T40" s="538"/>
    </row>
    <row r="41" spans="1:20" ht="15.75">
      <c r="A41" s="569" t="s">
        <v>4</v>
      </c>
      <c r="B41" s="564"/>
      <c r="C41" s="581" t="s">
        <v>388</v>
      </c>
      <c r="D41" s="1477"/>
      <c r="E41" s="581"/>
      <c r="F41" s="581"/>
      <c r="G41" s="581"/>
      <c r="H41" s="581"/>
      <c r="I41" s="581"/>
      <c r="J41" s="581"/>
      <c r="K41" s="581"/>
      <c r="L41" s="568" t="s">
        <v>401</v>
      </c>
      <c r="M41" s="563"/>
      <c r="N41" s="1476"/>
      <c r="O41" s="579"/>
      <c r="P41" s="579" t="s">
        <v>2034</v>
      </c>
      <c r="Q41" s="579"/>
      <c r="R41" s="538"/>
      <c r="S41" s="538"/>
      <c r="T41" s="538"/>
    </row>
    <row r="42" spans="1:20" ht="15.75">
      <c r="A42" s="564" t="s">
        <v>48</v>
      </c>
      <c r="B42" s="564"/>
      <c r="C42" s="4524" t="s">
        <v>408</v>
      </c>
      <c r="D42" s="4524"/>
      <c r="E42" s="4524"/>
      <c r="F42" s="4524"/>
      <c r="G42" s="4524"/>
      <c r="H42" s="4524"/>
      <c r="I42" s="4524"/>
      <c r="J42" s="4524"/>
      <c r="K42" s="578"/>
      <c r="L42" s="563" t="s">
        <v>406</v>
      </c>
      <c r="M42" s="563"/>
      <c r="N42" s="567"/>
      <c r="O42" s="567"/>
      <c r="P42" s="563"/>
      <c r="Q42" s="538"/>
      <c r="R42" s="538"/>
      <c r="S42" s="538"/>
      <c r="T42" s="538"/>
    </row>
    <row r="43" spans="1:20" ht="15.75">
      <c r="A43" s="566" t="s">
        <v>6</v>
      </c>
      <c r="B43" s="564"/>
      <c r="C43" s="3162" t="s">
        <v>1912</v>
      </c>
      <c r="D43" s="3162"/>
      <c r="E43" s="3162"/>
      <c r="F43" s="3162"/>
      <c r="G43" s="3162"/>
      <c r="H43" s="3162"/>
      <c r="I43" s="3162"/>
      <c r="J43" s="3162"/>
      <c r="K43" s="3162"/>
      <c r="L43" s="563" t="s">
        <v>405</v>
      </c>
      <c r="M43" s="563"/>
      <c r="N43" s="563"/>
      <c r="O43" s="563"/>
      <c r="P43" s="563"/>
      <c r="Q43" s="562"/>
      <c r="R43" s="538"/>
      <c r="S43" s="538"/>
      <c r="T43" s="538"/>
    </row>
    <row r="44" spans="1:20" ht="15.75">
      <c r="A44" s="566" t="s">
        <v>423</v>
      </c>
      <c r="B44" s="564"/>
      <c r="C44" s="4525" t="s">
        <v>1906</v>
      </c>
      <c r="D44" s="4525"/>
      <c r="E44" s="3162"/>
      <c r="F44" s="3162"/>
      <c r="G44" s="3162"/>
      <c r="H44" s="3162"/>
      <c r="I44" s="3162"/>
      <c r="J44" s="3162"/>
      <c r="K44" s="3162"/>
      <c r="L44" s="563" t="s">
        <v>442</v>
      </c>
      <c r="M44" s="563"/>
      <c r="N44" s="565"/>
      <c r="O44" s="563"/>
      <c r="P44" s="563"/>
      <c r="Q44" s="562"/>
      <c r="R44" s="538"/>
      <c r="S44" s="538"/>
      <c r="T44" s="538"/>
    </row>
    <row r="45" spans="1:20" ht="16.5" thickBot="1">
      <c r="A45" s="564" t="s">
        <v>51</v>
      </c>
      <c r="B45" s="564"/>
      <c r="C45" s="3162" t="s">
        <v>52</v>
      </c>
      <c r="D45" s="3162"/>
      <c r="E45" s="3162"/>
      <c r="F45" s="3162"/>
      <c r="G45" s="3162"/>
      <c r="H45" s="3162"/>
      <c r="I45" s="3162"/>
      <c r="J45" s="3162"/>
      <c r="K45" s="3162"/>
      <c r="L45" s="563"/>
      <c r="M45" s="563"/>
      <c r="N45" s="563"/>
      <c r="O45" s="563"/>
      <c r="P45" s="563"/>
      <c r="Q45" s="562"/>
      <c r="R45" s="538"/>
      <c r="S45" s="538"/>
      <c r="T45" s="538"/>
    </row>
    <row r="46" spans="1:20" ht="15.75">
      <c r="A46" s="4526" t="s">
        <v>403</v>
      </c>
      <c r="B46" s="4528" t="s">
        <v>439</v>
      </c>
      <c r="C46" s="4528"/>
      <c r="D46" s="4528"/>
      <c r="E46" s="4529"/>
      <c r="F46" s="4530" t="s">
        <v>438</v>
      </c>
      <c r="G46" s="4530"/>
      <c r="H46" s="4530"/>
      <c r="I46" s="4530"/>
      <c r="J46" s="4530" t="s">
        <v>437</v>
      </c>
      <c r="K46" s="4530"/>
      <c r="L46" s="4530"/>
      <c r="M46" s="4530" t="s">
        <v>436</v>
      </c>
      <c r="N46" s="4530"/>
      <c r="O46" s="4530"/>
      <c r="P46" s="4530"/>
      <c r="Q46" s="4532" t="s">
        <v>435</v>
      </c>
      <c r="R46" s="538"/>
      <c r="S46" s="538"/>
      <c r="T46" s="538"/>
    </row>
    <row r="47" spans="1:20" ht="47.25">
      <c r="A47" s="4527"/>
      <c r="B47" s="577" t="s">
        <v>434</v>
      </c>
      <c r="C47" s="575" t="s">
        <v>433</v>
      </c>
      <c r="D47" s="574" t="s">
        <v>432</v>
      </c>
      <c r="E47" s="574" t="s">
        <v>428</v>
      </c>
      <c r="F47" s="575" t="s">
        <v>431</v>
      </c>
      <c r="G47" s="575" t="s">
        <v>16</v>
      </c>
      <c r="H47" s="574" t="s">
        <v>429</v>
      </c>
      <c r="I47" s="574" t="s">
        <v>428</v>
      </c>
      <c r="J47" s="575" t="s">
        <v>431</v>
      </c>
      <c r="K47" s="574" t="s">
        <v>429</v>
      </c>
      <c r="L47" s="574" t="s">
        <v>428</v>
      </c>
      <c r="M47" s="576" t="s">
        <v>431</v>
      </c>
      <c r="N47" s="575" t="s">
        <v>430</v>
      </c>
      <c r="O47" s="574" t="s">
        <v>429</v>
      </c>
      <c r="P47" s="574" t="s">
        <v>428</v>
      </c>
      <c r="Q47" s="4533"/>
      <c r="R47" s="538"/>
      <c r="S47" s="538"/>
      <c r="T47" s="538"/>
    </row>
    <row r="48" spans="1:20" s="668" customFormat="1" ht="15.75">
      <c r="A48" s="3071">
        <v>44686</v>
      </c>
      <c r="B48" s="1614" t="s">
        <v>1352</v>
      </c>
      <c r="C48" s="1471">
        <v>5</v>
      </c>
      <c r="D48" s="1774">
        <v>15.44</v>
      </c>
      <c r="E48" s="1779">
        <f>+D48*C48</f>
        <v>77.2</v>
      </c>
      <c r="F48" s="1614"/>
      <c r="G48" s="1614"/>
      <c r="H48" s="1779"/>
      <c r="I48" s="1779"/>
      <c r="J48" s="1614"/>
      <c r="K48" s="1779"/>
      <c r="L48" s="1779"/>
      <c r="M48" s="1614"/>
      <c r="N48" s="1614"/>
      <c r="O48" s="1779"/>
      <c r="P48" s="1779"/>
      <c r="Q48" s="1778">
        <f t="shared" ref="Q48:Q49" si="3">+E48</f>
        <v>77.2</v>
      </c>
      <c r="R48" s="545"/>
      <c r="S48" s="545"/>
      <c r="T48" s="545"/>
    </row>
    <row r="49" spans="1:20" s="668" customFormat="1" ht="15.75">
      <c r="A49" s="3169">
        <v>44687</v>
      </c>
      <c r="B49" s="3170" t="s">
        <v>1352</v>
      </c>
      <c r="C49" s="1471">
        <v>5</v>
      </c>
      <c r="D49" s="1774">
        <v>15.44</v>
      </c>
      <c r="E49" s="1472">
        <v>77.2</v>
      </c>
      <c r="F49" s="1471"/>
      <c r="G49" s="1471"/>
      <c r="H49" s="1472"/>
      <c r="I49" s="1472"/>
      <c r="J49" s="1471"/>
      <c r="K49" s="1472"/>
      <c r="L49" s="1472"/>
      <c r="M49" s="1473"/>
      <c r="N49" s="1471"/>
      <c r="O49" s="1472"/>
      <c r="P49" s="1472"/>
      <c r="Q49" s="1778">
        <f t="shared" si="3"/>
        <v>77.2</v>
      </c>
      <c r="R49" s="545"/>
      <c r="S49" s="545"/>
      <c r="T49" s="545"/>
    </row>
    <row r="50" spans="1:20" ht="16.5" thickBot="1">
      <c r="A50" s="557" t="s">
        <v>352</v>
      </c>
      <c r="B50" s="556" t="s">
        <v>427</v>
      </c>
      <c r="C50" s="555">
        <f>SUM(C48:C49)</f>
        <v>10</v>
      </c>
      <c r="D50" s="554"/>
      <c r="E50" s="554">
        <f>SUM(E48:E49)</f>
        <v>154.4</v>
      </c>
      <c r="F50" s="552"/>
      <c r="G50" s="552"/>
      <c r="H50" s="552"/>
      <c r="I50" s="554"/>
      <c r="J50" s="552"/>
      <c r="K50" s="552"/>
      <c r="L50" s="552"/>
      <c r="M50" s="553"/>
      <c r="N50" s="552"/>
      <c r="O50" s="552"/>
      <c r="P50" s="552"/>
      <c r="Q50" s="572">
        <f>SUM(Q48:Q49)</f>
        <v>154.4</v>
      </c>
      <c r="R50" s="571"/>
      <c r="S50" s="571"/>
      <c r="T50" s="571"/>
    </row>
    <row r="52" spans="1:20" ht="15.75">
      <c r="A52" s="1762"/>
    </row>
    <row r="53" spans="1:20">
      <c r="A53" s="2658"/>
    </row>
    <row r="54" spans="1:20">
      <c r="A54" s="2658"/>
    </row>
    <row r="55" spans="1:20" ht="15.75">
      <c r="A55" s="551"/>
      <c r="B55" s="550"/>
      <c r="C55" s="549"/>
      <c r="D55" s="546"/>
      <c r="E55" s="546"/>
      <c r="F55" s="547"/>
      <c r="G55" s="547"/>
      <c r="H55" s="547"/>
      <c r="I55" s="546"/>
      <c r="J55" s="547"/>
      <c r="K55" s="547"/>
      <c r="L55" s="547"/>
      <c r="M55" s="548"/>
      <c r="N55" s="547"/>
      <c r="O55" s="547"/>
      <c r="P55" s="547"/>
      <c r="Q55" s="570"/>
      <c r="R55" s="545"/>
      <c r="S55" s="545"/>
      <c r="T55" s="545"/>
    </row>
    <row r="56" spans="1:20" ht="15.75">
      <c r="A56" s="4523"/>
      <c r="B56" s="4523"/>
      <c r="C56" s="4523"/>
      <c r="D56" s="4523"/>
      <c r="E56" s="4523"/>
      <c r="F56" s="4523"/>
      <c r="G56" s="4523"/>
      <c r="H56" s="4523"/>
      <c r="I56" s="4523"/>
      <c r="J56" s="4523"/>
      <c r="K56" s="4523"/>
      <c r="L56" s="4523"/>
      <c r="M56" s="4523"/>
      <c r="N56" s="4523"/>
      <c r="O56" s="4523"/>
      <c r="P56" s="4523"/>
      <c r="Q56" s="538"/>
      <c r="R56" s="538"/>
      <c r="S56" s="538"/>
      <c r="T56" s="538"/>
    </row>
    <row r="57" spans="1:20" ht="15.75">
      <c r="A57" s="551"/>
      <c r="B57" s="550"/>
      <c r="C57" s="549"/>
      <c r="D57" s="546"/>
      <c r="E57" s="546"/>
      <c r="F57" s="547"/>
      <c r="G57" s="547"/>
      <c r="H57" s="547"/>
      <c r="I57" s="546"/>
      <c r="J57" s="547"/>
      <c r="K57" s="547"/>
      <c r="L57" s="547"/>
      <c r="M57" s="548"/>
      <c r="N57" s="547"/>
      <c r="O57" s="547"/>
      <c r="P57" s="547"/>
      <c r="Q57" s="546"/>
      <c r="R57" s="545"/>
      <c r="S57" s="545"/>
      <c r="T57" s="545"/>
    </row>
  </sheetData>
  <mergeCells count="38">
    <mergeCell ref="Q12:Q13"/>
    <mergeCell ref="J12:L12"/>
    <mergeCell ref="C7:J7"/>
    <mergeCell ref="C9:D9"/>
    <mergeCell ref="A19:P19"/>
    <mergeCell ref="A12:A13"/>
    <mergeCell ref="B12:E12"/>
    <mergeCell ref="F12:I12"/>
    <mergeCell ref="M12:P12"/>
    <mergeCell ref="A1:P1"/>
    <mergeCell ref="A3:P3"/>
    <mergeCell ref="A4:P4"/>
    <mergeCell ref="A5:P5"/>
    <mergeCell ref="N6:Q6"/>
    <mergeCell ref="Q28:Q29"/>
    <mergeCell ref="A20:P20"/>
    <mergeCell ref="A21:P21"/>
    <mergeCell ref="A22:P22"/>
    <mergeCell ref="A46:A47"/>
    <mergeCell ref="B46:E46"/>
    <mergeCell ref="M46:P46"/>
    <mergeCell ref="Q46:Q47"/>
    <mergeCell ref="A56:P56"/>
    <mergeCell ref="C24:J24"/>
    <mergeCell ref="C26:D26"/>
    <mergeCell ref="A28:A29"/>
    <mergeCell ref="B28:E28"/>
    <mergeCell ref="F28:I28"/>
    <mergeCell ref="J28:L28"/>
    <mergeCell ref="M28:P28"/>
    <mergeCell ref="A36:P36"/>
    <mergeCell ref="A38:P38"/>
    <mergeCell ref="A39:P39"/>
    <mergeCell ref="A40:P40"/>
    <mergeCell ref="C42:J42"/>
    <mergeCell ref="F46:I46"/>
    <mergeCell ref="J46:L46"/>
    <mergeCell ref="C44:D44"/>
  </mergeCells>
  <pageMargins left="0.70866141732283472" right="0.70866141732283472" top="0.74803149606299213" bottom="0.74803149606299213" header="0.31496062992125984" footer="0.31496062992125984"/>
  <pageSetup paperSize="9" scale="57" fitToHeight="0" orientation="landscape" r:id="rId1"/>
  <rowBreaks count="2" manualBreakCount="2">
    <brk id="19" max="16" man="1"/>
    <brk id="57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8</vt:i4>
      </vt:variant>
    </vt:vector>
  </HeadingPairs>
  <TitlesOfParts>
    <vt:vector size="14" baseType="lpstr">
      <vt:lpstr>FORMATO F16.</vt:lpstr>
      <vt:lpstr>FORMATO  F.8</vt:lpstr>
      <vt:lpstr>FORMATO F 07</vt:lpstr>
      <vt:lpstr>FORMATO FE-10</vt:lpstr>
      <vt:lpstr>FORMATO F-9</vt:lpstr>
      <vt:lpstr>FORMATO F11</vt:lpstr>
      <vt:lpstr>'FORMATO  F.8'!Área_de_impresión</vt:lpstr>
      <vt:lpstr>'FORMATO F 07'!Área_de_impresión</vt:lpstr>
      <vt:lpstr>'FORMATO F11'!Área_de_impresión</vt:lpstr>
      <vt:lpstr>'FORMATO F16.'!Área_de_impresión</vt:lpstr>
      <vt:lpstr>'FORMATO F-9'!Área_de_impresión</vt:lpstr>
      <vt:lpstr>'FORMATO FE-10'!Área_de_impresión</vt:lpstr>
      <vt:lpstr>'FORMATO  F.8'!Títulos_a_imprimir</vt:lpstr>
      <vt:lpstr>'FORMATO F16.'!Títulos_a_imprimir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CORE i3</cp:lastModifiedBy>
  <cp:lastPrinted>2022-05-11T13:58:10Z</cp:lastPrinted>
  <dcterms:created xsi:type="dcterms:W3CDTF">2019-02-28T02:46:00Z</dcterms:created>
  <dcterms:modified xsi:type="dcterms:W3CDTF">2022-05-11T14:06:47Z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1033-10.2.0.5838</vt:lpwstr>
  </property>
</Properties>
</file>