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OARR 2020\"/>
    </mc:Choice>
  </mc:AlternateContent>
  <bookViews>
    <workbookView xWindow="0" yWindow="0" windowWidth="38400" windowHeight="12330"/>
  </bookViews>
  <sheets>
    <sheet name="COT_000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55" i="1" l="1"/>
  <c r="K55" i="1"/>
  <c r="I55" i="1"/>
  <c r="A55" i="1"/>
  <c r="AG53" i="1"/>
  <c r="K53" i="1"/>
  <c r="I53" i="1"/>
  <c r="A53" i="1"/>
  <c r="AG51" i="1"/>
  <c r="K51" i="1"/>
  <c r="I51" i="1"/>
  <c r="A51" i="1"/>
  <c r="AG49" i="1"/>
  <c r="K49" i="1"/>
  <c r="I49" i="1"/>
  <c r="A49" i="1"/>
  <c r="AG47" i="1"/>
  <c r="K47" i="1"/>
  <c r="I47" i="1"/>
  <c r="A47" i="1"/>
  <c r="AG45" i="1"/>
  <c r="K45" i="1"/>
  <c r="I45" i="1"/>
  <c r="A45" i="1"/>
  <c r="AG43" i="1"/>
  <c r="K43" i="1"/>
  <c r="I43" i="1"/>
  <c r="A43" i="1"/>
  <c r="AG41" i="1"/>
  <c r="K41" i="1"/>
  <c r="I41" i="1"/>
  <c r="A41" i="1"/>
  <c r="AG39" i="1"/>
  <c r="K39" i="1"/>
  <c r="I39" i="1"/>
  <c r="A39" i="1"/>
  <c r="AG37" i="1"/>
  <c r="K37" i="1"/>
  <c r="I37" i="1"/>
  <c r="A37" i="1"/>
  <c r="AG35" i="1"/>
  <c r="K35" i="1"/>
  <c r="I35" i="1"/>
  <c r="A35" i="1"/>
  <c r="N2" i="1"/>
  <c r="I2" i="1"/>
  <c r="Y1" i="1"/>
  <c r="N1" i="1"/>
  <c r="J1" i="1"/>
</calcChain>
</file>

<file path=xl/sharedStrings.xml><?xml version="1.0" encoding="utf-8"?>
<sst xmlns="http://schemas.openxmlformats.org/spreadsheetml/2006/main" count="57" uniqueCount="57">
  <si>
    <t xml:space="preserve"> </t>
  </si>
  <si>
    <t>COTIZACIÓN NRO.</t>
  </si>
  <si>
    <t xml:space="preserve">Señor (es): </t>
  </si>
  <si>
    <t>Nro. Tipo Doc:</t>
  </si>
  <si>
    <t xml:space="preserve">Dirección: </t>
  </si>
  <si>
    <t>Teléfono:</t>
  </si>
  <si>
    <t>Atención:</t>
  </si>
  <si>
    <t xml:space="preserve">Fecha  Doc: </t>
  </si>
  <si>
    <t xml:space="preserve">Correo: </t>
  </si>
  <si>
    <t>Oferta Válida:</t>
  </si>
  <si>
    <t xml:space="preserve">Referencia: </t>
  </si>
  <si>
    <t>Solicitud de Cotización</t>
  </si>
  <si>
    <t>ITEM</t>
  </si>
  <si>
    <t>CÓDIGO</t>
  </si>
  <si>
    <t>CANT.</t>
  </si>
  <si>
    <t>DESCRIPCIÓN</t>
  </si>
  <si>
    <t xml:space="preserve">P. UNIT. </t>
  </si>
  <si>
    <t>P. TOTAL</t>
  </si>
  <si>
    <t>TOTAL: SOL</t>
  </si>
  <si>
    <t xml:space="preserve">Garantía: </t>
  </si>
  <si>
    <t>12 meses para equipos</t>
  </si>
  <si>
    <t>SOPORTE TÉCNICO PERMANENTE</t>
  </si>
  <si>
    <t>Condiciones Comerciales:</t>
  </si>
  <si>
    <t xml:space="preserve">Precios Incluyen IGV: </t>
  </si>
  <si>
    <t xml:space="preserve">Forma de Pago: </t>
  </si>
  <si>
    <t xml:space="preserve">Local Comercial: </t>
  </si>
  <si>
    <t xml:space="preserve">Observaciones: </t>
  </si>
  <si>
    <t>Envíos a provincia (no incluye FLETE).</t>
  </si>
  <si>
    <t>Capacitaciones gratuitas solo en Cercado de Lima</t>
  </si>
  <si>
    <t>STOCK LIMITADO SUJETO A VARIACIÓN SIN PREVIO AVISO</t>
  </si>
  <si>
    <t>Sin otro particular me despido de usted en espera de sus gratas órdenes.</t>
  </si>
  <si>
    <t>DEPÓSITO EN CUENTA DEL BANCO DE CRÉDITO DEL PERÚ BCP</t>
  </si>
  <si>
    <t xml:space="preserve">Cta. Cte Soles: </t>
  </si>
  <si>
    <t xml:space="preserve">DEPÓSITO EN CUENTA DEL BANCO SCOTIABANK </t>
  </si>
  <si>
    <t xml:space="preserve">E-mail: </t>
  </si>
  <si>
    <t xml:space="preserve">WhatsApp: </t>
  </si>
  <si>
    <t>CONTADO - TRANSFERENCIA BANCARIA</t>
  </si>
  <si>
    <t>N.A</t>
  </si>
  <si>
    <t>Cta. Cte Soles : 000-8200580</t>
  </si>
  <si>
    <t>Cta. Cte. Soles: 0011-0119-0100050088</t>
  </si>
  <si>
    <t>DEPÓSITO EN CUENTA DEL BANCO CONTINENTAL</t>
  </si>
  <si>
    <t>DEPÓSITO EN CUENA DEL BANCO DE LA NACION</t>
  </si>
  <si>
    <t>Cta. Cte. Soles: 00-015-017031</t>
  </si>
  <si>
    <t>ASESOR COMERCIAL</t>
  </si>
  <si>
    <t>191-1713437-0-43</t>
  </si>
  <si>
    <t>07 DIAS CALENDARIOS</t>
  </si>
  <si>
    <t>equipamientoventas@kendalimport.com.pe</t>
  </si>
  <si>
    <t xml:space="preserve">969781595 / 969781626 </t>
  </si>
  <si>
    <t>PAOLA REVELLO</t>
  </si>
  <si>
    <t>BALANZA CON TALLIMETRO ADULTO MECANICA -  GREAT MEDIC RGT.A-200 - RT</t>
  </si>
  <si>
    <t>NEBULIZADOR AIRE COMPRIMIDO AIR COMPRESSING NEBULIZER (W003) -  (ENTREGA 30 DE JUNIO)</t>
  </si>
  <si>
    <t>MONITOR MULTI-PARAMETROS AURORA 10 (5 PARAMETROS: ECG, SpO2, TEMP, NIBP, RESP)</t>
  </si>
  <si>
    <r>
      <t xml:space="preserve">ASPIRADOR DE SECRECIONES PORTABLE PHLEGM SUCTION UNIT (H003-C) - FOLEE  </t>
    </r>
    <r>
      <rPr>
        <b/>
        <sz val="10"/>
        <color rgb="FFFF0000"/>
        <rFont val="Calibri"/>
        <family val="2"/>
        <scheme val="minor"/>
      </rPr>
      <t xml:space="preserve"> (ENTREGA 30 D EJUNIO)</t>
    </r>
  </si>
  <si>
    <r>
      <t xml:space="preserve">OXIMETRO DE PULSO PARA LA YEMA DEL DEDO(FINGERTIP PULSE) MODELO FS20C - ACCURATE </t>
    </r>
    <r>
      <rPr>
        <b/>
        <sz val="10"/>
        <color rgb="FFFF0000"/>
        <rFont val="Calibri"/>
        <family val="2"/>
        <scheme val="minor"/>
      </rPr>
      <t>(ENTREGA 30 DE JUNIO)</t>
    </r>
  </si>
  <si>
    <t xml:space="preserve">ANALIZADOR DE BIOQUIMICA SEMI-AUTOMATIZADO - ES-101C - BIOELAB SCIENCIE </t>
  </si>
  <si>
    <t>GOBIERNO REGIONAL DE APURIMAC</t>
  </si>
  <si>
    <t xml:space="preserve"> &lt;user@kendalimport.com.pe&gt;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</si>
</sst>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S/&quot;\ #,##0.00;[Red]&quot;S/&quot;\ \-#,##0.00"/>
    <numFmt numFmtId="165" formatCode="_ * #,##0.00_ ;_ * \-#,##0.00_ ;_ * &quot;-&quot;??_ ;_ @_ "/>
    <numFmt numFmtId="166" formatCode="dd/mm/yyyy;@"/>
    <numFmt numFmtId="167" formatCode="&quot;S/.&quot;\ #,##0.00"/>
    <numFmt numFmtId="168" formatCode="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MS Sans Serif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CC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5" fillId="0" borderId="0"/>
  </cellStyleXfs>
  <cellXfs count="136">
    <xf numFmtId="0" fontId="0" fillId="0" borderId="0" xfId="0"/>
    <xf numFmtId="0" fontId="1" fillId="0" borderId="0" xfId="0" applyFont="1"/>
    <xf numFmtId="0" fontId="8" fillId="0" borderId="0" xfId="0" applyFont="1"/>
    <xf numFmtId="0" fontId="1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1" fillId="0" borderId="6" xfId="0" applyFont="1" applyBorder="1"/>
    <xf numFmtId="0" fontId="1" fillId="0" borderId="0" xfId="0" applyFont="1" applyBorder="1"/>
    <xf numFmtId="0" fontId="2" fillId="3" borderId="0" xfId="0" applyFont="1" applyFill="1" applyBorder="1"/>
    <xf numFmtId="0" fontId="4" fillId="3" borderId="0" xfId="0" applyFont="1" applyFill="1" applyBorder="1"/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1" fillId="0" borderId="7" xfId="0" applyFont="1" applyBorder="1"/>
    <xf numFmtId="14" fontId="1" fillId="0" borderId="0" xfId="0" applyNumberFormat="1" applyFont="1" applyBorder="1"/>
    <xf numFmtId="0" fontId="7" fillId="0" borderId="7" xfId="0" applyFont="1" applyBorder="1"/>
    <xf numFmtId="0" fontId="7" fillId="0" borderId="6" xfId="0" applyFont="1" applyBorder="1"/>
    <xf numFmtId="165" fontId="7" fillId="0" borderId="0" xfId="2" applyFont="1" applyBorder="1"/>
    <xf numFmtId="0" fontId="6" fillId="4" borderId="0" xfId="0" applyFont="1" applyFill="1" applyBorder="1"/>
    <xf numFmtId="0" fontId="8" fillId="0" borderId="6" xfId="0" applyFont="1" applyBorder="1"/>
    <xf numFmtId="0" fontId="8" fillId="0" borderId="0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0" xfId="0" applyFont="1" applyBorder="1"/>
    <xf numFmtId="0" fontId="10" fillId="0" borderId="6" xfId="0" applyFont="1" applyBorder="1"/>
    <xf numFmtId="0" fontId="8" fillId="0" borderId="0" xfId="0" applyFont="1" applyBorder="1" applyAlignment="1">
      <alignment horizontal="center"/>
    </xf>
    <xf numFmtId="0" fontId="8" fillId="0" borderId="11" xfId="0" applyFont="1" applyBorder="1"/>
    <xf numFmtId="0" fontId="8" fillId="0" borderId="12" xfId="0" applyFont="1" applyBorder="1"/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6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4" fontId="7" fillId="0" borderId="0" xfId="0" applyNumberFormat="1" applyFont="1" applyBorder="1" applyAlignment="1">
      <alignment horizontal="center" vertical="top"/>
    </xf>
    <xf numFmtId="4" fontId="7" fillId="0" borderId="7" xfId="0" applyNumberFormat="1" applyFont="1" applyBorder="1" applyAlignment="1">
      <alignment horizontal="center" vertical="top"/>
    </xf>
    <xf numFmtId="0" fontId="7" fillId="0" borderId="0" xfId="0" applyFont="1" applyBorder="1"/>
    <xf numFmtId="0" fontId="3" fillId="0" borderId="0" xfId="1" applyBorder="1"/>
    <xf numFmtId="0" fontId="6" fillId="4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168" fontId="5" fillId="4" borderId="0" xfId="0" applyNumberFormat="1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66" fontId="7" fillId="0" borderId="0" xfId="0" applyNumberFormat="1" applyFont="1" applyBorder="1" applyAlignment="1">
      <alignment horizontal="left"/>
    </xf>
    <xf numFmtId="166" fontId="7" fillId="0" borderId="7" xfId="0" applyNumberFormat="1" applyFont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3" fillId="0" borderId="0" xfId="1" applyBorder="1"/>
    <xf numFmtId="0" fontId="7" fillId="0" borderId="0" xfId="0" applyFont="1" applyBorder="1"/>
    <xf numFmtId="0" fontId="1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67" fontId="7" fillId="2" borderId="2" xfId="0" applyNumberFormat="1" applyFont="1" applyFill="1" applyBorder="1" applyAlignment="1">
      <alignment horizontal="center" vertical="center"/>
    </xf>
    <xf numFmtId="1" fontId="7" fillId="0" borderId="0" xfId="0" applyNumberFormat="1" applyFont="1" applyBorder="1" applyAlignment="1">
      <alignment horizontal="left" wrapText="1"/>
    </xf>
    <xf numFmtId="1" fontId="7" fillId="0" borderId="7" xfId="0" applyNumberFormat="1" applyFont="1" applyBorder="1" applyAlignment="1">
      <alignment horizontal="left" wrapText="1"/>
    </xf>
    <xf numFmtId="0" fontId="7" fillId="2" borderId="8" xfId="0" applyFont="1" applyFill="1" applyBorder="1" applyAlignment="1">
      <alignment horizontal="center" vertical="center"/>
    </xf>
    <xf numFmtId="167" fontId="7" fillId="2" borderId="13" xfId="0" quotePrefix="1" applyNumberFormat="1" applyFont="1" applyFill="1" applyBorder="1" applyAlignment="1">
      <alignment horizontal="center" vertical="center"/>
    </xf>
    <xf numFmtId="167" fontId="7" fillId="2" borderId="1" xfId="0" quotePrefix="1" applyNumberFormat="1" applyFont="1" applyFill="1" applyBorder="1" applyAlignment="1">
      <alignment horizontal="center" vertical="center"/>
    </xf>
    <xf numFmtId="167" fontId="7" fillId="2" borderId="18" xfId="0" quotePrefix="1" applyNumberFormat="1" applyFont="1" applyFill="1" applyBorder="1" applyAlignment="1">
      <alignment horizontal="center" vertical="center"/>
    </xf>
    <xf numFmtId="167" fontId="7" fillId="2" borderId="15" xfId="0" quotePrefix="1" applyNumberFormat="1" applyFont="1" applyFill="1" applyBorder="1" applyAlignment="1">
      <alignment horizontal="center" vertical="center"/>
    </xf>
    <xf numFmtId="167" fontId="7" fillId="2" borderId="16" xfId="0" quotePrefix="1" applyNumberFormat="1" applyFont="1" applyFill="1" applyBorder="1" applyAlignment="1">
      <alignment horizontal="center" vertical="center"/>
    </xf>
    <xf numFmtId="167" fontId="7" fillId="2" borderId="19" xfId="0" quotePrefix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6" fillId="4" borderId="6" xfId="0" applyFont="1" applyFill="1" applyBorder="1" applyAlignment="1">
      <alignment horizontal="center"/>
    </xf>
    <xf numFmtId="167" fontId="7" fillId="2" borderId="13" xfId="0" applyNumberFormat="1" applyFont="1" applyFill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/>
    </xf>
    <xf numFmtId="167" fontId="7" fillId="2" borderId="18" xfId="0" applyNumberFormat="1" applyFont="1" applyFill="1" applyBorder="1" applyAlignment="1">
      <alignment horizontal="center" vertical="center"/>
    </xf>
    <xf numFmtId="167" fontId="7" fillId="2" borderId="15" xfId="0" applyNumberFormat="1" applyFont="1" applyFill="1" applyBorder="1" applyAlignment="1">
      <alignment horizontal="center" vertical="center"/>
    </xf>
    <xf numFmtId="167" fontId="7" fillId="2" borderId="16" xfId="0" applyNumberFormat="1" applyFont="1" applyFill="1" applyBorder="1" applyAlignment="1">
      <alignment horizontal="center" vertical="center"/>
    </xf>
    <xf numFmtId="167" fontId="7" fillId="2" borderId="19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167" fontId="7" fillId="2" borderId="9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7" fontId="7" fillId="2" borderId="22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23" xfId="0" applyNumberFormat="1" applyFont="1" applyFill="1" applyBorder="1" applyAlignment="1">
      <alignment horizontal="center" vertical="center"/>
    </xf>
    <xf numFmtId="167" fontId="7" fillId="2" borderId="14" xfId="0" applyNumberFormat="1" applyFont="1" applyFill="1" applyBorder="1" applyAlignment="1">
      <alignment horizontal="center" vertical="center"/>
    </xf>
    <xf numFmtId="167" fontId="7" fillId="2" borderId="7" xfId="0" applyNumberFormat="1" applyFont="1" applyFill="1" applyBorder="1" applyAlignment="1">
      <alignment horizontal="center" vertical="center"/>
    </xf>
    <xf numFmtId="167" fontId="7" fillId="2" borderId="17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4" fontId="7" fillId="0" borderId="0" xfId="0" applyNumberFormat="1" applyFont="1" applyBorder="1" applyAlignment="1">
      <alignment horizontal="right" vertical="top"/>
    </xf>
    <xf numFmtId="4" fontId="7" fillId="0" borderId="7" xfId="0" applyNumberFormat="1" applyFont="1" applyBorder="1" applyAlignment="1">
      <alignment horizontal="right" vertical="top"/>
    </xf>
    <xf numFmtId="4" fontId="7" fillId="0" borderId="0" xfId="0" applyNumberFormat="1" applyFont="1" applyBorder="1" applyAlignment="1">
      <alignment horizontal="center" vertical="top"/>
    </xf>
    <xf numFmtId="4" fontId="7" fillId="0" borderId="7" xfId="0" applyNumberFormat="1" applyFont="1" applyBorder="1" applyAlignment="1">
      <alignment horizontal="center" vertical="top"/>
    </xf>
    <xf numFmtId="0" fontId="11" fillId="0" borderId="6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9" fontId="8" fillId="0" borderId="0" xfId="0" applyNumberFormat="1" applyFont="1" applyBorder="1" applyAlignment="1">
      <alignment horizontal="left"/>
    </xf>
  </cellXfs>
  <cellStyles count="4">
    <cellStyle name="Hipervínculo" xfId="1" builtinId="8"/>
    <cellStyle name="Millares" xfId="2" builtinId="3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147204</xdr:colOff>
      <xdr:row>4</xdr:row>
      <xdr:rowOff>173182</xdr:rowOff>
    </xdr:to>
    <xdr:pic>
      <xdr:nvPicPr>
        <xdr:cNvPr id="5" name="Imagen 4" descr="C:\Users\GUILLERMO DESCALZI\Desktop\460791873_780x439lo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104159" cy="9871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86591</xdr:colOff>
      <xdr:row>77</xdr:row>
      <xdr:rowOff>147206</xdr:rowOff>
    </xdr:from>
    <xdr:to>
      <xdr:col>35</xdr:col>
      <xdr:colOff>389659</xdr:colOff>
      <xdr:row>86</xdr:row>
      <xdr:rowOff>121228</xdr:rowOff>
    </xdr:to>
    <xdr:pic>
      <xdr:nvPicPr>
        <xdr:cNvPr id="6" name="Imagen 5" descr="C:\Users\GUILLERMO DESCALZI\Desktop\460791873_780x439lo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114" y="8979479"/>
          <a:ext cx="3117272" cy="1974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REVentas4\Desktop\Copia%20de%20FORMATO%20DE%20VENTAS%20IE%20MEDI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OS"/>
      <sheetName val="COTI1"/>
      <sheetName val="CLIENTES"/>
      <sheetName val="EQUIP.MEDICO"/>
      <sheetName val="EQUIP.LABORATORIO"/>
      <sheetName val="EQUIP.MOBILIARIO"/>
      <sheetName val="ACCESORIOS"/>
      <sheetName val="REPUESTOS"/>
      <sheetName val="SERVICIO"/>
      <sheetName val="Copia de FORMATO DE VENTAS IE 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quipamientoventas@kendalimport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11"/>
  <sheetViews>
    <sheetView showGridLines="0" tabSelected="1" zoomScale="110" zoomScaleNormal="110" workbookViewId="0">
      <selection activeCell="E6" sqref="E6:X6"/>
    </sheetView>
  </sheetViews>
  <sheetFormatPr baseColWidth="10" defaultRowHeight="15" x14ac:dyDescent="0.25"/>
  <cols>
    <col min="1" max="2" width="2.7109375" style="1" customWidth="1"/>
    <col min="3" max="3" width="2.140625" style="1" customWidth="1"/>
    <col min="4" max="4" width="2.5703125" style="1" customWidth="1"/>
    <col min="5" max="27" width="2.7109375" style="1" customWidth="1"/>
    <col min="28" max="28" width="3.85546875" style="1" customWidth="1"/>
    <col min="29" max="29" width="2.7109375" style="1" customWidth="1"/>
    <col min="30" max="30" width="2.28515625" style="1" customWidth="1"/>
    <col min="31" max="31" width="2.7109375" style="1" customWidth="1"/>
    <col min="32" max="32" width="4" style="1" customWidth="1"/>
    <col min="33" max="33" width="2.28515625" style="1" customWidth="1"/>
    <col min="34" max="34" width="2.7109375" style="1" customWidth="1"/>
    <col min="35" max="35" width="2.28515625" style="1" customWidth="1"/>
    <col min="36" max="36" width="6" style="1" customWidth="1"/>
    <col min="37" max="16384" width="11.42578125" style="1"/>
  </cols>
  <sheetData>
    <row r="1" spans="1:36" x14ac:dyDescent="0.25">
      <c r="A1" s="4"/>
      <c r="B1" s="5"/>
      <c r="C1" s="5"/>
      <c r="D1" s="5"/>
      <c r="E1" s="5"/>
      <c r="F1" s="5"/>
      <c r="G1" s="5"/>
      <c r="H1" s="5"/>
      <c r="I1" s="5"/>
      <c r="J1" s="41" t="e">
        <f>VLOOKUP(AE6,[1]!CLIENTES[#Data],7,FALSE)</f>
        <v>#REF!</v>
      </c>
      <c r="K1" s="41"/>
      <c r="L1" s="41"/>
      <c r="M1" s="41"/>
      <c r="N1" s="41" t="e">
        <f>VLOOKUP(AE6,[1]!CLIENTES[#Data],2,FALSE)</f>
        <v>#REF!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 t="e">
        <f>VLOOKUP(AE6,[1]!CLIENTES[#Data],3,FALSE)</f>
        <v>#REF!</v>
      </c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2"/>
    </row>
    <row r="2" spans="1:36" x14ac:dyDescent="0.25">
      <c r="A2" s="6"/>
      <c r="B2" s="7"/>
      <c r="C2" s="7"/>
      <c r="D2" s="7"/>
      <c r="E2" s="7"/>
      <c r="F2" s="7"/>
      <c r="G2" s="7"/>
      <c r="H2" s="7"/>
      <c r="I2" s="43" t="e">
        <f>VLOOKUP(AE6,[1]!CLIENTES[#Data],4,FALSE)</f>
        <v>#REF!</v>
      </c>
      <c r="J2" s="43"/>
      <c r="K2" s="43"/>
      <c r="L2" s="43"/>
      <c r="M2" s="43"/>
      <c r="N2" s="44" t="e">
        <f>VLOOKUP(AE6,[1]!CLIENTES[#Data],5,FALSE)</f>
        <v>#REF!</v>
      </c>
      <c r="O2" s="44"/>
      <c r="P2" s="44"/>
      <c r="Q2" s="44"/>
      <c r="R2" s="44"/>
      <c r="S2" s="44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</row>
    <row r="3" spans="1:36" ht="18.75" customHeight="1" x14ac:dyDescent="0.25">
      <c r="A3" s="9"/>
      <c r="B3" s="10"/>
      <c r="C3" s="10"/>
      <c r="D3" s="10"/>
      <c r="E3" s="10"/>
      <c r="F3" s="10"/>
      <c r="G3" s="10"/>
      <c r="H3" s="10"/>
      <c r="I3" s="11"/>
      <c r="J3" s="12"/>
      <c r="K3" s="13" t="s">
        <v>0</v>
      </c>
      <c r="L3" s="45" t="s">
        <v>1</v>
      </c>
      <c r="M3" s="45"/>
      <c r="N3" s="45"/>
      <c r="O3" s="45"/>
      <c r="P3" s="45"/>
      <c r="Q3" s="45"/>
      <c r="R3" s="45"/>
      <c r="S3" s="45"/>
      <c r="T3" s="45"/>
      <c r="U3" s="45"/>
      <c r="V3" s="46">
        <v>107</v>
      </c>
      <c r="W3" s="46"/>
      <c r="X3" s="46"/>
      <c r="Y3" s="46"/>
      <c r="Z3" s="46"/>
      <c r="AA3" s="46"/>
      <c r="AB3" s="13"/>
      <c r="AC3" s="14"/>
      <c r="AD3" s="14"/>
      <c r="AE3" s="15"/>
      <c r="AF3" s="15"/>
      <c r="AG3" s="15"/>
      <c r="AH3" s="15"/>
      <c r="AI3" s="15"/>
      <c r="AJ3" s="16"/>
    </row>
    <row r="4" spans="1:36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7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6"/>
    </row>
    <row r="5" spans="1:36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6"/>
    </row>
    <row r="6" spans="1:36" x14ac:dyDescent="0.25">
      <c r="A6" s="47" t="s">
        <v>2</v>
      </c>
      <c r="B6" s="48"/>
      <c r="C6" s="48"/>
      <c r="D6" s="48"/>
      <c r="E6" s="49" t="s">
        <v>55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38"/>
      <c r="Z6" s="48" t="s">
        <v>3</v>
      </c>
      <c r="AA6" s="48"/>
      <c r="AB6" s="48"/>
      <c r="AC6" s="48"/>
      <c r="AD6" s="48"/>
      <c r="AE6" s="67">
        <v>20527141762</v>
      </c>
      <c r="AF6" s="67"/>
      <c r="AG6" s="67"/>
      <c r="AH6" s="67"/>
      <c r="AI6" s="67"/>
      <c r="AJ6" s="68"/>
    </row>
    <row r="7" spans="1:36" ht="15" customHeight="1" x14ac:dyDescent="0.25">
      <c r="A7" s="47" t="s">
        <v>4</v>
      </c>
      <c r="B7" s="48"/>
      <c r="C7" s="48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38"/>
      <c r="Z7" s="48" t="s">
        <v>5</v>
      </c>
      <c r="AA7" s="48"/>
      <c r="AB7" s="48"/>
      <c r="AC7" s="48"/>
      <c r="AD7" s="48"/>
      <c r="AE7" s="76">
        <v>997097718</v>
      </c>
      <c r="AF7" s="76"/>
      <c r="AG7" s="76"/>
      <c r="AH7" s="76"/>
      <c r="AI7" s="76"/>
      <c r="AJ7" s="77"/>
    </row>
    <row r="8" spans="1:36" x14ac:dyDescent="0.25">
      <c r="A8" s="47" t="s">
        <v>6</v>
      </c>
      <c r="B8" s="48"/>
      <c r="C8" s="48"/>
      <c r="D8" s="48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38"/>
      <c r="Z8" s="48" t="s">
        <v>7</v>
      </c>
      <c r="AA8" s="48"/>
      <c r="AB8" s="48"/>
      <c r="AC8" s="48"/>
      <c r="AD8" s="48"/>
      <c r="AE8" s="50">
        <v>43998</v>
      </c>
      <c r="AF8" s="50"/>
      <c r="AG8" s="50"/>
      <c r="AH8" s="50"/>
      <c r="AI8" s="50"/>
      <c r="AJ8" s="51"/>
    </row>
    <row r="9" spans="1:36" x14ac:dyDescent="0.25">
      <c r="A9" s="47" t="s">
        <v>8</v>
      </c>
      <c r="B9" s="48"/>
      <c r="C9" s="48"/>
      <c r="D9" s="48"/>
      <c r="E9" s="53" t="s">
        <v>56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38"/>
      <c r="Z9" s="48" t="s">
        <v>9</v>
      </c>
      <c r="AA9" s="48"/>
      <c r="AB9" s="48"/>
      <c r="AC9" s="48"/>
      <c r="AD9" s="48"/>
      <c r="AE9" s="55" t="s">
        <v>45</v>
      </c>
      <c r="AF9" s="56"/>
      <c r="AG9" s="56"/>
      <c r="AH9" s="56"/>
      <c r="AI9" s="56"/>
      <c r="AJ9" s="57"/>
    </row>
    <row r="10" spans="1:36" x14ac:dyDescent="0.25">
      <c r="A10" s="47" t="s">
        <v>10</v>
      </c>
      <c r="B10" s="48"/>
      <c r="C10" s="48"/>
      <c r="D10" s="48"/>
      <c r="E10" s="49" t="s">
        <v>11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18"/>
    </row>
    <row r="11" spans="1:36" ht="8.25" customHeight="1" x14ac:dyDescent="0.25">
      <c r="A11" s="19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20"/>
      <c r="AA11" s="38"/>
      <c r="AB11" s="38"/>
      <c r="AC11" s="38"/>
      <c r="AD11" s="38"/>
      <c r="AE11" s="38"/>
      <c r="AF11" s="38"/>
      <c r="AG11" s="38"/>
      <c r="AH11" s="38"/>
      <c r="AI11" s="38"/>
      <c r="AJ11" s="18"/>
    </row>
    <row r="12" spans="1:36" x14ac:dyDescent="0.25">
      <c r="A12" s="78" t="s">
        <v>12</v>
      </c>
      <c r="B12" s="40"/>
      <c r="C12" s="40" t="s">
        <v>13</v>
      </c>
      <c r="D12" s="40"/>
      <c r="E12" s="40"/>
      <c r="F12" s="40"/>
      <c r="G12" s="40"/>
      <c r="H12" s="40"/>
      <c r="I12" s="21" t="s">
        <v>14</v>
      </c>
      <c r="J12" s="21"/>
      <c r="K12" s="40" t="s">
        <v>15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 t="s">
        <v>16</v>
      </c>
      <c r="AD12" s="40"/>
      <c r="AE12" s="40"/>
      <c r="AF12" s="40"/>
      <c r="AG12" s="40" t="s">
        <v>17</v>
      </c>
      <c r="AH12" s="40"/>
      <c r="AI12" s="40"/>
      <c r="AJ12" s="52"/>
    </row>
    <row r="13" spans="1:36" ht="15" customHeight="1" x14ac:dyDescent="0.25">
      <c r="A13" s="69">
        <v>1</v>
      </c>
      <c r="B13" s="62"/>
      <c r="C13" s="62"/>
      <c r="D13" s="62"/>
      <c r="E13" s="62"/>
      <c r="F13" s="62"/>
      <c r="G13" s="62"/>
      <c r="H13" s="62"/>
      <c r="I13" s="62">
        <v>1</v>
      </c>
      <c r="J13" s="62"/>
      <c r="K13" s="65" t="s">
        <v>51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70">
        <v>5600</v>
      </c>
      <c r="AD13" s="71"/>
      <c r="AE13" s="71"/>
      <c r="AF13" s="72"/>
      <c r="AG13" s="70">
        <v>5600</v>
      </c>
      <c r="AH13" s="71"/>
      <c r="AI13" s="71"/>
      <c r="AJ13" s="72"/>
    </row>
    <row r="14" spans="1:36" x14ac:dyDescent="0.25">
      <c r="A14" s="69"/>
      <c r="B14" s="62"/>
      <c r="C14" s="62"/>
      <c r="D14" s="62"/>
      <c r="E14" s="62"/>
      <c r="F14" s="62"/>
      <c r="G14" s="62"/>
      <c r="H14" s="62"/>
      <c r="I14" s="62"/>
      <c r="J14" s="62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73"/>
      <c r="AD14" s="74"/>
      <c r="AE14" s="74"/>
      <c r="AF14" s="75"/>
      <c r="AG14" s="73"/>
      <c r="AH14" s="74"/>
      <c r="AI14" s="74"/>
      <c r="AJ14" s="75"/>
    </row>
    <row r="15" spans="1:36" ht="15" customHeight="1" x14ac:dyDescent="0.25">
      <c r="A15" s="69">
        <v>2</v>
      </c>
      <c r="B15" s="62"/>
      <c r="C15" s="62"/>
      <c r="D15" s="62"/>
      <c r="E15" s="62"/>
      <c r="F15" s="62"/>
      <c r="G15" s="62"/>
      <c r="H15" s="62"/>
      <c r="I15" s="62">
        <v>1</v>
      </c>
      <c r="J15" s="62"/>
      <c r="K15" s="65" t="s">
        <v>52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79">
        <v>320</v>
      </c>
      <c r="AD15" s="80"/>
      <c r="AE15" s="80"/>
      <c r="AF15" s="81"/>
      <c r="AG15" s="79">
        <v>320</v>
      </c>
      <c r="AH15" s="80"/>
      <c r="AI15" s="80"/>
      <c r="AJ15" s="81"/>
    </row>
    <row r="16" spans="1:36" x14ac:dyDescent="0.25">
      <c r="A16" s="69"/>
      <c r="B16" s="62"/>
      <c r="C16" s="62"/>
      <c r="D16" s="62"/>
      <c r="E16" s="62"/>
      <c r="F16" s="62"/>
      <c r="G16" s="62"/>
      <c r="H16" s="62"/>
      <c r="I16" s="62"/>
      <c r="J16" s="62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82"/>
      <c r="AD16" s="83"/>
      <c r="AE16" s="83"/>
      <c r="AF16" s="84"/>
      <c r="AG16" s="82"/>
      <c r="AH16" s="83"/>
      <c r="AI16" s="83"/>
      <c r="AJ16" s="84"/>
    </row>
    <row r="17" spans="1:36" ht="15" customHeight="1" x14ac:dyDescent="0.25">
      <c r="A17" s="58">
        <v>3</v>
      </c>
      <c r="B17" s="59"/>
      <c r="C17" s="62"/>
      <c r="D17" s="62"/>
      <c r="E17" s="62"/>
      <c r="F17" s="62"/>
      <c r="G17" s="62"/>
      <c r="H17" s="62"/>
      <c r="I17" s="63">
        <v>1</v>
      </c>
      <c r="J17" s="59"/>
      <c r="K17" s="65" t="s">
        <v>53</v>
      </c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6">
        <v>180</v>
      </c>
      <c r="AD17" s="66"/>
      <c r="AE17" s="66"/>
      <c r="AF17" s="66"/>
      <c r="AG17" s="66">
        <v>180</v>
      </c>
      <c r="AH17" s="66"/>
      <c r="AI17" s="66"/>
      <c r="AJ17" s="66"/>
    </row>
    <row r="18" spans="1:36" x14ac:dyDescent="0.25">
      <c r="A18" s="60"/>
      <c r="B18" s="61"/>
      <c r="C18" s="62"/>
      <c r="D18" s="62"/>
      <c r="E18" s="62"/>
      <c r="F18" s="62"/>
      <c r="G18" s="62"/>
      <c r="H18" s="62"/>
      <c r="I18" s="64"/>
      <c r="J18" s="61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6"/>
      <c r="AD18" s="66"/>
      <c r="AE18" s="66"/>
      <c r="AF18" s="66"/>
      <c r="AG18" s="66"/>
      <c r="AH18" s="66"/>
      <c r="AI18" s="66"/>
      <c r="AJ18" s="66"/>
    </row>
    <row r="19" spans="1:36" ht="15" customHeight="1" x14ac:dyDescent="0.25">
      <c r="A19" s="58">
        <v>4</v>
      </c>
      <c r="B19" s="59"/>
      <c r="C19" s="62"/>
      <c r="D19" s="62"/>
      <c r="E19" s="62"/>
      <c r="F19" s="62"/>
      <c r="G19" s="62"/>
      <c r="H19" s="62"/>
      <c r="I19" s="63">
        <v>1</v>
      </c>
      <c r="J19" s="59"/>
      <c r="K19" s="85" t="s">
        <v>50</v>
      </c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7"/>
      <c r="AC19" s="79">
        <v>180</v>
      </c>
      <c r="AD19" s="80"/>
      <c r="AE19" s="80"/>
      <c r="AF19" s="81"/>
      <c r="AG19" s="79">
        <v>180</v>
      </c>
      <c r="AH19" s="80"/>
      <c r="AI19" s="80"/>
      <c r="AJ19" s="81"/>
    </row>
    <row r="20" spans="1:36" x14ac:dyDescent="0.25">
      <c r="A20" s="60"/>
      <c r="B20" s="61"/>
      <c r="C20" s="62"/>
      <c r="D20" s="62"/>
      <c r="E20" s="62"/>
      <c r="F20" s="62"/>
      <c r="G20" s="62"/>
      <c r="H20" s="62"/>
      <c r="I20" s="64"/>
      <c r="J20" s="61"/>
      <c r="K20" s="88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90"/>
      <c r="AC20" s="82"/>
      <c r="AD20" s="83"/>
      <c r="AE20" s="83"/>
      <c r="AF20" s="84"/>
      <c r="AG20" s="82"/>
      <c r="AH20" s="83"/>
      <c r="AI20" s="83"/>
      <c r="AJ20" s="84"/>
    </row>
    <row r="21" spans="1:36" ht="15" customHeight="1" x14ac:dyDescent="0.25">
      <c r="A21" s="69">
        <v>5</v>
      </c>
      <c r="B21" s="62"/>
      <c r="C21" s="62"/>
      <c r="D21" s="62"/>
      <c r="E21" s="62"/>
      <c r="F21" s="62"/>
      <c r="G21" s="62"/>
      <c r="H21" s="62"/>
      <c r="I21" s="62">
        <v>1</v>
      </c>
      <c r="J21" s="62"/>
      <c r="K21" s="65" t="s">
        <v>49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6">
        <v>400</v>
      </c>
      <c r="AD21" s="66"/>
      <c r="AE21" s="66"/>
      <c r="AF21" s="66"/>
      <c r="AG21" s="66">
        <v>400</v>
      </c>
      <c r="AH21" s="66"/>
      <c r="AI21" s="66"/>
      <c r="AJ21" s="66"/>
    </row>
    <row r="22" spans="1:36" ht="12.75" customHeight="1" x14ac:dyDescent="0.25">
      <c r="A22" s="69"/>
      <c r="B22" s="62"/>
      <c r="C22" s="62"/>
      <c r="D22" s="62"/>
      <c r="E22" s="62"/>
      <c r="F22" s="62"/>
      <c r="G22" s="62"/>
      <c r="H22" s="62"/>
      <c r="I22" s="62"/>
      <c r="J22" s="62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6"/>
      <c r="AD22" s="66"/>
      <c r="AE22" s="66"/>
      <c r="AF22" s="66"/>
      <c r="AG22" s="66"/>
      <c r="AH22" s="66"/>
      <c r="AI22" s="66"/>
      <c r="AJ22" s="66"/>
    </row>
    <row r="23" spans="1:36" ht="15" customHeight="1" x14ac:dyDescent="0.25">
      <c r="A23" s="69">
        <v>6</v>
      </c>
      <c r="B23" s="62"/>
      <c r="C23" s="62"/>
      <c r="D23" s="62"/>
      <c r="E23" s="62"/>
      <c r="F23" s="62"/>
      <c r="G23" s="62"/>
      <c r="H23" s="62"/>
      <c r="I23" s="62">
        <v>1</v>
      </c>
      <c r="J23" s="62"/>
      <c r="K23" s="65" t="s">
        <v>54</v>
      </c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6">
        <v>4900</v>
      </c>
      <c r="AD23" s="66"/>
      <c r="AE23" s="66"/>
      <c r="AF23" s="66"/>
      <c r="AG23" s="66">
        <v>4900</v>
      </c>
      <c r="AH23" s="66"/>
      <c r="AI23" s="66"/>
      <c r="AJ23" s="66"/>
    </row>
    <row r="24" spans="1:36" x14ac:dyDescent="0.25">
      <c r="A24" s="69"/>
      <c r="B24" s="62"/>
      <c r="C24" s="62"/>
      <c r="D24" s="62"/>
      <c r="E24" s="62"/>
      <c r="F24" s="62"/>
      <c r="G24" s="62"/>
      <c r="H24" s="62"/>
      <c r="I24" s="62"/>
      <c r="J24" s="62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6"/>
      <c r="AD24" s="66"/>
      <c r="AE24" s="66"/>
      <c r="AF24" s="66"/>
      <c r="AG24" s="66"/>
      <c r="AH24" s="66"/>
      <c r="AI24" s="66"/>
      <c r="AJ24" s="66"/>
    </row>
    <row r="25" spans="1:36" x14ac:dyDescent="0.25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66"/>
      <c r="AD25" s="66"/>
      <c r="AE25" s="66"/>
      <c r="AF25" s="66"/>
      <c r="AG25" s="66"/>
      <c r="AH25" s="66"/>
      <c r="AI25" s="66"/>
      <c r="AJ25" s="94"/>
    </row>
    <row r="26" spans="1:36" x14ac:dyDescent="0.25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66"/>
      <c r="AD26" s="66"/>
      <c r="AE26" s="66"/>
      <c r="AF26" s="66"/>
      <c r="AG26" s="66"/>
      <c r="AH26" s="66"/>
      <c r="AI26" s="66"/>
      <c r="AJ26" s="94"/>
    </row>
    <row r="27" spans="1:36" ht="15" customHeight="1" x14ac:dyDescent="0.25">
      <c r="A27" s="91"/>
      <c r="B27" s="92"/>
      <c r="C27" s="92"/>
      <c r="D27" s="92"/>
      <c r="E27" s="92"/>
      <c r="F27" s="92"/>
      <c r="G27" s="92"/>
      <c r="H27" s="92"/>
      <c r="I27" s="92"/>
      <c r="J27" s="92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66"/>
      <c r="AD27" s="66"/>
      <c r="AE27" s="66"/>
      <c r="AF27" s="66"/>
      <c r="AG27" s="66"/>
      <c r="AH27" s="66"/>
      <c r="AI27" s="66"/>
      <c r="AJ27" s="94"/>
    </row>
    <row r="28" spans="1:36" x14ac:dyDescent="0.25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66"/>
      <c r="AD28" s="66"/>
      <c r="AE28" s="66"/>
      <c r="AF28" s="66"/>
      <c r="AG28" s="66"/>
      <c r="AH28" s="66"/>
      <c r="AI28" s="66"/>
      <c r="AJ28" s="94"/>
    </row>
    <row r="29" spans="1:36" x14ac:dyDescent="0.25">
      <c r="A29" s="95"/>
      <c r="B29" s="96"/>
      <c r="C29" s="92"/>
      <c r="D29" s="92"/>
      <c r="E29" s="92"/>
      <c r="F29" s="92"/>
      <c r="G29" s="92"/>
      <c r="H29" s="92"/>
      <c r="I29" s="92"/>
      <c r="J29" s="92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66"/>
      <c r="AD29" s="66"/>
      <c r="AE29" s="66"/>
      <c r="AF29" s="66"/>
      <c r="AG29" s="66"/>
      <c r="AH29" s="66"/>
      <c r="AI29" s="66"/>
      <c r="AJ29" s="94"/>
    </row>
    <row r="30" spans="1:36" x14ac:dyDescent="0.25">
      <c r="A30" s="95"/>
      <c r="B30" s="96"/>
      <c r="C30" s="92"/>
      <c r="D30" s="92"/>
      <c r="E30" s="92"/>
      <c r="F30" s="92"/>
      <c r="G30" s="92"/>
      <c r="H30" s="92"/>
      <c r="I30" s="92"/>
      <c r="J30" s="92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66"/>
      <c r="AD30" s="66"/>
      <c r="AE30" s="66"/>
      <c r="AF30" s="66"/>
      <c r="AG30" s="66"/>
      <c r="AH30" s="66"/>
      <c r="AI30" s="66"/>
      <c r="AJ30" s="94"/>
    </row>
    <row r="31" spans="1:36" ht="9.75" customHeight="1" x14ac:dyDescent="0.25">
      <c r="A31" s="95"/>
      <c r="B31" s="96"/>
      <c r="C31" s="97"/>
      <c r="D31" s="98"/>
      <c r="E31" s="98"/>
      <c r="F31" s="98"/>
      <c r="G31" s="98"/>
      <c r="H31" s="99"/>
      <c r="I31" s="92"/>
      <c r="J31" s="92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79"/>
      <c r="AD31" s="80"/>
      <c r="AE31" s="80"/>
      <c r="AF31" s="81"/>
      <c r="AG31" s="79"/>
      <c r="AH31" s="80"/>
      <c r="AI31" s="80"/>
      <c r="AJ31" s="109"/>
    </row>
    <row r="32" spans="1:36" ht="5.25" hidden="1" customHeight="1" x14ac:dyDescent="0.25">
      <c r="A32" s="95"/>
      <c r="B32" s="96"/>
      <c r="C32" s="100"/>
      <c r="D32" s="101"/>
      <c r="E32" s="101"/>
      <c r="F32" s="101"/>
      <c r="G32" s="101"/>
      <c r="H32" s="102"/>
      <c r="I32" s="92"/>
      <c r="J32" s="92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106"/>
      <c r="AD32" s="107"/>
      <c r="AE32" s="107"/>
      <c r="AF32" s="108"/>
      <c r="AG32" s="106"/>
      <c r="AH32" s="107"/>
      <c r="AI32" s="107"/>
      <c r="AJ32" s="110"/>
    </row>
    <row r="33" spans="1:36" ht="9.75" customHeight="1" x14ac:dyDescent="0.25">
      <c r="A33" s="95"/>
      <c r="B33" s="96"/>
      <c r="C33" s="100"/>
      <c r="D33" s="101"/>
      <c r="E33" s="101"/>
      <c r="F33" s="101"/>
      <c r="G33" s="101"/>
      <c r="H33" s="102"/>
      <c r="I33" s="92"/>
      <c r="J33" s="92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106"/>
      <c r="AD33" s="107"/>
      <c r="AE33" s="107"/>
      <c r="AF33" s="108"/>
      <c r="AG33" s="106"/>
      <c r="AH33" s="107"/>
      <c r="AI33" s="107"/>
      <c r="AJ33" s="110"/>
    </row>
    <row r="34" spans="1:36" ht="8.25" customHeight="1" x14ac:dyDescent="0.25">
      <c r="A34" s="95"/>
      <c r="B34" s="96"/>
      <c r="C34" s="103"/>
      <c r="D34" s="104"/>
      <c r="E34" s="104"/>
      <c r="F34" s="104"/>
      <c r="G34" s="104"/>
      <c r="H34" s="105"/>
      <c r="I34" s="92"/>
      <c r="J34" s="92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82"/>
      <c r="AD34" s="83"/>
      <c r="AE34" s="83"/>
      <c r="AF34" s="84"/>
      <c r="AG34" s="82"/>
      <c r="AH34" s="83"/>
      <c r="AI34" s="83"/>
      <c r="AJ34" s="111"/>
    </row>
    <row r="35" spans="1:36" hidden="1" x14ac:dyDescent="0.25">
      <c r="A35" s="112" t="str">
        <f>IF(C35="","",A31+1)</f>
        <v/>
      </c>
      <c r="B35" s="113"/>
      <c r="C35" s="113"/>
      <c r="D35" s="113"/>
      <c r="E35" s="113"/>
      <c r="F35" s="113"/>
      <c r="G35" s="113"/>
      <c r="H35" s="113"/>
      <c r="I35" s="113" t="str">
        <f>IF(C35="","",1)</f>
        <v/>
      </c>
      <c r="J35" s="113"/>
      <c r="K35" s="114" t="str">
        <f>IF(C35="","",VLOOKUP(C35,[1]!EQUIPOS[#Data],2,FALSE))</f>
        <v/>
      </c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5"/>
      <c r="AD35" s="115"/>
      <c r="AE35" s="115"/>
      <c r="AF35" s="115"/>
      <c r="AG35" s="115" t="str">
        <f>IF(AC35="","",AC35*I35)</f>
        <v/>
      </c>
      <c r="AH35" s="115"/>
      <c r="AI35" s="115"/>
      <c r="AJ35" s="116"/>
    </row>
    <row r="36" spans="1:36" hidden="1" x14ac:dyDescent="0.25">
      <c r="A36" s="112"/>
      <c r="B36" s="113"/>
      <c r="C36" s="113"/>
      <c r="D36" s="113"/>
      <c r="E36" s="113"/>
      <c r="F36" s="113"/>
      <c r="G36" s="113"/>
      <c r="H36" s="113"/>
      <c r="I36" s="113"/>
      <c r="J36" s="113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5"/>
      <c r="AD36" s="115"/>
      <c r="AE36" s="115"/>
      <c r="AF36" s="115"/>
      <c r="AG36" s="115"/>
      <c r="AH36" s="115"/>
      <c r="AI36" s="115"/>
      <c r="AJ36" s="116"/>
    </row>
    <row r="37" spans="1:36" hidden="1" x14ac:dyDescent="0.25">
      <c r="A37" s="112" t="str">
        <f>IF(C37="","",A35+1)</f>
        <v/>
      </c>
      <c r="B37" s="113"/>
      <c r="C37" s="113"/>
      <c r="D37" s="113"/>
      <c r="E37" s="113"/>
      <c r="F37" s="113"/>
      <c r="G37" s="113"/>
      <c r="H37" s="113"/>
      <c r="I37" s="113" t="str">
        <f>IF(C37="","",1)</f>
        <v/>
      </c>
      <c r="J37" s="113"/>
      <c r="K37" s="114" t="str">
        <f>IF(C37="","",VLOOKUP(C37,[1]!EQUIPOS[#Data],2,FALSE))</f>
        <v/>
      </c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15"/>
      <c r="AE37" s="115"/>
      <c r="AF37" s="115"/>
      <c r="AG37" s="115" t="str">
        <f>IF(AC37="","",AC37*I37)</f>
        <v/>
      </c>
      <c r="AH37" s="115"/>
      <c r="AI37" s="115"/>
      <c r="AJ37" s="116"/>
    </row>
    <row r="38" spans="1:36" hidden="1" x14ac:dyDescent="0.25">
      <c r="A38" s="112"/>
      <c r="B38" s="113"/>
      <c r="C38" s="113"/>
      <c r="D38" s="113"/>
      <c r="E38" s="113"/>
      <c r="F38" s="113"/>
      <c r="G38" s="113"/>
      <c r="H38" s="113"/>
      <c r="I38" s="113"/>
      <c r="J38" s="113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5"/>
      <c r="AD38" s="115"/>
      <c r="AE38" s="115"/>
      <c r="AF38" s="115"/>
      <c r="AG38" s="115"/>
      <c r="AH38" s="115"/>
      <c r="AI38" s="115"/>
      <c r="AJ38" s="116"/>
    </row>
    <row r="39" spans="1:36" hidden="1" x14ac:dyDescent="0.25">
      <c r="A39" s="112" t="str">
        <f>IF(C39="","",A37+1)</f>
        <v/>
      </c>
      <c r="B39" s="113"/>
      <c r="C39" s="113"/>
      <c r="D39" s="113"/>
      <c r="E39" s="113"/>
      <c r="F39" s="113"/>
      <c r="G39" s="113"/>
      <c r="H39" s="113"/>
      <c r="I39" s="113" t="str">
        <f>IF(C39="","",1)</f>
        <v/>
      </c>
      <c r="J39" s="113"/>
      <c r="K39" s="114" t="str">
        <f>IF(C39="","",VLOOKUP(C39,[1]!EQUIPOS[#Data],2,FALSE))</f>
        <v/>
      </c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5"/>
      <c r="AD39" s="115"/>
      <c r="AE39" s="115"/>
      <c r="AF39" s="115"/>
      <c r="AG39" s="115" t="str">
        <f>IF(AC39="","",AC39*I39)</f>
        <v/>
      </c>
      <c r="AH39" s="115"/>
      <c r="AI39" s="115"/>
      <c r="AJ39" s="116"/>
    </row>
    <row r="40" spans="1:36" hidden="1" x14ac:dyDescent="0.25">
      <c r="A40" s="112"/>
      <c r="B40" s="113"/>
      <c r="C40" s="113"/>
      <c r="D40" s="113"/>
      <c r="E40" s="113"/>
      <c r="F40" s="113"/>
      <c r="G40" s="113"/>
      <c r="H40" s="113"/>
      <c r="I40" s="113"/>
      <c r="J40" s="113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5"/>
      <c r="AD40" s="115"/>
      <c r="AE40" s="115"/>
      <c r="AF40" s="115"/>
      <c r="AG40" s="115"/>
      <c r="AH40" s="115"/>
      <c r="AI40" s="115"/>
      <c r="AJ40" s="116"/>
    </row>
    <row r="41" spans="1:36" hidden="1" x14ac:dyDescent="0.25">
      <c r="A41" s="112" t="str">
        <f>IF(C41="","",A39+1)</f>
        <v/>
      </c>
      <c r="B41" s="113"/>
      <c r="C41" s="113"/>
      <c r="D41" s="113"/>
      <c r="E41" s="113"/>
      <c r="F41" s="113"/>
      <c r="G41" s="113"/>
      <c r="H41" s="113"/>
      <c r="I41" s="113" t="str">
        <f>IF(C41="","",1)</f>
        <v/>
      </c>
      <c r="J41" s="113"/>
      <c r="K41" s="114" t="str">
        <f>IF(C41="","",VLOOKUP(C41,[1]!EQUIPOS[#Data],2,FALSE))</f>
        <v/>
      </c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5"/>
      <c r="AD41" s="115"/>
      <c r="AE41" s="115"/>
      <c r="AF41" s="115"/>
      <c r="AG41" s="115" t="str">
        <f>IF(AC41="","",AC41*I41)</f>
        <v/>
      </c>
      <c r="AH41" s="115"/>
      <c r="AI41" s="115"/>
      <c r="AJ41" s="116"/>
    </row>
    <row r="42" spans="1:36" hidden="1" x14ac:dyDescent="0.25">
      <c r="A42" s="112"/>
      <c r="B42" s="113"/>
      <c r="C42" s="113"/>
      <c r="D42" s="113"/>
      <c r="E42" s="113"/>
      <c r="F42" s="113"/>
      <c r="G42" s="113"/>
      <c r="H42" s="113"/>
      <c r="I42" s="113"/>
      <c r="J42" s="113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5"/>
      <c r="AD42" s="115"/>
      <c r="AE42" s="115"/>
      <c r="AF42" s="115"/>
      <c r="AG42" s="115"/>
      <c r="AH42" s="115"/>
      <c r="AI42" s="115"/>
      <c r="AJ42" s="116"/>
    </row>
    <row r="43" spans="1:36" hidden="1" x14ac:dyDescent="0.25">
      <c r="A43" s="112" t="str">
        <f>IF(C43="","",A41+1)</f>
        <v/>
      </c>
      <c r="B43" s="113"/>
      <c r="C43" s="113"/>
      <c r="D43" s="113"/>
      <c r="E43" s="113"/>
      <c r="F43" s="113"/>
      <c r="G43" s="113"/>
      <c r="H43" s="113"/>
      <c r="I43" s="113" t="str">
        <f>IF(C43="","",1)</f>
        <v/>
      </c>
      <c r="J43" s="113"/>
      <c r="K43" s="114" t="str">
        <f>IF(C43="","",VLOOKUP(C43,[1]!EQUIPOS[#Data],2,FALSE))</f>
        <v/>
      </c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5"/>
      <c r="AD43" s="115"/>
      <c r="AE43" s="115"/>
      <c r="AF43" s="115"/>
      <c r="AG43" s="115" t="str">
        <f>IF(AC43="","",AC43*I43)</f>
        <v/>
      </c>
      <c r="AH43" s="115"/>
      <c r="AI43" s="115"/>
      <c r="AJ43" s="116"/>
    </row>
    <row r="44" spans="1:36" hidden="1" x14ac:dyDescent="0.25">
      <c r="A44" s="112"/>
      <c r="B44" s="113"/>
      <c r="C44" s="113"/>
      <c r="D44" s="113"/>
      <c r="E44" s="113"/>
      <c r="F44" s="113"/>
      <c r="G44" s="113"/>
      <c r="H44" s="113"/>
      <c r="I44" s="113"/>
      <c r="J44" s="113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5"/>
      <c r="AD44" s="115"/>
      <c r="AE44" s="115"/>
      <c r="AF44" s="115"/>
      <c r="AG44" s="115"/>
      <c r="AH44" s="115"/>
      <c r="AI44" s="115"/>
      <c r="AJ44" s="116"/>
    </row>
    <row r="45" spans="1:36" hidden="1" x14ac:dyDescent="0.25">
      <c r="A45" s="112" t="str">
        <f>IF(C45="","",A43+1)</f>
        <v/>
      </c>
      <c r="B45" s="113"/>
      <c r="C45" s="113"/>
      <c r="D45" s="113"/>
      <c r="E45" s="113"/>
      <c r="F45" s="113"/>
      <c r="G45" s="113"/>
      <c r="H45" s="113"/>
      <c r="I45" s="113" t="str">
        <f>IF(C45="","",1)</f>
        <v/>
      </c>
      <c r="J45" s="113"/>
      <c r="K45" s="114" t="str">
        <f>IF(C45="","",VLOOKUP(C45,[1]!EQUIPOS[#Data],2,FALSE))</f>
        <v/>
      </c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5"/>
      <c r="AD45" s="115"/>
      <c r="AE45" s="115"/>
      <c r="AF45" s="115"/>
      <c r="AG45" s="115" t="str">
        <f>IF(AC45="","",AC45*I45)</f>
        <v/>
      </c>
      <c r="AH45" s="115"/>
      <c r="AI45" s="115"/>
      <c r="AJ45" s="116"/>
    </row>
    <row r="46" spans="1:36" hidden="1" x14ac:dyDescent="0.25">
      <c r="A46" s="112"/>
      <c r="B46" s="113"/>
      <c r="C46" s="113"/>
      <c r="D46" s="113"/>
      <c r="E46" s="113"/>
      <c r="F46" s="113"/>
      <c r="G46" s="113"/>
      <c r="H46" s="113"/>
      <c r="I46" s="113"/>
      <c r="J46" s="113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5"/>
      <c r="AD46" s="115"/>
      <c r="AE46" s="115"/>
      <c r="AF46" s="115"/>
      <c r="AG46" s="115"/>
      <c r="AH46" s="115"/>
      <c r="AI46" s="115"/>
      <c r="AJ46" s="116"/>
    </row>
    <row r="47" spans="1:36" hidden="1" x14ac:dyDescent="0.25">
      <c r="A47" s="112" t="str">
        <f>IF(C47="","",A45+1)</f>
        <v/>
      </c>
      <c r="B47" s="113"/>
      <c r="C47" s="113"/>
      <c r="D47" s="113"/>
      <c r="E47" s="113"/>
      <c r="F47" s="113"/>
      <c r="G47" s="113"/>
      <c r="H47" s="113"/>
      <c r="I47" s="113" t="str">
        <f>IF(C47="","",1)</f>
        <v/>
      </c>
      <c r="J47" s="113"/>
      <c r="K47" s="114" t="str">
        <f>IF(C47="","",VLOOKUP(C47,[1]!EQUIPOS[#Data],2,FALSE))</f>
        <v/>
      </c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5"/>
      <c r="AD47" s="115"/>
      <c r="AE47" s="115"/>
      <c r="AF47" s="115"/>
      <c r="AG47" s="115" t="str">
        <f>IF(AC47="","",AC47*I47)</f>
        <v/>
      </c>
      <c r="AH47" s="115"/>
      <c r="AI47" s="115"/>
      <c r="AJ47" s="116"/>
    </row>
    <row r="48" spans="1:36" hidden="1" x14ac:dyDescent="0.25">
      <c r="A48" s="112"/>
      <c r="B48" s="113"/>
      <c r="C48" s="113"/>
      <c r="D48" s="113"/>
      <c r="E48" s="113"/>
      <c r="F48" s="113"/>
      <c r="G48" s="113"/>
      <c r="H48" s="113"/>
      <c r="I48" s="113"/>
      <c r="J48" s="113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5"/>
      <c r="AD48" s="115"/>
      <c r="AE48" s="115"/>
      <c r="AF48" s="115"/>
      <c r="AG48" s="115"/>
      <c r="AH48" s="115"/>
      <c r="AI48" s="115"/>
      <c r="AJ48" s="116"/>
    </row>
    <row r="49" spans="1:36" hidden="1" x14ac:dyDescent="0.25">
      <c r="A49" s="112" t="str">
        <f>IF(C49="","",A47+1)</f>
        <v/>
      </c>
      <c r="B49" s="113"/>
      <c r="C49" s="113"/>
      <c r="D49" s="113"/>
      <c r="E49" s="113"/>
      <c r="F49" s="113"/>
      <c r="G49" s="113"/>
      <c r="H49" s="113"/>
      <c r="I49" s="113" t="str">
        <f>IF(C49="","",1)</f>
        <v/>
      </c>
      <c r="J49" s="113"/>
      <c r="K49" s="114" t="str">
        <f>IF(C49="","",VLOOKUP(C49,[1]!EQUIPOS[#Data],2,FALSE))</f>
        <v/>
      </c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7"/>
      <c r="AD49" s="117"/>
      <c r="AE49" s="117"/>
      <c r="AF49" s="117"/>
      <c r="AG49" s="117" t="str">
        <f>IF(AC49="","",AC49*I49)</f>
        <v/>
      </c>
      <c r="AH49" s="117"/>
      <c r="AI49" s="117"/>
      <c r="AJ49" s="118"/>
    </row>
    <row r="50" spans="1:36" ht="15" hidden="1" customHeight="1" x14ac:dyDescent="0.25">
      <c r="A50" s="112"/>
      <c r="B50" s="113"/>
      <c r="C50" s="113"/>
      <c r="D50" s="113"/>
      <c r="E50" s="113"/>
      <c r="F50" s="113"/>
      <c r="G50" s="113"/>
      <c r="H50" s="113"/>
      <c r="I50" s="113"/>
      <c r="J50" s="113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7"/>
      <c r="AD50" s="117"/>
      <c r="AE50" s="117"/>
      <c r="AF50" s="117"/>
      <c r="AG50" s="117"/>
      <c r="AH50" s="117"/>
      <c r="AI50" s="117"/>
      <c r="AJ50" s="118"/>
    </row>
    <row r="51" spans="1:36" ht="15" hidden="1" customHeight="1" x14ac:dyDescent="0.25">
      <c r="A51" s="112" t="str">
        <f>IF(C51="","",A49+1)</f>
        <v/>
      </c>
      <c r="B51" s="113"/>
      <c r="C51" s="113"/>
      <c r="D51" s="113"/>
      <c r="E51" s="113"/>
      <c r="F51" s="113"/>
      <c r="G51" s="113"/>
      <c r="H51" s="113"/>
      <c r="I51" s="113" t="str">
        <f>IF(C51="","",1)</f>
        <v/>
      </c>
      <c r="J51" s="113"/>
      <c r="K51" s="114" t="str">
        <f>IF(C51="","",VLOOKUP(C51,[1]!EQUIPOS[#Data],2,FALSE))</f>
        <v/>
      </c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7"/>
      <c r="AD51" s="117"/>
      <c r="AE51" s="117"/>
      <c r="AF51" s="117"/>
      <c r="AG51" s="117" t="str">
        <f>IF(AC51="","",AC51*I51)</f>
        <v/>
      </c>
      <c r="AH51" s="117"/>
      <c r="AI51" s="117"/>
      <c r="AJ51" s="118"/>
    </row>
    <row r="52" spans="1:36" ht="23.25" hidden="1" customHeight="1" x14ac:dyDescent="0.25">
      <c r="A52" s="112"/>
      <c r="B52" s="113"/>
      <c r="C52" s="113"/>
      <c r="D52" s="113"/>
      <c r="E52" s="113"/>
      <c r="F52" s="113"/>
      <c r="G52" s="113"/>
      <c r="H52" s="113"/>
      <c r="I52" s="113"/>
      <c r="J52" s="113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7"/>
      <c r="AD52" s="117"/>
      <c r="AE52" s="117"/>
      <c r="AF52" s="117"/>
      <c r="AG52" s="117"/>
      <c r="AH52" s="117"/>
      <c r="AI52" s="117"/>
      <c r="AJ52" s="118"/>
    </row>
    <row r="53" spans="1:36" ht="15" hidden="1" customHeight="1" x14ac:dyDescent="0.25">
      <c r="A53" s="112" t="str">
        <f>IF(C53="","",A51+1)</f>
        <v/>
      </c>
      <c r="B53" s="113"/>
      <c r="C53" s="113"/>
      <c r="D53" s="113"/>
      <c r="E53" s="113"/>
      <c r="F53" s="113"/>
      <c r="G53" s="113"/>
      <c r="H53" s="113"/>
      <c r="I53" s="113" t="str">
        <f>IF(C53="","",1)</f>
        <v/>
      </c>
      <c r="J53" s="113"/>
      <c r="K53" s="114" t="str">
        <f>IF(C53="","",VLOOKUP(C53,[1]!EQUIPOS[#Data],2,FALSE))</f>
        <v/>
      </c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7"/>
      <c r="AD53" s="117"/>
      <c r="AE53" s="117"/>
      <c r="AF53" s="117"/>
      <c r="AG53" s="117" t="str">
        <f>IF(AC53="","",AC53*I53)</f>
        <v/>
      </c>
      <c r="AH53" s="117"/>
      <c r="AI53" s="117"/>
      <c r="AJ53" s="118"/>
    </row>
    <row r="54" spans="1:36" ht="15" hidden="1" customHeight="1" x14ac:dyDescent="0.25">
      <c r="A54" s="112"/>
      <c r="B54" s="113"/>
      <c r="C54" s="113"/>
      <c r="D54" s="113"/>
      <c r="E54" s="113"/>
      <c r="F54" s="113"/>
      <c r="G54" s="113"/>
      <c r="H54" s="113"/>
      <c r="I54" s="113"/>
      <c r="J54" s="113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7"/>
      <c r="AD54" s="117"/>
      <c r="AE54" s="117"/>
      <c r="AF54" s="117"/>
      <c r="AG54" s="117"/>
      <c r="AH54" s="117"/>
      <c r="AI54" s="117"/>
      <c r="AJ54" s="118"/>
    </row>
    <row r="55" spans="1:36" ht="15" hidden="1" customHeight="1" x14ac:dyDescent="0.25">
      <c r="A55" s="112" t="str">
        <f>IF(C55="","",A53+1)</f>
        <v/>
      </c>
      <c r="B55" s="113"/>
      <c r="C55" s="113"/>
      <c r="D55" s="113"/>
      <c r="E55" s="113"/>
      <c r="F55" s="113"/>
      <c r="G55" s="113"/>
      <c r="H55" s="113"/>
      <c r="I55" s="113" t="str">
        <f>IF(C55="","",1)</f>
        <v/>
      </c>
      <c r="J55" s="113"/>
      <c r="K55" s="114" t="str">
        <f>IF(C55="","",VLOOKUP(C55,[1]!EQUIPOS[#Data],2,FALSE))</f>
        <v/>
      </c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7"/>
      <c r="AD55" s="117"/>
      <c r="AE55" s="117"/>
      <c r="AF55" s="117"/>
      <c r="AG55" s="117" t="str">
        <f>IF(AC55="","",AC55*I55)</f>
        <v/>
      </c>
      <c r="AH55" s="117"/>
      <c r="AI55" s="117"/>
      <c r="AJ55" s="118"/>
    </row>
    <row r="56" spans="1:36" ht="15" hidden="1" customHeight="1" x14ac:dyDescent="0.25">
      <c r="A56" s="112"/>
      <c r="B56" s="113"/>
      <c r="C56" s="113"/>
      <c r="D56" s="113"/>
      <c r="E56" s="113"/>
      <c r="F56" s="113"/>
      <c r="G56" s="113"/>
      <c r="H56" s="113"/>
      <c r="I56" s="113"/>
      <c r="J56" s="113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7"/>
      <c r="AD56" s="117"/>
      <c r="AE56" s="117"/>
      <c r="AF56" s="117"/>
      <c r="AG56" s="117"/>
      <c r="AH56" s="117"/>
      <c r="AI56" s="117"/>
      <c r="AJ56" s="118"/>
    </row>
    <row r="57" spans="1:36" ht="15" hidden="1" customHeight="1" x14ac:dyDescent="0.25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36"/>
      <c r="AE57" s="36"/>
      <c r="AF57" s="36"/>
      <c r="AG57" s="36"/>
      <c r="AH57" s="36"/>
      <c r="AI57" s="36"/>
      <c r="AJ57" s="37"/>
    </row>
    <row r="58" spans="1:36" ht="12.75" customHeight="1" x14ac:dyDescent="0.25">
      <c r="A58" s="19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133" t="s">
        <v>18</v>
      </c>
      <c r="AC58" s="133"/>
      <c r="AD58" s="133"/>
      <c r="AE58" s="133"/>
      <c r="AF58" s="133"/>
      <c r="AG58" s="134">
        <v>11580</v>
      </c>
      <c r="AH58" s="133"/>
      <c r="AI58" s="133"/>
      <c r="AJ58" s="133"/>
    </row>
    <row r="59" spans="1:36" ht="12" customHeight="1" x14ac:dyDescent="0.25">
      <c r="A59" s="22" t="s">
        <v>19</v>
      </c>
      <c r="B59" s="23"/>
      <c r="C59" s="23"/>
      <c r="D59" s="23" t="s">
        <v>20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4"/>
    </row>
    <row r="60" spans="1:36" ht="12" customHeight="1" x14ac:dyDescent="0.25">
      <c r="A60" s="25" t="s">
        <v>21</v>
      </c>
      <c r="B60" s="26"/>
      <c r="C60" s="26"/>
      <c r="D60" s="26"/>
      <c r="E60" s="26"/>
      <c r="F60" s="26"/>
      <c r="G60" s="26"/>
      <c r="H60" s="26"/>
      <c r="I60" s="26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4"/>
    </row>
    <row r="61" spans="1:36" ht="12" customHeight="1" x14ac:dyDescent="0.25">
      <c r="A61" s="27" t="s">
        <v>22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4"/>
    </row>
    <row r="62" spans="1:36" ht="12" customHeight="1" x14ac:dyDescent="0.25">
      <c r="A62" s="129" t="s">
        <v>23</v>
      </c>
      <c r="B62" s="130"/>
      <c r="C62" s="130"/>
      <c r="D62" s="130"/>
      <c r="E62" s="130"/>
      <c r="F62" s="130"/>
      <c r="G62" s="135">
        <v>0.18</v>
      </c>
      <c r="H62" s="135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4"/>
    </row>
    <row r="63" spans="1:36" ht="12" customHeight="1" x14ac:dyDescent="0.25">
      <c r="A63" s="129" t="s">
        <v>24</v>
      </c>
      <c r="B63" s="130"/>
      <c r="C63" s="130"/>
      <c r="D63" s="130"/>
      <c r="E63" s="130"/>
      <c r="F63" s="130"/>
      <c r="G63" s="23" t="s">
        <v>36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4"/>
    </row>
    <row r="64" spans="1:36" ht="12" customHeight="1" x14ac:dyDescent="0.25">
      <c r="A64" s="129" t="s">
        <v>25</v>
      </c>
      <c r="B64" s="130"/>
      <c r="C64" s="130"/>
      <c r="D64" s="130"/>
      <c r="E64" s="130"/>
      <c r="F64" s="130"/>
      <c r="G64" s="26" t="s">
        <v>37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4"/>
    </row>
    <row r="65" spans="1:36" ht="12" customHeight="1" x14ac:dyDescent="0.25">
      <c r="A65" s="129" t="s">
        <v>26</v>
      </c>
      <c r="B65" s="130"/>
      <c r="C65" s="130"/>
      <c r="D65" s="130"/>
      <c r="E65" s="130"/>
      <c r="F65" s="130"/>
      <c r="G65" s="23" t="s">
        <v>27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4"/>
    </row>
    <row r="66" spans="1:36" ht="12" customHeight="1" x14ac:dyDescent="0.25">
      <c r="A66" s="22"/>
      <c r="B66" s="23"/>
      <c r="C66" s="23"/>
      <c r="D66" s="23"/>
      <c r="E66" s="23"/>
      <c r="F66" s="23"/>
      <c r="G66" s="23" t="s">
        <v>28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4"/>
    </row>
    <row r="67" spans="1:36" ht="12" customHeight="1" x14ac:dyDescent="0.25">
      <c r="A67" s="22"/>
      <c r="B67" s="23"/>
      <c r="C67" s="23"/>
      <c r="D67" s="23"/>
      <c r="E67" s="23"/>
      <c r="F67" s="23"/>
      <c r="G67" s="23" t="s">
        <v>29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4"/>
    </row>
    <row r="68" spans="1:36" ht="12" customHeight="1" x14ac:dyDescent="0.25">
      <c r="A68" s="22" t="s">
        <v>30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4"/>
    </row>
    <row r="69" spans="1:36" ht="5.25" customHeight="1" x14ac:dyDescent="0.25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4"/>
    </row>
    <row r="70" spans="1:36" ht="12" customHeight="1" x14ac:dyDescent="0.25">
      <c r="A70" s="25" t="s">
        <v>31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4"/>
    </row>
    <row r="71" spans="1:36" ht="12" customHeight="1" x14ac:dyDescent="0.25">
      <c r="A71" s="124" t="s">
        <v>32</v>
      </c>
      <c r="B71" s="125"/>
      <c r="C71" s="125"/>
      <c r="D71" s="125"/>
      <c r="E71" s="125"/>
      <c r="F71" s="125"/>
      <c r="G71" s="125"/>
      <c r="H71" s="23" t="s">
        <v>44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4"/>
    </row>
    <row r="72" spans="1:36" ht="6" customHeight="1" x14ac:dyDescent="0.25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4"/>
    </row>
    <row r="73" spans="1:36" ht="12" customHeight="1" x14ac:dyDescent="0.25">
      <c r="A73" s="25" t="s">
        <v>33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4"/>
    </row>
    <row r="74" spans="1:36" ht="12" customHeight="1" x14ac:dyDescent="0.25">
      <c r="A74" s="22" t="s">
        <v>38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4"/>
    </row>
    <row r="75" spans="1:36" ht="4.5" customHeight="1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4"/>
    </row>
    <row r="76" spans="1:36" ht="12" customHeight="1" x14ac:dyDescent="0.25">
      <c r="A76" s="119" t="s">
        <v>40</v>
      </c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4"/>
    </row>
    <row r="77" spans="1:36" ht="13.5" customHeight="1" x14ac:dyDescent="0.25">
      <c r="A77" s="121" t="s">
        <v>39</v>
      </c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4"/>
    </row>
    <row r="78" spans="1:36" ht="12" customHeight="1" x14ac:dyDescent="0.25">
      <c r="A78" s="25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4"/>
    </row>
    <row r="79" spans="1:36" ht="12" customHeight="1" x14ac:dyDescent="0.25">
      <c r="A79" s="119" t="s">
        <v>41</v>
      </c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4"/>
    </row>
    <row r="80" spans="1:36" ht="11.25" customHeight="1" x14ac:dyDescent="0.25">
      <c r="A80" s="121" t="s">
        <v>42</v>
      </c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4"/>
    </row>
    <row r="81" spans="1:36" ht="79.5" customHeight="1" x14ac:dyDescent="0.25">
      <c r="A81" s="129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4"/>
    </row>
    <row r="82" spans="1:36" ht="2.25" customHeight="1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4"/>
    </row>
    <row r="83" spans="1:36" ht="2.25" customHeight="1" x14ac:dyDescent="0.25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4"/>
    </row>
    <row r="84" spans="1:36" ht="13.5" customHeight="1" x14ac:dyDescent="0.25">
      <c r="A84" s="22"/>
      <c r="B84" s="23"/>
      <c r="C84" s="131" t="s">
        <v>43</v>
      </c>
      <c r="D84" s="131"/>
      <c r="E84" s="131"/>
      <c r="F84" s="131"/>
      <c r="G84" s="131"/>
      <c r="H84" s="131"/>
      <c r="I84" s="23"/>
      <c r="J84" s="28"/>
      <c r="K84" s="28"/>
      <c r="L84" s="28"/>
      <c r="M84" s="28"/>
      <c r="N84" s="28"/>
      <c r="O84" s="28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4"/>
    </row>
    <row r="85" spans="1:36" ht="13.5" customHeight="1" x14ac:dyDescent="0.25">
      <c r="A85" s="22"/>
      <c r="B85" s="23"/>
      <c r="C85" s="123" t="s">
        <v>48</v>
      </c>
      <c r="D85" s="123"/>
      <c r="E85" s="123"/>
      <c r="F85" s="123"/>
      <c r="G85" s="123"/>
      <c r="H85" s="123"/>
      <c r="I85" s="23"/>
      <c r="J85" s="28"/>
      <c r="K85" s="28"/>
      <c r="L85" s="28"/>
      <c r="M85" s="28"/>
      <c r="N85" s="28"/>
      <c r="O85" s="28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4"/>
    </row>
    <row r="86" spans="1:36" ht="10.5" customHeight="1" x14ac:dyDescent="0.25">
      <c r="A86" s="22"/>
      <c r="B86" s="23"/>
      <c r="C86" s="123"/>
      <c r="D86" s="123"/>
      <c r="E86" s="123"/>
      <c r="F86" s="123"/>
      <c r="G86" s="123"/>
      <c r="H86" s="123"/>
      <c r="I86" s="23"/>
      <c r="J86" s="28"/>
      <c r="K86" s="28"/>
      <c r="L86" s="28"/>
      <c r="M86" s="28"/>
      <c r="N86" s="28"/>
      <c r="O86" s="28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4"/>
    </row>
    <row r="87" spans="1:36" ht="12" customHeight="1" x14ac:dyDescent="0.25">
      <c r="A87" s="124" t="s">
        <v>34</v>
      </c>
      <c r="B87" s="125"/>
      <c r="C87" s="125"/>
      <c r="D87" s="125"/>
      <c r="E87" s="125"/>
      <c r="F87" s="39" t="s">
        <v>46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4"/>
    </row>
    <row r="88" spans="1:36" ht="12" customHeight="1" thickBot="1" x14ac:dyDescent="0.3">
      <c r="A88" s="126" t="s">
        <v>35</v>
      </c>
      <c r="B88" s="127"/>
      <c r="C88" s="127"/>
      <c r="D88" s="127"/>
      <c r="E88" s="127"/>
      <c r="F88" s="132" t="s">
        <v>47</v>
      </c>
      <c r="G88" s="132"/>
      <c r="H88" s="132"/>
      <c r="I88" s="132"/>
      <c r="J88" s="132"/>
      <c r="K88" s="132"/>
      <c r="L88" s="132"/>
      <c r="M88" s="132"/>
      <c r="N88" s="132"/>
      <c r="O88" s="132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30"/>
    </row>
    <row r="89" spans="1:36" ht="12" customHeight="1" x14ac:dyDescent="0.25">
      <c r="A89" s="128"/>
      <c r="B89" s="128"/>
      <c r="C89" s="128"/>
      <c r="D89" s="128"/>
      <c r="E89" s="2"/>
      <c r="F89" s="128"/>
      <c r="G89" s="128"/>
      <c r="H89" s="128"/>
      <c r="I89" s="128"/>
      <c r="J89" s="128"/>
      <c r="K89" s="12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2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</sheetData>
  <mergeCells count="177">
    <mergeCell ref="AB58:AF58"/>
    <mergeCell ref="AG58:AJ58"/>
    <mergeCell ref="A62:F62"/>
    <mergeCell ref="G62:H62"/>
    <mergeCell ref="A63:F63"/>
    <mergeCell ref="A64:F64"/>
    <mergeCell ref="A55:B56"/>
    <mergeCell ref="C55:H56"/>
    <mergeCell ref="I55:J56"/>
    <mergeCell ref="K55:AB56"/>
    <mergeCell ref="AC55:AF56"/>
    <mergeCell ref="AG55:AJ56"/>
    <mergeCell ref="A79:N79"/>
    <mergeCell ref="A80:N80"/>
    <mergeCell ref="C86:H86"/>
    <mergeCell ref="A87:E87"/>
    <mergeCell ref="A88:E88"/>
    <mergeCell ref="A89:D89"/>
    <mergeCell ref="F89:K89"/>
    <mergeCell ref="A65:F65"/>
    <mergeCell ref="A71:G71"/>
    <mergeCell ref="A76:N76"/>
    <mergeCell ref="A77:N77"/>
    <mergeCell ref="A81:S81"/>
    <mergeCell ref="C84:H84"/>
    <mergeCell ref="C85:H85"/>
    <mergeCell ref="F88:O88"/>
    <mergeCell ref="A53:B54"/>
    <mergeCell ref="C53:H54"/>
    <mergeCell ref="I53:J54"/>
    <mergeCell ref="K53:AB54"/>
    <mergeCell ref="AC53:AF54"/>
    <mergeCell ref="AG53:AJ54"/>
    <mergeCell ref="A51:B52"/>
    <mergeCell ref="C51:H52"/>
    <mergeCell ref="I51:J52"/>
    <mergeCell ref="K51:AB52"/>
    <mergeCell ref="AC51:AF52"/>
    <mergeCell ref="AG51:AJ52"/>
    <mergeCell ref="A49:B50"/>
    <mergeCell ref="C49:H50"/>
    <mergeCell ref="I49:J50"/>
    <mergeCell ref="K49:AB50"/>
    <mergeCell ref="AC49:AF50"/>
    <mergeCell ref="AG49:AJ50"/>
    <mergeCell ref="A47:B48"/>
    <mergeCell ref="C47:H48"/>
    <mergeCell ref="I47:J48"/>
    <mergeCell ref="K47:AB48"/>
    <mergeCell ref="AC47:AF48"/>
    <mergeCell ref="AG47:AJ48"/>
    <mergeCell ref="A45:B46"/>
    <mergeCell ref="C45:H46"/>
    <mergeCell ref="I45:J46"/>
    <mergeCell ref="K45:AB46"/>
    <mergeCell ref="AC45:AF46"/>
    <mergeCell ref="AG45:AJ46"/>
    <mergeCell ref="A43:B44"/>
    <mergeCell ref="C43:H44"/>
    <mergeCell ref="I43:J44"/>
    <mergeCell ref="K43:AB44"/>
    <mergeCell ref="AC43:AF44"/>
    <mergeCell ref="AG43:AJ44"/>
    <mergeCell ref="A41:B42"/>
    <mergeCell ref="C41:H42"/>
    <mergeCell ref="I41:J42"/>
    <mergeCell ref="K41:AB42"/>
    <mergeCell ref="AC41:AF42"/>
    <mergeCell ref="AG41:AJ42"/>
    <mergeCell ref="A39:B40"/>
    <mergeCell ref="C39:H40"/>
    <mergeCell ref="I39:J40"/>
    <mergeCell ref="K39:AB40"/>
    <mergeCell ref="AC39:AF40"/>
    <mergeCell ref="AG39:AJ40"/>
    <mergeCell ref="A37:B38"/>
    <mergeCell ref="C37:H38"/>
    <mergeCell ref="I37:J38"/>
    <mergeCell ref="K37:AB38"/>
    <mergeCell ref="AC37:AF38"/>
    <mergeCell ref="AG37:AJ38"/>
    <mergeCell ref="A35:B36"/>
    <mergeCell ref="C35:H36"/>
    <mergeCell ref="I35:J36"/>
    <mergeCell ref="K35:AB36"/>
    <mergeCell ref="AC35:AF36"/>
    <mergeCell ref="AG35:AJ36"/>
    <mergeCell ref="A31:B34"/>
    <mergeCell ref="C31:H34"/>
    <mergeCell ref="I31:J34"/>
    <mergeCell ref="K31:AB34"/>
    <mergeCell ref="AC31:AF34"/>
    <mergeCell ref="AG31:AJ34"/>
    <mergeCell ref="A29:B30"/>
    <mergeCell ref="C29:H30"/>
    <mergeCell ref="I29:J30"/>
    <mergeCell ref="K29:AB30"/>
    <mergeCell ref="AC29:AF30"/>
    <mergeCell ref="AG29:AJ30"/>
    <mergeCell ref="A27:B28"/>
    <mergeCell ref="C27:H28"/>
    <mergeCell ref="I27:J28"/>
    <mergeCell ref="K27:AB28"/>
    <mergeCell ref="AC27:AF28"/>
    <mergeCell ref="AG27:AJ28"/>
    <mergeCell ref="A25:B26"/>
    <mergeCell ref="C25:H26"/>
    <mergeCell ref="I25:J26"/>
    <mergeCell ref="K25:AB26"/>
    <mergeCell ref="AC25:AF26"/>
    <mergeCell ref="AG25:AJ26"/>
    <mergeCell ref="A15:B16"/>
    <mergeCell ref="C15:H16"/>
    <mergeCell ref="I15:J16"/>
    <mergeCell ref="K15:AB16"/>
    <mergeCell ref="AC15:AF16"/>
    <mergeCell ref="AG15:AJ16"/>
    <mergeCell ref="A23:B24"/>
    <mergeCell ref="C23:H24"/>
    <mergeCell ref="I23:J24"/>
    <mergeCell ref="K23:AB24"/>
    <mergeCell ref="AC23:AF24"/>
    <mergeCell ref="AG23:AJ24"/>
    <mergeCell ref="A21:B22"/>
    <mergeCell ref="C21:H22"/>
    <mergeCell ref="I21:J22"/>
    <mergeCell ref="K21:AB22"/>
    <mergeCell ref="AC21:AF22"/>
    <mergeCell ref="AG21:AJ22"/>
    <mergeCell ref="A19:B20"/>
    <mergeCell ref="C19:H20"/>
    <mergeCell ref="I19:J20"/>
    <mergeCell ref="K19:AB20"/>
    <mergeCell ref="AC19:AF20"/>
    <mergeCell ref="AG19:AJ20"/>
    <mergeCell ref="A17:B18"/>
    <mergeCell ref="C17:H18"/>
    <mergeCell ref="I17:J18"/>
    <mergeCell ref="K17:AB18"/>
    <mergeCell ref="AC17:AF18"/>
    <mergeCell ref="AG17:AJ18"/>
    <mergeCell ref="E6:X6"/>
    <mergeCell ref="Z6:AD6"/>
    <mergeCell ref="AE6:AJ6"/>
    <mergeCell ref="A7:D7"/>
    <mergeCell ref="E7:X7"/>
    <mergeCell ref="Z7:AD7"/>
    <mergeCell ref="A13:B14"/>
    <mergeCell ref="C13:H14"/>
    <mergeCell ref="I13:J14"/>
    <mergeCell ref="K13:AB14"/>
    <mergeCell ref="AC13:AF14"/>
    <mergeCell ref="AG13:AJ14"/>
    <mergeCell ref="AE7:AJ7"/>
    <mergeCell ref="A10:D10"/>
    <mergeCell ref="E10:X10"/>
    <mergeCell ref="A12:B12"/>
    <mergeCell ref="C12:H12"/>
    <mergeCell ref="K12:AB12"/>
    <mergeCell ref="AC12:AF12"/>
    <mergeCell ref="J1:M1"/>
    <mergeCell ref="N1:X1"/>
    <mergeCell ref="Y1:AJ1"/>
    <mergeCell ref="I2:M2"/>
    <mergeCell ref="N2:S2"/>
    <mergeCell ref="L3:U3"/>
    <mergeCell ref="V3:AA3"/>
    <mergeCell ref="A8:D8"/>
    <mergeCell ref="E8:X8"/>
    <mergeCell ref="Z8:AD8"/>
    <mergeCell ref="AE8:AJ8"/>
    <mergeCell ref="AG12:AJ12"/>
    <mergeCell ref="A9:D9"/>
    <mergeCell ref="E9:X9"/>
    <mergeCell ref="Z9:AD9"/>
    <mergeCell ref="AE9:AJ9"/>
    <mergeCell ref="A6:D6"/>
  </mergeCells>
  <hyperlinks>
    <hyperlink ref="F87" r:id="rId1"/>
  </hyperlinks>
  <pageMargins left="0.7" right="0.7" top="0.75" bottom="0.75" header="0.3" footer="0.3"/>
  <pageSetup paperSize="9" scale="67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COT_0001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LBREVentas4</dc:creator>
  <cp:lastModifiedBy>Usuario de Windows</cp:lastModifiedBy>
  <cp:lastPrinted>2019-04-23T19:42:58Z</cp:lastPrinted>
  <dcterms:created xsi:type="dcterms:W3CDTF">2019-01-05T14:29:50Z</dcterms:created>
  <dcterms:modified xsi:type="dcterms:W3CDTF">2020-06-17T20:16:01Z</dcterms:modified>
</cp:coreProperties>
</file>