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PC\Desktop\et lab molecular\"/>
    </mc:Choice>
  </mc:AlternateContent>
  <bookViews>
    <workbookView xWindow="0" yWindow="0" windowWidth="28800" windowHeight="12330" activeTab="2"/>
  </bookViews>
  <sheets>
    <sheet name="H METRADOS " sheetId="1" r:id="rId1"/>
    <sheet name="R METRADOS  " sheetId="4" r:id="rId2"/>
    <sheet name="PRESUPUESTO " sheetId="5" r:id="rId3"/>
  </sheets>
  <externalReferences>
    <externalReference r:id="rId4"/>
    <externalReference r:id="rId5"/>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s>
  <definedNames>
    <definedName name="_C0001">[1]SOCTA2!$A$2:$R$57</definedName>
    <definedName name="_C002">[1]SOCTA2!$A$96:$R$146</definedName>
    <definedName name="_Fill" hidden="1">'[2]JAPO-MAX'!$B$10:$B$38</definedName>
    <definedName name="_Key1" hidden="1">'[3]ALT-PREC'!$D$10:$D$15</definedName>
    <definedName name="_Order1" hidden="1">0</definedName>
    <definedName name="_Regression_Out" hidden="1">'[3]ALT-PREC'!$I$7</definedName>
    <definedName name="_Sort" hidden="1">'[3]ALT-PREC'!$C$10:$E$18</definedName>
    <definedName name="A_IMPRESI_N_IM" localSheetId="0">#REF!</definedName>
    <definedName name="A_IMPRESI_N_IM" localSheetId="2">#REF!</definedName>
    <definedName name="A_IMPRESI_N_IM" localSheetId="1">#REF!</definedName>
    <definedName name="A_IMPRESI_N_IM">#REF!</definedName>
    <definedName name="agricola">[4]Precios!$F$40</definedName>
    <definedName name="agronomo">[4]Precios!$F$39</definedName>
    <definedName name="antropologo">[4]Precios!$F$43</definedName>
    <definedName name="_xlnm.Extract">[1]SOCTA2!$U$9:$U$39</definedName>
    <definedName name="_xlnm.Print_Area" localSheetId="0">'H METRADOS '!$A$1:$I$67</definedName>
    <definedName name="_xlnm.Print_Area" localSheetId="2">'PRESUPUESTO '!$A$1:$H$22</definedName>
    <definedName name="_xlnm.Print_Area" localSheetId="1">'R METRADOS  '!$A$1:$I$21</definedName>
    <definedName name="Base_datos_IM">[1]SOCTA2!$Q$10:$R$40</definedName>
    <definedName name="_xlnm.Database">[1]SOCTA2!$Q$10:$R$40</definedName>
    <definedName name="CF_CNT">[4]Precios!$F$59</definedName>
    <definedName name="CF_ENT">[4]Precios!$F$60</definedName>
    <definedName name="CF_MOT">[4]Precios!$F$56</definedName>
    <definedName name="CF_MT">[4]Precios!$F$58</definedName>
    <definedName name="chofer">[4]Precios!$F$45</definedName>
    <definedName name="ConcursoPrivado">'[4]Ppto actividad'!$J$54</definedName>
    <definedName name="ConcursoSocial">'[4]Ppto actividad'!$K$54</definedName>
    <definedName name="Criteria">[1]SOCTA2!$T$9:$U$10</definedName>
    <definedName name="_xlnm.Criteria">[1]SOCTA2!$T$9:$U$10</definedName>
    <definedName name="Criterios_IM">[1]SOCTA2!$T$9:$U$10</definedName>
    <definedName name="CursoPrivado">'[4]Ppto actividad'!$G$54</definedName>
    <definedName name="CursoSocial">'[4]Ppto actividad'!$H$54</definedName>
    <definedName name="Database">[1]SOCTA2!$Q$10:$R$40</definedName>
    <definedName name="dolar">[5]Constantes!$B$9</definedName>
    <definedName name="DUDA" localSheetId="0">#REF!</definedName>
    <definedName name="DUDA" localSheetId="2">#REF!</definedName>
    <definedName name="DUDA" localSheetId="1">#REF!</definedName>
    <definedName name="DUDA">#REF!</definedName>
    <definedName name="DUDAS" localSheetId="0">#REF!</definedName>
    <definedName name="DUDAS" localSheetId="2">#REF!</definedName>
    <definedName name="DUDAS" localSheetId="1">#REF!</definedName>
    <definedName name="DUDAS">#REF!</definedName>
    <definedName name="Economista">[4]Precios!$F$42</definedName>
    <definedName name="EE" localSheetId="0">#REF!</definedName>
    <definedName name="EE" localSheetId="2">#REF!</definedName>
    <definedName name="EE" localSheetId="1">#REF!</definedName>
    <definedName name="EE">#REF!</definedName>
    <definedName name="EestInv" localSheetId="0">[6]ItinDeImp!#REF!</definedName>
    <definedName name="EestInv" localSheetId="2">[6]ItinDeImp!#REF!</definedName>
    <definedName name="EestInv" localSheetId="1">[6]ItinDeImp!#REF!</definedName>
    <definedName name="EestInv">[6]ItinDeImp!#REF!</definedName>
    <definedName name="EstPIn" localSheetId="0">[6]ItinDeImp!#REF!</definedName>
    <definedName name="EstPIn" localSheetId="2">[6]ItinDeImp!#REF!</definedName>
    <definedName name="EstPIn" localSheetId="1">[6]ItinDeImp!#REF!</definedName>
    <definedName name="EstPIn">[6]ItinDeImp!#REF!</definedName>
    <definedName name="euro">[5]Constantes!$B$8</definedName>
    <definedName name="exped" localSheetId="0">#REF!</definedName>
    <definedName name="exped" localSheetId="2">#REF!</definedName>
    <definedName name="exped" localSheetId="1">#REF!</definedName>
    <definedName name="exped">#REF!</definedName>
    <definedName name="Extracción_IM">[1]SOCTA2!$U$9:$U$39</definedName>
    <definedName name="Extract">[1]SOCTA2!$U$9:$U$39</definedName>
    <definedName name="Fac_IVA">[4]Precios!$F$67</definedName>
    <definedName name="fnvkdnklgtrmtrlñ">[7]SOCTA2!$Q$10:$R$40</definedName>
    <definedName name="FPPTO">[8]Datos!$B$16</definedName>
    <definedName name="freddy" hidden="1">'[9]ALT-PREC'!$I$7</definedName>
    <definedName name="FSAF" localSheetId="2">[6]ItinDeImp!#REF!</definedName>
    <definedName name="FSAF" localSheetId="1">[6]ItinDeImp!#REF!</definedName>
    <definedName name="FSAF">[6]ItinDeImp!#REF!</definedName>
    <definedName name="gg">'[10]A2.2 PPTO'!$C$75</definedName>
    <definedName name="ggg">[11]SOCTA2!$T$9:$U$10</definedName>
    <definedName name="HH">[7]SOCTA2!$T$9:$U$10</definedName>
    <definedName name="hoja4">[12]SOCTA2!$T$9:$U$10</definedName>
    <definedName name="HTML_CodePage" hidden="1">1252</definedName>
    <definedName name="HTML_Control" hidden="1">{"'consolidado'!$A$2:$AA$2"}</definedName>
    <definedName name="HTML_Description" hidden="1">""</definedName>
    <definedName name="HTML_Email" hidden="1">""</definedName>
    <definedName name="HTML_Header" hidden="1">"consolidado"</definedName>
    <definedName name="HTML_LastUpdate" hidden="1">"13/02/2001"</definedName>
    <definedName name="HTML_LineAfter" hidden="1">FALSE</definedName>
    <definedName name="HTML_LineBefore" hidden="1">FALSE</definedName>
    <definedName name="HTML_Name" hidden="1">"Oficina de Sistemas"</definedName>
    <definedName name="HTML_OBDlg2" hidden="1">TRUE</definedName>
    <definedName name="HTML_OBDlg4" hidden="1">TRUE</definedName>
    <definedName name="HTML_OS" hidden="1">0</definedName>
    <definedName name="HTML_PathFile" hidden="1">"C:\logistica\consolidado\html\consolidado.htm"</definedName>
    <definedName name="HTML_Title" hidden="1">"consolidado"</definedName>
    <definedName name="I">'[13]Exc 320D'!$C$13</definedName>
    <definedName name="igv">'[14]Sep-Memoria'!$C$207</definedName>
    <definedName name="IntercPrivado">'[4]Ppto actividad'!$M$54</definedName>
    <definedName name="IntercSocial">'[4]Ppto actividad'!$N$54</definedName>
    <definedName name="kjnvfjkc" hidden="1">'[15]ALT-PREC'!$C$10:$E$18</definedName>
    <definedName name="MEDIA" localSheetId="0">#REF!</definedName>
    <definedName name="MEDIA" localSheetId="2">#REF!</definedName>
    <definedName name="MEDIA" localSheetId="1">#REF!</definedName>
    <definedName name="MEDIA">#REF!</definedName>
    <definedName name="motocicleta">[4]Precios!$C$28</definedName>
    <definedName name="NUEVO">[7]SOCTA2!$A$2:$R$57</definedName>
    <definedName name="nuevo1" localSheetId="0">#REF!</definedName>
    <definedName name="nuevo1" localSheetId="2">#REF!</definedName>
    <definedName name="nuevo1" localSheetId="1">#REF!</definedName>
    <definedName name="nuevo1">#REF!</definedName>
    <definedName name="operacionMotocicleta">[4]Precios!$C$33</definedName>
    <definedName name="operacionVehiculo">[4]Precios!$C$32</definedName>
    <definedName name="OpyMan" localSheetId="0">[6]ItinDeImp!#REF!</definedName>
    <definedName name="OpyMan" localSheetId="2">[6]ItinDeImp!#REF!</definedName>
    <definedName name="OpyMan" localSheetId="1">[6]ItinDeImp!#REF!</definedName>
    <definedName name="OpyMan">[6]ItinDeImp!#REF!</definedName>
    <definedName name="POPO" localSheetId="0">#REF!</definedName>
    <definedName name="POPO" localSheetId="2">#REF!</definedName>
    <definedName name="POPO" localSheetId="1">#REF!</definedName>
    <definedName name="POPO">#REF!</definedName>
    <definedName name="Promotor">[4]Precios!$B$46</definedName>
    <definedName name="PS">[5]Constantes!$C$33</definedName>
    <definedName name="qwe" hidden="1">[12]SOCTA2!$D$60:$O$60</definedName>
    <definedName name="Scenario">[6]Scenarios!$C$5</definedName>
    <definedName name="ss" localSheetId="0">[6]ItinDeImp!#REF!</definedName>
    <definedName name="ss" localSheetId="2">[6]ItinDeImp!#REF!</definedName>
    <definedName name="ss" localSheetId="1">[6]ItinDeImp!#REF!</definedName>
    <definedName name="ss">[6]ItinDeImp!#REF!</definedName>
    <definedName name="sss" localSheetId="0">[6]ItinDeImp!#REF!</definedName>
    <definedName name="sss" localSheetId="2">[6]ItinDeImp!#REF!</definedName>
    <definedName name="sss" localSheetId="1">[6]ItinDeImp!#REF!</definedName>
    <definedName name="sss">[6]ItinDeImp!#REF!</definedName>
    <definedName name="SUP">[16]Datos!$B$11</definedName>
    <definedName name="SupEIn" localSheetId="0">[6]ItinDeImp!#REF!</definedName>
    <definedName name="SupEIn" localSheetId="2">[6]ItinDeImp!#REF!</definedName>
    <definedName name="SupEIn" localSheetId="1">[6]ItinDeImp!#REF!</definedName>
    <definedName name="SupEIn">[6]ItinDeImp!#REF!</definedName>
    <definedName name="SupEPI" localSheetId="0">[6]ItinDeImp!#REF!</definedName>
    <definedName name="SupEPI" localSheetId="2">[6]ItinDeImp!#REF!</definedName>
    <definedName name="SupEPI" localSheetId="1">[6]ItinDeImp!#REF!</definedName>
    <definedName name="SupEPI">[6]ItinDeImp!#REF!</definedName>
    <definedName name="SupImp" localSheetId="0">[6]ItinDeImp!#REF!</definedName>
    <definedName name="SupImp" localSheetId="2">[6]ItinDeImp!#REF!</definedName>
    <definedName name="SupImp" localSheetId="1">[6]ItinDeImp!#REF!</definedName>
    <definedName name="SupImp">[6]ItinDeImp!#REF!</definedName>
    <definedName name="SupORA" localSheetId="0">'[17]Estructura de costos'!#REF!</definedName>
    <definedName name="SupORA" localSheetId="2">'[17]Estructura de costos'!#REF!</definedName>
    <definedName name="SupORA" localSheetId="1">'[17]Estructura de costos'!#REF!</definedName>
    <definedName name="SupORA">'[17]Estructura de costos'!#REF!</definedName>
    <definedName name="TAPPrivado">'[4]Ppto actividad'!$P$54</definedName>
    <definedName name="TAPSocial">'[4]Ppto actividad'!$Q$54</definedName>
    <definedName name="TC">'[10]A4.2 Mat PU'!$J$5</definedName>
    <definedName name="tecnico">[4]Precios!$F$44</definedName>
    <definedName name="_xlnm.Print_Titles" localSheetId="0">'H METRADOS '!$1:$5</definedName>
    <definedName name="_xlnm.Print_Titles" localSheetId="2">'PRESUPUESTO '!$1:$5</definedName>
    <definedName name="_xlnm.Print_Titles" localSheetId="1">'R METRADOS  '!$1:$5</definedName>
    <definedName name="TOTAL" localSheetId="0">#REF!</definedName>
    <definedName name="TOTAL" localSheetId="2">#REF!</definedName>
    <definedName name="TOTAL" localSheetId="1">#REF!</definedName>
    <definedName name="TOTAL">#REF!</definedName>
    <definedName name="TOTO" localSheetId="0">#REF!</definedName>
    <definedName name="TOTO" localSheetId="2">#REF!</definedName>
    <definedName name="TOTO" localSheetId="1">#REF!</definedName>
    <definedName name="TOTO">#REF!</definedName>
    <definedName name="UT">[5]Constantes!$B$3</definedName>
    <definedName name="uti">'[18]A2.2 PPTO'!$C$205</definedName>
    <definedName name="util">'[10]A2.2 PPTO'!$C$76</definedName>
    <definedName name="VA">'[13]Exc 320D'!$C$10</definedName>
    <definedName name="vehiculo">[4]Precios!$C$27</definedName>
    <definedName name="VEU">'[13]Exc 320D'!$C$11</definedName>
    <definedName name="VS">'[13]Exc 320D'!$C$12</definedName>
    <definedName name="xdx" localSheetId="0">[6]ItinDeImp!#REF!</definedName>
    <definedName name="xdx" localSheetId="2">[6]ItinDeImp!#REF!</definedName>
    <definedName name="xdx" localSheetId="1">[6]ItinDeImp!#REF!</definedName>
    <definedName name="xdx">[6]ItinDeImp!#REF!</definedName>
    <definedName name="yy" localSheetId="0">'[17]Estructura de costos'!#REF!</definedName>
    <definedName name="yy" localSheetId="2">'[17]Estructura de costos'!#REF!</definedName>
    <definedName name="yy" localSheetId="1">'[17]Estructura de costos'!#REF!</definedName>
    <definedName name="yy">'[17]Estructura de costos'!#REF!</definedName>
    <definedName name="Zootecnista">[4]Precios!$F$41</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3" i="4" l="1"/>
  <c r="A2" i="4"/>
  <c r="A3" i="1"/>
  <c r="A2" i="1"/>
  <c r="G7" i="5" l="1"/>
  <c r="F9" i="5"/>
  <c r="F10" i="5"/>
  <c r="F11" i="5"/>
  <c r="F12" i="5"/>
  <c r="F14" i="5"/>
  <c r="F15" i="5"/>
  <c r="F16" i="5"/>
  <c r="F17" i="5"/>
  <c r="F18" i="5"/>
  <c r="F20" i="5"/>
  <c r="F21" i="5"/>
  <c r="F8" i="5"/>
  <c r="I27" i="1"/>
  <c r="I12" i="1"/>
  <c r="H62" i="1"/>
  <c r="I61" i="1" s="1"/>
  <c r="H67" i="1"/>
  <c r="I66" i="1" s="1"/>
  <c r="H65" i="1"/>
  <c r="I64" i="1" s="1"/>
  <c r="H60" i="1"/>
  <c r="H59" i="1"/>
  <c r="H58" i="1"/>
  <c r="H57" i="1"/>
  <c r="H56" i="1"/>
  <c r="H55" i="1"/>
  <c r="H54" i="1"/>
  <c r="H36" i="1"/>
  <c r="I29" i="1" s="1"/>
  <c r="H34" i="1"/>
  <c r="H31" i="1"/>
  <c r="H35" i="1"/>
  <c r="H33" i="1"/>
  <c r="H32" i="1"/>
  <c r="H30" i="1"/>
  <c r="H52" i="1"/>
  <c r="I51" i="1" s="1"/>
  <c r="H28" i="1"/>
  <c r="H50" i="1"/>
  <c r="H49" i="1"/>
  <c r="H48" i="1"/>
  <c r="H47" i="1"/>
  <c r="E46" i="1"/>
  <c r="H46" i="1" s="1"/>
  <c r="H44" i="1"/>
  <c r="H43" i="1"/>
  <c r="H42" i="1"/>
  <c r="H41" i="1"/>
  <c r="E40" i="1"/>
  <c r="H40" i="1" s="1"/>
  <c r="H39" i="1"/>
  <c r="E21" i="1"/>
  <c r="H21" i="1" s="1"/>
  <c r="H25" i="1"/>
  <c r="H24" i="1"/>
  <c r="H23" i="1"/>
  <c r="H22" i="1"/>
  <c r="H19" i="1"/>
  <c r="H18" i="1"/>
  <c r="H17" i="1"/>
  <c r="H16" i="1"/>
  <c r="E15" i="1"/>
  <c r="H15" i="1" s="1"/>
  <c r="H14" i="1"/>
  <c r="H11" i="1"/>
  <c r="I10" i="1" s="1"/>
  <c r="H9" i="1"/>
  <c r="G19" i="5" l="1"/>
  <c r="G13" i="5"/>
  <c r="I53" i="1"/>
  <c r="I38" i="1"/>
  <c r="I45" i="1"/>
  <c r="I8" i="1"/>
  <c r="H22" i="5" l="1"/>
  <c r="J20" i="5" s="1"/>
</calcChain>
</file>

<file path=xl/sharedStrings.xml><?xml version="1.0" encoding="utf-8"?>
<sst xmlns="http://schemas.openxmlformats.org/spreadsheetml/2006/main" count="205" uniqueCount="65">
  <si>
    <t>ITEM</t>
  </si>
  <si>
    <t>DESCRIPCIÓN</t>
  </si>
  <si>
    <t>UND</t>
  </si>
  <si>
    <t>CANT</t>
  </si>
  <si>
    <t>MEDIDAS</t>
  </si>
  <si>
    <t xml:space="preserve">METRADO PARCIAL </t>
  </si>
  <si>
    <t>METRADO EJECUTADO</t>
  </si>
  <si>
    <t>LARGO</t>
  </si>
  <si>
    <t>ANCHO</t>
  </si>
  <si>
    <t>ALTO</t>
  </si>
  <si>
    <t>M2</t>
  </si>
  <si>
    <t>01.00.00</t>
  </si>
  <si>
    <t>01.01.00</t>
  </si>
  <si>
    <t>02.00.00</t>
  </si>
  <si>
    <t>02.01.00</t>
  </si>
  <si>
    <t>02.02.00</t>
  </si>
  <si>
    <t>03.00.00</t>
  </si>
  <si>
    <t>03.01.00</t>
  </si>
  <si>
    <t>03.02.00</t>
  </si>
  <si>
    <t>02.03.00</t>
  </si>
  <si>
    <t>02.04.00</t>
  </si>
  <si>
    <t>HOJA DE METRADOS:</t>
  </si>
  <si>
    <t>GLB</t>
  </si>
  <si>
    <t xml:space="preserve">OBRAS PRELIMINARES </t>
  </si>
  <si>
    <t xml:space="preserve">INFRAESTRUCTURA </t>
  </si>
  <si>
    <t>I.</t>
  </si>
  <si>
    <t xml:space="preserve">MOVILIZAVION DE MUEBLES Y ENSERES DE AREA A INTERVENIR </t>
  </si>
  <si>
    <t>01.02.00</t>
  </si>
  <si>
    <t xml:space="preserve">LIMPIEZA DEL AREA A INTERVENIR </t>
  </si>
  <si>
    <t xml:space="preserve">ARQUITECTURA </t>
  </si>
  <si>
    <t>01.03.00</t>
  </si>
  <si>
    <t xml:space="preserve">DEMOLICION DE PISOS Y CONTRAZOCALO DE CERAMICO </t>
  </si>
  <si>
    <t xml:space="preserve">LABORATORIO  DE BIOLOGIA MOLECULAR </t>
  </si>
  <si>
    <t>PASADIZO 1</t>
  </si>
  <si>
    <t xml:space="preserve">LABORATORIO DE INMUNOENSAYOS </t>
  </si>
  <si>
    <t xml:space="preserve">AMBIENTES ADMINISTRATIVOS </t>
  </si>
  <si>
    <t>PASADIZO 2</t>
  </si>
  <si>
    <t xml:space="preserve">PISOS </t>
  </si>
  <si>
    <t xml:space="preserve">CONTRAZOCALO </t>
  </si>
  <si>
    <t>HABILITACION DE PISO DE POLIURETRANO.</t>
  </si>
  <si>
    <t xml:space="preserve">HABILITACION DE CONTRAZOCALO SANITARIO DE PVC CON RIEL </t>
  </si>
  <si>
    <t xml:space="preserve">DESMONTAJE DE PUERTA MARCO DE ALUMINIO DE VIDRIO PAVONADO </t>
  </si>
  <si>
    <t>01.04.00</t>
  </si>
  <si>
    <t xml:space="preserve">PUERTAS DE LABOTRATORIO </t>
  </si>
  <si>
    <t xml:space="preserve">MONTAJE DE PUERTA, DE ALUMINIO CON ACOPLE DE SISTEMA VAIVEN </t>
  </si>
  <si>
    <t>01.05.00</t>
  </si>
  <si>
    <t>LIMPIEZA Y DESINFECCION DE VENTANAS.</t>
  </si>
  <si>
    <t>1.80</t>
  </si>
  <si>
    <t xml:space="preserve">COLOCACION DE MICA EMPAVONADA PARA POLARIZAR VENTANAS </t>
  </si>
  <si>
    <t>02.05.00</t>
  </si>
  <si>
    <t xml:space="preserve">PROVICION E INSTALACION DE ESTRACTOR DE AIRE INDUSTRIAL </t>
  </si>
  <si>
    <t xml:space="preserve">INSTALACIONES ESPECIALES </t>
  </si>
  <si>
    <t xml:space="preserve">HABILITACION DE ASCENSOR METALICO </t>
  </si>
  <si>
    <t xml:space="preserve">ASCENSOR </t>
  </si>
  <si>
    <t>UND.</t>
  </si>
  <si>
    <t xml:space="preserve">PROVICION E INSTALACION DE MAMPARA DE ALUMINIO DE VIDRIO PAVONADO </t>
  </si>
  <si>
    <t>RESUMEN  DE METRADOS:</t>
  </si>
  <si>
    <t>PRECIO UNITARIO</t>
  </si>
  <si>
    <t xml:space="preserve">PARCIAL </t>
  </si>
  <si>
    <t>ML</t>
  </si>
  <si>
    <t>PRESUPUESTO INFRAESTRUCTURA.</t>
  </si>
  <si>
    <t>SUB - TOTAL</t>
  </si>
  <si>
    <t xml:space="preserve">TOTAL </t>
  </si>
  <si>
    <t>NOMBRE DEL PROYECTO : ADQUISICIÓN DE TERMOCICLADOR, CABINA DE FLUJO LAMINAR VERTICAL Y EXTRACTOR AUTOMATIZADO DE ÁCIDOS NUCLEICOS; REMODELACIÓN DE LABORATORIO REGIONAL O DE REFERENCIA; ADEMÁS DE OTROS ACTIVOS EN EL(LA) EN EL LABORATORIO MOLECULAR DEL SERVICIO DE SALUD PUBLICA DE LA DIRECCIÓN REGIONAL DE SALUD APURÍMAC EN LA LOCALIDAD ABANCAY, DISTRITO DE ABANCAY, PROVINCIA ABANCAY, DEPARTAMENTO APURÍMAC</t>
  </si>
  <si>
    <t>CODIGO UNIFICADO DE INVERSIONES: 2485202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</si>
</sst>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0.00&quot; &quot;_ ;[Red]#,##0.00&quot; &quot;_ "/>
    <numFmt numFmtId="165" formatCode="_([$€]* #,##0.00_);_([$€]* \(#,##0.00\);_([$€]* &quot;-&quot;??_);_(@_)"/>
    <numFmt numFmtId="166" formatCode="0.000000000"/>
    <numFmt numFmtId="167" formatCode="#,##0.00\ _€"/>
  </numFmts>
  <fonts count="9" x14ac:knownFonts="1">
    <font>
      <sz val="11"/>
      <color theme="1"/>
      <name val="Calibri"/>
      <family val="2"/>
      <scheme val="minor"/>
    </font>
    <font>
      <sz val="11"/>
      <color theme="1"/>
      <name val="Calibri"/>
      <family val="2"/>
      <scheme val="minor"/>
    </font>
    <font>
      <b/>
      <sz val="14"/>
      <name val="Arial"/>
      <family val="2"/>
    </font>
    <font>
      <sz val="14"/>
      <name val="Arial"/>
      <family val="2"/>
    </font>
    <font>
      <sz val="12"/>
      <name val="Arial"/>
      <family val="2"/>
    </font>
    <font>
      <b/>
      <sz val="12"/>
      <name val="Arial"/>
      <family val="2"/>
    </font>
    <font>
      <sz val="10"/>
      <name val="Arial"/>
      <family val="2"/>
    </font>
    <font>
      <b/>
      <sz val="14"/>
      <color rgb="FFFF0000"/>
      <name val="Arial"/>
      <family val="2"/>
    </font>
    <font>
      <b/>
      <sz val="16"/>
      <color theme="1"/>
      <name val="Calibri"/>
      <family val="2"/>
      <scheme val="minor"/>
    </font>
  </fonts>
  <fills count="5">
    <fill>
      <patternFill patternType="none"/>
    </fill>
    <fill>
      <patternFill patternType="gray125"/>
    </fill>
    <fill>
      <patternFill patternType="solid">
        <fgColor theme="9" tint="0.59999389629810485"/>
        <bgColor indexed="64"/>
      </patternFill>
    </fill>
    <fill>
      <patternFill patternType="solid">
        <fgColor theme="0"/>
        <bgColor indexed="64"/>
      </patternFill>
    </fill>
    <fill>
      <patternFill patternType="solid">
        <fgColor rgb="FFF9F9F9"/>
        <bgColor indexed="64"/>
      </patternFill>
    </fill>
  </fills>
  <borders count="19">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right/>
      <top style="thin">
        <color indexed="64"/>
      </top>
      <bottom style="medium">
        <color indexed="64"/>
      </bottom>
      <diagonal/>
    </border>
    <border>
      <left/>
      <right/>
      <top/>
      <bottom style="medium">
        <color indexed="64"/>
      </bottom>
      <diagonal/>
    </border>
    <border>
      <left style="hair">
        <color indexed="64"/>
      </left>
      <right style="hair">
        <color indexed="64"/>
      </right>
      <top/>
      <bottom style="hair">
        <color indexed="64"/>
      </bottom>
      <diagonal/>
    </border>
    <border>
      <left style="hair">
        <color indexed="64"/>
      </left>
      <right style="hair">
        <color indexed="64"/>
      </right>
      <top style="hair">
        <color indexed="64"/>
      </top>
      <bottom style="hair">
        <color indexed="64"/>
      </bottom>
      <diagonal/>
    </border>
    <border>
      <left style="medium">
        <color indexed="64"/>
      </left>
      <right style="medium">
        <color indexed="64"/>
      </right>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rgb="FFDDDDDD"/>
      </left>
      <right style="medium">
        <color rgb="FFDDDDDD"/>
      </right>
      <top style="medium">
        <color rgb="FFDDDDDD"/>
      </top>
      <bottom style="medium">
        <color rgb="FFDDDDDD"/>
      </bottom>
      <diagonal/>
    </border>
  </borders>
  <cellStyleXfs count="5">
    <xf numFmtId="0" fontId="0" fillId="0" borderId="0"/>
    <xf numFmtId="0" fontId="1" fillId="0" borderId="0"/>
    <xf numFmtId="0" fontId="1" fillId="0" borderId="0"/>
    <xf numFmtId="0" fontId="6" fillId="0" borderId="0"/>
    <xf numFmtId="165" fontId="6" fillId="0" borderId="0"/>
  </cellStyleXfs>
  <cellXfs count="88">
    <xf numFmtId="0" fontId="0" fillId="0" borderId="0" xfId="0"/>
    <xf numFmtId="0" fontId="3" fillId="3" borderId="0" xfId="1" applyFont="1" applyFill="1" applyBorder="1" applyAlignment="1">
      <alignment horizontal="center" vertical="center"/>
    </xf>
    <xf numFmtId="0" fontId="4" fillId="3" borderId="0" xfId="1" applyFont="1" applyFill="1" applyBorder="1" applyAlignment="1">
      <alignment horizontal="center"/>
    </xf>
    <xf numFmtId="0" fontId="4" fillId="3" borderId="0" xfId="1" applyFont="1" applyFill="1" applyBorder="1"/>
    <xf numFmtId="0" fontId="4" fillId="3" borderId="0" xfId="1" applyFont="1" applyFill="1" applyBorder="1" applyAlignment="1">
      <alignment horizontal="center" vertical="center"/>
    </xf>
    <xf numFmtId="0" fontId="5" fillId="3" borderId="0" xfId="3" applyFont="1" applyFill="1" applyBorder="1" applyAlignment="1">
      <alignment horizontal="center" vertical="center" wrapText="1"/>
    </xf>
    <xf numFmtId="0" fontId="4" fillId="3" borderId="0" xfId="3" applyFont="1" applyFill="1" applyBorder="1"/>
    <xf numFmtId="0" fontId="5" fillId="3" borderId="0" xfId="3" applyFont="1" applyFill="1" applyBorder="1" applyAlignment="1">
      <alignment horizontal="center" vertical="center"/>
    </xf>
    <xf numFmtId="0" fontId="5" fillId="3" borderId="0" xfId="3" applyFont="1" applyFill="1" applyBorder="1" applyAlignment="1">
      <alignment vertical="center"/>
    </xf>
    <xf numFmtId="0" fontId="5" fillId="2" borderId="8" xfId="3" applyFont="1" applyFill="1" applyBorder="1" applyAlignment="1">
      <alignment horizontal="center" vertical="center"/>
    </xf>
    <xf numFmtId="0" fontId="5" fillId="2" borderId="4" xfId="3" applyFont="1" applyFill="1" applyBorder="1" applyAlignment="1">
      <alignment horizontal="center" vertical="center"/>
    </xf>
    <xf numFmtId="164" fontId="5" fillId="3" borderId="9" xfId="0" applyNumberFormat="1" applyFont="1" applyFill="1" applyBorder="1" applyAlignment="1">
      <alignment vertical="center" wrapText="1"/>
    </xf>
    <xf numFmtId="2" fontId="5" fillId="3" borderId="0" xfId="3" applyNumberFormat="1" applyFont="1" applyFill="1" applyBorder="1" applyAlignment="1">
      <alignment horizontal="center" vertical="center"/>
    </xf>
    <xf numFmtId="2" fontId="5" fillId="3" borderId="0" xfId="3" applyNumberFormat="1" applyFont="1" applyFill="1" applyBorder="1" applyAlignment="1">
      <alignment horizontal="center"/>
    </xf>
    <xf numFmtId="0" fontId="5" fillId="3" borderId="0" xfId="3" applyFont="1" applyFill="1" applyBorder="1"/>
    <xf numFmtId="164" fontId="4" fillId="3" borderId="10" xfId="0" applyNumberFormat="1" applyFont="1" applyFill="1" applyBorder="1" applyAlignment="1">
      <alignment horizontal="center" vertical="center" wrapText="1"/>
    </xf>
    <xf numFmtId="2" fontId="4" fillId="3" borderId="10" xfId="3" applyNumberFormat="1" applyFont="1" applyFill="1" applyBorder="1" applyAlignment="1">
      <alignment horizontal="center" vertical="center"/>
    </xf>
    <xf numFmtId="49" fontId="4" fillId="3" borderId="10" xfId="0" applyNumberFormat="1" applyFont="1" applyFill="1" applyBorder="1" applyAlignment="1">
      <alignment horizontal="left" vertical="center" wrapText="1"/>
    </xf>
    <xf numFmtId="2" fontId="4" fillId="3" borderId="0" xfId="3" applyNumberFormat="1" applyFont="1" applyFill="1" applyBorder="1" applyAlignment="1">
      <alignment horizontal="left" vertical="center"/>
    </xf>
    <xf numFmtId="2" fontId="4" fillId="3" borderId="0" xfId="3" applyNumberFormat="1" applyFont="1" applyFill="1" applyBorder="1" applyAlignment="1">
      <alignment horizontal="left"/>
    </xf>
    <xf numFmtId="0" fontId="4" fillId="3" borderId="0" xfId="3" applyFont="1" applyFill="1" applyBorder="1" applyAlignment="1">
      <alignment horizontal="left"/>
    </xf>
    <xf numFmtId="165" fontId="5" fillId="3" borderId="0" xfId="4" applyFont="1" applyFill="1" applyBorder="1" applyAlignment="1">
      <alignment horizontal="left" vertical="center"/>
    </xf>
    <xf numFmtId="165" fontId="5" fillId="3" borderId="0" xfId="4" applyFont="1" applyFill="1" applyBorder="1" applyAlignment="1">
      <alignment horizontal="left" vertical="center" wrapText="1"/>
    </xf>
    <xf numFmtId="165" fontId="4" fillId="3" borderId="0" xfId="4" applyFont="1" applyFill="1" applyBorder="1" applyAlignment="1">
      <alignment vertical="center"/>
    </xf>
    <xf numFmtId="165" fontId="4" fillId="3" borderId="0" xfId="4" applyFont="1" applyFill="1" applyBorder="1" applyAlignment="1">
      <alignment horizontal="center" vertical="center"/>
    </xf>
    <xf numFmtId="2" fontId="4" fillId="3" borderId="0" xfId="3" applyNumberFormat="1" applyFont="1" applyFill="1" applyBorder="1" applyAlignment="1">
      <alignment horizontal="center" vertical="center"/>
    </xf>
    <xf numFmtId="2" fontId="4" fillId="3" borderId="0" xfId="4" applyNumberFormat="1" applyFont="1" applyFill="1" applyBorder="1" applyAlignment="1">
      <alignment horizontal="center" vertical="center"/>
    </xf>
    <xf numFmtId="2" fontId="4" fillId="3" borderId="0" xfId="3" applyNumberFormat="1" applyFont="1" applyFill="1" applyBorder="1" applyAlignment="1">
      <alignment horizontal="center"/>
    </xf>
    <xf numFmtId="2" fontId="4" fillId="3" borderId="0" xfId="3" applyNumberFormat="1" applyFont="1" applyFill="1" applyBorder="1"/>
    <xf numFmtId="165" fontId="5" fillId="3" borderId="0" xfId="4" applyFont="1" applyFill="1" applyBorder="1" applyAlignment="1">
      <alignment vertical="center"/>
    </xf>
    <xf numFmtId="165" fontId="5" fillId="3" borderId="0" xfId="4" applyFont="1" applyFill="1" applyBorder="1" applyAlignment="1">
      <alignment horizontal="center" vertical="center"/>
    </xf>
    <xf numFmtId="0" fontId="5" fillId="3" borderId="0" xfId="1" applyFont="1" applyFill="1" applyBorder="1"/>
    <xf numFmtId="165" fontId="5" fillId="3" borderId="0" xfId="4" applyFont="1" applyFill="1" applyBorder="1" applyAlignment="1">
      <alignment vertical="center" wrapText="1"/>
    </xf>
    <xf numFmtId="2" fontId="5" fillId="3" borderId="0" xfId="3" applyNumberFormat="1" applyFont="1" applyFill="1" applyBorder="1"/>
    <xf numFmtId="165" fontId="4" fillId="3" borderId="0" xfId="4" applyFont="1" applyFill="1" applyBorder="1" applyAlignment="1">
      <alignment horizontal="center" vertical="center" wrapText="1"/>
    </xf>
    <xf numFmtId="166" fontId="4" fillId="3" borderId="0" xfId="3" applyNumberFormat="1" applyFont="1" applyFill="1" applyBorder="1" applyAlignment="1">
      <alignment horizontal="center"/>
    </xf>
    <xf numFmtId="165" fontId="4" fillId="3" borderId="0" xfId="4" applyFont="1" applyFill="1" applyBorder="1" applyAlignment="1">
      <alignment horizontal="left" vertical="center" wrapText="1"/>
    </xf>
    <xf numFmtId="2" fontId="4" fillId="3" borderId="0" xfId="1" applyNumberFormat="1" applyFont="1" applyFill="1" applyBorder="1" applyAlignment="1">
      <alignment horizontal="center" vertical="center"/>
    </xf>
    <xf numFmtId="2" fontId="5" fillId="3" borderId="0" xfId="1" applyNumberFormat="1" applyFont="1" applyFill="1" applyBorder="1" applyAlignment="1">
      <alignment horizontal="center" vertical="center"/>
    </xf>
    <xf numFmtId="0" fontId="5" fillId="3" borderId="0" xfId="4" applyNumberFormat="1" applyFont="1" applyFill="1" applyBorder="1" applyAlignment="1" applyProtection="1">
      <alignment horizontal="left" vertical="center" wrapText="1"/>
      <protection locked="0"/>
    </xf>
    <xf numFmtId="0" fontId="4" fillId="3" borderId="0" xfId="4" applyNumberFormat="1" applyFont="1" applyFill="1" applyBorder="1" applyAlignment="1" applyProtection="1">
      <alignment horizontal="center" vertical="center" wrapText="1"/>
      <protection locked="0"/>
    </xf>
    <xf numFmtId="165" fontId="4" fillId="3" borderId="0" xfId="4" applyFont="1" applyFill="1" applyBorder="1" applyAlignment="1">
      <alignment vertical="center" wrapText="1"/>
    </xf>
    <xf numFmtId="2" fontId="5" fillId="3" borderId="0" xfId="1" applyNumberFormat="1" applyFont="1" applyFill="1" applyBorder="1" applyAlignment="1">
      <alignment vertical="center"/>
    </xf>
    <xf numFmtId="165" fontId="5" fillId="3" borderId="0" xfId="4" applyFont="1" applyFill="1" applyBorder="1" applyAlignment="1">
      <alignment horizontal="center" vertical="center" wrapText="1"/>
    </xf>
    <xf numFmtId="0" fontId="4" fillId="3" borderId="0" xfId="3" applyFont="1" applyFill="1" applyBorder="1" applyAlignment="1">
      <alignment horizontal="center" vertical="center"/>
    </xf>
    <xf numFmtId="0" fontId="5" fillId="3" borderId="0" xfId="1" applyFont="1" applyFill="1" applyBorder="1" applyAlignment="1">
      <alignment horizontal="left" vertical="center"/>
    </xf>
    <xf numFmtId="0" fontId="4" fillId="3" borderId="0" xfId="1" applyFont="1" applyFill="1" applyBorder="1" applyAlignment="1">
      <alignment vertical="center" wrapText="1"/>
    </xf>
    <xf numFmtId="0" fontId="5" fillId="3" borderId="0" xfId="1" applyFont="1" applyFill="1" applyBorder="1" applyAlignment="1">
      <alignment horizontal="center" vertical="center"/>
    </xf>
    <xf numFmtId="49" fontId="4" fillId="3" borderId="10" xfId="0" applyNumberFormat="1" applyFont="1" applyFill="1" applyBorder="1" applyAlignment="1">
      <alignment vertical="center" wrapText="1"/>
    </xf>
    <xf numFmtId="164" fontId="4" fillId="3" borderId="10" xfId="0" applyNumberFormat="1" applyFont="1" applyFill="1" applyBorder="1" applyAlignment="1">
      <alignment vertical="center" wrapText="1"/>
    </xf>
    <xf numFmtId="49" fontId="7" fillId="3" borderId="9" xfId="0" applyNumberFormat="1" applyFont="1" applyFill="1" applyBorder="1" applyAlignment="1">
      <alignment vertical="center" wrapText="1"/>
    </xf>
    <xf numFmtId="164" fontId="7" fillId="3" borderId="9" xfId="0" applyNumberFormat="1" applyFont="1" applyFill="1" applyBorder="1" applyAlignment="1">
      <alignment vertical="center" wrapText="1"/>
    </xf>
    <xf numFmtId="2" fontId="7" fillId="3" borderId="9" xfId="3" applyNumberFormat="1" applyFont="1" applyFill="1" applyBorder="1" applyAlignment="1">
      <alignment horizontal="center" vertical="center"/>
    </xf>
    <xf numFmtId="2" fontId="7" fillId="3" borderId="0" xfId="3" applyNumberFormat="1" applyFont="1" applyFill="1" applyBorder="1" applyAlignment="1">
      <alignment horizontal="center" vertical="center"/>
    </xf>
    <xf numFmtId="2" fontId="7" fillId="3" borderId="0" xfId="3" applyNumberFormat="1" applyFont="1" applyFill="1" applyBorder="1" applyAlignment="1">
      <alignment horizontal="center"/>
    </xf>
    <xf numFmtId="0" fontId="7" fillId="3" borderId="0" xfId="3" applyFont="1" applyFill="1" applyBorder="1"/>
    <xf numFmtId="2" fontId="4" fillId="3" borderId="0" xfId="3" applyNumberFormat="1" applyFont="1" applyFill="1" applyBorder="1" applyAlignment="1">
      <alignment horizontal="center" vertical="center"/>
    </xf>
    <xf numFmtId="49" fontId="4" fillId="3" borderId="9" xfId="0" applyNumberFormat="1" applyFont="1" applyFill="1" applyBorder="1" applyAlignment="1">
      <alignment vertical="center" wrapText="1"/>
    </xf>
    <xf numFmtId="164" fontId="4" fillId="3" borderId="9" xfId="0" applyNumberFormat="1" applyFont="1" applyFill="1" applyBorder="1" applyAlignment="1">
      <alignment vertical="center" wrapText="1"/>
    </xf>
    <xf numFmtId="164" fontId="4" fillId="3" borderId="9" xfId="0" applyNumberFormat="1" applyFont="1" applyFill="1" applyBorder="1" applyAlignment="1">
      <alignment horizontal="center" vertical="center" wrapText="1"/>
    </xf>
    <xf numFmtId="2" fontId="4" fillId="3" borderId="9" xfId="3" applyNumberFormat="1" applyFont="1" applyFill="1" applyBorder="1" applyAlignment="1">
      <alignment horizontal="center" vertical="center"/>
    </xf>
    <xf numFmtId="49" fontId="4" fillId="3" borderId="9" xfId="0" applyNumberFormat="1" applyFont="1" applyFill="1" applyBorder="1" applyAlignment="1">
      <alignment horizontal="left" vertical="center" wrapText="1"/>
    </xf>
    <xf numFmtId="0" fontId="5" fillId="2" borderId="5" xfId="3" applyFont="1" applyFill="1" applyBorder="1" applyAlignment="1">
      <alignment horizontal="center" vertical="center" wrapText="1"/>
    </xf>
    <xf numFmtId="0" fontId="5" fillId="2" borderId="7" xfId="3" applyFont="1" applyFill="1" applyBorder="1" applyAlignment="1">
      <alignment horizontal="center" vertical="center" wrapText="1"/>
    </xf>
    <xf numFmtId="0" fontId="5" fillId="2" borderId="11" xfId="3" applyFont="1" applyFill="1" applyBorder="1" applyAlignment="1">
      <alignment horizontal="center" vertical="center" wrapText="1"/>
    </xf>
    <xf numFmtId="0" fontId="5" fillId="2" borderId="6" xfId="3" applyFont="1" applyFill="1" applyBorder="1" applyAlignment="1">
      <alignment horizontal="center" vertical="center" wrapText="1"/>
    </xf>
    <xf numFmtId="2" fontId="4" fillId="3" borderId="0" xfId="3" applyNumberFormat="1" applyFont="1" applyFill="1" applyBorder="1" applyAlignment="1">
      <alignment horizontal="center" vertical="center"/>
    </xf>
    <xf numFmtId="0" fontId="2" fillId="2" borderId="1" xfId="1" applyFont="1" applyFill="1" applyBorder="1" applyAlignment="1">
      <alignment horizontal="center" vertical="center"/>
    </xf>
    <xf numFmtId="0" fontId="2" fillId="2" borderId="2" xfId="1" applyFont="1" applyFill="1" applyBorder="1" applyAlignment="1">
      <alignment horizontal="center" vertical="center"/>
    </xf>
    <xf numFmtId="0" fontId="2" fillId="2" borderId="3" xfId="1" applyFont="1" applyFill="1" applyBorder="1" applyAlignment="1">
      <alignment horizontal="center" vertical="center"/>
    </xf>
    <xf numFmtId="49" fontId="5" fillId="2" borderId="11" xfId="3" applyNumberFormat="1" applyFont="1" applyFill="1" applyBorder="1" applyAlignment="1">
      <alignment horizontal="center" vertical="center"/>
    </xf>
    <xf numFmtId="49" fontId="5" fillId="2" borderId="6" xfId="3" applyNumberFormat="1" applyFont="1" applyFill="1" applyBorder="1" applyAlignment="1">
      <alignment horizontal="center" vertical="center"/>
    </xf>
    <xf numFmtId="0" fontId="5" fillId="2" borderId="5" xfId="3" applyFont="1" applyFill="1" applyBorder="1" applyAlignment="1">
      <alignment vertical="center" wrapText="1"/>
    </xf>
    <xf numFmtId="0" fontId="5" fillId="2" borderId="7" xfId="3" applyFont="1" applyFill="1" applyBorder="1" applyAlignment="1">
      <alignment vertical="center" wrapText="1"/>
    </xf>
    <xf numFmtId="0" fontId="5" fillId="2" borderId="11" xfId="3" applyFont="1" applyFill="1" applyBorder="1" applyAlignment="1">
      <alignment horizontal="center" vertical="center"/>
    </xf>
    <xf numFmtId="0" fontId="5" fillId="2" borderId="6" xfId="3" applyFont="1" applyFill="1" applyBorder="1" applyAlignment="1">
      <alignment horizontal="center" vertical="center"/>
    </xf>
    <xf numFmtId="0" fontId="5" fillId="2" borderId="12" xfId="3" applyFont="1" applyFill="1" applyBorder="1" applyAlignment="1">
      <alignment horizontal="center" vertical="center"/>
    </xf>
    <xf numFmtId="0" fontId="5" fillId="2" borderId="13" xfId="3" applyFont="1" applyFill="1" applyBorder="1" applyAlignment="1">
      <alignment horizontal="center" vertical="center"/>
    </xf>
    <xf numFmtId="0" fontId="5" fillId="2" borderId="14" xfId="3" applyFont="1" applyFill="1" applyBorder="1" applyAlignment="1">
      <alignment horizontal="center" vertical="center"/>
    </xf>
    <xf numFmtId="0" fontId="2" fillId="2" borderId="1" xfId="1" applyFont="1" applyFill="1" applyBorder="1" applyAlignment="1">
      <alignment horizontal="left" vertical="center" wrapText="1"/>
    </xf>
    <xf numFmtId="0" fontId="2" fillId="2" borderId="2" xfId="1" applyFont="1" applyFill="1" applyBorder="1" applyAlignment="1">
      <alignment horizontal="left" vertical="center" wrapText="1"/>
    </xf>
    <xf numFmtId="0" fontId="2" fillId="2" borderId="3" xfId="1" applyFont="1" applyFill="1" applyBorder="1" applyAlignment="1">
      <alignment horizontal="left" vertical="center" wrapText="1"/>
    </xf>
    <xf numFmtId="0" fontId="2" fillId="2" borderId="15" xfId="1" applyFont="1" applyFill="1" applyBorder="1" applyAlignment="1">
      <alignment horizontal="center" vertical="center"/>
    </xf>
    <xf numFmtId="0" fontId="2" fillId="2" borderId="0" xfId="1" applyFont="1" applyFill="1" applyBorder="1" applyAlignment="1">
      <alignment horizontal="center" vertical="center"/>
    </xf>
    <xf numFmtId="0" fontId="2" fillId="2" borderId="16" xfId="1" applyFont="1" applyFill="1" applyBorder="1" applyAlignment="1">
      <alignment horizontal="left" vertical="center"/>
    </xf>
    <xf numFmtId="0" fontId="2" fillId="2" borderId="8" xfId="1" applyFont="1" applyFill="1" applyBorder="1" applyAlignment="1">
      <alignment horizontal="left" vertical="center"/>
    </xf>
    <xf numFmtId="0" fontId="2" fillId="2" borderId="17" xfId="1" applyFont="1" applyFill="1" applyBorder="1" applyAlignment="1">
      <alignment horizontal="left" vertical="center"/>
    </xf>
    <xf numFmtId="167" fontId="8" fillId="4" borderId="18" xfId="0" applyNumberFormat="1" applyFont="1" applyFill="1" applyBorder="1" applyAlignment="1">
      <alignment horizontal="right" vertical="center" wrapText="1"/>
    </xf>
  </cellXfs>
  <cellStyles count="5">
    <cellStyle name="Normal" xfId="0" builtinId="0"/>
    <cellStyle name="Normal 2" xfId="3"/>
    <cellStyle name="Normal 3 2" xfId="4"/>
    <cellStyle name="Normal 4 4" xfId="1"/>
    <cellStyle name="Normal 7"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5.xml"/><Relationship Id="rId13" Type="http://schemas.openxmlformats.org/officeDocument/2006/relationships/externalLink" Target="externalLinks/externalLink10.xml"/><Relationship Id="rId18" Type="http://schemas.openxmlformats.org/officeDocument/2006/relationships/externalLink" Target="externalLinks/externalLink15.xml"/><Relationship Id="rId3" Type="http://schemas.openxmlformats.org/officeDocument/2006/relationships/worksheet" Target="worksheets/sheet3.xml"/><Relationship Id="rId21" Type="http://schemas.openxmlformats.org/officeDocument/2006/relationships/externalLink" Target="externalLinks/externalLink18.xml"/><Relationship Id="rId7" Type="http://schemas.openxmlformats.org/officeDocument/2006/relationships/externalLink" Target="externalLinks/externalLink4.xml"/><Relationship Id="rId12" Type="http://schemas.openxmlformats.org/officeDocument/2006/relationships/externalLink" Target="externalLinks/externalLink9.xml"/><Relationship Id="rId17" Type="http://schemas.openxmlformats.org/officeDocument/2006/relationships/externalLink" Target="externalLinks/externalLink14.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externalLink" Target="externalLinks/externalLink13.xml"/><Relationship Id="rId20" Type="http://schemas.openxmlformats.org/officeDocument/2006/relationships/externalLink" Target="externalLinks/externalLink17.xml"/><Relationship Id="rId1" Type="http://schemas.openxmlformats.org/officeDocument/2006/relationships/worksheet" Target="worksheets/sheet1.xml"/><Relationship Id="rId6" Type="http://schemas.openxmlformats.org/officeDocument/2006/relationships/externalLink" Target="externalLinks/externalLink3.xml"/><Relationship Id="rId11" Type="http://schemas.openxmlformats.org/officeDocument/2006/relationships/externalLink" Target="externalLinks/externalLink8.xml"/><Relationship Id="rId24" Type="http://schemas.openxmlformats.org/officeDocument/2006/relationships/sharedStrings" Target="sharedStrings.xml"/><Relationship Id="rId5" Type="http://schemas.openxmlformats.org/officeDocument/2006/relationships/externalLink" Target="externalLinks/externalLink2.xml"/><Relationship Id="rId15" Type="http://schemas.openxmlformats.org/officeDocument/2006/relationships/externalLink" Target="externalLinks/externalLink12.xml"/><Relationship Id="rId23" Type="http://schemas.openxmlformats.org/officeDocument/2006/relationships/styles" Target="styles.xml"/><Relationship Id="rId10" Type="http://schemas.openxmlformats.org/officeDocument/2006/relationships/externalLink" Target="externalLinks/externalLink7.xml"/><Relationship Id="rId19" Type="http://schemas.openxmlformats.org/officeDocument/2006/relationships/externalLink" Target="externalLinks/externalLink16.xml"/><Relationship Id="rId4" Type="http://schemas.openxmlformats.org/officeDocument/2006/relationships/externalLink" Target="externalLinks/externalLink1.xml"/><Relationship Id="rId9" Type="http://schemas.openxmlformats.org/officeDocument/2006/relationships/externalLink" Target="externalLinks/externalLink6.xml"/><Relationship Id="rId14" Type="http://schemas.openxmlformats.org/officeDocument/2006/relationships/externalLink" Target="externalLinks/externalLink11.xml"/><Relationship Id="rId22"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A:\Arj\SOCTAeje0.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E:\Apurimac%20I%20-%20Sup\Supervisi&#243;n%20Obras\Tomo%20II%20-%20Lote%201_Anexos%2010.11.19.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A:\Mis%20documentos\Mis%20documentos\Mollepata\Pacobamba\SOCTAeje0.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Server\d\Pacobamba\SOCTAeje0.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E:\Plan%20Meriss%20IV\A&#241;ahuichi%20II%2016Set11\Costos%20Octubre%202011\Costos%20A&#241;ahuichi%20II.xlsx"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E:\Apurimac%20I%20-%20Sup\Supervisi&#243;n%20Obras\Atusa%20Lima%2011Feb11\Observaciones%2030Nov10\Lev%20WPH\Tomo%20II%20-%20Lote%201-Anexos%2011.03.30.xlsx"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E:\AAATEMMP\Proyectos\Perfil%20Piloto%20Pistipata%20(Agosto)\Mis%20documentos\estudios\apanta\oscar\RONALD\ALT-PREC.WQ1"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E:\EGEMSA\Modificaciones%20Lima\Modificaci&#243;n%2011-05\Anexos_1_al_6,%2012_13_Costos.xlsx"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E:\Apurimac%20II%2009jul10\07%20Final%20corto%20plazo\090526%20C_ApurimacII_Obras_V2.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file:///E:\Atusa%20Lima%2011Feb11\Observaciones%2030Nov10\Lev%20WPH\Tomo%20II%20-%20Lote%201-Anexos%2011.03.3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A:\RONALD-1\JAPO-MAX.WQ1"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A:\RONALD\ALT-PREC.WQ1"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E:\Apu%20II%20-%20Werner\Cst-C2.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E:\Apu%20II\1302%20Factibilidad\A3_Costos_AII_2013_V2.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E:\Apurimac%20II%2009jul10\07%20Final%20corto%20plazo\090527%20C_ApurimacII_Obras_V1.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A:\Mis%20documentos\MABEL\LIMATAMBO\Otros\Anasis%20de%20Sobrecostos\Mis%20documentos\Mis%20documentos\Mollepata\Pacobamba\SOCTAeje0.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E:\CES\Apurimac%20II\Apurimac%20II%20Obs\Factibilidad\Costos%20PIP%20Huancaray%20Alt%201.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A:\Mis%20documentos\Mis%20documentos\Mollepata\RONALD\ALT-PREC.WQ1"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RIPA"/>
      <sheetName val="ANTABAMB"/>
      <sheetName val="CHALHUAN"/>
      <sheetName val="CURAHUASI"/>
      <sheetName val="ABANCAY"/>
      <sheetName val="SOCTA2"/>
      <sheetName val="PACO"/>
      <sheetName val="PRECIP"/>
      <sheetName val="FACTORES"/>
    </sheetNames>
    <sheetDataSet>
      <sheetData sheetId="0"/>
      <sheetData sheetId="1"/>
      <sheetData sheetId="2"/>
      <sheetData sheetId="3"/>
      <sheetData sheetId="4"/>
      <sheetData sheetId="5">
        <row r="3">
          <cell r="A3" t="str">
            <v xml:space="preserve">  R E G I S T R O     H I D R O M E T E O R O L O G I C O </v>
          </cell>
        </row>
        <row r="4">
          <cell r="A4" t="str">
            <v>Precipitación Media Mensual en la M.C. Soctacocha (mm)</v>
          </cell>
        </row>
        <row r="6">
          <cell r="H6" t="str">
            <v xml:space="preserve">LAT. </v>
          </cell>
          <cell r="I6" t="str">
            <v>:  13º44'52"</v>
          </cell>
          <cell r="M6" t="str">
            <v xml:space="preserve">DIST. </v>
          </cell>
          <cell r="N6" t="str">
            <v>ABANCAY</v>
          </cell>
        </row>
        <row r="7">
          <cell r="H7" t="str">
            <v>LONG.</v>
          </cell>
          <cell r="I7" t="str">
            <v>:  73º06'58"</v>
          </cell>
          <cell r="M7" t="str">
            <v xml:space="preserve">PROV. </v>
          </cell>
          <cell r="N7" t="str">
            <v>ABANCAY</v>
          </cell>
        </row>
        <row r="8">
          <cell r="H8" t="str">
            <v>ALT.</v>
          </cell>
          <cell r="I8" t="str">
            <v>:  4357 msnm.</v>
          </cell>
          <cell r="M8" t="str">
            <v>DPTO.</v>
          </cell>
          <cell r="N8" t="str">
            <v>APURIMAC</v>
          </cell>
        </row>
        <row r="9">
          <cell r="T9" t="str">
            <v>TOTAL</v>
          </cell>
          <cell r="U9" t="str">
            <v>MEDIA</v>
          </cell>
        </row>
        <row r="10">
          <cell r="A10" t="str">
            <v>ITEM</v>
          </cell>
          <cell r="B10" t="str">
            <v xml:space="preserve">AÑO </v>
          </cell>
          <cell r="D10" t="str">
            <v>ENE</v>
          </cell>
          <cell r="E10" t="str">
            <v>FEB</v>
          </cell>
          <cell r="F10" t="str">
            <v>MAR</v>
          </cell>
          <cell r="G10" t="str">
            <v>ABR</v>
          </cell>
          <cell r="H10" t="str">
            <v>MAY</v>
          </cell>
          <cell r="I10" t="str">
            <v>JUN</v>
          </cell>
          <cell r="J10" t="str">
            <v>JUL</v>
          </cell>
          <cell r="K10" t="str">
            <v>AGO</v>
          </cell>
          <cell r="L10" t="str">
            <v>SET</v>
          </cell>
          <cell r="M10" t="str">
            <v>OCT</v>
          </cell>
          <cell r="N10" t="str">
            <v>NOV</v>
          </cell>
          <cell r="O10" t="str">
            <v>DIC</v>
          </cell>
          <cell r="Q10" t="str">
            <v>TOTAL</v>
          </cell>
          <cell r="T10" t="b">
            <v>0</v>
          </cell>
          <cell r="U10" t="b">
            <v>0</v>
          </cell>
        </row>
        <row r="12">
          <cell r="A12">
            <v>1</v>
          </cell>
          <cell r="B12">
            <v>1963</v>
          </cell>
          <cell r="D12">
            <v>341.39609999999999</v>
          </cell>
          <cell r="E12">
            <v>303.33709999999996</v>
          </cell>
          <cell r="F12">
            <v>286.65589999999997</v>
          </cell>
          <cell r="G12">
            <v>146.05959999999999</v>
          </cell>
          <cell r="H12">
            <v>12.349499999999999</v>
          </cell>
          <cell r="I12">
            <v>5.7511000000000001</v>
          </cell>
          <cell r="J12">
            <v>12.7042</v>
          </cell>
          <cell r="K12">
            <v>3.4625000000000004</v>
          </cell>
          <cell r="L12">
            <v>48.863100000000003</v>
          </cell>
          <cell r="M12">
            <v>79.894499999999994</v>
          </cell>
          <cell r="N12">
            <v>111.6191</v>
          </cell>
          <cell r="O12">
            <v>229.9897</v>
          </cell>
          <cell r="Q12">
            <v>1582.0823999999998</v>
          </cell>
        </row>
        <row r="13">
          <cell r="A13">
            <v>2</v>
          </cell>
          <cell r="B13">
            <v>1964</v>
          </cell>
          <cell r="D13">
            <v>77.296600000000012</v>
          </cell>
          <cell r="E13">
            <v>210.51789999999997</v>
          </cell>
          <cell r="F13">
            <v>146.2508</v>
          </cell>
          <cell r="G13">
            <v>52.772499999999994</v>
          </cell>
          <cell r="H13">
            <v>8.4247999999999994</v>
          </cell>
          <cell r="I13">
            <v>0.83309999999999995</v>
          </cell>
          <cell r="J13">
            <v>10.0068</v>
          </cell>
          <cell r="K13">
            <v>7.5579000000000001</v>
          </cell>
          <cell r="L13">
            <v>59.426099999999998</v>
          </cell>
          <cell r="M13">
            <v>121.1031</v>
          </cell>
          <cell r="N13">
            <v>73.281100000000009</v>
          </cell>
          <cell r="O13">
            <v>133.3991</v>
          </cell>
          <cell r="Q13">
            <v>900.86980000000005</v>
          </cell>
        </row>
        <row r="14">
          <cell r="A14">
            <v>3</v>
          </cell>
          <cell r="B14">
            <v>1965</v>
          </cell>
          <cell r="D14">
            <v>123.43564000000001</v>
          </cell>
          <cell r="E14">
            <v>252.84354000000002</v>
          </cell>
          <cell r="F14">
            <v>175.77904999999998</v>
          </cell>
          <cell r="G14">
            <v>67.998949999999994</v>
          </cell>
          <cell r="H14">
            <v>22.023299999999999</v>
          </cell>
          <cell r="I14">
            <v>1.9675</v>
          </cell>
          <cell r="J14">
            <v>10.995699999999999</v>
          </cell>
          <cell r="K14">
            <v>0.87919999999999998</v>
          </cell>
          <cell r="L14">
            <v>55.495239999999995</v>
          </cell>
          <cell r="M14">
            <v>111.76815000000001</v>
          </cell>
          <cell r="N14">
            <v>119.10793000000001</v>
          </cell>
          <cell r="O14">
            <v>199.84976</v>
          </cell>
          <cell r="Q14">
            <v>1142.1439599999999</v>
          </cell>
        </row>
        <row r="15">
          <cell r="A15">
            <v>4</v>
          </cell>
          <cell r="B15">
            <v>1966</v>
          </cell>
          <cell r="D15">
            <v>142.63333</v>
          </cell>
          <cell r="E15">
            <v>245.55193</v>
          </cell>
          <cell r="F15">
            <v>159.23365999999999</v>
          </cell>
          <cell r="G15">
            <v>36.440249999999999</v>
          </cell>
          <cell r="H15">
            <v>66.285129999999995</v>
          </cell>
          <cell r="I15">
            <v>0</v>
          </cell>
          <cell r="J15">
            <v>1.3551</v>
          </cell>
          <cell r="K15">
            <v>15.939</v>
          </cell>
          <cell r="L15">
            <v>72.615319999999997</v>
          </cell>
          <cell r="M15">
            <v>191.05525</v>
          </cell>
          <cell r="N15">
            <v>182.39057</v>
          </cell>
          <cell r="O15">
            <v>143.48264999999998</v>
          </cell>
          <cell r="Q15">
            <v>1256.9821899999997</v>
          </cell>
        </row>
        <row r="16">
          <cell r="A16">
            <v>5</v>
          </cell>
          <cell r="B16">
            <v>1967</v>
          </cell>
          <cell r="D16">
            <v>227.00698999999997</v>
          </cell>
          <cell r="E16">
            <v>324.64143999999999</v>
          </cell>
          <cell r="F16">
            <v>350.71870999999999</v>
          </cell>
          <cell r="G16">
            <v>93.824680000000001</v>
          </cell>
          <cell r="H16">
            <v>27.737019999999998</v>
          </cell>
          <cell r="I16">
            <v>2.71604</v>
          </cell>
          <cell r="J16">
            <v>31.674529999999997</v>
          </cell>
          <cell r="K16">
            <v>20.494009999999999</v>
          </cell>
          <cell r="L16">
            <v>34.543880000000001</v>
          </cell>
          <cell r="M16">
            <v>109.50413</v>
          </cell>
          <cell r="N16">
            <v>54.221890000000002</v>
          </cell>
          <cell r="O16">
            <v>146.42108000000002</v>
          </cell>
          <cell r="Q16">
            <v>1423.5044</v>
          </cell>
        </row>
        <row r="17">
          <cell r="A17">
            <v>6</v>
          </cell>
          <cell r="B17">
            <v>1968</v>
          </cell>
          <cell r="D17">
            <v>276.46229999999997</v>
          </cell>
          <cell r="E17">
            <v>212.56155999999999</v>
          </cell>
          <cell r="F17">
            <v>221.41992999999997</v>
          </cell>
          <cell r="G17">
            <v>36.94735</v>
          </cell>
          <cell r="H17">
            <v>9.9466999999999999</v>
          </cell>
          <cell r="I17">
            <v>11.5953</v>
          </cell>
          <cell r="J17">
            <v>11.209239999999999</v>
          </cell>
          <cell r="K17">
            <v>14.829270000000001</v>
          </cell>
          <cell r="L17">
            <v>28.600839999999998</v>
          </cell>
          <cell r="M17">
            <v>106.56336999999999</v>
          </cell>
          <cell r="N17">
            <v>148.45570000000001</v>
          </cell>
          <cell r="O17">
            <v>116.70554999999999</v>
          </cell>
          <cell r="Q17">
            <v>1195.2971099999997</v>
          </cell>
        </row>
        <row r="18">
          <cell r="A18">
            <v>7</v>
          </cell>
          <cell r="B18">
            <v>1969</v>
          </cell>
          <cell r="D18">
            <v>216.81374</v>
          </cell>
          <cell r="E18">
            <v>202.50297999999998</v>
          </cell>
          <cell r="F18">
            <v>239.36622999999997</v>
          </cell>
          <cell r="G18">
            <v>101.80322</v>
          </cell>
          <cell r="H18">
            <v>0.77347999999999995</v>
          </cell>
          <cell r="I18">
            <v>10.029440000000001</v>
          </cell>
          <cell r="J18">
            <v>3.3472999999999997</v>
          </cell>
          <cell r="K18">
            <v>22.812570000000001</v>
          </cell>
          <cell r="L18">
            <v>37.944749999999999</v>
          </cell>
          <cell r="M18">
            <v>123.26358</v>
          </cell>
          <cell r="N18">
            <v>126.27129000000001</v>
          </cell>
          <cell r="O18">
            <v>172.02522999999999</v>
          </cell>
          <cell r="Q18">
            <v>1256.95381</v>
          </cell>
        </row>
        <row r="19">
          <cell r="A19">
            <v>8</v>
          </cell>
          <cell r="B19">
            <v>1970</v>
          </cell>
          <cell r="D19">
            <v>335.95708999999999</v>
          </cell>
          <cell r="E19">
            <v>189.87098</v>
          </cell>
          <cell r="F19">
            <v>202.59324999999998</v>
          </cell>
          <cell r="G19">
            <v>101.45066999999999</v>
          </cell>
          <cell r="H19">
            <v>21.962940000000003</v>
          </cell>
          <cell r="I19">
            <v>4.82517</v>
          </cell>
          <cell r="J19">
            <v>11.53994</v>
          </cell>
          <cell r="K19">
            <v>1.89028</v>
          </cell>
          <cell r="L19">
            <v>71.53989</v>
          </cell>
          <cell r="M19">
            <v>89.512509999999992</v>
          </cell>
          <cell r="N19">
            <v>122.34084</v>
          </cell>
          <cell r="O19">
            <v>203.17875000000001</v>
          </cell>
          <cell r="Q19">
            <v>1356.6623099999999</v>
          </cell>
        </row>
        <row r="20">
          <cell r="A20">
            <v>9</v>
          </cell>
          <cell r="B20">
            <v>1971</v>
          </cell>
          <cell r="D20">
            <v>221.06990000000002</v>
          </cell>
          <cell r="E20">
            <v>288.65667999999999</v>
          </cell>
          <cell r="F20">
            <v>209.94695999999999</v>
          </cell>
          <cell r="G20">
            <v>103.79872</v>
          </cell>
          <cell r="H20">
            <v>4.9590700000000005</v>
          </cell>
          <cell r="I20">
            <v>12.64912</v>
          </cell>
          <cell r="J20">
            <v>0.57435999999999998</v>
          </cell>
          <cell r="K20">
            <v>11.882440000000001</v>
          </cell>
          <cell r="L20">
            <v>9.3923200000000016</v>
          </cell>
          <cell r="M20">
            <v>60.607060000000004</v>
          </cell>
          <cell r="N20">
            <v>87.412999999999997</v>
          </cell>
          <cell r="O20">
            <v>168.78784999999999</v>
          </cell>
          <cell r="Q20">
            <v>1179.73748</v>
          </cell>
        </row>
        <row r="21">
          <cell r="A21">
            <v>10</v>
          </cell>
          <cell r="B21">
            <v>1972</v>
          </cell>
          <cell r="D21">
            <v>351.71310999999997</v>
          </cell>
          <cell r="E21">
            <v>255.40952999999999</v>
          </cell>
          <cell r="F21">
            <v>201.21314000000001</v>
          </cell>
          <cell r="G21">
            <v>92.6755</v>
          </cell>
          <cell r="H21">
            <v>12.65006</v>
          </cell>
          <cell r="I21">
            <v>0.89129999999999998</v>
          </cell>
          <cell r="J21">
            <v>32.500749999999996</v>
          </cell>
          <cell r="K21">
            <v>41.940449999999998</v>
          </cell>
          <cell r="L21">
            <v>37.875079999999997</v>
          </cell>
          <cell r="M21">
            <v>68.270710000000008</v>
          </cell>
          <cell r="N21">
            <v>84.472849999999994</v>
          </cell>
          <cell r="O21">
            <v>110.25758999999999</v>
          </cell>
          <cell r="Q21">
            <v>1289.8700700000002</v>
          </cell>
        </row>
        <row r="22">
          <cell r="A22">
            <v>11</v>
          </cell>
          <cell r="B22">
            <v>1973</v>
          </cell>
          <cell r="D22">
            <v>267.65226999999999</v>
          </cell>
          <cell r="E22">
            <v>276.27667000000002</v>
          </cell>
          <cell r="F22">
            <v>285.38000999999997</v>
          </cell>
          <cell r="G22">
            <v>141.74746999999999</v>
          </cell>
          <cell r="H22">
            <v>19.565689999999996</v>
          </cell>
          <cell r="I22">
            <v>2.7057599999999997</v>
          </cell>
          <cell r="J22">
            <v>13.97927</v>
          </cell>
          <cell r="K22">
            <v>34.993549999999999</v>
          </cell>
          <cell r="L22">
            <v>74.924869999999999</v>
          </cell>
          <cell r="M22">
            <v>47.410760000000003</v>
          </cell>
          <cell r="N22">
            <v>152.18896999999998</v>
          </cell>
          <cell r="O22">
            <v>128.96111999999999</v>
          </cell>
          <cell r="Q22">
            <v>1445.7864099999999</v>
          </cell>
        </row>
        <row r="23">
          <cell r="A23">
            <v>12</v>
          </cell>
          <cell r="B23">
            <v>1974</v>
          </cell>
          <cell r="D23">
            <v>319.88492999999994</v>
          </cell>
          <cell r="E23">
            <v>376.80133000000001</v>
          </cell>
          <cell r="F23">
            <v>253.71571999999998</v>
          </cell>
          <cell r="G23">
            <v>115.03153</v>
          </cell>
          <cell r="H23">
            <v>7.3904200000000007</v>
          </cell>
          <cell r="I23">
            <v>23.250450000000001</v>
          </cell>
          <cell r="J23">
            <v>7.2852800000000002</v>
          </cell>
          <cell r="K23">
            <v>98.894919999999985</v>
          </cell>
          <cell r="L23">
            <v>36.680320000000002</v>
          </cell>
          <cell r="M23">
            <v>47.180289999999999</v>
          </cell>
          <cell r="N23">
            <v>74.100760000000008</v>
          </cell>
          <cell r="O23">
            <v>93.378190000000004</v>
          </cell>
          <cell r="Q23">
            <v>1453.5941399999997</v>
          </cell>
        </row>
        <row r="24">
          <cell r="A24">
            <v>13</v>
          </cell>
          <cell r="B24">
            <v>1975</v>
          </cell>
          <cell r="D24">
            <v>179.24338</v>
          </cell>
          <cell r="E24">
            <v>205.11620999999997</v>
          </cell>
          <cell r="F24">
            <v>235.68509</v>
          </cell>
          <cell r="G24">
            <v>57.830820000000003</v>
          </cell>
          <cell r="H24">
            <v>39.87135</v>
          </cell>
          <cell r="I24">
            <v>6.86294</v>
          </cell>
          <cell r="J24">
            <v>1.24251</v>
          </cell>
          <cell r="K24">
            <v>16.468350000000001</v>
          </cell>
          <cell r="L24">
            <v>35.097589999999997</v>
          </cell>
          <cell r="M24">
            <v>67.178700000000006</v>
          </cell>
          <cell r="N24">
            <v>76.399100000000004</v>
          </cell>
          <cell r="O24">
            <v>310.18389999999999</v>
          </cell>
          <cell r="Q24">
            <v>1231.17994</v>
          </cell>
        </row>
        <row r="25">
          <cell r="A25">
            <v>14</v>
          </cell>
          <cell r="B25">
            <v>1976</v>
          </cell>
          <cell r="D25">
            <v>306.37664999999998</v>
          </cell>
          <cell r="E25">
            <v>264.56164000000001</v>
          </cell>
          <cell r="F25">
            <v>272.45000000000005</v>
          </cell>
          <cell r="G25">
            <v>60.881880000000002</v>
          </cell>
          <cell r="H25">
            <v>16.198450000000001</v>
          </cell>
          <cell r="I25">
            <v>26.891979999999997</v>
          </cell>
          <cell r="J25">
            <v>16.693770000000001</v>
          </cell>
          <cell r="K25">
            <v>24.215430000000001</v>
          </cell>
          <cell r="L25">
            <v>116.99485999999999</v>
          </cell>
          <cell r="M25">
            <v>21.421599999999998</v>
          </cell>
          <cell r="N25">
            <v>21.453809999999997</v>
          </cell>
          <cell r="O25">
            <v>116.01643000000001</v>
          </cell>
          <cell r="Q25">
            <v>1264.1565000000001</v>
          </cell>
        </row>
        <row r="26">
          <cell r="A26">
            <v>15</v>
          </cell>
          <cell r="B26">
            <v>1977</v>
          </cell>
          <cell r="D26">
            <v>143.81387999999998</v>
          </cell>
          <cell r="E26">
            <v>255.21661</v>
          </cell>
          <cell r="F26">
            <v>231.31480999999997</v>
          </cell>
          <cell r="G26">
            <v>29.84308</v>
          </cell>
          <cell r="H26">
            <v>3.62737</v>
          </cell>
          <cell r="I26">
            <v>0.15740000000000001</v>
          </cell>
          <cell r="J26">
            <v>8.1406599999999987</v>
          </cell>
          <cell r="K26">
            <v>0.30771999999999999</v>
          </cell>
          <cell r="L26">
            <v>49.157600000000002</v>
          </cell>
          <cell r="M26">
            <v>68.551410000000004</v>
          </cell>
          <cell r="N26">
            <v>148.75054</v>
          </cell>
          <cell r="O26">
            <v>233.06434999999999</v>
          </cell>
          <cell r="Q26">
            <v>1171.9454300000002</v>
          </cell>
        </row>
        <row r="27">
          <cell r="A27">
            <v>16</v>
          </cell>
          <cell r="B27">
            <v>1978</v>
          </cell>
          <cell r="D27">
            <v>220.95905000000002</v>
          </cell>
          <cell r="E27">
            <v>208.77823000000001</v>
          </cell>
          <cell r="F27">
            <v>148.50114000000002</v>
          </cell>
          <cell r="G27">
            <v>30.686870000000003</v>
          </cell>
          <cell r="H27">
            <v>19.765820000000001</v>
          </cell>
          <cell r="I27">
            <v>1.7631999999999999</v>
          </cell>
          <cell r="J27">
            <v>0.62960000000000005</v>
          </cell>
          <cell r="K27">
            <v>2.5119600000000002</v>
          </cell>
          <cell r="L27">
            <v>80.766419999999997</v>
          </cell>
          <cell r="M27">
            <v>86.316100000000006</v>
          </cell>
          <cell r="N27">
            <v>125.67059999999999</v>
          </cell>
          <cell r="O27">
            <v>143.12294</v>
          </cell>
          <cell r="Q27">
            <v>1069.4719300000002</v>
          </cell>
        </row>
        <row r="28">
          <cell r="A28">
            <v>17</v>
          </cell>
          <cell r="B28">
            <v>1979</v>
          </cell>
          <cell r="D28">
            <v>235.33721</v>
          </cell>
          <cell r="E28">
            <v>209.06099999999998</v>
          </cell>
          <cell r="F28">
            <v>176.41798</v>
          </cell>
          <cell r="G28">
            <v>60.858919999999998</v>
          </cell>
          <cell r="H28">
            <v>7.0977700000000006</v>
          </cell>
          <cell r="I28">
            <v>1.4740599999999999</v>
          </cell>
          <cell r="J28">
            <v>9.0199299999999987</v>
          </cell>
          <cell r="K28">
            <v>20.497199999999999</v>
          </cell>
          <cell r="L28">
            <v>27.81973</v>
          </cell>
          <cell r="M28">
            <v>29.634399999999999</v>
          </cell>
          <cell r="N28">
            <v>110.42059999999999</v>
          </cell>
          <cell r="O28">
            <v>116.02339000000001</v>
          </cell>
          <cell r="Q28">
            <v>1003.6621900000002</v>
          </cell>
        </row>
        <row r="29">
          <cell r="A29">
            <v>18</v>
          </cell>
          <cell r="B29">
            <v>1980</v>
          </cell>
          <cell r="D29">
            <v>122.23697</v>
          </cell>
          <cell r="E29">
            <v>156.26721000000001</v>
          </cell>
          <cell r="F29">
            <v>223.30243999999999</v>
          </cell>
          <cell r="G29">
            <v>22.640750000000001</v>
          </cell>
          <cell r="H29">
            <v>5.9041100000000002</v>
          </cell>
          <cell r="I29">
            <v>0.30771999999999999</v>
          </cell>
          <cell r="J29">
            <v>10.747470000000002</v>
          </cell>
          <cell r="K29">
            <v>1.40944</v>
          </cell>
          <cell r="L29">
            <v>20.929540000000003</v>
          </cell>
          <cell r="M29">
            <v>130.86163999999999</v>
          </cell>
          <cell r="N29">
            <v>116.93942999999999</v>
          </cell>
          <cell r="O29">
            <v>98.396749999999997</v>
          </cell>
          <cell r="Q29">
            <v>909.94346999999993</v>
          </cell>
        </row>
        <row r="30">
          <cell r="A30">
            <v>19</v>
          </cell>
          <cell r="B30">
            <v>1981</v>
          </cell>
          <cell r="D30">
            <v>247.25259000000003</v>
          </cell>
          <cell r="E30">
            <v>281.55032</v>
          </cell>
          <cell r="F30">
            <v>93.747780000000006</v>
          </cell>
          <cell r="G30">
            <v>84.739369999999994</v>
          </cell>
          <cell r="H30">
            <v>4.6711999999999998</v>
          </cell>
          <cell r="I30">
            <v>9.0314300000000003</v>
          </cell>
          <cell r="J30">
            <v>2.5358099999999997</v>
          </cell>
          <cell r="K30">
            <v>55.354159999999993</v>
          </cell>
          <cell r="L30">
            <v>60.71481</v>
          </cell>
          <cell r="M30">
            <v>102.80250999999998</v>
          </cell>
          <cell r="N30">
            <v>186.75921</v>
          </cell>
          <cell r="O30">
            <v>265.72609999999997</v>
          </cell>
          <cell r="Q30">
            <v>1394.8852899999997</v>
          </cell>
        </row>
        <row r="31">
          <cell r="A31">
            <v>20</v>
          </cell>
          <cell r="B31">
            <v>1982</v>
          </cell>
          <cell r="D31">
            <v>233.22571999999997</v>
          </cell>
          <cell r="E31">
            <v>186.55673999999999</v>
          </cell>
          <cell r="F31">
            <v>157.59448</v>
          </cell>
          <cell r="G31">
            <v>117.93884</v>
          </cell>
          <cell r="H31">
            <v>2.6817199999999999</v>
          </cell>
          <cell r="I31">
            <v>70.962580000000003</v>
          </cell>
          <cell r="J31">
            <v>3.7743000000000002</v>
          </cell>
          <cell r="K31">
            <v>44.649720000000002</v>
          </cell>
          <cell r="L31">
            <v>24.69022</v>
          </cell>
          <cell r="M31">
            <v>122.95805999999999</v>
          </cell>
          <cell r="N31">
            <v>177.36434</v>
          </cell>
          <cell r="O31">
            <v>80.43338</v>
          </cell>
          <cell r="Q31">
            <v>1222.8301000000001</v>
          </cell>
        </row>
        <row r="32">
          <cell r="A32">
            <v>21</v>
          </cell>
          <cell r="B32">
            <v>1983</v>
          </cell>
          <cell r="D32">
            <v>173.33879999999999</v>
          </cell>
          <cell r="E32">
            <v>311.16669999999999</v>
          </cell>
          <cell r="F32">
            <v>212.74565999999999</v>
          </cell>
          <cell r="G32">
            <v>81.98236</v>
          </cell>
          <cell r="H32">
            <v>15.8048</v>
          </cell>
          <cell r="I32">
            <v>22.082100000000001</v>
          </cell>
          <cell r="J32">
            <v>0</v>
          </cell>
          <cell r="K32">
            <v>12.5709</v>
          </cell>
          <cell r="L32">
            <v>38.435900000000004</v>
          </cell>
          <cell r="M32">
            <v>94.522480000000002</v>
          </cell>
          <cell r="N32">
            <v>127.8775</v>
          </cell>
          <cell r="O32">
            <v>184.58398</v>
          </cell>
          <cell r="Q32">
            <v>1275.1111799999999</v>
          </cell>
        </row>
        <row r="33">
          <cell r="A33">
            <v>22</v>
          </cell>
          <cell r="B33">
            <v>1984</v>
          </cell>
          <cell r="D33">
            <v>267.76691999999997</v>
          </cell>
          <cell r="E33">
            <v>332.83926000000002</v>
          </cell>
          <cell r="F33">
            <v>162.25615999999999</v>
          </cell>
          <cell r="G33">
            <v>15.135299999999999</v>
          </cell>
          <cell r="H33">
            <v>18.7165</v>
          </cell>
          <cell r="I33">
            <v>26.458500000000001</v>
          </cell>
          <cell r="J33">
            <v>2.0718000000000001</v>
          </cell>
          <cell r="K33">
            <v>5.6928999999999998</v>
          </cell>
          <cell r="L33">
            <v>48.921619999999997</v>
          </cell>
          <cell r="M33">
            <v>57.530800000000006</v>
          </cell>
          <cell r="N33">
            <v>104.34156</v>
          </cell>
          <cell r="O33">
            <v>201.36043999999998</v>
          </cell>
          <cell r="Q33">
            <v>1243.09176</v>
          </cell>
        </row>
        <row r="34">
          <cell r="A34">
            <v>23</v>
          </cell>
          <cell r="B34">
            <v>1985</v>
          </cell>
          <cell r="D34">
            <v>256.51796000000002</v>
          </cell>
          <cell r="E34">
            <v>170.32133999999999</v>
          </cell>
          <cell r="F34">
            <v>262.1825</v>
          </cell>
          <cell r="G34">
            <v>201.65595999999999</v>
          </cell>
          <cell r="H34">
            <v>37.044080000000001</v>
          </cell>
          <cell r="I34">
            <v>10.57278</v>
          </cell>
          <cell r="J34">
            <v>9.3078000000000003</v>
          </cell>
          <cell r="K34">
            <v>2.7601599999999999</v>
          </cell>
          <cell r="L34">
            <v>14.2774</v>
          </cell>
          <cell r="M34">
            <v>141.99737999999999</v>
          </cell>
          <cell r="N34">
            <v>95.367959999999997</v>
          </cell>
          <cell r="O34">
            <v>133.64465999999999</v>
          </cell>
          <cell r="Q34">
            <v>1335.6499800000001</v>
          </cell>
        </row>
        <row r="35">
          <cell r="A35">
            <v>24</v>
          </cell>
          <cell r="B35">
            <v>1986</v>
          </cell>
          <cell r="D35">
            <v>181.06706</v>
          </cell>
          <cell r="E35">
            <v>193.94247999999999</v>
          </cell>
          <cell r="F35">
            <v>272.16569999999996</v>
          </cell>
          <cell r="G35">
            <v>96.588300000000004</v>
          </cell>
          <cell r="H35">
            <v>8.3502599999999987</v>
          </cell>
          <cell r="I35">
            <v>4.9306000000000001</v>
          </cell>
          <cell r="J35">
            <v>2.1882000000000001</v>
          </cell>
          <cell r="K35">
            <v>38.656440000000003</v>
          </cell>
          <cell r="L35">
            <v>46.857879999999994</v>
          </cell>
          <cell r="M35">
            <v>47.198259999999998</v>
          </cell>
          <cell r="N35">
            <v>71.607280000000003</v>
          </cell>
          <cell r="O35">
            <v>166.74918</v>
          </cell>
          <cell r="Q35">
            <v>1130.3016400000001</v>
          </cell>
        </row>
        <row r="36">
          <cell r="A36">
            <v>25</v>
          </cell>
          <cell r="B36">
            <v>1987</v>
          </cell>
          <cell r="D36">
            <v>230.90198000000004</v>
          </cell>
          <cell r="E36">
            <v>129.51823000000002</v>
          </cell>
          <cell r="F36">
            <v>124.27321999999999</v>
          </cell>
          <cell r="G36">
            <v>44.282650000000004</v>
          </cell>
          <cell r="H36">
            <v>21.785430000000002</v>
          </cell>
          <cell r="I36">
            <v>15.401119999999999</v>
          </cell>
          <cell r="J36">
            <v>19.700000000000003</v>
          </cell>
          <cell r="K36">
            <v>5.6631800000000005</v>
          </cell>
          <cell r="L36">
            <v>8.6234900000000003</v>
          </cell>
          <cell r="M36">
            <v>83.115299999999991</v>
          </cell>
          <cell r="N36">
            <v>88.970140000000001</v>
          </cell>
          <cell r="O36">
            <v>107.63073</v>
          </cell>
          <cell r="Q36">
            <v>879.86546999999996</v>
          </cell>
        </row>
        <row r="37">
          <cell r="A37">
            <v>26</v>
          </cell>
          <cell r="B37">
            <v>1988</v>
          </cell>
          <cell r="D37">
            <v>351.32693</v>
          </cell>
          <cell r="E37">
            <v>215.98975999999999</v>
          </cell>
          <cell r="F37">
            <v>201.0222</v>
          </cell>
          <cell r="G37">
            <v>158.24379999999999</v>
          </cell>
          <cell r="H37">
            <v>28.229590000000002</v>
          </cell>
          <cell r="I37">
            <v>1.3379000000000001</v>
          </cell>
          <cell r="J37">
            <v>1.4396500000000001</v>
          </cell>
          <cell r="K37">
            <v>1.9342400000000002</v>
          </cell>
          <cell r="L37">
            <v>27.606650000000002</v>
          </cell>
          <cell r="M37">
            <v>84.087510000000009</v>
          </cell>
          <cell r="N37">
            <v>48.288440000000001</v>
          </cell>
          <cell r="O37">
            <v>107.38813999999999</v>
          </cell>
          <cell r="Q37">
            <v>1226.8948100000002</v>
          </cell>
        </row>
        <row r="38">
          <cell r="A38">
            <v>27</v>
          </cell>
          <cell r="B38">
            <v>1989</v>
          </cell>
          <cell r="D38">
            <v>269.45807000000002</v>
          </cell>
          <cell r="E38">
            <v>237.85762</v>
          </cell>
          <cell r="F38">
            <v>224.87812000000002</v>
          </cell>
          <cell r="G38">
            <v>50.033670000000001</v>
          </cell>
          <cell r="H38">
            <v>28.798089999999998</v>
          </cell>
          <cell r="I38">
            <v>17.32105</v>
          </cell>
          <cell r="J38">
            <v>1.89714</v>
          </cell>
          <cell r="K38">
            <v>11.248899999999999</v>
          </cell>
          <cell r="L38">
            <v>35.107399999999998</v>
          </cell>
          <cell r="M38">
            <v>53.761920000000003</v>
          </cell>
          <cell r="N38">
            <v>66.083550000000002</v>
          </cell>
          <cell r="O38">
            <v>152.45805000000001</v>
          </cell>
          <cell r="Q38">
            <v>1148.9035800000001</v>
          </cell>
        </row>
        <row r="39">
          <cell r="A39">
            <v>28</v>
          </cell>
          <cell r="B39">
            <v>1990</v>
          </cell>
          <cell r="D39">
            <v>234.11282</v>
          </cell>
          <cell r="E39">
            <v>121.97266999999999</v>
          </cell>
          <cell r="F39">
            <v>142.12044</v>
          </cell>
          <cell r="G39">
            <v>71.110720000000001</v>
          </cell>
          <cell r="H39">
            <v>14.871599999999999</v>
          </cell>
          <cell r="I39">
            <v>19.353200000000001</v>
          </cell>
          <cell r="J39">
            <v>3.2113</v>
          </cell>
          <cell r="K39">
            <v>22.34845</v>
          </cell>
          <cell r="L39">
            <v>27.374299999999998</v>
          </cell>
          <cell r="M39">
            <v>64.7029</v>
          </cell>
          <cell r="N39">
            <v>92.470259999999996</v>
          </cell>
          <cell r="O39">
            <v>110.47829999999999</v>
          </cell>
          <cell r="Q39">
            <v>924.12695999999983</v>
          </cell>
        </row>
        <row r="40">
          <cell r="A40">
            <v>29</v>
          </cell>
          <cell r="B40">
            <v>1991</v>
          </cell>
          <cell r="D40">
            <v>159.6755</v>
          </cell>
          <cell r="E40">
            <v>119.41566</v>
          </cell>
          <cell r="F40">
            <v>141.60589999999999</v>
          </cell>
          <cell r="G40">
            <v>25.085979999999999</v>
          </cell>
          <cell r="H40">
            <v>16.36505</v>
          </cell>
          <cell r="I40">
            <v>6.0731499999999992</v>
          </cell>
          <cell r="J40">
            <v>4.0652999999999997</v>
          </cell>
          <cell r="K40">
            <v>11.78894</v>
          </cell>
          <cell r="L40">
            <v>36.296149999999997</v>
          </cell>
          <cell r="M40">
            <v>94.55762</v>
          </cell>
          <cell r="N40">
            <v>67.757499999999993</v>
          </cell>
          <cell r="O40">
            <v>83.489099999999993</v>
          </cell>
          <cell r="Q40">
            <v>766.17585000000008</v>
          </cell>
        </row>
        <row r="41">
          <cell r="A41">
            <v>30</v>
          </cell>
          <cell r="B41">
            <v>1992</v>
          </cell>
          <cell r="D41">
            <v>121.4152</v>
          </cell>
          <cell r="E41">
            <v>198.87249000000003</v>
          </cell>
          <cell r="F41">
            <v>189.13833</v>
          </cell>
          <cell r="G41">
            <v>86.659530000000004</v>
          </cell>
          <cell r="H41">
            <v>2.82368</v>
          </cell>
          <cell r="I41">
            <v>13.851599999999999</v>
          </cell>
          <cell r="J41">
            <v>10.52876</v>
          </cell>
          <cell r="K41">
            <v>54.027659999999997</v>
          </cell>
          <cell r="L41">
            <v>21.5122</v>
          </cell>
          <cell r="M41">
            <v>82.317520000000002</v>
          </cell>
          <cell r="N41">
            <v>111.17989999999999</v>
          </cell>
          <cell r="O41">
            <v>170.18746999999999</v>
          </cell>
          <cell r="Q41">
            <v>1062.5143399999999</v>
          </cell>
        </row>
        <row r="42">
          <cell r="A42">
            <v>31</v>
          </cell>
          <cell r="B42">
            <v>1993</v>
          </cell>
          <cell r="D42">
            <v>254.88045</v>
          </cell>
          <cell r="E42">
            <v>218.84019999999998</v>
          </cell>
          <cell r="F42">
            <v>254.87085000000002</v>
          </cell>
          <cell r="G42">
            <v>142.76949999999999</v>
          </cell>
          <cell r="H42">
            <v>26.621099999999998</v>
          </cell>
          <cell r="I42">
            <v>8.4250000000000007</v>
          </cell>
          <cell r="J42">
            <v>31.793399999999998</v>
          </cell>
          <cell r="K42">
            <v>46.388400000000004</v>
          </cell>
          <cell r="L42">
            <v>34.339500000000001</v>
          </cell>
          <cell r="M42">
            <v>105.8323</v>
          </cell>
          <cell r="N42">
            <v>103.7666</v>
          </cell>
          <cell r="O42">
            <v>192.00200000000001</v>
          </cell>
          <cell r="Q42">
            <v>1420.5292999999999</v>
          </cell>
        </row>
        <row r="43">
          <cell r="A43">
            <v>32</v>
          </cell>
          <cell r="B43">
            <v>1994</v>
          </cell>
          <cell r="D43">
            <v>314.70889999999997</v>
          </cell>
          <cell r="E43">
            <v>207.07580000000002</v>
          </cell>
          <cell r="F43">
            <v>182.87639999999999</v>
          </cell>
          <cell r="G43">
            <v>25.655099999999997</v>
          </cell>
          <cell r="H43">
            <v>22.997399999999999</v>
          </cell>
          <cell r="I43">
            <v>0.87919999999999998</v>
          </cell>
          <cell r="J43">
            <v>0</v>
          </cell>
          <cell r="K43">
            <v>18.572599999999998</v>
          </cell>
          <cell r="L43">
            <v>14.127699999999999</v>
          </cell>
          <cell r="M43">
            <v>194.10470000000001</v>
          </cell>
          <cell r="N43">
            <v>114.51509999999999</v>
          </cell>
          <cell r="O43">
            <v>155.84099999999998</v>
          </cell>
          <cell r="Q43">
            <v>1251.3538999999996</v>
          </cell>
        </row>
        <row r="44">
          <cell r="A44">
            <v>33</v>
          </cell>
          <cell r="B44">
            <v>1995</v>
          </cell>
          <cell r="D44">
            <v>291.92770000000002</v>
          </cell>
          <cell r="E44">
            <v>193.55249999999998</v>
          </cell>
          <cell r="F44">
            <v>257.69260000000003</v>
          </cell>
          <cell r="G44">
            <v>36.3279</v>
          </cell>
          <cell r="H44">
            <v>6.5015999999999998</v>
          </cell>
          <cell r="I44">
            <v>1.1805000000000001</v>
          </cell>
          <cell r="J44">
            <v>1.2387000000000001</v>
          </cell>
          <cell r="K44">
            <v>5.1974</v>
          </cell>
          <cell r="L44">
            <v>37.706299999999999</v>
          </cell>
          <cell r="M44">
            <v>36.766000000000005</v>
          </cell>
          <cell r="N44">
            <v>108.9614</v>
          </cell>
          <cell r="O44">
            <v>134.64089999999999</v>
          </cell>
          <cell r="Q44">
            <v>1111.6935000000003</v>
          </cell>
        </row>
        <row r="45">
          <cell r="A45">
            <v>34</v>
          </cell>
          <cell r="B45">
            <v>1996</v>
          </cell>
          <cell r="D45">
            <v>137.01059999999998</v>
          </cell>
          <cell r="E45">
            <v>213.26140000000001</v>
          </cell>
          <cell r="F45">
            <v>150.13630000000001</v>
          </cell>
          <cell r="G45">
            <v>104.2152</v>
          </cell>
          <cell r="H45">
            <v>17.003900000000002</v>
          </cell>
          <cell r="I45">
            <v>3.4026999999999998</v>
          </cell>
          <cell r="J45">
            <v>3.7275</v>
          </cell>
          <cell r="K45">
            <v>0.87919999999999998</v>
          </cell>
          <cell r="L45">
            <v>36.725299999999997</v>
          </cell>
          <cell r="M45">
            <v>154.81489999999999</v>
          </cell>
          <cell r="N45">
            <v>132.1523</v>
          </cell>
          <cell r="O45">
            <v>207.00889999999998</v>
          </cell>
          <cell r="Q45">
            <v>1160.3381999999999</v>
          </cell>
        </row>
        <row r="46">
          <cell r="A46">
            <v>35</v>
          </cell>
          <cell r="B46">
            <v>1997</v>
          </cell>
          <cell r="D46">
            <v>291.41039999999998</v>
          </cell>
          <cell r="E46">
            <v>244.18389999999999</v>
          </cell>
          <cell r="F46">
            <v>184.64179999999999</v>
          </cell>
          <cell r="G46">
            <v>43.209500000000006</v>
          </cell>
          <cell r="H46">
            <v>34.9711</v>
          </cell>
          <cell r="I46">
            <v>11.038399999999999</v>
          </cell>
          <cell r="J46">
            <v>4.8401999999999994</v>
          </cell>
          <cell r="K46">
            <v>27.9787</v>
          </cell>
          <cell r="L46">
            <v>16.153399999999998</v>
          </cell>
          <cell r="M46">
            <v>147.41659999999999</v>
          </cell>
          <cell r="N46">
            <v>153.40379999999999</v>
          </cell>
          <cell r="O46">
            <v>86.644800000000004</v>
          </cell>
          <cell r="Q46">
            <v>1245.8926000000001</v>
          </cell>
        </row>
        <row r="47">
          <cell r="A47">
            <v>36</v>
          </cell>
          <cell r="B47">
            <v>1998</v>
          </cell>
          <cell r="D47">
            <v>284.56319999999999</v>
          </cell>
          <cell r="E47">
            <v>228.75749999999999</v>
          </cell>
          <cell r="F47">
            <v>145.25459999999998</v>
          </cell>
          <cell r="G47">
            <v>22.2727</v>
          </cell>
          <cell r="H47">
            <v>1.6217000000000001</v>
          </cell>
          <cell r="I47">
            <v>25.652200000000001</v>
          </cell>
          <cell r="J47">
            <v>3.2538999999999998</v>
          </cell>
          <cell r="K47">
            <v>10.937100000000001</v>
          </cell>
          <cell r="L47">
            <v>90.605400000000003</v>
          </cell>
          <cell r="M47">
            <v>78.903700000000001</v>
          </cell>
          <cell r="N47">
            <v>110.57440000000001</v>
          </cell>
          <cell r="O47">
            <v>276.42520000000002</v>
          </cell>
          <cell r="Q47">
            <v>1278.8216</v>
          </cell>
        </row>
        <row r="49">
          <cell r="A49" t="str">
            <v xml:space="preserve"> Nº DATOS</v>
          </cell>
          <cell r="D49">
            <v>36</v>
          </cell>
          <cell r="E49">
            <v>36</v>
          </cell>
          <cell r="F49">
            <v>36</v>
          </cell>
          <cell r="G49">
            <v>36</v>
          </cell>
          <cell r="H49">
            <v>36</v>
          </cell>
          <cell r="I49">
            <v>36</v>
          </cell>
          <cell r="J49">
            <v>36</v>
          </cell>
          <cell r="K49">
            <v>36</v>
          </cell>
          <cell r="L49">
            <v>36</v>
          </cell>
          <cell r="M49">
            <v>36</v>
          </cell>
          <cell r="N49">
            <v>36</v>
          </cell>
          <cell r="O49">
            <v>36</v>
          </cell>
          <cell r="Q49">
            <v>36</v>
          </cell>
        </row>
        <row r="50">
          <cell r="A50" t="str">
            <v xml:space="preserve">   MEDIA</v>
          </cell>
          <cell r="D50">
            <v>233.6</v>
          </cell>
          <cell r="E50">
            <v>229</v>
          </cell>
          <cell r="F50">
            <v>205</v>
          </cell>
          <cell r="G50">
            <v>76.7</v>
          </cell>
          <cell r="H50">
            <v>17.100000000000001</v>
          </cell>
          <cell r="I50">
            <v>10.6</v>
          </cell>
          <cell r="J50">
            <v>8.3000000000000007</v>
          </cell>
          <cell r="K50">
            <v>19.899999999999999</v>
          </cell>
          <cell r="L50">
            <v>42.2</v>
          </cell>
          <cell r="M50">
            <v>91.9</v>
          </cell>
          <cell r="N50">
            <v>108.2</v>
          </cell>
          <cell r="O50">
            <v>157.80000000000001</v>
          </cell>
          <cell r="Q50">
            <v>1200.3</v>
          </cell>
        </row>
        <row r="51">
          <cell r="A51" t="str">
            <v xml:space="preserve"> DESV.STD</v>
          </cell>
          <cell r="D51">
            <v>73.264048174655443</v>
          </cell>
          <cell r="E51">
            <v>58.289873665786651</v>
          </cell>
          <cell r="F51">
            <v>55.381797304516944</v>
          </cell>
          <cell r="G51">
            <v>45.109067530800353</v>
          </cell>
          <cell r="H51">
            <v>13.44442983113256</v>
          </cell>
          <cell r="I51">
            <v>13.276094936021588</v>
          </cell>
          <cell r="J51">
            <v>8.8277926822673081</v>
          </cell>
          <cell r="K51">
            <v>20.887591724109335</v>
          </cell>
          <cell r="L51">
            <v>23.968157872391401</v>
          </cell>
          <cell r="M51">
            <v>41.370791360600244</v>
          </cell>
          <cell r="N51">
            <v>37.69939564180693</v>
          </cell>
          <cell r="O51">
            <v>56.700668686236085</v>
          </cell>
          <cell r="Q51">
            <v>179.35378560789837</v>
          </cell>
        </row>
        <row r="52">
          <cell r="A52" t="str">
            <v>PRECIP. AL 75%</v>
          </cell>
          <cell r="D52">
            <v>184.18339950619489</v>
          </cell>
          <cell r="E52">
            <v>189.6834802124269</v>
          </cell>
          <cell r="F52">
            <v>167.64497771810332</v>
          </cell>
          <cell r="G52">
            <v>46.273933950475168</v>
          </cell>
          <cell r="H52">
            <v>8.03173207890109</v>
          </cell>
          <cell r="I52">
            <v>1.6452739656534394</v>
          </cell>
          <cell r="J52">
            <v>2.3456538358107011</v>
          </cell>
          <cell r="K52">
            <v>5.8113193820882518</v>
          </cell>
          <cell r="L52">
            <v>26.033477515072004</v>
          </cell>
          <cell r="M52">
            <v>63.995401227275138</v>
          </cell>
          <cell r="N52">
            <v>82.771757639601233</v>
          </cell>
          <cell r="O52">
            <v>119.55539897113377</v>
          </cell>
          <cell r="Q52">
            <v>897.97580600273602</v>
          </cell>
        </row>
        <row r="53">
          <cell r="A53" t="str">
            <v xml:space="preserve">   C. V.</v>
          </cell>
          <cell r="D53">
            <v>0.31363034321342226</v>
          </cell>
          <cell r="E53">
            <v>0.25454093303836967</v>
          </cell>
          <cell r="F53">
            <v>0.27015510880252169</v>
          </cell>
          <cell r="G53">
            <v>0.5881234358644114</v>
          </cell>
          <cell r="H53">
            <v>0.78622396673289818</v>
          </cell>
          <cell r="I53">
            <v>1.252461786417131</v>
          </cell>
          <cell r="J53">
            <v>1.0635894797912417</v>
          </cell>
          <cell r="K53">
            <v>1.0496277248296149</v>
          </cell>
          <cell r="L53">
            <v>0.56796582635998583</v>
          </cell>
          <cell r="M53">
            <v>0.45017183199782634</v>
          </cell>
          <cell r="N53">
            <v>0.34842324992427848</v>
          </cell>
          <cell r="O53">
            <v>0.3593198269089739</v>
          </cell>
          <cell r="Q53">
            <v>0.14942413197358859</v>
          </cell>
        </row>
        <row r="54">
          <cell r="A54" t="str">
            <v xml:space="preserve"> P.MIMIMO</v>
          </cell>
          <cell r="D54">
            <v>77.296600000000012</v>
          </cell>
          <cell r="E54">
            <v>119.41566</v>
          </cell>
          <cell r="F54">
            <v>93.747780000000006</v>
          </cell>
          <cell r="G54">
            <v>15.135299999999999</v>
          </cell>
          <cell r="H54">
            <v>0.77347999999999995</v>
          </cell>
          <cell r="I54">
            <v>0</v>
          </cell>
          <cell r="J54">
            <v>0</v>
          </cell>
          <cell r="K54">
            <v>0.30771999999999999</v>
          </cell>
          <cell r="L54">
            <v>8.6234900000000003</v>
          </cell>
          <cell r="M54">
            <v>21.421599999999998</v>
          </cell>
          <cell r="N54">
            <v>21.453809999999997</v>
          </cell>
          <cell r="O54">
            <v>80.43338</v>
          </cell>
          <cell r="Q54">
            <v>766.17585000000008</v>
          </cell>
        </row>
        <row r="55">
          <cell r="A55" t="str">
            <v xml:space="preserve"> P.MAXIMO</v>
          </cell>
          <cell r="D55">
            <v>351.71310999999997</v>
          </cell>
          <cell r="E55">
            <v>376.80133000000001</v>
          </cell>
          <cell r="F55">
            <v>350.71870999999999</v>
          </cell>
          <cell r="G55">
            <v>201.65595999999999</v>
          </cell>
          <cell r="H55">
            <v>66.285129999999995</v>
          </cell>
          <cell r="I55">
            <v>70.962580000000003</v>
          </cell>
          <cell r="J55">
            <v>32.500749999999996</v>
          </cell>
          <cell r="K55">
            <v>98.894919999999985</v>
          </cell>
          <cell r="L55">
            <v>116.99485999999999</v>
          </cell>
          <cell r="M55">
            <v>194.10470000000001</v>
          </cell>
          <cell r="N55">
            <v>186.75921</v>
          </cell>
          <cell r="O55">
            <v>310.18389999999999</v>
          </cell>
          <cell r="Q55">
            <v>1453.5941399999997</v>
          </cell>
        </row>
        <row r="56">
          <cell r="N56" t="str">
            <v>FECHA:</v>
          </cell>
          <cell r="Q56">
            <v>36406.38012627315</v>
          </cell>
        </row>
        <row r="96">
          <cell r="N96" t="str">
            <v xml:space="preserve">         Anexo Nº II.2.17 </v>
          </cell>
        </row>
        <row r="98">
          <cell r="A98" t="str">
            <v xml:space="preserve">C A U D A L E S   M E D I O S    M E N S U A L E S   </v>
          </cell>
        </row>
        <row r="99">
          <cell r="A99" t="str">
            <v xml:space="preserve">G E N E R A D O S   </v>
          </cell>
        </row>
        <row r="100">
          <cell r="A100" t="str">
            <v xml:space="preserve">  ( m3/Seg.)</v>
          </cell>
        </row>
        <row r="102">
          <cell r="B102" t="str">
            <v>CUENCA DEL PACHACHACA</v>
          </cell>
          <cell r="L102" t="str">
            <v xml:space="preserve">DIST.:   </v>
          </cell>
          <cell r="M102" t="str">
            <v>ABANCAY</v>
          </cell>
        </row>
        <row r="103">
          <cell r="B103" t="str">
            <v>LAGUNA SOCTACOCHA</v>
          </cell>
          <cell r="L103" t="str">
            <v xml:space="preserve">PROV.   </v>
          </cell>
          <cell r="M103" t="str">
            <v>ABANCAY</v>
          </cell>
        </row>
        <row r="104">
          <cell r="B104" t="str">
            <v>PROYECTO : HUANCARAMA</v>
          </cell>
          <cell r="L104" t="str">
            <v>DPTO.</v>
          </cell>
          <cell r="M104" t="str">
            <v>APURIMAC</v>
          </cell>
        </row>
        <row r="106">
          <cell r="A106" t="str">
            <v>ITEM</v>
          </cell>
          <cell r="B106" t="str">
            <v xml:space="preserve">AÑO </v>
          </cell>
          <cell r="D106" t="str">
            <v>ENE</v>
          </cell>
          <cell r="E106" t="str">
            <v>FEB</v>
          </cell>
          <cell r="F106" t="str">
            <v>MAR</v>
          </cell>
          <cell r="G106" t="str">
            <v>ABR</v>
          </cell>
          <cell r="H106" t="str">
            <v>MAY</v>
          </cell>
          <cell r="I106" t="str">
            <v>JUN</v>
          </cell>
          <cell r="J106" t="str">
            <v>JUL</v>
          </cell>
          <cell r="K106" t="str">
            <v>AGO</v>
          </cell>
          <cell r="L106" t="str">
            <v>SET</v>
          </cell>
          <cell r="M106" t="str">
            <v>OCT</v>
          </cell>
          <cell r="N106" t="str">
            <v>NOV</v>
          </cell>
          <cell r="O106" t="str">
            <v>DIC</v>
          </cell>
          <cell r="Q106" t="str">
            <v>TOTAL</v>
          </cell>
        </row>
        <row r="109">
          <cell r="A109">
            <v>1</v>
          </cell>
          <cell r="B109">
            <v>1964</v>
          </cell>
          <cell r="D109">
            <v>0.19700000000000001</v>
          </cell>
          <cell r="E109">
            <v>0.32600000000000001</v>
          </cell>
          <cell r="F109">
            <v>0.22</v>
          </cell>
          <cell r="G109">
            <v>8.3000000000000004E-2</v>
          </cell>
          <cell r="H109">
            <v>0.03</v>
          </cell>
          <cell r="I109">
            <v>1.2999999999999999E-2</v>
          </cell>
          <cell r="J109">
            <v>1.2999999999999999E-2</v>
          </cell>
          <cell r="K109">
            <v>1.2E-2</v>
          </cell>
          <cell r="L109">
            <v>3.2000000000000001E-2</v>
          </cell>
          <cell r="M109">
            <v>0.113</v>
          </cell>
          <cell r="N109">
            <v>6.9000000000000006E-2</v>
          </cell>
          <cell r="O109">
            <v>0.14199999999999999</v>
          </cell>
          <cell r="Q109">
            <v>0.10416666666666667</v>
          </cell>
        </row>
        <row r="110">
          <cell r="A110">
            <v>2</v>
          </cell>
          <cell r="B110">
            <v>1965</v>
          </cell>
          <cell r="D110">
            <v>0.14399999999999999</v>
          </cell>
          <cell r="E110">
            <v>0.39300000000000002</v>
          </cell>
          <cell r="F110">
            <v>0.28199999999999997</v>
          </cell>
          <cell r="G110">
            <v>0.108</v>
          </cell>
          <cell r="H110">
            <v>0.04</v>
          </cell>
          <cell r="I110">
            <v>1.7999999999999999E-2</v>
          </cell>
          <cell r="J110">
            <v>1.4E-2</v>
          </cell>
          <cell r="K110">
            <v>0.01</v>
          </cell>
          <cell r="L110">
            <v>2.9000000000000001E-2</v>
          </cell>
          <cell r="M110">
            <v>9.7000000000000003E-2</v>
          </cell>
          <cell r="N110">
            <v>0.129</v>
          </cell>
          <cell r="O110">
            <v>0.26400000000000001</v>
          </cell>
          <cell r="Q110">
            <v>0.12733333333333333</v>
          </cell>
        </row>
        <row r="111">
          <cell r="A111">
            <v>3</v>
          </cell>
          <cell r="B111">
            <v>1966</v>
          </cell>
          <cell r="D111">
            <v>0.20499999999999999</v>
          </cell>
          <cell r="E111">
            <v>0.39700000000000002</v>
          </cell>
          <cell r="F111">
            <v>0.25700000000000001</v>
          </cell>
          <cell r="G111">
            <v>8.5999999999999993E-2</v>
          </cell>
          <cell r="H111">
            <v>5.3999999999999999E-2</v>
          </cell>
          <cell r="I111">
            <v>2.1000000000000001E-2</v>
          </cell>
          <cell r="J111">
            <v>1.2E-2</v>
          </cell>
          <cell r="K111">
            <v>1.4E-2</v>
          </cell>
          <cell r="L111">
            <v>4.2999999999999997E-2</v>
          </cell>
          <cell r="M111">
            <v>0.22900000000000001</v>
          </cell>
          <cell r="N111">
            <v>0.27200000000000002</v>
          </cell>
          <cell r="O111">
            <v>0.20699999999999999</v>
          </cell>
          <cell r="Q111">
            <v>0.14975000000000002</v>
          </cell>
        </row>
        <row r="112">
          <cell r="A112">
            <v>4</v>
          </cell>
          <cell r="B112">
            <v>1967</v>
          </cell>
          <cell r="D112">
            <v>0.32900000000000001</v>
          </cell>
          <cell r="E112">
            <v>0.57199999999999995</v>
          </cell>
          <cell r="F112">
            <v>0.60599999999999998</v>
          </cell>
          <cell r="G112">
            <v>0.221</v>
          </cell>
          <cell r="H112">
            <v>6.9000000000000006E-2</v>
          </cell>
          <cell r="I112">
            <v>2.4E-2</v>
          </cell>
          <cell r="J112">
            <v>2.3E-2</v>
          </cell>
          <cell r="K112">
            <v>1.7999999999999999E-2</v>
          </cell>
          <cell r="L112">
            <v>2.3E-2</v>
          </cell>
          <cell r="M112">
            <v>0.09</v>
          </cell>
          <cell r="N112">
            <v>4.9000000000000002E-2</v>
          </cell>
          <cell r="O112">
            <v>0.157</v>
          </cell>
          <cell r="Q112">
            <v>0.18174999999999999</v>
          </cell>
        </row>
        <row r="113">
          <cell r="A113">
            <v>5</v>
          </cell>
          <cell r="B113">
            <v>1968</v>
          </cell>
          <cell r="D113">
            <v>0.39600000000000002</v>
          </cell>
          <cell r="E113">
            <v>0.39</v>
          </cell>
          <cell r="F113">
            <v>0.35499999999999998</v>
          </cell>
          <cell r="G113">
            <v>0.112</v>
          </cell>
          <cell r="H113">
            <v>3.5999999999999997E-2</v>
          </cell>
          <cell r="I113">
            <v>0.02</v>
          </cell>
          <cell r="J113">
            <v>1.4999999999999999E-2</v>
          </cell>
          <cell r="K113">
            <v>1.4999999999999999E-2</v>
          </cell>
          <cell r="L113">
            <v>1.9E-2</v>
          </cell>
          <cell r="M113">
            <v>8.5999999999999993E-2</v>
          </cell>
          <cell r="N113">
            <v>0.17799999999999999</v>
          </cell>
          <cell r="O113">
            <v>0.14099999999999999</v>
          </cell>
          <cell r="Q113">
            <v>0.14691666666666667</v>
          </cell>
        </row>
        <row r="114">
          <cell r="A114">
            <v>6</v>
          </cell>
          <cell r="B114">
            <v>1969</v>
          </cell>
          <cell r="D114">
            <v>0.29499999999999998</v>
          </cell>
          <cell r="E114">
            <v>0.34399999999999997</v>
          </cell>
          <cell r="F114">
            <v>0.375</v>
          </cell>
          <cell r="G114">
            <v>0.17299999999999999</v>
          </cell>
          <cell r="H114">
            <v>4.8000000000000001E-2</v>
          </cell>
          <cell r="I114">
            <v>2.4E-2</v>
          </cell>
          <cell r="J114">
            <v>1.2E-2</v>
          </cell>
          <cell r="K114">
            <v>1.7000000000000001E-2</v>
          </cell>
          <cell r="L114">
            <v>2.4E-2</v>
          </cell>
          <cell r="M114">
            <v>0.114</v>
          </cell>
          <cell r="N114">
            <v>0.14799999999999999</v>
          </cell>
          <cell r="O114">
            <v>0.223</v>
          </cell>
          <cell r="Q114">
            <v>0.14975000000000002</v>
          </cell>
        </row>
        <row r="115">
          <cell r="A115">
            <v>7</v>
          </cell>
          <cell r="B115">
            <v>1970</v>
          </cell>
          <cell r="D115">
            <v>0.51</v>
          </cell>
          <cell r="E115">
            <v>0.38200000000000001</v>
          </cell>
          <cell r="F115">
            <v>0.32400000000000001</v>
          </cell>
          <cell r="G115">
            <v>0.159</v>
          </cell>
          <cell r="H115">
            <v>5.2999999999999999E-2</v>
          </cell>
          <cell r="I115">
            <v>2.1999999999999999E-2</v>
          </cell>
          <cell r="J115">
            <v>1.6E-2</v>
          </cell>
          <cell r="K115">
            <v>0.01</v>
          </cell>
          <cell r="L115">
            <v>4.2000000000000003E-2</v>
          </cell>
          <cell r="M115">
            <v>6.7000000000000004E-2</v>
          </cell>
          <cell r="N115">
            <v>0.127</v>
          </cell>
          <cell r="O115">
            <v>0.26900000000000002</v>
          </cell>
          <cell r="Q115">
            <v>0.16508333333333333</v>
          </cell>
        </row>
        <row r="116">
          <cell r="A116">
            <v>8</v>
          </cell>
          <cell r="B116">
            <v>1971</v>
          </cell>
          <cell r="D116">
            <v>0.33400000000000002</v>
          </cell>
          <cell r="E116">
            <v>0.51</v>
          </cell>
          <cell r="F116">
            <v>0.36499999999999999</v>
          </cell>
          <cell r="G116">
            <v>0.17299999999999999</v>
          </cell>
          <cell r="H116">
            <v>4.9000000000000002E-2</v>
          </cell>
          <cell r="I116">
            <v>2.4E-2</v>
          </cell>
          <cell r="J116">
            <v>1.0999999999999999E-2</v>
          </cell>
          <cell r="K116">
            <v>1.4E-2</v>
          </cell>
          <cell r="L116">
            <v>1.2999999999999999E-2</v>
          </cell>
          <cell r="M116">
            <v>3.3000000000000002E-2</v>
          </cell>
          <cell r="N116">
            <v>6.3E-2</v>
          </cell>
          <cell r="O116">
            <v>0.19700000000000001</v>
          </cell>
          <cell r="Q116">
            <v>0.14883333333333332</v>
          </cell>
        </row>
        <row r="117">
          <cell r="A117">
            <v>9</v>
          </cell>
          <cell r="B117">
            <v>1972</v>
          </cell>
          <cell r="D117">
            <v>0.52900000000000003</v>
          </cell>
          <cell r="E117">
            <v>0.505</v>
          </cell>
          <cell r="F117">
            <v>0.35099999999999998</v>
          </cell>
          <cell r="G117">
            <v>0.154</v>
          </cell>
          <cell r="H117">
            <v>4.8000000000000001E-2</v>
          </cell>
          <cell r="I117">
            <v>1.9E-2</v>
          </cell>
          <cell r="J117">
            <v>2.1999999999999999E-2</v>
          </cell>
          <cell r="K117">
            <v>2.5000000000000001E-2</v>
          </cell>
          <cell r="L117">
            <v>2.5000000000000001E-2</v>
          </cell>
          <cell r="M117">
            <v>4.2000000000000003E-2</v>
          </cell>
          <cell r="N117">
            <v>6.3E-2</v>
          </cell>
          <cell r="O117">
            <v>0.10100000000000001</v>
          </cell>
          <cell r="Q117">
            <v>0.15699999999999997</v>
          </cell>
        </row>
        <row r="118">
          <cell r="A118">
            <v>10</v>
          </cell>
          <cell r="B118">
            <v>1973</v>
          </cell>
          <cell r="D118">
            <v>0.36699999999999999</v>
          </cell>
          <cell r="E118">
            <v>0.497</v>
          </cell>
          <cell r="F118">
            <v>0.48299999999999998</v>
          </cell>
          <cell r="G118">
            <v>0.26800000000000002</v>
          </cell>
          <cell r="H118">
            <v>7.8E-2</v>
          </cell>
          <cell r="I118">
            <v>2.7E-2</v>
          </cell>
          <cell r="J118">
            <v>1.7999999999999999E-2</v>
          </cell>
          <cell r="K118">
            <v>2.1999999999999999E-2</v>
          </cell>
          <cell r="L118">
            <v>4.8000000000000001E-2</v>
          </cell>
          <cell r="M118">
            <v>3.3000000000000002E-2</v>
          </cell>
          <cell r="N118">
            <v>0.16800000000000001</v>
          </cell>
          <cell r="O118">
            <v>0.159</v>
          </cell>
          <cell r="Q118">
            <v>0.18066666666666664</v>
          </cell>
        </row>
        <row r="119">
          <cell r="A119">
            <v>11</v>
          </cell>
          <cell r="B119">
            <v>1974</v>
          </cell>
          <cell r="D119">
            <v>0.46700000000000003</v>
          </cell>
          <cell r="E119">
            <v>0.70499999999999996</v>
          </cell>
          <cell r="F119">
            <v>0.48099999999999998</v>
          </cell>
          <cell r="G119">
            <v>0.221</v>
          </cell>
          <cell r="H119">
            <v>6.2E-2</v>
          </cell>
          <cell r="I119">
            <v>3.1E-2</v>
          </cell>
          <cell r="J119">
            <v>1.4999999999999999E-2</v>
          </cell>
          <cell r="K119">
            <v>7.2999999999999995E-2</v>
          </cell>
          <cell r="L119">
            <v>3.6999999999999998E-2</v>
          </cell>
          <cell r="M119">
            <v>3.1E-2</v>
          </cell>
          <cell r="N119">
            <v>4.9000000000000002E-2</v>
          </cell>
          <cell r="O119">
            <v>7.3999999999999996E-2</v>
          </cell>
          <cell r="Q119">
            <v>0.18716666666666668</v>
          </cell>
        </row>
        <row r="120">
          <cell r="A120">
            <v>12</v>
          </cell>
          <cell r="B120">
            <v>1975</v>
          </cell>
          <cell r="D120">
            <v>0.217</v>
          </cell>
          <cell r="E120">
            <v>0.32800000000000001</v>
          </cell>
          <cell r="F120">
            <v>0.36499999999999999</v>
          </cell>
          <cell r="G120">
            <v>0.124</v>
          </cell>
          <cell r="H120">
            <v>4.8000000000000001E-2</v>
          </cell>
          <cell r="I120">
            <v>2.1999999999999999E-2</v>
          </cell>
          <cell r="J120">
            <v>1.0999999999999999E-2</v>
          </cell>
          <cell r="K120">
            <v>1.4999999999999999E-2</v>
          </cell>
          <cell r="L120">
            <v>2.1999999999999999E-2</v>
          </cell>
          <cell r="M120">
            <v>3.7999999999999999E-2</v>
          </cell>
          <cell r="N120">
            <v>5.3999999999999999E-2</v>
          </cell>
          <cell r="O120">
            <v>0.42399999999999999</v>
          </cell>
          <cell r="Q120">
            <v>0.13899999999999998</v>
          </cell>
        </row>
        <row r="121">
          <cell r="A121">
            <v>13</v>
          </cell>
          <cell r="B121">
            <v>1976</v>
          </cell>
          <cell r="D121">
            <v>0.51200000000000001</v>
          </cell>
          <cell r="E121">
            <v>0.51700000000000002</v>
          </cell>
          <cell r="F121">
            <v>0.46800000000000003</v>
          </cell>
          <cell r="G121">
            <v>0.151</v>
          </cell>
          <cell r="H121">
            <v>4.8000000000000001E-2</v>
          </cell>
          <cell r="I121">
            <v>2.8000000000000001E-2</v>
          </cell>
          <cell r="J121">
            <v>1.7999999999999999E-2</v>
          </cell>
          <cell r="K121">
            <v>1.9E-2</v>
          </cell>
          <cell r="L121">
            <v>0.105</v>
          </cell>
          <cell r="M121">
            <v>3.9E-2</v>
          </cell>
          <cell r="N121">
            <v>2.3E-2</v>
          </cell>
          <cell r="O121">
            <v>0.10199999999999999</v>
          </cell>
          <cell r="Q121">
            <v>0.16916666666666666</v>
          </cell>
        </row>
        <row r="122">
          <cell r="A122">
            <v>14</v>
          </cell>
          <cell r="B122">
            <v>1977</v>
          </cell>
          <cell r="D122">
            <v>0.16700000000000001</v>
          </cell>
          <cell r="E122">
            <v>0.40200000000000002</v>
          </cell>
          <cell r="F122">
            <v>0.374</v>
          </cell>
          <cell r="G122">
            <v>0.113</v>
          </cell>
          <cell r="H122">
            <v>3.5000000000000003E-2</v>
          </cell>
          <cell r="I122">
            <v>1.4E-2</v>
          </cell>
          <cell r="J122">
            <v>1.2999999999999999E-2</v>
          </cell>
          <cell r="K122">
            <v>8.0000000000000002E-3</v>
          </cell>
          <cell r="L122">
            <v>2.7E-2</v>
          </cell>
          <cell r="M122">
            <v>4.1000000000000002E-2</v>
          </cell>
          <cell r="N122">
            <v>0.16600000000000001</v>
          </cell>
          <cell r="O122">
            <v>0.32700000000000001</v>
          </cell>
          <cell r="Q122">
            <v>0.14058333333333331</v>
          </cell>
        </row>
        <row r="123">
          <cell r="A123">
            <v>15</v>
          </cell>
          <cell r="B123">
            <v>1978</v>
          </cell>
          <cell r="D123">
            <v>0.35</v>
          </cell>
          <cell r="E123">
            <v>0.372</v>
          </cell>
          <cell r="F123">
            <v>0.23400000000000001</v>
          </cell>
          <cell r="G123">
            <v>7.8E-2</v>
          </cell>
          <cell r="H123">
            <v>0.03</v>
          </cell>
          <cell r="I123">
            <v>1.4999999999999999E-2</v>
          </cell>
          <cell r="J123">
            <v>8.9999999999999993E-3</v>
          </cell>
          <cell r="K123">
            <v>8.9999999999999993E-3</v>
          </cell>
          <cell r="L123">
            <v>0.05</v>
          </cell>
          <cell r="M123">
            <v>6.5000000000000002E-2</v>
          </cell>
          <cell r="N123">
            <v>0.13300000000000001</v>
          </cell>
          <cell r="O123">
            <v>0.17199999999999999</v>
          </cell>
          <cell r="Q123">
            <v>0.12641666666666665</v>
          </cell>
        </row>
        <row r="124">
          <cell r="A124">
            <v>16</v>
          </cell>
          <cell r="B124">
            <v>1979</v>
          </cell>
          <cell r="D124">
            <v>0.33200000000000002</v>
          </cell>
          <cell r="E124">
            <v>0.36699999999999999</v>
          </cell>
          <cell r="F124">
            <v>0.27700000000000002</v>
          </cell>
          <cell r="G124">
            <v>0.10199999999999999</v>
          </cell>
          <cell r="H124">
            <v>3.4000000000000002E-2</v>
          </cell>
          <cell r="I124">
            <v>1.4E-2</v>
          </cell>
          <cell r="J124">
            <v>1.2999999999999999E-2</v>
          </cell>
          <cell r="K124">
            <v>1.6E-2</v>
          </cell>
          <cell r="L124">
            <v>0.02</v>
          </cell>
          <cell r="M124">
            <v>1.9E-2</v>
          </cell>
          <cell r="N124">
            <v>9.5000000000000001E-2</v>
          </cell>
          <cell r="O124">
            <v>0.11899999999999999</v>
          </cell>
          <cell r="Q124">
            <v>0.11733333333333333</v>
          </cell>
        </row>
        <row r="125">
          <cell r="A125">
            <v>17</v>
          </cell>
          <cell r="B125">
            <v>1980</v>
          </cell>
          <cell r="D125">
            <v>0.13600000000000001</v>
          </cell>
          <cell r="E125">
            <v>0.217</v>
          </cell>
          <cell r="F125">
            <v>0.31900000000000001</v>
          </cell>
          <cell r="G125">
            <v>9.6000000000000002E-2</v>
          </cell>
          <cell r="H125">
            <v>3.3000000000000002E-2</v>
          </cell>
          <cell r="I125">
            <v>1.4E-2</v>
          </cell>
          <cell r="J125">
            <v>1.4E-2</v>
          </cell>
          <cell r="K125">
            <v>8.9999999999999993E-3</v>
          </cell>
          <cell r="L125">
            <v>1.6E-2</v>
          </cell>
          <cell r="M125">
            <v>0.125</v>
          </cell>
          <cell r="N125">
            <v>0.13300000000000001</v>
          </cell>
          <cell r="O125">
            <v>0.10100000000000001</v>
          </cell>
          <cell r="Q125">
            <v>0.10108333333333334</v>
          </cell>
        </row>
        <row r="126">
          <cell r="A126">
            <v>18</v>
          </cell>
          <cell r="B126">
            <v>1981</v>
          </cell>
          <cell r="D126">
            <v>0.33400000000000002</v>
          </cell>
          <cell r="E126">
            <v>0.496</v>
          </cell>
          <cell r="F126">
            <v>0.17299999999999999</v>
          </cell>
          <cell r="G126">
            <v>9.8000000000000004E-2</v>
          </cell>
          <cell r="H126">
            <v>0.03</v>
          </cell>
          <cell r="I126">
            <v>1.7999999999999999E-2</v>
          </cell>
          <cell r="J126">
            <v>0.01</v>
          </cell>
          <cell r="K126">
            <v>2.9000000000000001E-2</v>
          </cell>
          <cell r="L126">
            <v>3.6999999999999998E-2</v>
          </cell>
          <cell r="M126">
            <v>8.3000000000000004E-2</v>
          </cell>
          <cell r="N126">
            <v>0.24</v>
          </cell>
          <cell r="O126">
            <v>0.39800000000000002</v>
          </cell>
          <cell r="Q126">
            <v>0.16216666666666668</v>
          </cell>
        </row>
        <row r="127">
          <cell r="A127">
            <v>19</v>
          </cell>
          <cell r="B127">
            <v>1982</v>
          </cell>
          <cell r="D127">
            <v>0.38800000000000001</v>
          </cell>
          <cell r="E127">
            <v>0.34200000000000003</v>
          </cell>
          <cell r="F127">
            <v>0.24299999999999999</v>
          </cell>
          <cell r="G127">
            <v>0.16500000000000001</v>
          </cell>
          <cell r="H127">
            <v>4.7E-2</v>
          </cell>
          <cell r="I127">
            <v>0.05</v>
          </cell>
          <cell r="J127">
            <v>0.02</v>
          </cell>
          <cell r="K127">
            <v>2.5000000000000001E-2</v>
          </cell>
          <cell r="L127">
            <v>2.1000000000000001E-2</v>
          </cell>
          <cell r="M127">
            <v>0.112</v>
          </cell>
          <cell r="N127">
            <v>0.23200000000000001</v>
          </cell>
          <cell r="O127">
            <v>0.10100000000000001</v>
          </cell>
          <cell r="Q127">
            <v>0.14549999999999999</v>
          </cell>
        </row>
        <row r="128">
          <cell r="A128">
            <v>20</v>
          </cell>
          <cell r="B128">
            <v>1983</v>
          </cell>
          <cell r="D128">
            <v>0.216</v>
          </cell>
          <cell r="E128">
            <v>0.51800000000000002</v>
          </cell>
          <cell r="F128">
            <v>0.372</v>
          </cell>
          <cell r="G128">
            <v>0.14599999999999999</v>
          </cell>
          <cell r="H128">
            <v>4.5999999999999999E-2</v>
          </cell>
          <cell r="I128">
            <v>2.5999999999999999E-2</v>
          </cell>
          <cell r="J128">
            <v>1.0999999999999999E-2</v>
          </cell>
          <cell r="K128">
            <v>1.4E-2</v>
          </cell>
          <cell r="L128">
            <v>2.1999999999999999E-2</v>
          </cell>
          <cell r="M128">
            <v>6.8000000000000005E-2</v>
          </cell>
          <cell r="N128">
            <v>0.13800000000000001</v>
          </cell>
          <cell r="O128">
            <v>0.24199999999999999</v>
          </cell>
          <cell r="Q128">
            <v>0.15158333333333332</v>
          </cell>
        </row>
        <row r="129">
          <cell r="A129">
            <v>21</v>
          </cell>
          <cell r="B129">
            <v>1984</v>
          </cell>
          <cell r="D129">
            <v>0.40400000000000003</v>
          </cell>
          <cell r="E129">
            <v>0.60899999999999999</v>
          </cell>
          <cell r="F129">
            <v>0.311</v>
          </cell>
          <cell r="G129">
            <v>9.1999999999999998E-2</v>
          </cell>
          <cell r="H129">
            <v>3.5000000000000003E-2</v>
          </cell>
          <cell r="I129">
            <v>2.4E-2</v>
          </cell>
          <cell r="J129">
            <v>1.2E-2</v>
          </cell>
          <cell r="K129">
            <v>0.01</v>
          </cell>
          <cell r="L129">
            <v>2.5999999999999999E-2</v>
          </cell>
          <cell r="M129">
            <v>3.3000000000000002E-2</v>
          </cell>
          <cell r="N129">
            <v>8.8999999999999996E-2</v>
          </cell>
          <cell r="O129">
            <v>0.25700000000000001</v>
          </cell>
          <cell r="Q129">
            <v>0.15849999999999997</v>
          </cell>
        </row>
        <row r="130">
          <cell r="A130">
            <v>22</v>
          </cell>
          <cell r="B130">
            <v>1985</v>
          </cell>
          <cell r="D130">
            <v>0.39</v>
          </cell>
          <cell r="E130">
            <v>0.314</v>
          </cell>
          <cell r="F130">
            <v>0.40500000000000003</v>
          </cell>
          <cell r="G130">
            <v>0.35</v>
          </cell>
          <cell r="H130">
            <v>0.104</v>
          </cell>
          <cell r="I130">
            <v>3.5999999999999997E-2</v>
          </cell>
          <cell r="J130">
            <v>1.7999999999999999E-2</v>
          </cell>
          <cell r="K130">
            <v>1.0999999999999999E-2</v>
          </cell>
          <cell r="L130">
            <v>1.4999999999999999E-2</v>
          </cell>
          <cell r="M130">
            <v>0.14199999999999999</v>
          </cell>
          <cell r="N130">
            <v>0.10199999999999999</v>
          </cell>
          <cell r="O130">
            <v>0.15</v>
          </cell>
          <cell r="Q130">
            <v>0.16974999999999998</v>
          </cell>
        </row>
        <row r="131">
          <cell r="A131">
            <v>23</v>
          </cell>
          <cell r="B131">
            <v>1986</v>
          </cell>
          <cell r="D131">
            <v>0.24099999999999999</v>
          </cell>
          <cell r="E131">
            <v>0.314</v>
          </cell>
          <cell r="F131">
            <v>0.42199999999999999</v>
          </cell>
          <cell r="G131">
            <v>0.17699999999999999</v>
          </cell>
          <cell r="H131">
            <v>5.1999999999999998E-2</v>
          </cell>
          <cell r="I131">
            <v>2.1999999999999999E-2</v>
          </cell>
          <cell r="J131">
            <v>1.0999999999999999E-2</v>
          </cell>
          <cell r="K131">
            <v>2.1999999999999999E-2</v>
          </cell>
          <cell r="L131">
            <v>2.7E-2</v>
          </cell>
          <cell r="M131">
            <v>2.9000000000000001E-2</v>
          </cell>
          <cell r="N131">
            <v>4.7E-2</v>
          </cell>
          <cell r="O131">
            <v>0.191</v>
          </cell>
          <cell r="Q131">
            <v>0.1295833333333333</v>
          </cell>
        </row>
        <row r="132">
          <cell r="A132">
            <v>24</v>
          </cell>
          <cell r="B132">
            <v>1987</v>
          </cell>
          <cell r="D132">
            <v>0.33</v>
          </cell>
          <cell r="E132">
            <v>0.224</v>
          </cell>
          <cell r="F132">
            <v>0.16</v>
          </cell>
          <cell r="G132">
            <v>6.3E-2</v>
          </cell>
          <cell r="H132">
            <v>2.8000000000000001E-2</v>
          </cell>
          <cell r="I132">
            <v>0.02</v>
          </cell>
          <cell r="J132">
            <v>1.7000000000000001E-2</v>
          </cell>
          <cell r="K132">
            <v>1.2999999999999999E-2</v>
          </cell>
          <cell r="L132">
            <v>1.2999999999999999E-2</v>
          </cell>
          <cell r="M132">
            <v>5.0999999999999997E-2</v>
          </cell>
          <cell r="N132">
            <v>7.1999999999999995E-2</v>
          </cell>
          <cell r="O132">
            <v>9.9000000000000005E-2</v>
          </cell>
          <cell r="Q132">
            <v>9.0833333333333363E-2</v>
          </cell>
        </row>
        <row r="133">
          <cell r="A133">
            <v>25</v>
          </cell>
          <cell r="B133">
            <v>1988</v>
          </cell>
          <cell r="D133">
            <v>0.502</v>
          </cell>
          <cell r="E133">
            <v>0.42499999999999999</v>
          </cell>
          <cell r="F133">
            <v>0.33100000000000002</v>
          </cell>
          <cell r="G133">
            <v>0.25600000000000001</v>
          </cell>
          <cell r="H133">
            <v>7.8E-2</v>
          </cell>
          <cell r="I133">
            <v>2.5999999999999999E-2</v>
          </cell>
          <cell r="J133">
            <v>1.2999999999999999E-2</v>
          </cell>
          <cell r="K133">
            <v>8.9999999999999993E-3</v>
          </cell>
          <cell r="L133">
            <v>1.7999999999999999E-2</v>
          </cell>
          <cell r="M133">
            <v>5.5E-2</v>
          </cell>
          <cell r="N133">
            <v>3.6999999999999998E-2</v>
          </cell>
          <cell r="O133">
            <v>9.0999999999999998E-2</v>
          </cell>
          <cell r="Q133">
            <v>0.15341666666666665</v>
          </cell>
        </row>
        <row r="134">
          <cell r="A134">
            <v>26</v>
          </cell>
          <cell r="B134">
            <v>1989</v>
          </cell>
          <cell r="D134">
            <v>0.36899999999999999</v>
          </cell>
          <cell r="E134">
            <v>0.42899999999999999</v>
          </cell>
          <cell r="F134">
            <v>0.371</v>
          </cell>
          <cell r="G134">
            <v>0.121</v>
          </cell>
          <cell r="H134">
            <v>4.3999999999999997E-2</v>
          </cell>
          <cell r="I134">
            <v>2.4E-2</v>
          </cell>
          <cell r="J134">
            <v>1.0999999999999999E-2</v>
          </cell>
          <cell r="K134">
            <v>1.4E-2</v>
          </cell>
          <cell r="L134">
            <v>0.02</v>
          </cell>
          <cell r="M134">
            <v>0.03</v>
          </cell>
          <cell r="N134">
            <v>4.2000000000000003E-2</v>
          </cell>
          <cell r="O134">
            <v>0.16700000000000001</v>
          </cell>
          <cell r="Q134">
            <v>0.13683333333333333</v>
          </cell>
        </row>
        <row r="135">
          <cell r="A135">
            <v>27</v>
          </cell>
          <cell r="B135">
            <v>1990</v>
          </cell>
          <cell r="D135">
            <v>0.33</v>
          </cell>
          <cell r="E135">
            <v>0.20899999999999999</v>
          </cell>
          <cell r="F135">
            <v>0.186</v>
          </cell>
          <cell r="G135">
            <v>8.6999999999999994E-2</v>
          </cell>
          <cell r="H135">
            <v>3.2000000000000001E-2</v>
          </cell>
          <cell r="I135">
            <v>2.1000000000000001E-2</v>
          </cell>
          <cell r="J135">
            <v>1.2E-2</v>
          </cell>
          <cell r="K135">
            <v>1.6E-2</v>
          </cell>
          <cell r="L135">
            <v>1.9E-2</v>
          </cell>
          <cell r="M135">
            <v>3.6999999999999998E-2</v>
          </cell>
          <cell r="N135">
            <v>7.0999999999999994E-2</v>
          </cell>
          <cell r="O135">
            <v>0.10299999999999999</v>
          </cell>
          <cell r="Q135">
            <v>9.3583333333333352E-2</v>
          </cell>
        </row>
        <row r="136">
          <cell r="A136">
            <v>28</v>
          </cell>
          <cell r="B136">
            <v>1991</v>
          </cell>
          <cell r="D136">
            <v>0.19400000000000001</v>
          </cell>
          <cell r="E136">
            <v>0.16700000000000001</v>
          </cell>
          <cell r="F136">
            <v>0.17599999999999999</v>
          </cell>
          <cell r="G136">
            <v>0.06</v>
          </cell>
          <cell r="H136">
            <v>2.5999999999999999E-2</v>
          </cell>
          <cell r="I136">
            <v>1.4E-2</v>
          </cell>
          <cell r="J136">
            <v>1.0999999999999999E-2</v>
          </cell>
          <cell r="K136">
            <v>1.2999999999999999E-2</v>
          </cell>
          <cell r="L136">
            <v>2.1999999999999999E-2</v>
          </cell>
          <cell r="M136">
            <v>6.7000000000000004E-2</v>
          </cell>
          <cell r="N136">
            <v>5.3999999999999999E-2</v>
          </cell>
          <cell r="O136">
            <v>6.2E-2</v>
          </cell>
          <cell r="Q136">
            <v>7.2166666666666671E-2</v>
          </cell>
        </row>
        <row r="137">
          <cell r="A137">
            <v>29</v>
          </cell>
          <cell r="B137">
            <v>1992</v>
          </cell>
          <cell r="D137">
            <v>0.121</v>
          </cell>
          <cell r="E137">
            <v>0.28799999999999998</v>
          </cell>
          <cell r="F137">
            <v>0.28000000000000003</v>
          </cell>
          <cell r="G137">
            <v>0.128</v>
          </cell>
          <cell r="H137">
            <v>3.7999999999999999E-2</v>
          </cell>
          <cell r="I137">
            <v>0.02</v>
          </cell>
          <cell r="J137">
            <v>1.4999999999999999E-2</v>
          </cell>
          <cell r="K137">
            <v>2.9000000000000001E-2</v>
          </cell>
          <cell r="L137">
            <v>0.02</v>
          </cell>
          <cell r="M137">
            <v>5.3999999999999999E-2</v>
          </cell>
          <cell r="N137">
            <v>0.104</v>
          </cell>
          <cell r="O137">
            <v>0.21099999999999999</v>
          </cell>
          <cell r="Q137">
            <v>0.10900000000000003</v>
          </cell>
        </row>
        <row r="139">
          <cell r="A139" t="str">
            <v xml:space="preserve"> Nº DATOS</v>
          </cell>
          <cell r="D139">
            <v>29</v>
          </cell>
          <cell r="E139">
            <v>29</v>
          </cell>
          <cell r="F139">
            <v>29</v>
          </cell>
          <cell r="G139">
            <v>29</v>
          </cell>
          <cell r="H139">
            <v>29</v>
          </cell>
          <cell r="I139">
            <v>29</v>
          </cell>
          <cell r="J139">
            <v>29</v>
          </cell>
          <cell r="K139">
            <v>29</v>
          </cell>
          <cell r="L139">
            <v>29</v>
          </cell>
          <cell r="M139">
            <v>29</v>
          </cell>
          <cell r="N139">
            <v>29</v>
          </cell>
          <cell r="O139">
            <v>29</v>
          </cell>
          <cell r="Q139">
            <v>29</v>
          </cell>
        </row>
        <row r="140">
          <cell r="A140" t="str">
            <v xml:space="preserve">  MEDIA</v>
          </cell>
          <cell r="D140">
            <v>0.32089655172413789</v>
          </cell>
          <cell r="E140">
            <v>0.39858620689655183</v>
          </cell>
          <cell r="F140">
            <v>0.32986206896551729</v>
          </cell>
          <cell r="G140">
            <v>0.14362068965517241</v>
          </cell>
          <cell r="H140">
            <v>4.6724137931034505E-2</v>
          </cell>
          <cell r="I140">
            <v>2.2448275862068975E-2</v>
          </cell>
          <cell r="J140">
            <v>1.4137931034482763E-2</v>
          </cell>
          <cell r="K140">
            <v>1.7620689655172422E-2</v>
          </cell>
          <cell r="L140">
            <v>2.8793103448275872E-2</v>
          </cell>
          <cell r="M140">
            <v>6.975862068965516E-2</v>
          </cell>
          <cell r="N140">
            <v>0.10851724137931033</v>
          </cell>
          <cell r="O140">
            <v>0.18106896551724141</v>
          </cell>
          <cell r="Q140">
            <v>0.14016954022988509</v>
          </cell>
        </row>
        <row r="141">
          <cell r="A141" t="str">
            <v xml:space="preserve"> DESV.STD</v>
          </cell>
          <cell r="D141">
            <v>0.11958271041643891</v>
          </cell>
          <cell r="E141">
            <v>0.12523563996419426</v>
          </cell>
          <cell r="F141">
            <v>0.10467423074128955</v>
          </cell>
          <cell r="G141">
            <v>6.746978889690633E-2</v>
          </cell>
          <cell r="H141">
            <v>1.7731925509261722E-2</v>
          </cell>
          <cell r="I141">
            <v>7.5809262857353624E-3</v>
          </cell>
          <cell r="J141">
            <v>3.5829371224799797E-3</v>
          </cell>
          <cell r="K141">
            <v>1.218140794437937E-2</v>
          </cell>
          <cell r="L141">
            <v>1.7753026523354132E-2</v>
          </cell>
          <cell r="M141">
            <v>4.5390885784651461E-2</v>
          </cell>
          <cell r="N141">
            <v>6.4933823834982293E-2</v>
          </cell>
          <cell r="O141">
            <v>9.1904815292190273E-2</v>
          </cell>
          <cell r="Q141">
            <v>2.8978789420161844E-2</v>
          </cell>
        </row>
        <row r="142">
          <cell r="A142" t="str">
            <v xml:space="preserve"> Q. 75 %</v>
          </cell>
          <cell r="D142">
            <v>0.24023801354824986</v>
          </cell>
          <cell r="E142">
            <v>0.31411476774070279</v>
          </cell>
          <cell r="F142">
            <v>0.25925930033051747</v>
          </cell>
          <cell r="G142">
            <v>9.8112317044209085E-2</v>
          </cell>
          <cell r="H142">
            <v>3.476395417503747E-2</v>
          </cell>
          <cell r="I142">
            <v>1.7334941082340474E-2</v>
          </cell>
          <cell r="J142">
            <v>1.1721239945370016E-2</v>
          </cell>
          <cell r="K142">
            <v>9.4043299966885367E-3</v>
          </cell>
          <cell r="L142">
            <v>1.681868705827351E-2</v>
          </cell>
          <cell r="M142">
            <v>3.9142468227907748E-2</v>
          </cell>
          <cell r="N142">
            <v>6.4719377202614781E-2</v>
          </cell>
          <cell r="O142">
            <v>0.11907916760265908</v>
          </cell>
          <cell r="Q142">
            <v>0.10205904699621422</v>
          </cell>
        </row>
        <row r="143">
          <cell r="A143" t="str">
            <v xml:space="preserve"> Q.MAXIMO</v>
          </cell>
          <cell r="D143">
            <v>0.52900000000000003</v>
          </cell>
          <cell r="E143">
            <v>0.70499999999999996</v>
          </cell>
          <cell r="F143">
            <v>0.60599999999999998</v>
          </cell>
          <cell r="G143">
            <v>0.35</v>
          </cell>
          <cell r="H143">
            <v>0.104</v>
          </cell>
          <cell r="I143">
            <v>0.05</v>
          </cell>
          <cell r="J143">
            <v>2.3E-2</v>
          </cell>
          <cell r="K143">
            <v>7.2999999999999995E-2</v>
          </cell>
          <cell r="L143">
            <v>0.105</v>
          </cell>
          <cell r="M143">
            <v>0.22900000000000001</v>
          </cell>
          <cell r="N143">
            <v>0.27200000000000002</v>
          </cell>
          <cell r="O143">
            <v>0.42399999999999999</v>
          </cell>
          <cell r="Q143">
            <v>0.18716666666666668</v>
          </cell>
        </row>
        <row r="144">
          <cell r="A144" t="str">
            <v xml:space="preserve"> Q.MINIMO</v>
          </cell>
          <cell r="D144">
            <v>0.121</v>
          </cell>
          <cell r="E144">
            <v>0.16700000000000001</v>
          </cell>
          <cell r="F144">
            <v>0.16</v>
          </cell>
          <cell r="G144">
            <v>0.06</v>
          </cell>
          <cell r="H144">
            <v>2.5999999999999999E-2</v>
          </cell>
          <cell r="I144">
            <v>1.2999999999999999E-2</v>
          </cell>
          <cell r="J144">
            <v>8.9999999999999993E-3</v>
          </cell>
          <cell r="K144">
            <v>8.0000000000000002E-3</v>
          </cell>
          <cell r="L144">
            <v>1.2999999999999999E-2</v>
          </cell>
          <cell r="M144">
            <v>1.9E-2</v>
          </cell>
          <cell r="N144">
            <v>2.3E-2</v>
          </cell>
          <cell r="O144">
            <v>6.2E-2</v>
          </cell>
          <cell r="Q144">
            <v>9.0833333333333363E-2</v>
          </cell>
        </row>
        <row r="145">
          <cell r="O145" t="str">
            <v>FECHA:</v>
          </cell>
          <cell r="Q145">
            <v>36406.38012627315</v>
          </cell>
        </row>
      </sheetData>
      <sheetData sheetId="6"/>
      <sheetData sheetId="7"/>
      <sheetData sheetId="8"/>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3.1 Metrados"/>
      <sheetName val="A1 Metrados"/>
      <sheetName val="A2.1 Resumen PPTo"/>
      <sheetName val="A2.2 PPTO"/>
      <sheetName val="3.5 Det PU"/>
      <sheetName val="A3.1 Partidas"/>
      <sheetName val="A3.2 Sub partidas"/>
      <sheetName val="A4.1 insumos"/>
      <sheetName val="A4.2 Mat PU"/>
      <sheetName val="A4.3 Flete"/>
      <sheetName val="A5.1 HH"/>
      <sheetName val="A5.2 Incidencia LS"/>
      <sheetName val="A5.3 % L.S."/>
      <sheetName val="A5.4 Beneficios"/>
      <sheetName val="A6.1 GG"/>
      <sheetName val="3.10 Calendario desembolsos"/>
      <sheetName val="3.11 Calendario avance"/>
      <sheetName val="A6.2 GGI"/>
      <sheetName val="A6.3 GGD"/>
      <sheetName val="A7.2 Cronograma"/>
      <sheetName val="A7.3 time prog"/>
      <sheetName val="A7.4 Calendario"/>
      <sheetName val="3.13 Eq minimo"/>
      <sheetName val="A8 Cotizaciones"/>
    </sheetNames>
    <sheetDataSet>
      <sheetData sheetId="0" refreshError="1"/>
      <sheetData sheetId="1" refreshError="1"/>
      <sheetData sheetId="2" refreshError="1"/>
      <sheetData sheetId="3">
        <row r="74">
          <cell r="F74">
            <v>4231738.05</v>
          </cell>
        </row>
        <row r="75">
          <cell r="C75">
            <v>0.15240000000000001</v>
          </cell>
        </row>
        <row r="76">
          <cell r="C76">
            <v>0.1</v>
          </cell>
        </row>
      </sheetData>
      <sheetData sheetId="4" refreshError="1"/>
      <sheetData sheetId="5" refreshError="1"/>
      <sheetData sheetId="6" refreshError="1"/>
      <sheetData sheetId="7" refreshError="1"/>
      <sheetData sheetId="8">
        <row r="5">
          <cell r="J5">
            <v>2.9</v>
          </cell>
        </row>
      </sheetData>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RIPA"/>
      <sheetName val="ANTABAMB"/>
      <sheetName val="CHALHUAN"/>
      <sheetName val="CURAHUASI"/>
      <sheetName val="ABANCAY"/>
      <sheetName val="SOCTA2"/>
      <sheetName val="PACO"/>
      <sheetName val="PRECIP"/>
      <sheetName val="FACTORES"/>
    </sheetNames>
    <sheetDataSet>
      <sheetData sheetId="0"/>
      <sheetData sheetId="1"/>
      <sheetData sheetId="2"/>
      <sheetData sheetId="3"/>
      <sheetData sheetId="4"/>
      <sheetData sheetId="5" refreshError="1">
        <row r="3">
          <cell r="A3" t="str">
            <v xml:space="preserve">  R E G I S T R O     H I D R O M E T E O R O L O G I C O </v>
          </cell>
        </row>
        <row r="9">
          <cell r="T9" t="str">
            <v>TOTAL</v>
          </cell>
          <cell r="U9" t="str">
            <v>MEDIA</v>
          </cell>
        </row>
        <row r="10">
          <cell r="T10" t="b">
            <v>0</v>
          </cell>
          <cell r="U10" t="b">
            <v>0</v>
          </cell>
        </row>
      </sheetData>
      <sheetData sheetId="6"/>
      <sheetData sheetId="7"/>
      <sheetData sheetId="8"/>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RIPA"/>
      <sheetName val="ANTABAMB"/>
      <sheetName val="CHALHUAN"/>
      <sheetName val="CURAHUASI"/>
      <sheetName val="ABANCAY"/>
      <sheetName val="SOCTA2"/>
      <sheetName val="PACO"/>
      <sheetName val="PRECIP"/>
      <sheetName val="FACTORES"/>
      <sheetName val="No"/>
      <sheetName val="Valorización  Terminada "/>
      <sheetName val="Analitico CD  "/>
      <sheetName val="Analitico GGP2006"/>
      <sheetName val="Analitico SUP 2.006"/>
      <sheetName val="Analitico general"/>
      <sheetName val="REQUERIMIENTO"/>
      <sheetName val="Hoja1"/>
      <sheetName val="Hoja2"/>
    </sheetNames>
    <sheetDataSet>
      <sheetData sheetId="0"/>
      <sheetData sheetId="1"/>
      <sheetData sheetId="2"/>
      <sheetData sheetId="3"/>
      <sheetData sheetId="4"/>
      <sheetData sheetId="5" refreshError="1">
        <row r="9">
          <cell r="T9" t="str">
            <v>TOTAL</v>
          </cell>
          <cell r="U9" t="str">
            <v>MEDIA</v>
          </cell>
        </row>
        <row r="10">
          <cell r="T10" t="b">
            <v>0</v>
          </cell>
          <cell r="U10" t="b">
            <v>0</v>
          </cell>
        </row>
        <row r="60">
          <cell r="D60">
            <v>1</v>
          </cell>
          <cell r="E60">
            <v>2</v>
          </cell>
          <cell r="F60">
            <v>3</v>
          </cell>
          <cell r="G60">
            <v>4</v>
          </cell>
          <cell r="H60">
            <v>5</v>
          </cell>
          <cell r="I60">
            <v>6</v>
          </cell>
          <cell r="J60">
            <v>7</v>
          </cell>
          <cell r="K60">
            <v>8</v>
          </cell>
          <cell r="L60">
            <v>9</v>
          </cell>
          <cell r="M60">
            <v>10</v>
          </cell>
          <cell r="N60">
            <v>11</v>
          </cell>
          <cell r="O60">
            <v>12</v>
          </cell>
        </row>
      </sheetData>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tizar"/>
      <sheetName val="Pareto"/>
      <sheetName val="Ins xxx"/>
      <sheetName val="Comparacion"/>
      <sheetName val="Anexo 6"/>
      <sheetName val="Res PPTO"/>
      <sheetName val="PPTO"/>
      <sheetName val="APU"/>
      <sheetName val="APU SP"/>
      <sheetName val="Insumos"/>
      <sheetName val="GG"/>
      <sheetName val="Financiamiento"/>
      <sheetName val="PU MO"/>
      <sheetName val="PU Mat"/>
      <sheetName val="Flete"/>
      <sheetName val="PU Equ"/>
      <sheetName val="Vol 15m3"/>
      <sheetName val="Exc 320D"/>
      <sheetName val="CF 938G"/>
      <sheetName val="Trac D6D"/>
      <sheetName val="RC 826B"/>
      <sheetName val="CP 20 Ton"/>
      <sheetName val="Aporte"/>
      <sheetName val="Aporte Asp"/>
      <sheetName val="PMA"/>
      <sheetName val="Anexo 7"/>
      <sheetName val="Res-Prog"/>
      <sheetName val="Prog"/>
      <sheetName val="Prog Usuarios"/>
    </sheetNames>
    <sheetDataSet>
      <sheetData sheetId="0" refreshError="1"/>
      <sheetData sheetId="1" refreshError="1"/>
      <sheetData sheetId="2" refreshError="1"/>
      <sheetData sheetId="3" refreshError="1"/>
      <sheetData sheetId="4" refreshError="1"/>
      <sheetData sheetId="5" refreshError="1"/>
      <sheetData sheetId="6">
        <row r="690">
          <cell r="F690">
            <v>5539479.5499999998</v>
          </cell>
        </row>
      </sheetData>
      <sheetData sheetId="7" refreshError="1"/>
      <sheetData sheetId="8" refreshError="1"/>
      <sheetData sheetId="9">
        <row r="3">
          <cell r="G3">
            <v>6.0399999999999991</v>
          </cell>
        </row>
      </sheetData>
      <sheetData sheetId="10"/>
      <sheetData sheetId="11" refreshError="1"/>
      <sheetData sheetId="12" refreshError="1"/>
      <sheetData sheetId="13">
        <row r="3">
          <cell r="B3" t="str">
            <v>Irrigación Añahuichi II</v>
          </cell>
        </row>
      </sheetData>
      <sheetData sheetId="14" refreshError="1"/>
      <sheetData sheetId="15" refreshError="1"/>
      <sheetData sheetId="16" refreshError="1"/>
      <sheetData sheetId="17">
        <row r="10">
          <cell r="C10">
            <v>609000</v>
          </cell>
        </row>
        <row r="11">
          <cell r="C11">
            <v>5</v>
          </cell>
        </row>
        <row r="12">
          <cell r="C12">
            <v>0.2</v>
          </cell>
        </row>
        <row r="13">
          <cell r="C13">
            <v>0.03</v>
          </cell>
        </row>
      </sheetData>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p-Memoria"/>
      <sheetName val="Sep-Bases"/>
      <sheetName val="Costo MO-F"/>
      <sheetName val="A5.1 HH"/>
      <sheetName val="A5.2 Incidencia LS"/>
      <sheetName val="A5.3 % L.S."/>
      <sheetName val="A5.4 Beneficios"/>
      <sheetName val="Equipo Alquiler-F"/>
      <sheetName val="Dist-Virtual-R-Colpa (F)"/>
      <sheetName val="Flete obra-TRANSP-N"/>
      <sheetName val="Flete obra-TRANSP-ESP"/>
      <sheetName val="Materiales-F"/>
      <sheetName val="Equipo Mínimo"/>
      <sheetName val="Distancia Media-AG-PA-Agua"/>
      <sheetName val="Distancia Media-SB-B"/>
      <sheetName val="Distancia Media-RE"/>
      <sheetName val="Rendimientos Transp"/>
      <sheetName val="Rendimientos Plantas"/>
      <sheetName val="Rend Poderados"/>
      <sheetName val="Presupuesto"/>
      <sheetName val="RESUMEN CP"/>
      <sheetName val="Gastos Generales"/>
      <sheetName val="Movi-Desmo-Personal"/>
      <sheetName val="Alimen y Viaticos"/>
      <sheetName val="Ensayos no destr"/>
      <sheetName val="Gastos Financ"/>
      <sheetName val="Seguros"/>
      <sheetName val="MOVILIZ 1- F"/>
      <sheetName val="MOVILIZ 2- F"/>
      <sheetName val="TOPOGRAFIA"/>
      <sheetName val="Sep-Presupuesto"/>
      <sheetName val="Sep-APU"/>
      <sheetName val="Sep-APU-Subp"/>
      <sheetName val="Sep-Presupuesto (2)"/>
      <sheetName val="Transito y Seg Vial"/>
      <sheetName val="Cro Val"/>
      <sheetName val="Insumos S10"/>
      <sheetName val="Utiliz Equipo"/>
      <sheetName val="Adq Materiales"/>
      <sheetName val="Cro Desembolso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LT-PREC"/>
      <sheetName val="PRECI"/>
    </sheetNames>
    <sheetDataSet>
      <sheetData sheetId="0">
        <row r="10">
          <cell r="C10" t="str">
            <v>ABANCAY</v>
          </cell>
          <cell r="D10">
            <v>2398</v>
          </cell>
          <cell r="E10">
            <v>577.5</v>
          </cell>
        </row>
        <row r="11">
          <cell r="C11" t="str">
            <v>ACOMAYO</v>
          </cell>
          <cell r="D11">
            <v>3250</v>
          </cell>
          <cell r="E11">
            <v>861.2</v>
          </cell>
        </row>
        <row r="12">
          <cell r="C12" t="str">
            <v>ANTABAMBA</v>
          </cell>
          <cell r="D12">
            <v>3838</v>
          </cell>
          <cell r="E12">
            <v>851.8</v>
          </cell>
        </row>
        <row r="13">
          <cell r="C13" t="str">
            <v>CHALHUANCA</v>
          </cell>
          <cell r="D13">
            <v>3850</v>
          </cell>
          <cell r="E13">
            <v>715.1</v>
          </cell>
        </row>
        <row r="14">
          <cell r="C14" t="str">
            <v>LIVITACA</v>
          </cell>
          <cell r="D14">
            <v>3741</v>
          </cell>
          <cell r="E14">
            <v>1016.4</v>
          </cell>
        </row>
        <row r="15">
          <cell r="C15" t="str">
            <v>YAURI</v>
          </cell>
          <cell r="D15">
            <v>3915</v>
          </cell>
          <cell r="E15">
            <v>769.4</v>
          </cell>
        </row>
        <row r="16">
          <cell r="C16" t="str">
            <v>LA RAYA</v>
          </cell>
          <cell r="D16">
            <v>4120</v>
          </cell>
          <cell r="E16">
            <v>857.8</v>
          </cell>
        </row>
      </sheetData>
      <sheetData sheetId="1"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D"/>
      <sheetName val="Datos"/>
      <sheetName val="Comp Alt"/>
      <sheetName val="01"/>
      <sheetName val="01 Ins"/>
      <sheetName val="01 PS"/>
      <sheetName val="01 C Fin"/>
      <sheetName val="01 C Fis"/>
      <sheetName val="02"/>
      <sheetName val="02 Ins"/>
      <sheetName val="02 PS"/>
    </sheetNames>
    <sheetDataSet>
      <sheetData sheetId="0"/>
      <sheetData sheetId="1">
        <row r="9">
          <cell r="B9">
            <v>0.2</v>
          </cell>
        </row>
        <row r="11">
          <cell r="B11">
            <v>0.05</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eme"/>
      <sheetName val="Datos para Export"/>
      <sheetName val="ExtrasAlejo"/>
      <sheetName val="Estructura de costos"/>
      <sheetName val="BD"/>
      <sheetName val="Costos V1"/>
      <sheetName val="C Ccacac"/>
      <sheetName val="C ChiAlt"/>
      <sheetName val="C ChiMed"/>
      <sheetName val="C Florid"/>
      <sheetName val="C Mulac"/>
      <sheetName val="C Pausih"/>
      <sheetName val="C Ranra"/>
      <sheetName val="C TalaMI"/>
      <sheetName val="C Coyro"/>
      <sheetName val="C Chump"/>
      <sheetName val="C Marca"/>
      <sheetName val="C Peste"/>
      <sheetName val="C Pucac"/>
      <sheetName val="C Tasta"/>
      <sheetName val="C Uchup"/>
      <sheetName val="C CupAnc"/>
      <sheetName val="C Pacoc"/>
      <sheetName val="C Pacuc"/>
      <sheetName val="C PacuIn"/>
      <sheetName val="C Callap"/>
      <sheetName val="C Chaca"/>
      <sheetName val="C Huac"/>
      <sheetName val="C Mozob"/>
      <sheetName val="C Chinc"/>
      <sheetName val="C Bomb"/>
      <sheetName val="C Lamb"/>
      <sheetName val="C SnLor"/>
      <sheetName val="C SnMig"/>
      <sheetName val="C UripaA"/>
      <sheetName val="C UripaM"/>
      <sheetName val="Canales"/>
      <sheetName val="A Ccaca"/>
      <sheetName val="A ChicA"/>
      <sheetName val="A ChicM"/>
      <sheetName val="A Flord"/>
      <sheetName val="A Mula"/>
      <sheetName val="A Ñahuin"/>
      <sheetName val="A Pausi"/>
      <sheetName val="A Ranra"/>
      <sheetName val="A TalaMI"/>
      <sheetName val="A Coyr"/>
      <sheetName val="A Chump"/>
      <sheetName val="A Marc"/>
      <sheetName val="A Pest"/>
      <sheetName val="A Pucac"/>
      <sheetName val="A Tast"/>
      <sheetName val="A Pacoc"/>
      <sheetName val="A Callap"/>
      <sheetName val="A Huac"/>
      <sheetName val="A Chinch"/>
      <sheetName val="A Bomb"/>
      <sheetName val="A Lamb"/>
      <sheetName val="A SnLor"/>
      <sheetName val="A SnMig"/>
      <sheetName val="A UripA"/>
      <sheetName val="A UripM"/>
      <sheetName val="Aspersión"/>
      <sheetName val="P Sorac"/>
      <sheetName val="P Coyro"/>
      <sheetName val="P Pest"/>
      <sheetName val="P Pucac"/>
      <sheetName val="P Chinq"/>
      <sheetName val="P Yanac"/>
      <sheetName val="P Pacoc"/>
      <sheetName val="P Pucu"/>
      <sheetName val="P Tinq"/>
      <sheetName val="P Anor"/>
      <sheetName val="P Pucac2"/>
      <sheetName val="P ChinqVS"/>
      <sheetName val="P Pacuc"/>
      <sheetName val="P Tinq2"/>
      <sheetName val="Presas"/>
    </sheetNames>
    <sheetDataSet>
      <sheetData sheetId="0" refreshError="1"/>
      <sheetData sheetId="1" refreshError="1"/>
      <sheetData sheetId="2" refreshError="1"/>
      <sheetData sheetId="3"/>
      <sheetData sheetId="4"/>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3.1 Metrados"/>
      <sheetName val="A1 Metrados"/>
      <sheetName val="Caja T1"/>
      <sheetName val="Caja T2"/>
      <sheetName val="A1 Area Vereda"/>
      <sheetName val="A2.0 Resumen Costos"/>
      <sheetName val="A2.1 Resumen PPTo"/>
      <sheetName val="A2.2 PPTO"/>
      <sheetName val="3.5 Det PU"/>
      <sheetName val="A3.1 Partidas"/>
      <sheetName val="A3.2 Sub partidas"/>
      <sheetName val="A4.1 insumos"/>
      <sheetName val="A4.2 Mat PU"/>
      <sheetName val="A4.3 Flete"/>
      <sheetName val="Seguro"/>
      <sheetName val="A5.1 HH"/>
      <sheetName val="A5.2 Incidencia LS"/>
      <sheetName val="A5.3 % L.S."/>
      <sheetName val="A5.4 Beneficios"/>
      <sheetName val="A6.1 GG"/>
      <sheetName val="GG"/>
      <sheetName val="Gastos Financ y Seguro"/>
      <sheetName val="3.10 Calendario desembolsos"/>
      <sheetName val="3.11 Calendario avance"/>
      <sheetName val="A6.2 GGI"/>
      <sheetName val="A6.3 GGD"/>
      <sheetName val="A7.2 Cron Cont"/>
      <sheetName val="A7.2 Cron total"/>
      <sheetName val="A7.3 time prog"/>
      <sheetName val="A7.4 Calendario"/>
      <sheetName val="3.13 Eq minimo"/>
      <sheetName val="A8 Cotizaciones"/>
      <sheetName val="Formula"/>
    </sheetNames>
    <sheetDataSet>
      <sheetData sheetId="0"/>
      <sheetData sheetId="1"/>
      <sheetData sheetId="2"/>
      <sheetData sheetId="3"/>
      <sheetData sheetId="4"/>
      <sheetData sheetId="5"/>
      <sheetData sheetId="6"/>
      <sheetData sheetId="7">
        <row r="204">
          <cell r="C204">
            <v>0.16137908766722087</v>
          </cell>
        </row>
        <row r="205">
          <cell r="C205">
            <v>7.0000000000000007E-2</v>
          </cell>
        </row>
      </sheetData>
      <sheetData sheetId="8"/>
      <sheetData sheetId="9"/>
      <sheetData sheetId="10"/>
      <sheetData sheetId="11"/>
      <sheetData sheetId="12">
        <row r="5">
          <cell r="K5">
            <v>2.8</v>
          </cell>
        </row>
      </sheetData>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JAPO-MAX"/>
    </sheetNames>
    <sheetDataSet>
      <sheetData sheetId="0" refreshError="1">
        <row r="10">
          <cell r="B10">
            <v>1965</v>
          </cell>
        </row>
        <row r="11">
          <cell r="B11">
            <v>1966</v>
          </cell>
        </row>
        <row r="12">
          <cell r="B12">
            <v>1967</v>
          </cell>
        </row>
        <row r="13">
          <cell r="B13">
            <v>1968</v>
          </cell>
        </row>
        <row r="14">
          <cell r="B14">
            <v>1969</v>
          </cell>
        </row>
        <row r="15">
          <cell r="B15">
            <v>1970</v>
          </cell>
        </row>
        <row r="16">
          <cell r="B16">
            <v>1971</v>
          </cell>
        </row>
        <row r="17">
          <cell r="B17">
            <v>1972</v>
          </cell>
        </row>
        <row r="18">
          <cell r="B18">
            <v>1973</v>
          </cell>
        </row>
        <row r="19">
          <cell r="B19">
            <v>1974</v>
          </cell>
        </row>
        <row r="20">
          <cell r="B20">
            <v>1975</v>
          </cell>
        </row>
        <row r="21">
          <cell r="B21">
            <v>1976</v>
          </cell>
        </row>
        <row r="22">
          <cell r="B22">
            <v>1977</v>
          </cell>
        </row>
        <row r="23">
          <cell r="B23">
            <v>1978</v>
          </cell>
        </row>
        <row r="24">
          <cell r="B24">
            <v>1979</v>
          </cell>
        </row>
        <row r="25">
          <cell r="B25">
            <v>1980</v>
          </cell>
        </row>
        <row r="26">
          <cell r="B26">
            <v>1981</v>
          </cell>
        </row>
        <row r="27">
          <cell r="B27">
            <v>1982</v>
          </cell>
        </row>
        <row r="28">
          <cell r="B28">
            <v>1986</v>
          </cell>
        </row>
        <row r="29">
          <cell r="B29">
            <v>1987</v>
          </cell>
        </row>
        <row r="30">
          <cell r="B30">
            <v>1988</v>
          </cell>
        </row>
        <row r="31">
          <cell r="B31">
            <v>1989</v>
          </cell>
        </row>
        <row r="32">
          <cell r="B32">
            <v>1990</v>
          </cell>
        </row>
        <row r="33">
          <cell r="B33">
            <v>1991</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LT-PREC"/>
      <sheetName val="PRECI"/>
    </sheetNames>
    <sheetDataSet>
      <sheetData sheetId="0" refreshError="1">
        <row r="10">
          <cell r="C10" t="str">
            <v>ABANCAY</v>
          </cell>
          <cell r="D10">
            <v>2398</v>
          </cell>
          <cell r="E10">
            <v>577.5</v>
          </cell>
        </row>
        <row r="11">
          <cell r="C11" t="str">
            <v>ACOMAYO</v>
          </cell>
          <cell r="D11">
            <v>3250</v>
          </cell>
          <cell r="E11">
            <v>861.2</v>
          </cell>
        </row>
        <row r="12">
          <cell r="C12" t="str">
            <v>ANTABAMBA</v>
          </cell>
          <cell r="D12">
            <v>3838</v>
          </cell>
          <cell r="E12">
            <v>851.8</v>
          </cell>
        </row>
        <row r="13">
          <cell r="C13" t="str">
            <v>CHALHUANCA</v>
          </cell>
          <cell r="D13">
            <v>3850</v>
          </cell>
          <cell r="E13">
            <v>715.1</v>
          </cell>
        </row>
        <row r="14">
          <cell r="C14" t="str">
            <v>LIVITACA</v>
          </cell>
          <cell r="D14">
            <v>3741</v>
          </cell>
          <cell r="E14">
            <v>1016.4</v>
          </cell>
        </row>
        <row r="15">
          <cell r="C15" t="str">
            <v>YAURI</v>
          </cell>
          <cell r="D15">
            <v>3915</v>
          </cell>
          <cell r="E15">
            <v>769.4</v>
          </cell>
        </row>
        <row r="16">
          <cell r="C16" t="str">
            <v>LA RAYA</v>
          </cell>
          <cell r="D16">
            <v>4120</v>
          </cell>
          <cell r="E16">
            <v>857.8</v>
          </cell>
        </row>
      </sheetData>
      <sheetData sheetId="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ecios"/>
      <sheetName val="equipo de trabajo"/>
      <sheetName val="Ppto Unitario"/>
      <sheetName val="grupos y personal"/>
      <sheetName val="Ppto MC Unitario"/>
      <sheetName val="Ppto actividad"/>
      <sheetName val="Temas de Capacita"/>
      <sheetName val="Ppto unitario pr tema"/>
      <sheetName val="Chumbao 1"/>
      <sheetName val="Chumbao 2"/>
      <sheetName val="Huancaray"/>
      <sheetName val="Pacucha"/>
      <sheetName val="Uripa-Chincheros"/>
      <sheetName val="Resumen Total"/>
      <sheetName val="Resumen Total nros"/>
      <sheetName val="Cuadros 1"/>
      <sheetName val="Control"/>
      <sheetName val="DatosParaExport"/>
    </sheetNames>
    <sheetDataSet>
      <sheetData sheetId="0">
        <row r="27">
          <cell r="C27">
            <v>80000</v>
          </cell>
        </row>
        <row r="28">
          <cell r="C28">
            <v>13500</v>
          </cell>
        </row>
        <row r="32">
          <cell r="C32">
            <v>2500</v>
          </cell>
        </row>
        <row r="33">
          <cell r="C33">
            <v>500</v>
          </cell>
        </row>
        <row r="39">
          <cell r="F39">
            <v>3500</v>
          </cell>
        </row>
        <row r="40">
          <cell r="F40">
            <v>3500</v>
          </cell>
        </row>
        <row r="41">
          <cell r="F41">
            <v>3500</v>
          </cell>
        </row>
        <row r="42">
          <cell r="F42">
            <v>3500</v>
          </cell>
        </row>
        <row r="43">
          <cell r="F43">
            <v>3000</v>
          </cell>
        </row>
        <row r="44">
          <cell r="F44">
            <v>1750</v>
          </cell>
        </row>
        <row r="45">
          <cell r="F45">
            <v>2000</v>
          </cell>
        </row>
        <row r="46">
          <cell r="B46">
            <v>0</v>
          </cell>
        </row>
        <row r="56">
          <cell r="F56">
            <v>0.91</v>
          </cell>
        </row>
        <row r="58">
          <cell r="F58">
            <v>0.86</v>
          </cell>
        </row>
        <row r="59">
          <cell r="F59">
            <v>0.66</v>
          </cell>
        </row>
        <row r="60">
          <cell r="F60">
            <v>0.84033599999999997</v>
          </cell>
        </row>
        <row r="67">
          <cell r="F67">
            <v>1.19</v>
          </cell>
        </row>
      </sheetData>
      <sheetData sheetId="1"/>
      <sheetData sheetId="2">
        <row r="8">
          <cell r="L8">
            <v>41.725333333333332</v>
          </cell>
        </row>
      </sheetData>
      <sheetData sheetId="3">
        <row r="8">
          <cell r="F8">
            <v>4916</v>
          </cell>
        </row>
      </sheetData>
      <sheetData sheetId="4"/>
      <sheetData sheetId="5">
        <row r="54">
          <cell r="G54">
            <v>989</v>
          </cell>
          <cell r="H54">
            <v>839.80030399999987</v>
          </cell>
          <cell r="J54">
            <v>1177.5</v>
          </cell>
          <cell r="K54">
            <v>989.49563999999998</v>
          </cell>
          <cell r="M54">
            <v>1617.5</v>
          </cell>
          <cell r="N54">
            <v>1463.73948</v>
          </cell>
          <cell r="P54">
            <v>717.5</v>
          </cell>
          <cell r="Q54">
            <v>637.77307999999994</v>
          </cell>
        </row>
      </sheetData>
      <sheetData sheetId="6"/>
      <sheetData sheetId="7">
        <row r="167">
          <cell r="AU167">
            <v>55441.5</v>
          </cell>
        </row>
      </sheetData>
      <sheetData sheetId="8"/>
      <sheetData sheetId="9"/>
      <sheetData sheetId="10"/>
      <sheetData sheetId="11"/>
      <sheetData sheetId="12"/>
      <sheetData sheetId="13"/>
      <sheetData sheetId="14"/>
      <sheetData sheetId="15"/>
      <sheetData sheetId="16"/>
      <sheetData sheetId="17"/>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D"/>
      <sheetName val="Constantes"/>
      <sheetName val="S1"/>
      <sheetName val="Res Sol"/>
      <sheetName val="Res Euro"/>
      <sheetName val="Res Dolar"/>
      <sheetName val="S2"/>
      <sheetName val="C1"/>
      <sheetName val="C1 CH1.1"/>
      <sheetName val="C1 CH1.2"/>
      <sheetName val="C1 CH1.3"/>
      <sheetName val="C1 CH1.4"/>
      <sheetName val="C1 CH1.5"/>
      <sheetName val="C1 CH1.Ins"/>
      <sheetName val="C1 CH1PS"/>
      <sheetName val="C1 CH2.1"/>
      <sheetName val="C1 CH2.2"/>
      <sheetName val="C1 CH2.3"/>
      <sheetName val="C1 CH2.4"/>
      <sheetName val="C1 CH2.5"/>
      <sheetName val="C1 CH2.6"/>
      <sheetName val="C1 CH2.Ins"/>
      <sheetName val="C1 CH2PS"/>
      <sheetName val="C1 CH4"/>
      <sheetName val="C1 CH4.Ins"/>
      <sheetName val="C1 CH4PS"/>
      <sheetName val="C1 HU1.1"/>
      <sheetName val="C1 HU1.2"/>
      <sheetName val="C1 HU1.3"/>
      <sheetName val="C1 HU1.4"/>
      <sheetName val="C1 HU1.Ins"/>
      <sheetName val="C1 HU1PS"/>
      <sheetName val="C1 HU2.1"/>
      <sheetName val="C1 HU2.2"/>
      <sheetName val="C1 HU2.3"/>
      <sheetName val="C1 HU2.4"/>
      <sheetName val="C1 HU2.Ins"/>
      <sheetName val="C1 HU2PS"/>
      <sheetName val="C1 PA1"/>
      <sheetName val="C1 PA1.Ins"/>
      <sheetName val="C1 PA1PS"/>
      <sheetName val="C1 UC1.1"/>
      <sheetName val="C1 UC1.2"/>
      <sheetName val="C1 UC1.Ins"/>
      <sheetName val="C1 UC1PS"/>
      <sheetName val="C1 UC2.1"/>
      <sheetName val="C1 UC2.2"/>
      <sheetName val="C1 UC2.Ins"/>
      <sheetName val="C1 UC2PS"/>
      <sheetName val="C1 5"/>
      <sheetName val="C1 EIA"/>
      <sheetName val="S3"/>
      <sheetName val="C2"/>
      <sheetName val="C2 Antiguo"/>
      <sheetName val="C2 CH1"/>
      <sheetName val="C2 CH2"/>
      <sheetName val="C2 HU"/>
      <sheetName val="C2 PA"/>
      <sheetName val="C2 UC"/>
      <sheetName val="S4"/>
      <sheetName val="C3"/>
      <sheetName val="C3 1"/>
      <sheetName val="S5"/>
      <sheetName val="C4"/>
      <sheetName val="C4.1"/>
      <sheetName val="S6"/>
      <sheetName val="Cro Soles"/>
      <sheetName val="Cro Euro"/>
      <sheetName val="Cro Dolar"/>
      <sheetName val="Equipo movil"/>
      <sheetName val="SNIP"/>
      <sheetName val="Word"/>
    </sheetNames>
    <sheetDataSet>
      <sheetData sheetId="0" refreshError="1"/>
      <sheetData sheetId="1">
        <row r="2">
          <cell r="B2">
            <v>0.15</v>
          </cell>
        </row>
        <row r="3">
          <cell r="B3">
            <v>0.1</v>
          </cell>
        </row>
        <row r="8">
          <cell r="B8">
            <v>0.28029999999999999</v>
          </cell>
        </row>
        <row r="9">
          <cell r="B9">
            <v>0.3654</v>
          </cell>
        </row>
        <row r="33">
          <cell r="C33">
            <v>0.84750000000000003</v>
          </cell>
        </row>
      </sheetData>
      <sheetData sheetId="2" refreshError="1"/>
      <sheetData sheetId="3" refreshError="1"/>
      <sheetData sheetId="4" refreshError="1"/>
      <sheetData sheetId="5" refreshError="1"/>
      <sheetData sheetId="6" refreshError="1"/>
      <sheetData sheetId="7" refreshError="1"/>
      <sheetData sheetId="8">
        <row r="132">
          <cell r="F132">
            <v>488376.94</v>
          </cell>
        </row>
      </sheetData>
      <sheetData sheetId="9">
        <row r="194">
          <cell r="F194">
            <v>934657.36</v>
          </cell>
        </row>
      </sheetData>
      <sheetData sheetId="10">
        <row r="179">
          <cell r="F179">
            <v>288036</v>
          </cell>
        </row>
      </sheetData>
      <sheetData sheetId="11">
        <row r="197">
          <cell r="F197">
            <v>495753.51</v>
          </cell>
        </row>
      </sheetData>
      <sheetData sheetId="12">
        <row r="128">
          <cell r="F128">
            <v>364205.21</v>
          </cell>
        </row>
      </sheetData>
      <sheetData sheetId="13">
        <row r="9">
          <cell r="H9" t="str">
            <v>MONT</v>
          </cell>
        </row>
      </sheetData>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ow r="5">
          <cell r="B5" t="str">
            <v>Gobierno Regional Apurimac</v>
          </cell>
        </row>
      </sheetData>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eme"/>
      <sheetName val="Datos para Export"/>
      <sheetName val="Estructura costos"/>
      <sheetName val="ItinDeImp"/>
      <sheetName val="Scenarios"/>
      <sheetName val="Costos V1"/>
      <sheetName val="BD"/>
      <sheetName val="C Ccacac"/>
      <sheetName val="C ChiAlt"/>
      <sheetName val="C ChiMed"/>
      <sheetName val="C Florid"/>
      <sheetName val="C Mulac"/>
      <sheetName val="C Pausih"/>
      <sheetName val="C Ranra"/>
      <sheetName val="C TalaMI"/>
      <sheetName val="C Coyro"/>
      <sheetName val="C Chump"/>
      <sheetName val="C Marca"/>
      <sheetName val="C Peste"/>
      <sheetName val="C Pucac"/>
      <sheetName val="C Tasta"/>
      <sheetName val="C Uchup"/>
      <sheetName val="C CupAnc"/>
      <sheetName val="C Pacoc"/>
      <sheetName val="C Pacuc"/>
      <sheetName val="C PacuIn"/>
      <sheetName val="C Callap"/>
      <sheetName val="C Chaca"/>
      <sheetName val="C Huac"/>
      <sheetName val="C Mozob"/>
      <sheetName val="C Chinc"/>
      <sheetName val="C Bomb"/>
      <sheetName val="C Lamb"/>
      <sheetName val="C SnLor"/>
      <sheetName val="C SnMig"/>
      <sheetName val="C UripaA"/>
      <sheetName val="C UripaM"/>
      <sheetName val="Canales"/>
      <sheetName val="A Ccac"/>
      <sheetName val="A ChiAlt"/>
      <sheetName val="A ChiMed"/>
      <sheetName val="A Flori"/>
      <sheetName val="A Mulac"/>
      <sheetName val="A Ñahuin"/>
      <sheetName val="A Pausi"/>
      <sheetName val="A Ranra"/>
      <sheetName val="A TalaMI"/>
      <sheetName val="A Coyro"/>
      <sheetName val="A Chump"/>
      <sheetName val="A Marc"/>
      <sheetName val="A Pest"/>
      <sheetName val="A Pucac"/>
      <sheetName val="A Tast"/>
      <sheetName val="A CupAnc"/>
      <sheetName val="A Pacoc"/>
      <sheetName val="A Callap"/>
      <sheetName val="A Huac"/>
      <sheetName val="A Chinc"/>
      <sheetName val="A Bomb"/>
      <sheetName val="A Lamb"/>
      <sheetName val="A SnLor"/>
      <sheetName val="A SnMig"/>
      <sheetName val="A UripA"/>
      <sheetName val="A UripM"/>
      <sheetName val="Aspersión"/>
      <sheetName val="P Sorac"/>
      <sheetName val="P Coyro"/>
      <sheetName val="P Pest"/>
      <sheetName val="P Pucac"/>
      <sheetName val="P Chinq"/>
      <sheetName val="P Yanac"/>
      <sheetName val="P Pacoc"/>
      <sheetName val="P Pucu"/>
      <sheetName val="P Tinq"/>
      <sheetName val="P Anor"/>
      <sheetName val="P Pucac2"/>
      <sheetName val="P ChinqVS"/>
      <sheetName val="P Pacuc"/>
      <sheetName val="P Tinq2"/>
      <sheetName val="Presas"/>
    </sheetNames>
    <sheetDataSet>
      <sheetData sheetId="0" refreshError="1"/>
      <sheetData sheetId="1" refreshError="1"/>
      <sheetData sheetId="2" refreshError="1"/>
      <sheetData sheetId="3"/>
      <sheetData sheetId="4">
        <row r="5">
          <cell r="C5">
            <v>1</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RIPA"/>
      <sheetName val="ANTABAMB"/>
      <sheetName val="CHALHUAN"/>
      <sheetName val="CURAHUASI"/>
      <sheetName val="ABANCAY"/>
      <sheetName val="SOCTA2"/>
      <sheetName val="PACO"/>
      <sheetName val="PRECIP"/>
      <sheetName val="FACTORES"/>
    </sheetNames>
    <sheetDataSet>
      <sheetData sheetId="0"/>
      <sheetData sheetId="1"/>
      <sheetData sheetId="2"/>
      <sheetData sheetId="3"/>
      <sheetData sheetId="4"/>
      <sheetData sheetId="5" refreshError="1">
        <row r="3">
          <cell r="A3" t="str">
            <v xml:space="preserve">  R E G I S T R O     H I D R O M E T E O R O L O G I C O </v>
          </cell>
        </row>
        <row r="4">
          <cell r="A4" t="str">
            <v>Precipitación Media Mensual en la M.C. Soctacocha (mm)</v>
          </cell>
        </row>
        <row r="6">
          <cell r="H6" t="str">
            <v xml:space="preserve">LAT. </v>
          </cell>
          <cell r="I6" t="str">
            <v>:  13º44'52"</v>
          </cell>
          <cell r="M6" t="str">
            <v xml:space="preserve">DIST. </v>
          </cell>
          <cell r="N6" t="str">
            <v>ABANCAY</v>
          </cell>
        </row>
        <row r="7">
          <cell r="H7" t="str">
            <v>LONG.</v>
          </cell>
          <cell r="I7" t="str">
            <v>:  73º06'58"</v>
          </cell>
          <cell r="M7" t="str">
            <v xml:space="preserve">PROV. </v>
          </cell>
          <cell r="N7" t="str">
            <v>ABANCAY</v>
          </cell>
        </row>
        <row r="8">
          <cell r="H8" t="str">
            <v>ALT.</v>
          </cell>
          <cell r="I8" t="str">
            <v>:  4357 msnm.</v>
          </cell>
          <cell r="M8" t="str">
            <v>DPTO.</v>
          </cell>
          <cell r="N8" t="str">
            <v>APURIMAC</v>
          </cell>
        </row>
        <row r="9">
          <cell r="T9" t="str">
            <v>TOTAL</v>
          </cell>
          <cell r="U9" t="str">
            <v>MEDIA</v>
          </cell>
        </row>
        <row r="10">
          <cell r="A10" t="str">
            <v>ITEM</v>
          </cell>
          <cell r="B10" t="str">
            <v xml:space="preserve">AÑO </v>
          </cell>
          <cell r="D10" t="str">
            <v>ENE</v>
          </cell>
          <cell r="E10" t="str">
            <v>FEB</v>
          </cell>
          <cell r="F10" t="str">
            <v>MAR</v>
          </cell>
          <cell r="G10" t="str">
            <v>ABR</v>
          </cell>
          <cell r="H10" t="str">
            <v>MAY</v>
          </cell>
          <cell r="I10" t="str">
            <v>JUN</v>
          </cell>
          <cell r="J10" t="str">
            <v>JUL</v>
          </cell>
          <cell r="K10" t="str">
            <v>AGO</v>
          </cell>
          <cell r="L10" t="str">
            <v>SET</v>
          </cell>
          <cell r="M10" t="str">
            <v>OCT</v>
          </cell>
          <cell r="N10" t="str">
            <v>NOV</v>
          </cell>
          <cell r="O10" t="str">
            <v>DIC</v>
          </cell>
          <cell r="Q10" t="str">
            <v>TOTAL</v>
          </cell>
          <cell r="T10" t="b">
            <v>0</v>
          </cell>
          <cell r="U10" t="b">
            <v>0</v>
          </cell>
        </row>
        <row r="12">
          <cell r="A12">
            <v>1</v>
          </cell>
          <cell r="B12">
            <v>1963</v>
          </cell>
          <cell r="D12">
            <v>341.39609999999999</v>
          </cell>
          <cell r="E12">
            <v>303.33709999999996</v>
          </cell>
          <cell r="F12">
            <v>286.65589999999997</v>
          </cell>
          <cell r="G12">
            <v>146.05959999999999</v>
          </cell>
          <cell r="H12">
            <v>12.349499999999999</v>
          </cell>
          <cell r="I12">
            <v>5.7511000000000001</v>
          </cell>
          <cell r="J12">
            <v>12.7042</v>
          </cell>
          <cell r="K12">
            <v>3.4625000000000004</v>
          </cell>
          <cell r="L12">
            <v>48.863100000000003</v>
          </cell>
          <cell r="M12">
            <v>79.894499999999994</v>
          </cell>
          <cell r="N12">
            <v>111.6191</v>
          </cell>
          <cell r="O12">
            <v>229.9897</v>
          </cell>
          <cell r="Q12">
            <v>1582.0823999999998</v>
          </cell>
        </row>
        <row r="13">
          <cell r="A13">
            <v>2</v>
          </cell>
          <cell r="B13">
            <v>1964</v>
          </cell>
          <cell r="D13">
            <v>77.296600000000012</v>
          </cell>
          <cell r="E13">
            <v>210.51789999999997</v>
          </cell>
          <cell r="F13">
            <v>146.2508</v>
          </cell>
          <cell r="G13">
            <v>52.772499999999994</v>
          </cell>
          <cell r="H13">
            <v>8.4247999999999994</v>
          </cell>
          <cell r="I13">
            <v>0.83309999999999995</v>
          </cell>
          <cell r="J13">
            <v>10.0068</v>
          </cell>
          <cell r="K13">
            <v>7.5579000000000001</v>
          </cell>
          <cell r="L13">
            <v>59.426099999999998</v>
          </cell>
          <cell r="M13">
            <v>121.1031</v>
          </cell>
          <cell r="N13">
            <v>73.281100000000009</v>
          </cell>
          <cell r="O13">
            <v>133.3991</v>
          </cell>
          <cell r="Q13">
            <v>900.86980000000005</v>
          </cell>
        </row>
        <row r="14">
          <cell r="A14">
            <v>3</v>
          </cell>
          <cell r="B14">
            <v>1965</v>
          </cell>
          <cell r="D14">
            <v>123.43564000000001</v>
          </cell>
          <cell r="E14">
            <v>252.84354000000002</v>
          </cell>
          <cell r="F14">
            <v>175.77904999999998</v>
          </cell>
          <cell r="G14">
            <v>67.998949999999994</v>
          </cell>
          <cell r="H14">
            <v>22.023299999999999</v>
          </cell>
          <cell r="I14">
            <v>1.9675</v>
          </cell>
          <cell r="J14">
            <v>10.995699999999999</v>
          </cell>
          <cell r="K14">
            <v>0.87919999999999998</v>
          </cell>
          <cell r="L14">
            <v>55.495239999999995</v>
          </cell>
          <cell r="M14">
            <v>111.76815000000001</v>
          </cell>
          <cell r="N14">
            <v>119.10793000000001</v>
          </cell>
          <cell r="O14">
            <v>199.84976</v>
          </cell>
          <cell r="Q14">
            <v>1142.1439599999999</v>
          </cell>
        </row>
        <row r="15">
          <cell r="A15">
            <v>4</v>
          </cell>
          <cell r="B15">
            <v>1966</v>
          </cell>
          <cell r="D15">
            <v>142.63333</v>
          </cell>
          <cell r="E15">
            <v>245.55193</v>
          </cell>
          <cell r="F15">
            <v>159.23365999999999</v>
          </cell>
          <cell r="G15">
            <v>36.440249999999999</v>
          </cell>
          <cell r="H15">
            <v>66.285129999999995</v>
          </cell>
          <cell r="I15">
            <v>0</v>
          </cell>
          <cell r="J15">
            <v>1.3551</v>
          </cell>
          <cell r="K15">
            <v>15.939</v>
          </cell>
          <cell r="L15">
            <v>72.615319999999997</v>
          </cell>
          <cell r="M15">
            <v>191.05525</v>
          </cell>
          <cell r="N15">
            <v>182.39057</v>
          </cell>
          <cell r="O15">
            <v>143.48264999999998</v>
          </cell>
          <cell r="Q15">
            <v>1256.9821899999997</v>
          </cell>
        </row>
        <row r="16">
          <cell r="A16">
            <v>5</v>
          </cell>
          <cell r="B16">
            <v>1967</v>
          </cell>
          <cell r="D16">
            <v>227.00698999999997</v>
          </cell>
          <cell r="E16">
            <v>324.64143999999999</v>
          </cell>
          <cell r="F16">
            <v>350.71870999999999</v>
          </cell>
          <cell r="G16">
            <v>93.824680000000001</v>
          </cell>
          <cell r="H16">
            <v>27.737019999999998</v>
          </cell>
          <cell r="I16">
            <v>2.71604</v>
          </cell>
          <cell r="J16">
            <v>31.674529999999997</v>
          </cell>
          <cell r="K16">
            <v>20.494009999999999</v>
          </cell>
          <cell r="L16">
            <v>34.543880000000001</v>
          </cell>
          <cell r="M16">
            <v>109.50413</v>
          </cell>
          <cell r="N16">
            <v>54.221890000000002</v>
          </cell>
          <cell r="O16">
            <v>146.42108000000002</v>
          </cell>
          <cell r="Q16">
            <v>1423.5044</v>
          </cell>
        </row>
        <row r="17">
          <cell r="A17">
            <v>6</v>
          </cell>
          <cell r="B17">
            <v>1968</v>
          </cell>
          <cell r="D17">
            <v>276.46229999999997</v>
          </cell>
          <cell r="E17">
            <v>212.56155999999999</v>
          </cell>
          <cell r="F17">
            <v>221.41992999999997</v>
          </cell>
          <cell r="G17">
            <v>36.94735</v>
          </cell>
          <cell r="H17">
            <v>9.9466999999999999</v>
          </cell>
          <cell r="I17">
            <v>11.5953</v>
          </cell>
          <cell r="J17">
            <v>11.209239999999999</v>
          </cell>
          <cell r="K17">
            <v>14.829270000000001</v>
          </cell>
          <cell r="L17">
            <v>28.600839999999998</v>
          </cell>
          <cell r="M17">
            <v>106.56336999999999</v>
          </cell>
          <cell r="N17">
            <v>148.45570000000001</v>
          </cell>
          <cell r="O17">
            <v>116.70554999999999</v>
          </cell>
          <cell r="Q17">
            <v>1195.2971099999997</v>
          </cell>
        </row>
        <row r="18">
          <cell r="A18">
            <v>7</v>
          </cell>
          <cell r="B18">
            <v>1969</v>
          </cell>
          <cell r="D18">
            <v>216.81374</v>
          </cell>
          <cell r="E18">
            <v>202.50297999999998</v>
          </cell>
          <cell r="F18">
            <v>239.36622999999997</v>
          </cell>
          <cell r="G18">
            <v>101.80322</v>
          </cell>
          <cell r="H18">
            <v>0.77347999999999995</v>
          </cell>
          <cell r="I18">
            <v>10.029440000000001</v>
          </cell>
          <cell r="J18">
            <v>3.3472999999999997</v>
          </cell>
          <cell r="K18">
            <v>22.812570000000001</v>
          </cell>
          <cell r="L18">
            <v>37.944749999999999</v>
          </cell>
          <cell r="M18">
            <v>123.26358</v>
          </cell>
          <cell r="N18">
            <v>126.27129000000001</v>
          </cell>
          <cell r="O18">
            <v>172.02522999999999</v>
          </cell>
          <cell r="Q18">
            <v>1256.95381</v>
          </cell>
        </row>
        <row r="19">
          <cell r="A19">
            <v>8</v>
          </cell>
          <cell r="B19">
            <v>1970</v>
          </cell>
          <cell r="D19">
            <v>335.95708999999999</v>
          </cell>
          <cell r="E19">
            <v>189.87098</v>
          </cell>
          <cell r="F19">
            <v>202.59324999999998</v>
          </cell>
          <cell r="G19">
            <v>101.45066999999999</v>
          </cell>
          <cell r="H19">
            <v>21.962940000000003</v>
          </cell>
          <cell r="I19">
            <v>4.82517</v>
          </cell>
          <cell r="J19">
            <v>11.53994</v>
          </cell>
          <cell r="K19">
            <v>1.89028</v>
          </cell>
          <cell r="L19">
            <v>71.53989</v>
          </cell>
          <cell r="M19">
            <v>89.512509999999992</v>
          </cell>
          <cell r="N19">
            <v>122.34084</v>
          </cell>
          <cell r="O19">
            <v>203.17875000000001</v>
          </cell>
          <cell r="Q19">
            <v>1356.6623099999999</v>
          </cell>
        </row>
        <row r="20">
          <cell r="A20">
            <v>9</v>
          </cell>
          <cell r="B20">
            <v>1971</v>
          </cell>
          <cell r="D20">
            <v>221.06990000000002</v>
          </cell>
          <cell r="E20">
            <v>288.65667999999999</v>
          </cell>
          <cell r="F20">
            <v>209.94695999999999</v>
          </cell>
          <cell r="G20">
            <v>103.79872</v>
          </cell>
          <cell r="H20">
            <v>4.9590700000000005</v>
          </cell>
          <cell r="I20">
            <v>12.64912</v>
          </cell>
          <cell r="J20">
            <v>0.57435999999999998</v>
          </cell>
          <cell r="K20">
            <v>11.882440000000001</v>
          </cell>
          <cell r="L20">
            <v>9.3923200000000016</v>
          </cell>
          <cell r="M20">
            <v>60.607060000000004</v>
          </cell>
          <cell r="N20">
            <v>87.412999999999997</v>
          </cell>
          <cell r="O20">
            <v>168.78784999999999</v>
          </cell>
          <cell r="Q20">
            <v>1179.73748</v>
          </cell>
        </row>
        <row r="21">
          <cell r="A21">
            <v>10</v>
          </cell>
          <cell r="B21">
            <v>1972</v>
          </cell>
          <cell r="D21">
            <v>351.71310999999997</v>
          </cell>
          <cell r="E21">
            <v>255.40952999999999</v>
          </cell>
          <cell r="F21">
            <v>201.21314000000001</v>
          </cell>
          <cell r="G21">
            <v>92.6755</v>
          </cell>
          <cell r="H21">
            <v>12.65006</v>
          </cell>
          <cell r="I21">
            <v>0.89129999999999998</v>
          </cell>
          <cell r="J21">
            <v>32.500749999999996</v>
          </cell>
          <cell r="K21">
            <v>41.940449999999998</v>
          </cell>
          <cell r="L21">
            <v>37.875079999999997</v>
          </cell>
          <cell r="M21">
            <v>68.270710000000008</v>
          </cell>
          <cell r="N21">
            <v>84.472849999999994</v>
          </cell>
          <cell r="O21">
            <v>110.25758999999999</v>
          </cell>
          <cell r="Q21">
            <v>1289.8700700000002</v>
          </cell>
        </row>
        <row r="22">
          <cell r="A22">
            <v>11</v>
          </cell>
          <cell r="B22">
            <v>1973</v>
          </cell>
          <cell r="D22">
            <v>267.65226999999999</v>
          </cell>
          <cell r="E22">
            <v>276.27667000000002</v>
          </cell>
          <cell r="F22">
            <v>285.38000999999997</v>
          </cell>
          <cell r="G22">
            <v>141.74746999999999</v>
          </cell>
          <cell r="H22">
            <v>19.565689999999996</v>
          </cell>
          <cell r="I22">
            <v>2.7057599999999997</v>
          </cell>
          <cell r="J22">
            <v>13.97927</v>
          </cell>
          <cell r="K22">
            <v>34.993549999999999</v>
          </cell>
          <cell r="L22">
            <v>74.924869999999999</v>
          </cell>
          <cell r="M22">
            <v>47.410760000000003</v>
          </cell>
          <cell r="N22">
            <v>152.18896999999998</v>
          </cell>
          <cell r="O22">
            <v>128.96111999999999</v>
          </cell>
          <cell r="Q22">
            <v>1445.7864099999999</v>
          </cell>
        </row>
        <row r="23">
          <cell r="A23">
            <v>12</v>
          </cell>
          <cell r="B23">
            <v>1974</v>
          </cell>
          <cell r="D23">
            <v>319.88492999999994</v>
          </cell>
          <cell r="E23">
            <v>376.80133000000001</v>
          </cell>
          <cell r="F23">
            <v>253.71571999999998</v>
          </cell>
          <cell r="G23">
            <v>115.03153</v>
          </cell>
          <cell r="H23">
            <v>7.3904200000000007</v>
          </cell>
          <cell r="I23">
            <v>23.250450000000001</v>
          </cell>
          <cell r="J23">
            <v>7.2852800000000002</v>
          </cell>
          <cell r="K23">
            <v>98.894919999999985</v>
          </cell>
          <cell r="L23">
            <v>36.680320000000002</v>
          </cell>
          <cell r="M23">
            <v>47.180289999999999</v>
          </cell>
          <cell r="N23">
            <v>74.100760000000008</v>
          </cell>
          <cell r="O23">
            <v>93.378190000000004</v>
          </cell>
          <cell r="Q23">
            <v>1453.5941399999997</v>
          </cell>
        </row>
        <row r="24">
          <cell r="A24">
            <v>13</v>
          </cell>
          <cell r="B24">
            <v>1975</v>
          </cell>
          <cell r="D24">
            <v>179.24338</v>
          </cell>
          <cell r="E24">
            <v>205.11620999999997</v>
          </cell>
          <cell r="F24">
            <v>235.68509</v>
          </cell>
          <cell r="G24">
            <v>57.830820000000003</v>
          </cell>
          <cell r="H24">
            <v>39.87135</v>
          </cell>
          <cell r="I24">
            <v>6.86294</v>
          </cell>
          <cell r="J24">
            <v>1.24251</v>
          </cell>
          <cell r="K24">
            <v>16.468350000000001</v>
          </cell>
          <cell r="L24">
            <v>35.097589999999997</v>
          </cell>
          <cell r="M24">
            <v>67.178700000000006</v>
          </cell>
          <cell r="N24">
            <v>76.399100000000004</v>
          </cell>
          <cell r="O24">
            <v>310.18389999999999</v>
          </cell>
          <cell r="Q24">
            <v>1231.17994</v>
          </cell>
        </row>
        <row r="25">
          <cell r="A25">
            <v>14</v>
          </cell>
          <cell r="B25">
            <v>1976</v>
          </cell>
          <cell r="D25">
            <v>306.37664999999998</v>
          </cell>
          <cell r="E25">
            <v>264.56164000000001</v>
          </cell>
          <cell r="F25">
            <v>272.45000000000005</v>
          </cell>
          <cell r="G25">
            <v>60.881880000000002</v>
          </cell>
          <cell r="H25">
            <v>16.198450000000001</v>
          </cell>
          <cell r="I25">
            <v>26.891979999999997</v>
          </cell>
          <cell r="J25">
            <v>16.693770000000001</v>
          </cell>
          <cell r="K25">
            <v>24.215430000000001</v>
          </cell>
          <cell r="L25">
            <v>116.99485999999999</v>
          </cell>
          <cell r="M25">
            <v>21.421599999999998</v>
          </cell>
          <cell r="N25">
            <v>21.453809999999997</v>
          </cell>
          <cell r="O25">
            <v>116.01643000000001</v>
          </cell>
          <cell r="Q25">
            <v>1264.1565000000001</v>
          </cell>
        </row>
        <row r="26">
          <cell r="A26">
            <v>15</v>
          </cell>
          <cell r="B26">
            <v>1977</v>
          </cell>
          <cell r="D26">
            <v>143.81387999999998</v>
          </cell>
          <cell r="E26">
            <v>255.21661</v>
          </cell>
          <cell r="F26">
            <v>231.31480999999997</v>
          </cell>
          <cell r="G26">
            <v>29.84308</v>
          </cell>
          <cell r="H26">
            <v>3.62737</v>
          </cell>
          <cell r="I26">
            <v>0.15740000000000001</v>
          </cell>
          <cell r="J26">
            <v>8.1406599999999987</v>
          </cell>
          <cell r="K26">
            <v>0.30771999999999999</v>
          </cell>
          <cell r="L26">
            <v>49.157600000000002</v>
          </cell>
          <cell r="M26">
            <v>68.551410000000004</v>
          </cell>
          <cell r="N26">
            <v>148.75054</v>
          </cell>
          <cell r="O26">
            <v>233.06434999999999</v>
          </cell>
          <cell r="Q26">
            <v>1171.9454300000002</v>
          </cell>
        </row>
        <row r="27">
          <cell r="A27">
            <v>16</v>
          </cell>
          <cell r="B27">
            <v>1978</v>
          </cell>
          <cell r="D27">
            <v>220.95905000000002</v>
          </cell>
          <cell r="E27">
            <v>208.77823000000001</v>
          </cell>
          <cell r="F27">
            <v>148.50114000000002</v>
          </cell>
          <cell r="G27">
            <v>30.686870000000003</v>
          </cell>
          <cell r="H27">
            <v>19.765820000000001</v>
          </cell>
          <cell r="I27">
            <v>1.7631999999999999</v>
          </cell>
          <cell r="J27">
            <v>0.62960000000000005</v>
          </cell>
          <cell r="K27">
            <v>2.5119600000000002</v>
          </cell>
          <cell r="L27">
            <v>80.766419999999997</v>
          </cell>
          <cell r="M27">
            <v>86.316100000000006</v>
          </cell>
          <cell r="N27">
            <v>125.67059999999999</v>
          </cell>
          <cell r="O27">
            <v>143.12294</v>
          </cell>
          <cell r="Q27">
            <v>1069.4719300000002</v>
          </cell>
        </row>
        <row r="28">
          <cell r="A28">
            <v>17</v>
          </cell>
          <cell r="B28">
            <v>1979</v>
          </cell>
          <cell r="D28">
            <v>235.33721</v>
          </cell>
          <cell r="E28">
            <v>209.06099999999998</v>
          </cell>
          <cell r="F28">
            <v>176.41798</v>
          </cell>
          <cell r="G28">
            <v>60.858919999999998</v>
          </cell>
          <cell r="H28">
            <v>7.0977700000000006</v>
          </cell>
          <cell r="I28">
            <v>1.4740599999999999</v>
          </cell>
          <cell r="J28">
            <v>9.0199299999999987</v>
          </cell>
          <cell r="K28">
            <v>20.497199999999999</v>
          </cell>
          <cell r="L28">
            <v>27.81973</v>
          </cell>
          <cell r="M28">
            <v>29.634399999999999</v>
          </cell>
          <cell r="N28">
            <v>110.42059999999999</v>
          </cell>
          <cell r="O28">
            <v>116.02339000000001</v>
          </cell>
          <cell r="Q28">
            <v>1003.6621900000002</v>
          </cell>
        </row>
        <row r="29">
          <cell r="A29">
            <v>18</v>
          </cell>
          <cell r="B29">
            <v>1980</v>
          </cell>
          <cell r="D29">
            <v>122.23697</v>
          </cell>
          <cell r="E29">
            <v>156.26721000000001</v>
          </cell>
          <cell r="F29">
            <v>223.30243999999999</v>
          </cell>
          <cell r="G29">
            <v>22.640750000000001</v>
          </cell>
          <cell r="H29">
            <v>5.9041100000000002</v>
          </cell>
          <cell r="I29">
            <v>0.30771999999999999</v>
          </cell>
          <cell r="J29">
            <v>10.747470000000002</v>
          </cell>
          <cell r="K29">
            <v>1.40944</v>
          </cell>
          <cell r="L29">
            <v>20.929540000000003</v>
          </cell>
          <cell r="M29">
            <v>130.86163999999999</v>
          </cell>
          <cell r="N29">
            <v>116.93942999999999</v>
          </cell>
          <cell r="O29">
            <v>98.396749999999997</v>
          </cell>
          <cell r="Q29">
            <v>909.94346999999993</v>
          </cell>
        </row>
        <row r="30">
          <cell r="A30">
            <v>19</v>
          </cell>
          <cell r="B30">
            <v>1981</v>
          </cell>
          <cell r="D30">
            <v>247.25259000000003</v>
          </cell>
          <cell r="E30">
            <v>281.55032</v>
          </cell>
          <cell r="F30">
            <v>93.747780000000006</v>
          </cell>
          <cell r="G30">
            <v>84.739369999999994</v>
          </cell>
          <cell r="H30">
            <v>4.6711999999999998</v>
          </cell>
          <cell r="I30">
            <v>9.0314300000000003</v>
          </cell>
          <cell r="J30">
            <v>2.5358099999999997</v>
          </cell>
          <cell r="K30">
            <v>55.354159999999993</v>
          </cell>
          <cell r="L30">
            <v>60.71481</v>
          </cell>
          <cell r="M30">
            <v>102.80250999999998</v>
          </cell>
          <cell r="N30">
            <v>186.75921</v>
          </cell>
          <cell r="O30">
            <v>265.72609999999997</v>
          </cell>
          <cell r="Q30">
            <v>1394.8852899999997</v>
          </cell>
        </row>
        <row r="31">
          <cell r="A31">
            <v>20</v>
          </cell>
          <cell r="B31">
            <v>1982</v>
          </cell>
          <cell r="D31">
            <v>233.22571999999997</v>
          </cell>
          <cell r="E31">
            <v>186.55673999999999</v>
          </cell>
          <cell r="F31">
            <v>157.59448</v>
          </cell>
          <cell r="G31">
            <v>117.93884</v>
          </cell>
          <cell r="H31">
            <v>2.6817199999999999</v>
          </cell>
          <cell r="I31">
            <v>70.962580000000003</v>
          </cell>
          <cell r="J31">
            <v>3.7743000000000002</v>
          </cell>
          <cell r="K31">
            <v>44.649720000000002</v>
          </cell>
          <cell r="L31">
            <v>24.69022</v>
          </cell>
          <cell r="M31">
            <v>122.95805999999999</v>
          </cell>
          <cell r="N31">
            <v>177.36434</v>
          </cell>
          <cell r="O31">
            <v>80.43338</v>
          </cell>
          <cell r="Q31">
            <v>1222.8301000000001</v>
          </cell>
        </row>
        <row r="32">
          <cell r="A32">
            <v>21</v>
          </cell>
          <cell r="B32">
            <v>1983</v>
          </cell>
          <cell r="D32">
            <v>173.33879999999999</v>
          </cell>
          <cell r="E32">
            <v>311.16669999999999</v>
          </cell>
          <cell r="F32">
            <v>212.74565999999999</v>
          </cell>
          <cell r="G32">
            <v>81.98236</v>
          </cell>
          <cell r="H32">
            <v>15.8048</v>
          </cell>
          <cell r="I32">
            <v>22.082100000000001</v>
          </cell>
          <cell r="J32">
            <v>0</v>
          </cell>
          <cell r="K32">
            <v>12.5709</v>
          </cell>
          <cell r="L32">
            <v>38.435900000000004</v>
          </cell>
          <cell r="M32">
            <v>94.522480000000002</v>
          </cell>
          <cell r="N32">
            <v>127.8775</v>
          </cell>
          <cell r="O32">
            <v>184.58398</v>
          </cell>
          <cell r="Q32">
            <v>1275.1111799999999</v>
          </cell>
        </row>
        <row r="33">
          <cell r="A33">
            <v>22</v>
          </cell>
          <cell r="B33">
            <v>1984</v>
          </cell>
          <cell r="D33">
            <v>267.76691999999997</v>
          </cell>
          <cell r="E33">
            <v>332.83926000000002</v>
          </cell>
          <cell r="F33">
            <v>162.25615999999999</v>
          </cell>
          <cell r="G33">
            <v>15.135299999999999</v>
          </cell>
          <cell r="H33">
            <v>18.7165</v>
          </cell>
          <cell r="I33">
            <v>26.458500000000001</v>
          </cell>
          <cell r="J33">
            <v>2.0718000000000001</v>
          </cell>
          <cell r="K33">
            <v>5.6928999999999998</v>
          </cell>
          <cell r="L33">
            <v>48.921619999999997</v>
          </cell>
          <cell r="M33">
            <v>57.530800000000006</v>
          </cell>
          <cell r="N33">
            <v>104.34156</v>
          </cell>
          <cell r="O33">
            <v>201.36043999999998</v>
          </cell>
          <cell r="Q33">
            <v>1243.09176</v>
          </cell>
        </row>
        <row r="34">
          <cell r="A34">
            <v>23</v>
          </cell>
          <cell r="B34">
            <v>1985</v>
          </cell>
          <cell r="D34">
            <v>256.51796000000002</v>
          </cell>
          <cell r="E34">
            <v>170.32133999999999</v>
          </cell>
          <cell r="F34">
            <v>262.1825</v>
          </cell>
          <cell r="G34">
            <v>201.65595999999999</v>
          </cell>
          <cell r="H34">
            <v>37.044080000000001</v>
          </cell>
          <cell r="I34">
            <v>10.57278</v>
          </cell>
          <cell r="J34">
            <v>9.3078000000000003</v>
          </cell>
          <cell r="K34">
            <v>2.7601599999999999</v>
          </cell>
          <cell r="L34">
            <v>14.2774</v>
          </cell>
          <cell r="M34">
            <v>141.99737999999999</v>
          </cell>
          <cell r="N34">
            <v>95.367959999999997</v>
          </cell>
          <cell r="O34">
            <v>133.64465999999999</v>
          </cell>
          <cell r="Q34">
            <v>1335.6499800000001</v>
          </cell>
        </row>
        <row r="35">
          <cell r="A35">
            <v>24</v>
          </cell>
          <cell r="B35">
            <v>1986</v>
          </cell>
          <cell r="D35">
            <v>181.06706</v>
          </cell>
          <cell r="E35">
            <v>193.94247999999999</v>
          </cell>
          <cell r="F35">
            <v>272.16569999999996</v>
          </cell>
          <cell r="G35">
            <v>96.588300000000004</v>
          </cell>
          <cell r="H35">
            <v>8.3502599999999987</v>
          </cell>
          <cell r="I35">
            <v>4.9306000000000001</v>
          </cell>
          <cell r="J35">
            <v>2.1882000000000001</v>
          </cell>
          <cell r="K35">
            <v>38.656440000000003</v>
          </cell>
          <cell r="L35">
            <v>46.857879999999994</v>
          </cell>
          <cell r="M35">
            <v>47.198259999999998</v>
          </cell>
          <cell r="N35">
            <v>71.607280000000003</v>
          </cell>
          <cell r="O35">
            <v>166.74918</v>
          </cell>
          <cell r="Q35">
            <v>1130.3016400000001</v>
          </cell>
        </row>
        <row r="36">
          <cell r="A36">
            <v>25</v>
          </cell>
          <cell r="B36">
            <v>1987</v>
          </cell>
          <cell r="D36">
            <v>230.90198000000004</v>
          </cell>
          <cell r="E36">
            <v>129.51823000000002</v>
          </cell>
          <cell r="F36">
            <v>124.27321999999999</v>
          </cell>
          <cell r="G36">
            <v>44.282650000000004</v>
          </cell>
          <cell r="H36">
            <v>21.785430000000002</v>
          </cell>
          <cell r="I36">
            <v>15.401119999999999</v>
          </cell>
          <cell r="J36">
            <v>19.700000000000003</v>
          </cell>
          <cell r="K36">
            <v>5.6631800000000005</v>
          </cell>
          <cell r="L36">
            <v>8.6234900000000003</v>
          </cell>
          <cell r="M36">
            <v>83.115299999999991</v>
          </cell>
          <cell r="N36">
            <v>88.970140000000001</v>
          </cell>
          <cell r="O36">
            <v>107.63073</v>
          </cell>
          <cell r="Q36">
            <v>879.86546999999996</v>
          </cell>
        </row>
        <row r="37">
          <cell r="A37">
            <v>26</v>
          </cell>
          <cell r="B37">
            <v>1988</v>
          </cell>
          <cell r="D37">
            <v>351.32693</v>
          </cell>
          <cell r="E37">
            <v>215.98975999999999</v>
          </cell>
          <cell r="F37">
            <v>201.0222</v>
          </cell>
          <cell r="G37">
            <v>158.24379999999999</v>
          </cell>
          <cell r="H37">
            <v>28.229590000000002</v>
          </cell>
          <cell r="I37">
            <v>1.3379000000000001</v>
          </cell>
          <cell r="J37">
            <v>1.4396500000000001</v>
          </cell>
          <cell r="K37">
            <v>1.9342400000000002</v>
          </cell>
          <cell r="L37">
            <v>27.606650000000002</v>
          </cell>
          <cell r="M37">
            <v>84.087510000000009</v>
          </cell>
          <cell r="N37">
            <v>48.288440000000001</v>
          </cell>
          <cell r="O37">
            <v>107.38813999999999</v>
          </cell>
          <cell r="Q37">
            <v>1226.8948100000002</v>
          </cell>
        </row>
        <row r="38">
          <cell r="A38">
            <v>27</v>
          </cell>
          <cell r="B38">
            <v>1989</v>
          </cell>
          <cell r="D38">
            <v>269.45807000000002</v>
          </cell>
          <cell r="E38">
            <v>237.85762</v>
          </cell>
          <cell r="F38">
            <v>224.87812000000002</v>
          </cell>
          <cell r="G38">
            <v>50.033670000000001</v>
          </cell>
          <cell r="H38">
            <v>28.798089999999998</v>
          </cell>
          <cell r="I38">
            <v>17.32105</v>
          </cell>
          <cell r="J38">
            <v>1.89714</v>
          </cell>
          <cell r="K38">
            <v>11.248899999999999</v>
          </cell>
          <cell r="L38">
            <v>35.107399999999998</v>
          </cell>
          <cell r="M38">
            <v>53.761920000000003</v>
          </cell>
          <cell r="N38">
            <v>66.083550000000002</v>
          </cell>
          <cell r="O38">
            <v>152.45805000000001</v>
          </cell>
          <cell r="Q38">
            <v>1148.9035800000001</v>
          </cell>
        </row>
        <row r="39">
          <cell r="A39">
            <v>28</v>
          </cell>
          <cell r="B39">
            <v>1990</v>
          </cell>
          <cell r="D39">
            <v>234.11282</v>
          </cell>
          <cell r="E39">
            <v>121.97266999999999</v>
          </cell>
          <cell r="F39">
            <v>142.12044</v>
          </cell>
          <cell r="G39">
            <v>71.110720000000001</v>
          </cell>
          <cell r="H39">
            <v>14.871599999999999</v>
          </cell>
          <cell r="I39">
            <v>19.353200000000001</v>
          </cell>
          <cell r="J39">
            <v>3.2113</v>
          </cell>
          <cell r="K39">
            <v>22.34845</v>
          </cell>
          <cell r="L39">
            <v>27.374299999999998</v>
          </cell>
          <cell r="M39">
            <v>64.7029</v>
          </cell>
          <cell r="N39">
            <v>92.470259999999996</v>
          </cell>
          <cell r="O39">
            <v>110.47829999999999</v>
          </cell>
          <cell r="Q39">
            <v>924.12695999999983</v>
          </cell>
        </row>
        <row r="40">
          <cell r="A40">
            <v>29</v>
          </cell>
          <cell r="B40">
            <v>1991</v>
          </cell>
          <cell r="D40">
            <v>159.6755</v>
          </cell>
          <cell r="E40">
            <v>119.41566</v>
          </cell>
          <cell r="F40">
            <v>141.60589999999999</v>
          </cell>
          <cell r="G40">
            <v>25.085979999999999</v>
          </cell>
          <cell r="H40">
            <v>16.36505</v>
          </cell>
          <cell r="I40">
            <v>6.0731499999999992</v>
          </cell>
          <cell r="J40">
            <v>4.0652999999999997</v>
          </cell>
          <cell r="K40">
            <v>11.78894</v>
          </cell>
          <cell r="L40">
            <v>36.296149999999997</v>
          </cell>
          <cell r="M40">
            <v>94.55762</v>
          </cell>
          <cell r="N40">
            <v>67.757499999999993</v>
          </cell>
          <cell r="O40">
            <v>83.489099999999993</v>
          </cell>
          <cell r="Q40">
            <v>766.17585000000008</v>
          </cell>
        </row>
        <row r="41">
          <cell r="A41">
            <v>30</v>
          </cell>
          <cell r="B41">
            <v>1992</v>
          </cell>
          <cell r="D41">
            <v>121.4152</v>
          </cell>
          <cell r="E41">
            <v>198.87249000000003</v>
          </cell>
          <cell r="F41">
            <v>189.13833</v>
          </cell>
          <cell r="G41">
            <v>86.659530000000004</v>
          </cell>
          <cell r="H41">
            <v>2.82368</v>
          </cell>
          <cell r="I41">
            <v>13.851599999999999</v>
          </cell>
          <cell r="J41">
            <v>10.52876</v>
          </cell>
          <cell r="K41">
            <v>54.027659999999997</v>
          </cell>
          <cell r="L41">
            <v>21.5122</v>
          </cell>
          <cell r="M41">
            <v>82.317520000000002</v>
          </cell>
          <cell r="N41">
            <v>111.17989999999999</v>
          </cell>
          <cell r="O41">
            <v>170.18746999999999</v>
          </cell>
          <cell r="Q41">
            <v>1062.5143399999999</v>
          </cell>
        </row>
        <row r="42">
          <cell r="A42">
            <v>31</v>
          </cell>
          <cell r="B42">
            <v>1993</v>
          </cell>
          <cell r="D42">
            <v>254.88045</v>
          </cell>
          <cell r="E42">
            <v>218.84019999999998</v>
          </cell>
          <cell r="F42">
            <v>254.87085000000002</v>
          </cell>
          <cell r="G42">
            <v>142.76949999999999</v>
          </cell>
          <cell r="H42">
            <v>26.621099999999998</v>
          </cell>
          <cell r="I42">
            <v>8.4250000000000007</v>
          </cell>
          <cell r="J42">
            <v>31.793399999999998</v>
          </cell>
          <cell r="K42">
            <v>46.388400000000004</v>
          </cell>
          <cell r="L42">
            <v>34.339500000000001</v>
          </cell>
          <cell r="M42">
            <v>105.8323</v>
          </cell>
          <cell r="N42">
            <v>103.7666</v>
          </cell>
          <cell r="O42">
            <v>192.00200000000001</v>
          </cell>
          <cell r="Q42">
            <v>1420.5292999999999</v>
          </cell>
        </row>
        <row r="43">
          <cell r="A43">
            <v>32</v>
          </cell>
          <cell r="B43">
            <v>1994</v>
          </cell>
          <cell r="D43">
            <v>314.70889999999997</v>
          </cell>
          <cell r="E43">
            <v>207.07580000000002</v>
          </cell>
          <cell r="F43">
            <v>182.87639999999999</v>
          </cell>
          <cell r="G43">
            <v>25.655099999999997</v>
          </cell>
          <cell r="H43">
            <v>22.997399999999999</v>
          </cell>
          <cell r="I43">
            <v>0.87919999999999998</v>
          </cell>
          <cell r="J43">
            <v>0</v>
          </cell>
          <cell r="K43">
            <v>18.572599999999998</v>
          </cell>
          <cell r="L43">
            <v>14.127699999999999</v>
          </cell>
          <cell r="M43">
            <v>194.10470000000001</v>
          </cell>
          <cell r="N43">
            <v>114.51509999999999</v>
          </cell>
          <cell r="O43">
            <v>155.84099999999998</v>
          </cell>
          <cell r="Q43">
            <v>1251.3538999999996</v>
          </cell>
        </row>
        <row r="44">
          <cell r="A44">
            <v>33</v>
          </cell>
          <cell r="B44">
            <v>1995</v>
          </cell>
          <cell r="D44">
            <v>291.92770000000002</v>
          </cell>
          <cell r="E44">
            <v>193.55249999999998</v>
          </cell>
          <cell r="F44">
            <v>257.69260000000003</v>
          </cell>
          <cell r="G44">
            <v>36.3279</v>
          </cell>
          <cell r="H44">
            <v>6.5015999999999998</v>
          </cell>
          <cell r="I44">
            <v>1.1805000000000001</v>
          </cell>
          <cell r="J44">
            <v>1.2387000000000001</v>
          </cell>
          <cell r="K44">
            <v>5.1974</v>
          </cell>
          <cell r="L44">
            <v>37.706299999999999</v>
          </cell>
          <cell r="M44">
            <v>36.766000000000005</v>
          </cell>
          <cell r="N44">
            <v>108.9614</v>
          </cell>
          <cell r="O44">
            <v>134.64089999999999</v>
          </cell>
          <cell r="Q44">
            <v>1111.6935000000003</v>
          </cell>
        </row>
        <row r="45">
          <cell r="A45">
            <v>34</v>
          </cell>
          <cell r="B45">
            <v>1996</v>
          </cell>
          <cell r="D45">
            <v>137.01059999999998</v>
          </cell>
          <cell r="E45">
            <v>213.26140000000001</v>
          </cell>
          <cell r="F45">
            <v>150.13630000000001</v>
          </cell>
          <cell r="G45">
            <v>104.2152</v>
          </cell>
          <cell r="H45">
            <v>17.003900000000002</v>
          </cell>
          <cell r="I45">
            <v>3.4026999999999998</v>
          </cell>
          <cell r="J45">
            <v>3.7275</v>
          </cell>
          <cell r="K45">
            <v>0.87919999999999998</v>
          </cell>
          <cell r="L45">
            <v>36.725299999999997</v>
          </cell>
          <cell r="M45">
            <v>154.81489999999999</v>
          </cell>
          <cell r="N45">
            <v>132.1523</v>
          </cell>
          <cell r="O45">
            <v>207.00889999999998</v>
          </cell>
          <cell r="Q45">
            <v>1160.3381999999999</v>
          </cell>
        </row>
        <row r="46">
          <cell r="A46">
            <v>35</v>
          </cell>
          <cell r="B46">
            <v>1997</v>
          </cell>
          <cell r="D46">
            <v>291.41039999999998</v>
          </cell>
          <cell r="E46">
            <v>244.18389999999999</v>
          </cell>
          <cell r="F46">
            <v>184.64179999999999</v>
          </cell>
          <cell r="G46">
            <v>43.209500000000006</v>
          </cell>
          <cell r="H46">
            <v>34.9711</v>
          </cell>
          <cell r="I46">
            <v>11.038399999999999</v>
          </cell>
          <cell r="J46">
            <v>4.8401999999999994</v>
          </cell>
          <cell r="K46">
            <v>27.9787</v>
          </cell>
          <cell r="L46">
            <v>16.153399999999998</v>
          </cell>
          <cell r="M46">
            <v>147.41659999999999</v>
          </cell>
          <cell r="N46">
            <v>153.40379999999999</v>
          </cell>
          <cell r="O46">
            <v>86.644800000000004</v>
          </cell>
          <cell r="Q46">
            <v>1245.8926000000001</v>
          </cell>
        </row>
        <row r="47">
          <cell r="A47">
            <v>36</v>
          </cell>
          <cell r="B47">
            <v>1998</v>
          </cell>
          <cell r="D47">
            <v>284.56319999999999</v>
          </cell>
          <cell r="E47">
            <v>228.75749999999999</v>
          </cell>
          <cell r="F47">
            <v>145.25459999999998</v>
          </cell>
          <cell r="G47">
            <v>22.2727</v>
          </cell>
          <cell r="H47">
            <v>1.6217000000000001</v>
          </cell>
          <cell r="I47">
            <v>25.652200000000001</v>
          </cell>
          <cell r="J47">
            <v>3.2538999999999998</v>
          </cell>
          <cell r="K47">
            <v>10.937100000000001</v>
          </cell>
          <cell r="L47">
            <v>90.605400000000003</v>
          </cell>
          <cell r="M47">
            <v>78.903700000000001</v>
          </cell>
          <cell r="N47">
            <v>110.57440000000001</v>
          </cell>
          <cell r="O47">
            <v>276.42520000000002</v>
          </cell>
          <cell r="Q47">
            <v>1278.8216</v>
          </cell>
        </row>
        <row r="49">
          <cell r="A49" t="str">
            <v xml:space="preserve"> Nº DATOS</v>
          </cell>
          <cell r="D49">
            <v>36</v>
          </cell>
          <cell r="E49">
            <v>36</v>
          </cell>
          <cell r="F49">
            <v>36</v>
          </cell>
          <cell r="G49">
            <v>36</v>
          </cell>
          <cell r="H49">
            <v>36</v>
          </cell>
          <cell r="I49">
            <v>36</v>
          </cell>
          <cell r="J49">
            <v>36</v>
          </cell>
          <cell r="K49">
            <v>36</v>
          </cell>
          <cell r="L49">
            <v>36</v>
          </cell>
          <cell r="M49">
            <v>36</v>
          </cell>
          <cell r="N49">
            <v>36</v>
          </cell>
          <cell r="O49">
            <v>36</v>
          </cell>
          <cell r="Q49">
            <v>36</v>
          </cell>
        </row>
        <row r="50">
          <cell r="A50" t="str">
            <v xml:space="preserve">   MEDIA</v>
          </cell>
          <cell r="D50">
            <v>233.6</v>
          </cell>
          <cell r="E50">
            <v>229</v>
          </cell>
          <cell r="F50">
            <v>205</v>
          </cell>
          <cell r="G50">
            <v>76.7</v>
          </cell>
          <cell r="H50">
            <v>17.100000000000001</v>
          </cell>
          <cell r="I50">
            <v>10.6</v>
          </cell>
          <cell r="J50">
            <v>8.3000000000000007</v>
          </cell>
          <cell r="K50">
            <v>19.899999999999999</v>
          </cell>
          <cell r="L50">
            <v>42.2</v>
          </cell>
          <cell r="M50">
            <v>91.9</v>
          </cell>
          <cell r="N50">
            <v>108.2</v>
          </cell>
          <cell r="O50">
            <v>157.80000000000001</v>
          </cell>
          <cell r="Q50">
            <v>1200.3</v>
          </cell>
        </row>
        <row r="51">
          <cell r="A51" t="str">
            <v xml:space="preserve"> DESV.STD</v>
          </cell>
          <cell r="D51">
            <v>73.264048174655443</v>
          </cell>
          <cell r="E51">
            <v>58.289873665786651</v>
          </cell>
          <cell r="F51">
            <v>55.381797304516944</v>
          </cell>
          <cell r="G51">
            <v>45.109067530800353</v>
          </cell>
          <cell r="H51">
            <v>13.44442983113256</v>
          </cell>
          <cell r="I51">
            <v>13.276094936021588</v>
          </cell>
          <cell r="J51">
            <v>8.8277926822673081</v>
          </cell>
          <cell r="K51">
            <v>20.887591724109335</v>
          </cell>
          <cell r="L51">
            <v>23.968157872391401</v>
          </cell>
          <cell r="M51">
            <v>41.370791360600244</v>
          </cell>
          <cell r="N51">
            <v>37.69939564180693</v>
          </cell>
          <cell r="O51">
            <v>56.700668686236085</v>
          </cell>
          <cell r="Q51">
            <v>179.35378560789837</v>
          </cell>
        </row>
        <row r="52">
          <cell r="A52" t="str">
            <v>PRECIP. AL 75%</v>
          </cell>
          <cell r="D52">
            <v>184.18339950619489</v>
          </cell>
          <cell r="E52">
            <v>189.6834802124269</v>
          </cell>
          <cell r="F52">
            <v>167.64497771810332</v>
          </cell>
          <cell r="G52">
            <v>46.273933950475168</v>
          </cell>
          <cell r="H52">
            <v>8.03173207890109</v>
          </cell>
          <cell r="I52">
            <v>1.6452739656534394</v>
          </cell>
          <cell r="J52">
            <v>2.3456538358107011</v>
          </cell>
          <cell r="K52">
            <v>5.8113193820882518</v>
          </cell>
          <cell r="L52">
            <v>26.033477515072004</v>
          </cell>
          <cell r="M52">
            <v>63.995401227275138</v>
          </cell>
          <cell r="N52">
            <v>82.771757639601233</v>
          </cell>
          <cell r="O52">
            <v>119.55539897113377</v>
          </cell>
          <cell r="Q52">
            <v>897.97580600273602</v>
          </cell>
        </row>
        <row r="53">
          <cell r="A53" t="str">
            <v xml:space="preserve">   C. V.</v>
          </cell>
          <cell r="D53">
            <v>0.31363034321342226</v>
          </cell>
          <cell r="E53">
            <v>0.25454093303836967</v>
          </cell>
          <cell r="F53">
            <v>0.27015510880252169</v>
          </cell>
          <cell r="G53">
            <v>0.5881234358644114</v>
          </cell>
          <cell r="H53">
            <v>0.78622396673289818</v>
          </cell>
          <cell r="I53">
            <v>1.252461786417131</v>
          </cell>
          <cell r="J53">
            <v>1.0635894797912417</v>
          </cell>
          <cell r="K53">
            <v>1.0496277248296149</v>
          </cell>
          <cell r="L53">
            <v>0.56796582635998583</v>
          </cell>
          <cell r="M53">
            <v>0.45017183199782634</v>
          </cell>
          <cell r="N53">
            <v>0.34842324992427848</v>
          </cell>
          <cell r="O53">
            <v>0.3593198269089739</v>
          </cell>
          <cell r="Q53">
            <v>0.14942413197358859</v>
          </cell>
        </row>
        <row r="54">
          <cell r="A54" t="str">
            <v xml:space="preserve"> P.MIMIMO</v>
          </cell>
          <cell r="D54">
            <v>77.296600000000012</v>
          </cell>
          <cell r="E54">
            <v>119.41566</v>
          </cell>
          <cell r="F54">
            <v>93.747780000000006</v>
          </cell>
          <cell r="G54">
            <v>15.135299999999999</v>
          </cell>
          <cell r="H54">
            <v>0.77347999999999995</v>
          </cell>
          <cell r="I54">
            <v>0</v>
          </cell>
          <cell r="J54">
            <v>0</v>
          </cell>
          <cell r="K54">
            <v>0.30771999999999999</v>
          </cell>
          <cell r="L54">
            <v>8.6234900000000003</v>
          </cell>
          <cell r="M54">
            <v>21.421599999999998</v>
          </cell>
          <cell r="N54">
            <v>21.453809999999997</v>
          </cell>
          <cell r="O54">
            <v>80.43338</v>
          </cell>
          <cell r="Q54">
            <v>766.17585000000008</v>
          </cell>
        </row>
        <row r="55">
          <cell r="A55" t="str">
            <v xml:space="preserve"> P.MAXIMO</v>
          </cell>
          <cell r="D55">
            <v>351.71310999999997</v>
          </cell>
          <cell r="E55">
            <v>376.80133000000001</v>
          </cell>
          <cell r="F55">
            <v>350.71870999999999</v>
          </cell>
          <cell r="G55">
            <v>201.65595999999999</v>
          </cell>
          <cell r="H55">
            <v>66.285129999999995</v>
          </cell>
          <cell r="I55">
            <v>70.962580000000003</v>
          </cell>
          <cell r="J55">
            <v>32.500749999999996</v>
          </cell>
          <cell r="K55">
            <v>98.894919999999985</v>
          </cell>
          <cell r="L55">
            <v>116.99485999999999</v>
          </cell>
          <cell r="M55">
            <v>194.10470000000001</v>
          </cell>
          <cell r="N55">
            <v>186.75921</v>
          </cell>
          <cell r="O55">
            <v>310.18389999999999</v>
          </cell>
          <cell r="Q55">
            <v>1453.5941399999997</v>
          </cell>
        </row>
        <row r="56">
          <cell r="N56" t="str">
            <v>FECHA:</v>
          </cell>
          <cell r="Q56">
            <v>36406.38012627315</v>
          </cell>
        </row>
      </sheetData>
      <sheetData sheetId="6"/>
      <sheetData sheetId="7"/>
      <sheetData sheetId="8"/>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D"/>
      <sheetName val="Datos"/>
      <sheetName val="R_PPTO"/>
      <sheetName val="01"/>
      <sheetName val="02"/>
      <sheetName val="03"/>
      <sheetName val="04"/>
      <sheetName val="05"/>
      <sheetName val="06"/>
      <sheetName val="07"/>
      <sheetName val="08"/>
      <sheetName val="01 Ins"/>
      <sheetName val="02 Ins"/>
      <sheetName val="03 Ins"/>
      <sheetName val="04 Ins"/>
      <sheetName val="05 Ins"/>
      <sheetName val="06 Ins"/>
      <sheetName val="07 Ins"/>
      <sheetName val="08 Ins"/>
      <sheetName val="01 PS"/>
      <sheetName val="02 PS"/>
      <sheetName val="03 PS"/>
      <sheetName val="04 PS"/>
      <sheetName val="05 PS"/>
      <sheetName val="06 PS"/>
      <sheetName val="07 PS"/>
      <sheetName val="08 PS"/>
      <sheetName val="Ins"/>
      <sheetName val="PS"/>
      <sheetName val="C Fisico"/>
      <sheetName val="C Finan"/>
    </sheetNames>
    <sheetDataSet>
      <sheetData sheetId="0"/>
      <sheetData sheetId="1">
        <row r="16">
          <cell r="B16" t="str">
            <v>Jul-10</v>
          </cell>
        </row>
      </sheetData>
      <sheetData sheetId="2"/>
      <sheetData sheetId="3"/>
      <sheetData sheetId="4"/>
      <sheetData sheetId="5"/>
      <sheetData sheetId="6"/>
      <sheetData sheetId="7"/>
      <sheetData sheetId="8"/>
      <sheetData sheetId="9"/>
      <sheetData sheetId="10"/>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sheetData sheetId="28" refreshError="1"/>
      <sheetData sheetId="29" refreshError="1"/>
      <sheetData sheetId="30"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LT-PREC"/>
      <sheetName val="PRECI"/>
    </sheetNames>
    <sheetDataSet>
      <sheetData sheetId="0">
        <row r="10">
          <cell r="C10" t="str">
            <v>ABANCAY</v>
          </cell>
        </row>
      </sheetData>
      <sheetData sheetId="1" refreshError="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249977111117893"/>
    <pageSetUpPr fitToPage="1"/>
  </sheetPr>
  <dimension ref="A1:W365"/>
  <sheetViews>
    <sheetView view="pageBreakPreview" zoomScale="70" zoomScaleSheetLayoutView="70" workbookViewId="0">
      <selection activeCell="B4" sqref="B4:B5"/>
    </sheetView>
  </sheetViews>
  <sheetFormatPr baseColWidth="10" defaultColWidth="11.42578125" defaultRowHeight="15.75" x14ac:dyDescent="0.2"/>
  <cols>
    <col min="1" max="1" width="15" style="45" customWidth="1"/>
    <col min="2" max="2" width="81.42578125" style="46" customWidth="1"/>
    <col min="3" max="3" width="12.7109375" style="47" customWidth="1"/>
    <col min="4" max="4" width="15" style="4" customWidth="1"/>
    <col min="5" max="5" width="12.7109375" style="4" bestFit="1" customWidth="1"/>
    <col min="6" max="6" width="11" style="4" customWidth="1"/>
    <col min="7" max="8" width="15.42578125" style="4" customWidth="1"/>
    <col min="9" max="10" width="15.5703125" style="47" customWidth="1"/>
    <col min="11" max="11" width="20" style="4" customWidth="1"/>
    <col min="12" max="12" width="28.7109375" style="4" customWidth="1"/>
    <col min="13" max="13" width="11" style="4" customWidth="1"/>
    <col min="14" max="14" width="27.28515625" style="4" customWidth="1"/>
    <col min="15" max="15" width="8.42578125" style="4" customWidth="1"/>
    <col min="16" max="17" width="5.7109375" style="4" customWidth="1"/>
    <col min="18" max="18" width="5.7109375" style="2" customWidth="1"/>
    <col min="19" max="41" width="5.7109375" style="3" customWidth="1"/>
    <col min="42" max="16384" width="11.42578125" style="3"/>
  </cols>
  <sheetData>
    <row r="1" spans="1:21" ht="47.25" customHeight="1" thickBot="1" x14ac:dyDescent="0.25">
      <c r="A1" s="67" t="s">
        <v>21</v>
      </c>
      <c r="B1" s="68"/>
      <c r="C1" s="68"/>
      <c r="D1" s="68"/>
      <c r="E1" s="68"/>
      <c r="F1" s="68"/>
      <c r="G1" s="68"/>
      <c r="H1" s="68"/>
      <c r="I1" s="69"/>
      <c r="J1" s="1"/>
      <c r="K1" s="2"/>
      <c r="L1" s="3"/>
      <c r="M1" s="3"/>
      <c r="N1" s="3"/>
      <c r="O1" s="3"/>
      <c r="P1" s="3"/>
      <c r="Q1" s="3"/>
      <c r="R1" s="3"/>
    </row>
    <row r="2" spans="1:21" s="8" customFormat="1" ht="86.25" customHeight="1" thickBot="1" x14ac:dyDescent="0.3">
      <c r="A2" s="79" t="str">
        <f>'PRESUPUESTO '!A2:H2</f>
        <v>NOMBRE DEL PROYECTO : ADQUISICIÓN DE TERMOCICLADOR, CABINA DE FLUJO LAMINAR VERTICAL Y EXTRACTOR AUTOMATIZADO DE ÁCIDOS NUCLEICOS; REMODELACIÓN DE LABORATORIO REGIONAL O DE REFERENCIA; ADEMÁS DE OTROS ACTIVOS EN EL(LA) EN EL LABORATORIO MOLECULAR DEL SERVICIO DE SALUD PUBLICA DE LA DIRECCIÓN REGIONAL DE SALUD APURÍMAC EN LA LOCALIDAD ABANCAY, DISTRITO DE ABANCAY, PROVINCIA ABANCAY, DEPARTAMENTO APURÍMAC</v>
      </c>
      <c r="B2" s="80"/>
      <c r="C2" s="80"/>
      <c r="D2" s="80"/>
      <c r="E2" s="80"/>
      <c r="F2" s="80"/>
      <c r="G2" s="80"/>
      <c r="H2" s="80"/>
      <c r="I2" s="81"/>
      <c r="J2" s="5"/>
      <c r="K2" s="7"/>
    </row>
    <row r="3" spans="1:21" s="8" customFormat="1" ht="36" customHeight="1" thickBot="1" x14ac:dyDescent="0.3">
      <c r="A3" s="79" t="str">
        <f>'PRESUPUESTO '!A3:H3</f>
        <v>CODIGO UNIFICADO DE INVERSIONES: 2485202</v>
      </c>
      <c r="B3" s="80"/>
      <c r="C3" s="80"/>
      <c r="D3" s="80"/>
      <c r="E3" s="80"/>
      <c r="F3" s="80"/>
      <c r="G3" s="80"/>
      <c r="H3" s="80"/>
      <c r="I3" s="81"/>
      <c r="J3" s="5"/>
      <c r="K3" s="7"/>
    </row>
    <row r="4" spans="1:21" s="8" customFormat="1" ht="36" customHeight="1" thickBot="1" x14ac:dyDescent="0.3">
      <c r="A4" s="70" t="s">
        <v>0</v>
      </c>
      <c r="B4" s="72" t="s">
        <v>1</v>
      </c>
      <c r="C4" s="74" t="s">
        <v>2</v>
      </c>
      <c r="D4" s="64" t="s">
        <v>3</v>
      </c>
      <c r="E4" s="76" t="s">
        <v>4</v>
      </c>
      <c r="F4" s="77"/>
      <c r="G4" s="78"/>
      <c r="H4" s="62" t="s">
        <v>5</v>
      </c>
      <c r="I4" s="64" t="s">
        <v>6</v>
      </c>
      <c r="J4" s="5"/>
      <c r="K4" s="7"/>
    </row>
    <row r="5" spans="1:21" s="8" customFormat="1" ht="33" customHeight="1" thickBot="1" x14ac:dyDescent="0.3">
      <c r="A5" s="71"/>
      <c r="B5" s="73"/>
      <c r="C5" s="75"/>
      <c r="D5" s="65"/>
      <c r="E5" s="9" t="s">
        <v>7</v>
      </c>
      <c r="F5" s="10" t="s">
        <v>8</v>
      </c>
      <c r="G5" s="10" t="s">
        <v>9</v>
      </c>
      <c r="H5" s="63"/>
      <c r="I5" s="65"/>
      <c r="J5" s="5"/>
      <c r="K5" s="7"/>
    </row>
    <row r="6" spans="1:21" s="55" customFormat="1" ht="30" customHeight="1" x14ac:dyDescent="0.25">
      <c r="A6" s="50" t="s">
        <v>25</v>
      </c>
      <c r="B6" s="51" t="s">
        <v>24</v>
      </c>
      <c r="C6" s="51"/>
      <c r="D6" s="51"/>
      <c r="E6" s="52"/>
      <c r="F6" s="52"/>
      <c r="G6" s="52"/>
      <c r="H6" s="52"/>
      <c r="I6" s="52"/>
      <c r="J6" s="53"/>
      <c r="K6" s="54"/>
      <c r="L6" s="54"/>
      <c r="M6" s="54"/>
      <c r="N6" s="54"/>
      <c r="O6" s="53"/>
      <c r="P6" s="53"/>
      <c r="Q6" s="53"/>
      <c r="R6" s="53"/>
      <c r="U6" s="53"/>
    </row>
    <row r="7" spans="1:21" s="55" customFormat="1" ht="30" customHeight="1" x14ac:dyDescent="0.25">
      <c r="A7" s="50" t="s">
        <v>11</v>
      </c>
      <c r="B7" s="51" t="s">
        <v>23</v>
      </c>
      <c r="C7" s="51"/>
      <c r="D7" s="51"/>
      <c r="E7" s="52"/>
      <c r="F7" s="52"/>
      <c r="G7" s="52"/>
      <c r="H7" s="52"/>
      <c r="I7" s="52"/>
      <c r="J7" s="53"/>
      <c r="K7" s="54"/>
      <c r="L7" s="54"/>
      <c r="M7" s="54"/>
      <c r="N7" s="54"/>
      <c r="O7" s="53"/>
      <c r="P7" s="53"/>
      <c r="Q7" s="53"/>
      <c r="R7" s="53"/>
      <c r="U7" s="53"/>
    </row>
    <row r="8" spans="1:21" s="20" customFormat="1" ht="30" customHeight="1" x14ac:dyDescent="0.2">
      <c r="A8" s="17" t="s">
        <v>12</v>
      </c>
      <c r="B8" s="49" t="s">
        <v>26</v>
      </c>
      <c r="C8" s="15" t="s">
        <v>22</v>
      </c>
      <c r="D8" s="15"/>
      <c r="E8" s="16"/>
      <c r="F8" s="16"/>
      <c r="G8" s="16"/>
      <c r="H8" s="16"/>
      <c r="I8" s="16">
        <f>SUM(H9:H9)</f>
        <v>1</v>
      </c>
      <c r="J8" s="18"/>
      <c r="K8" s="19"/>
      <c r="L8" s="19"/>
      <c r="M8" s="19"/>
      <c r="N8" s="19"/>
      <c r="O8" s="18"/>
      <c r="P8" s="18"/>
      <c r="Q8" s="18"/>
      <c r="R8" s="18"/>
      <c r="U8" s="18"/>
    </row>
    <row r="9" spans="1:21" s="6" customFormat="1" ht="30" customHeight="1" x14ac:dyDescent="0.2">
      <c r="A9" s="48"/>
      <c r="B9" s="49"/>
      <c r="C9" s="15"/>
      <c r="D9" s="15">
        <v>1</v>
      </c>
      <c r="E9" s="16"/>
      <c r="F9" s="16"/>
      <c r="G9" s="16"/>
      <c r="H9" s="16">
        <f t="shared" ref="H9:H11" si="0">ROUND((PRODUCT(D9:G9)),2)</f>
        <v>1</v>
      </c>
      <c r="I9" s="16"/>
      <c r="J9" s="25"/>
      <c r="K9" s="27"/>
      <c r="L9" s="27"/>
      <c r="M9" s="27"/>
      <c r="N9" s="27"/>
      <c r="O9" s="25"/>
      <c r="P9" s="25"/>
      <c r="Q9" s="25"/>
      <c r="R9" s="25"/>
      <c r="U9" s="25"/>
    </row>
    <row r="10" spans="1:21" s="6" customFormat="1" ht="30" customHeight="1" x14ac:dyDescent="0.2">
      <c r="A10" s="17" t="s">
        <v>27</v>
      </c>
      <c r="B10" s="49" t="s">
        <v>28</v>
      </c>
      <c r="C10" s="15" t="s">
        <v>22</v>
      </c>
      <c r="D10" s="15"/>
      <c r="E10" s="16"/>
      <c r="F10" s="16"/>
      <c r="G10" s="16"/>
      <c r="H10" s="16"/>
      <c r="I10" s="16">
        <f>SUM(H11:H11)</f>
        <v>1</v>
      </c>
      <c r="J10" s="56"/>
      <c r="K10" s="27"/>
      <c r="L10" s="27"/>
      <c r="M10" s="27"/>
      <c r="N10" s="27"/>
      <c r="O10" s="56"/>
      <c r="P10" s="56"/>
      <c r="Q10" s="56"/>
      <c r="R10" s="56"/>
      <c r="U10" s="56"/>
    </row>
    <row r="11" spans="1:21" s="6" customFormat="1" ht="30" customHeight="1" x14ac:dyDescent="0.2">
      <c r="A11" s="48"/>
      <c r="B11" s="49"/>
      <c r="C11" s="15"/>
      <c r="D11" s="15">
        <v>1</v>
      </c>
      <c r="E11" s="16"/>
      <c r="F11" s="16"/>
      <c r="G11" s="16"/>
      <c r="H11" s="16">
        <f t="shared" si="0"/>
        <v>1</v>
      </c>
      <c r="I11" s="16"/>
      <c r="J11" s="56"/>
      <c r="K11" s="27"/>
      <c r="L11" s="27"/>
      <c r="M11" s="27"/>
      <c r="N11" s="27"/>
      <c r="O11" s="56"/>
      <c r="P11" s="56"/>
      <c r="Q11" s="56"/>
      <c r="R11" s="56"/>
      <c r="U11" s="56"/>
    </row>
    <row r="12" spans="1:21" s="6" customFormat="1" ht="30" customHeight="1" x14ac:dyDescent="0.2">
      <c r="A12" s="57" t="s">
        <v>30</v>
      </c>
      <c r="B12" s="58" t="s">
        <v>31</v>
      </c>
      <c r="C12" s="59" t="s">
        <v>10</v>
      </c>
      <c r="D12" s="59"/>
      <c r="E12" s="60"/>
      <c r="F12" s="60"/>
      <c r="G12" s="60"/>
      <c r="H12" s="60"/>
      <c r="I12" s="60">
        <f>SUM(H13:H25)</f>
        <v>98.449999999999989</v>
      </c>
      <c r="J12" s="56"/>
      <c r="K12" s="27"/>
      <c r="L12" s="27"/>
      <c r="M12" s="27"/>
      <c r="N12" s="27"/>
      <c r="O12" s="56"/>
      <c r="P12" s="56"/>
      <c r="Q12" s="56"/>
      <c r="R12" s="56"/>
      <c r="U12" s="56"/>
    </row>
    <row r="13" spans="1:21" s="6" customFormat="1" ht="30" customHeight="1" x14ac:dyDescent="0.2">
      <c r="A13" s="57"/>
      <c r="B13" s="11" t="s">
        <v>37</v>
      </c>
      <c r="C13" s="59"/>
      <c r="D13" s="59"/>
      <c r="E13" s="60"/>
      <c r="F13" s="60"/>
      <c r="G13" s="60"/>
      <c r="H13" s="60"/>
      <c r="I13" s="60"/>
      <c r="J13" s="56"/>
      <c r="K13" s="27"/>
      <c r="L13" s="27"/>
      <c r="M13" s="27"/>
      <c r="N13" s="27"/>
      <c r="O13" s="56"/>
      <c r="P13" s="56"/>
      <c r="Q13" s="56"/>
      <c r="R13" s="56"/>
      <c r="U13" s="56"/>
    </row>
    <row r="14" spans="1:21" s="6" customFormat="1" ht="30" customHeight="1" x14ac:dyDescent="0.2">
      <c r="A14" s="57"/>
      <c r="B14" s="58" t="s">
        <v>32</v>
      </c>
      <c r="C14" s="59"/>
      <c r="D14" s="59">
        <v>1</v>
      </c>
      <c r="E14" s="60">
        <v>4.25</v>
      </c>
      <c r="F14" s="60">
        <v>5.6</v>
      </c>
      <c r="G14" s="60"/>
      <c r="H14" s="16">
        <f t="shared" ref="H14:H19" si="1">ROUND((PRODUCT(D14:G14)),2)</f>
        <v>23.8</v>
      </c>
      <c r="I14" s="60"/>
      <c r="J14" s="56"/>
      <c r="K14" s="27"/>
      <c r="L14" s="27"/>
      <c r="M14" s="27"/>
      <c r="N14" s="27"/>
      <c r="O14" s="56"/>
      <c r="P14" s="56"/>
      <c r="Q14" s="56"/>
      <c r="R14" s="56"/>
      <c r="U14" s="56"/>
    </row>
    <row r="15" spans="1:21" s="6" customFormat="1" ht="30" customHeight="1" x14ac:dyDescent="0.2">
      <c r="A15" s="57"/>
      <c r="B15" s="58"/>
      <c r="C15" s="59"/>
      <c r="D15" s="59">
        <v>1</v>
      </c>
      <c r="E15" s="60">
        <f>5.6-3.41</f>
        <v>2.1899999999999995</v>
      </c>
      <c r="F15" s="60">
        <v>3.41</v>
      </c>
      <c r="G15" s="60"/>
      <c r="H15" s="16">
        <f t="shared" si="1"/>
        <v>7.47</v>
      </c>
      <c r="I15" s="60"/>
      <c r="J15" s="56"/>
      <c r="K15" s="27"/>
      <c r="L15" s="27"/>
      <c r="M15" s="27"/>
      <c r="N15" s="27"/>
      <c r="O15" s="56"/>
      <c r="P15" s="56"/>
      <c r="Q15" s="56"/>
      <c r="R15" s="56"/>
      <c r="U15" s="56"/>
    </row>
    <row r="16" spans="1:21" s="6" customFormat="1" ht="30" customHeight="1" x14ac:dyDescent="0.2">
      <c r="A16" s="57"/>
      <c r="B16" s="58" t="s">
        <v>33</v>
      </c>
      <c r="C16" s="59"/>
      <c r="D16" s="59">
        <v>1</v>
      </c>
      <c r="E16" s="60">
        <v>3.52</v>
      </c>
      <c r="F16" s="60">
        <v>2.4700000000000002</v>
      </c>
      <c r="G16" s="60"/>
      <c r="H16" s="16">
        <f t="shared" si="1"/>
        <v>8.69</v>
      </c>
      <c r="I16" s="60"/>
      <c r="J16" s="56"/>
      <c r="K16" s="27"/>
      <c r="L16" s="27"/>
      <c r="M16" s="27"/>
      <c r="N16" s="27"/>
      <c r="O16" s="56"/>
      <c r="P16" s="56"/>
      <c r="Q16" s="56"/>
      <c r="R16" s="56"/>
      <c r="U16" s="56"/>
    </row>
    <row r="17" spans="1:21" s="6" customFormat="1" ht="30" customHeight="1" x14ac:dyDescent="0.2">
      <c r="A17" s="57"/>
      <c r="B17" s="58" t="s">
        <v>34</v>
      </c>
      <c r="C17" s="59"/>
      <c r="D17" s="59">
        <v>1</v>
      </c>
      <c r="E17" s="60">
        <v>4.3</v>
      </c>
      <c r="F17" s="60">
        <v>5.21</v>
      </c>
      <c r="G17" s="60"/>
      <c r="H17" s="60">
        <f t="shared" si="1"/>
        <v>22.4</v>
      </c>
      <c r="I17" s="60"/>
      <c r="J17" s="56"/>
      <c r="K17" s="27"/>
      <c r="L17" s="27"/>
      <c r="M17" s="27"/>
      <c r="N17" s="27"/>
      <c r="O17" s="56"/>
      <c r="P17" s="56"/>
      <c r="Q17" s="56"/>
      <c r="R17" s="56"/>
      <c r="U17" s="56"/>
    </row>
    <row r="18" spans="1:21" s="6" customFormat="1" ht="30" customHeight="1" x14ac:dyDescent="0.2">
      <c r="A18" s="57"/>
      <c r="B18" s="58" t="s">
        <v>35</v>
      </c>
      <c r="C18" s="59"/>
      <c r="D18" s="59">
        <v>1</v>
      </c>
      <c r="E18" s="60">
        <v>5.4</v>
      </c>
      <c r="F18" s="60">
        <v>3.6</v>
      </c>
      <c r="G18" s="60"/>
      <c r="H18" s="60">
        <f t="shared" si="1"/>
        <v>19.440000000000001</v>
      </c>
      <c r="I18" s="60"/>
      <c r="J18" s="56"/>
      <c r="K18" s="27"/>
      <c r="L18" s="27"/>
      <c r="M18" s="27"/>
      <c r="N18" s="27"/>
      <c r="O18" s="56"/>
      <c r="P18" s="56"/>
      <c r="Q18" s="56"/>
      <c r="R18" s="56"/>
      <c r="U18" s="56"/>
    </row>
    <row r="19" spans="1:21" s="6" customFormat="1" ht="30" customHeight="1" x14ac:dyDescent="0.2">
      <c r="A19" s="57"/>
      <c r="B19" s="58" t="s">
        <v>36</v>
      </c>
      <c r="C19" s="59"/>
      <c r="D19" s="59">
        <v>1</v>
      </c>
      <c r="E19" s="60">
        <v>3.35</v>
      </c>
      <c r="F19" s="60">
        <v>2.5</v>
      </c>
      <c r="G19" s="60"/>
      <c r="H19" s="60">
        <f t="shared" si="1"/>
        <v>8.3800000000000008</v>
      </c>
      <c r="I19" s="60"/>
      <c r="J19" s="56"/>
      <c r="K19" s="27"/>
      <c r="L19" s="27"/>
      <c r="M19" s="27"/>
      <c r="N19" s="27"/>
      <c r="O19" s="56"/>
      <c r="P19" s="56"/>
      <c r="Q19" s="56"/>
      <c r="R19" s="56"/>
      <c r="U19" s="56"/>
    </row>
    <row r="20" spans="1:21" s="6" customFormat="1" ht="30" customHeight="1" x14ac:dyDescent="0.2">
      <c r="A20" s="57"/>
      <c r="B20" s="11" t="s">
        <v>38</v>
      </c>
      <c r="C20" s="59"/>
      <c r="D20" s="59"/>
      <c r="E20" s="60"/>
      <c r="F20" s="60"/>
      <c r="G20" s="60"/>
      <c r="H20" s="60"/>
      <c r="I20" s="60"/>
      <c r="J20" s="56"/>
      <c r="K20" s="27"/>
      <c r="L20" s="27"/>
      <c r="M20" s="27"/>
      <c r="N20" s="27"/>
      <c r="O20" s="56"/>
      <c r="P20" s="56"/>
      <c r="Q20" s="56"/>
      <c r="R20" s="56"/>
      <c r="U20" s="56"/>
    </row>
    <row r="21" spans="1:21" s="6" customFormat="1" ht="30" customHeight="1" x14ac:dyDescent="0.2">
      <c r="A21" s="57"/>
      <c r="B21" s="58" t="s">
        <v>32</v>
      </c>
      <c r="C21" s="59"/>
      <c r="D21" s="59">
        <v>1</v>
      </c>
      <c r="E21" s="60">
        <f>11.2+4.25+4.25</f>
        <v>19.7</v>
      </c>
      <c r="F21" s="60"/>
      <c r="G21" s="60">
        <v>0.1</v>
      </c>
      <c r="H21" s="16">
        <f>ROUND((PRODUCT(D21:G21)),2)</f>
        <v>1.97</v>
      </c>
      <c r="I21" s="60"/>
      <c r="J21" s="56"/>
      <c r="K21" s="27"/>
      <c r="L21" s="27"/>
      <c r="M21" s="27"/>
      <c r="N21" s="27"/>
      <c r="O21" s="56"/>
      <c r="P21" s="56"/>
      <c r="Q21" s="56"/>
      <c r="R21" s="56"/>
      <c r="U21" s="56"/>
    </row>
    <row r="22" spans="1:21" s="6" customFormat="1" ht="30" customHeight="1" x14ac:dyDescent="0.2">
      <c r="A22" s="57"/>
      <c r="B22" s="58" t="s">
        <v>33</v>
      </c>
      <c r="C22" s="59"/>
      <c r="D22" s="59">
        <v>1</v>
      </c>
      <c r="E22" s="60">
        <v>16</v>
      </c>
      <c r="F22" s="60"/>
      <c r="G22" s="60">
        <v>0.1</v>
      </c>
      <c r="H22" s="16">
        <f>ROUND((PRODUCT(D22:G22)),2)</f>
        <v>1.6</v>
      </c>
      <c r="I22" s="60"/>
      <c r="J22" s="56"/>
      <c r="K22" s="27"/>
      <c r="L22" s="27"/>
      <c r="M22" s="27"/>
      <c r="N22" s="27"/>
      <c r="O22" s="56"/>
      <c r="P22" s="56"/>
      <c r="Q22" s="56"/>
      <c r="R22" s="56"/>
      <c r="U22" s="56"/>
    </row>
    <row r="23" spans="1:21" s="6" customFormat="1" ht="30" customHeight="1" x14ac:dyDescent="0.2">
      <c r="A23" s="57"/>
      <c r="B23" s="58" t="s">
        <v>34</v>
      </c>
      <c r="C23" s="59"/>
      <c r="D23" s="59">
        <v>1</v>
      </c>
      <c r="E23" s="60">
        <v>22</v>
      </c>
      <c r="F23" s="60"/>
      <c r="G23" s="60">
        <v>0.1</v>
      </c>
      <c r="H23" s="60">
        <f>ROUND((PRODUCT(D23:G23)),2)</f>
        <v>2.2000000000000002</v>
      </c>
      <c r="I23" s="60"/>
      <c r="J23" s="56"/>
      <c r="K23" s="27"/>
      <c r="L23" s="27"/>
      <c r="M23" s="27"/>
      <c r="N23" s="27"/>
      <c r="O23" s="56"/>
      <c r="P23" s="56"/>
      <c r="Q23" s="56"/>
      <c r="R23" s="56"/>
      <c r="U23" s="56"/>
    </row>
    <row r="24" spans="1:21" s="6" customFormat="1" ht="30" customHeight="1" x14ac:dyDescent="0.2">
      <c r="A24" s="57"/>
      <c r="B24" s="58" t="s">
        <v>35</v>
      </c>
      <c r="C24" s="59"/>
      <c r="D24" s="59">
        <v>1</v>
      </c>
      <c r="E24" s="60">
        <v>20</v>
      </c>
      <c r="F24" s="60"/>
      <c r="G24" s="60">
        <v>0.1</v>
      </c>
      <c r="H24" s="60">
        <f>ROUND((PRODUCT(D24:G24)),2)</f>
        <v>2</v>
      </c>
      <c r="I24" s="60"/>
      <c r="J24" s="56"/>
      <c r="K24" s="27"/>
      <c r="L24" s="27"/>
      <c r="M24" s="27"/>
      <c r="N24" s="27"/>
      <c r="O24" s="56"/>
      <c r="P24" s="56"/>
      <c r="Q24" s="56"/>
      <c r="R24" s="56"/>
      <c r="U24" s="56"/>
    </row>
    <row r="25" spans="1:21" s="6" customFormat="1" ht="30" customHeight="1" x14ac:dyDescent="0.2">
      <c r="A25" s="57"/>
      <c r="B25" s="58" t="s">
        <v>36</v>
      </c>
      <c r="C25" s="59"/>
      <c r="D25" s="59">
        <v>1</v>
      </c>
      <c r="E25" s="60">
        <v>5</v>
      </c>
      <c r="F25" s="60"/>
      <c r="G25" s="60">
        <v>0.1</v>
      </c>
      <c r="H25" s="60">
        <f>ROUND((PRODUCT(D25:G25)),2)</f>
        <v>0.5</v>
      </c>
      <c r="I25" s="60"/>
      <c r="J25" s="56"/>
      <c r="K25" s="27"/>
      <c r="L25" s="27"/>
      <c r="M25" s="27"/>
      <c r="N25" s="27"/>
      <c r="O25" s="56"/>
      <c r="P25" s="56"/>
      <c r="Q25" s="56"/>
      <c r="R25" s="56"/>
      <c r="U25" s="56"/>
    </row>
    <row r="26" spans="1:21" s="6" customFormat="1" ht="30" customHeight="1" x14ac:dyDescent="0.2">
      <c r="A26" s="57"/>
      <c r="B26" s="58"/>
      <c r="C26" s="59"/>
      <c r="D26" s="59"/>
      <c r="E26" s="60"/>
      <c r="F26" s="60"/>
      <c r="G26" s="60"/>
      <c r="H26" s="60"/>
      <c r="I26" s="60"/>
      <c r="J26" s="56"/>
      <c r="K26" s="27"/>
      <c r="L26" s="27"/>
      <c r="M26" s="27"/>
      <c r="N26" s="27"/>
      <c r="O26" s="56"/>
      <c r="P26" s="56"/>
      <c r="Q26" s="56"/>
      <c r="R26" s="56"/>
      <c r="U26" s="56"/>
    </row>
    <row r="27" spans="1:21" s="6" customFormat="1" ht="30" customHeight="1" x14ac:dyDescent="0.2">
      <c r="A27" s="57" t="s">
        <v>42</v>
      </c>
      <c r="B27" s="58" t="s">
        <v>41</v>
      </c>
      <c r="C27" s="59" t="s">
        <v>2</v>
      </c>
      <c r="D27" s="59"/>
      <c r="E27" s="60"/>
      <c r="F27" s="60"/>
      <c r="G27" s="60"/>
      <c r="H27" s="60"/>
      <c r="I27" s="60">
        <f>SUM(H28)</f>
        <v>4</v>
      </c>
      <c r="J27" s="56"/>
      <c r="K27" s="27"/>
      <c r="L27" s="27"/>
      <c r="M27" s="27"/>
      <c r="N27" s="27"/>
      <c r="O27" s="56"/>
      <c r="P27" s="56"/>
      <c r="Q27" s="56"/>
      <c r="R27" s="56"/>
      <c r="U27" s="56"/>
    </row>
    <row r="28" spans="1:21" s="6" customFormat="1" ht="30" customHeight="1" x14ac:dyDescent="0.2">
      <c r="A28" s="57"/>
      <c r="B28" s="58" t="s">
        <v>43</v>
      </c>
      <c r="C28" s="59"/>
      <c r="D28" s="59">
        <v>1</v>
      </c>
      <c r="E28" s="60">
        <v>4</v>
      </c>
      <c r="F28" s="60"/>
      <c r="G28" s="60"/>
      <c r="H28" s="60">
        <f>ROUND((PRODUCT(D28:G28)),2)</f>
        <v>4</v>
      </c>
      <c r="I28" s="60"/>
      <c r="J28" s="56"/>
      <c r="K28" s="27"/>
      <c r="L28" s="27"/>
      <c r="M28" s="27"/>
      <c r="N28" s="27"/>
      <c r="O28" s="56"/>
      <c r="P28" s="56"/>
      <c r="Q28" s="56"/>
      <c r="R28" s="56"/>
      <c r="U28" s="56"/>
    </row>
    <row r="29" spans="1:21" s="6" customFormat="1" ht="30" customHeight="1" x14ac:dyDescent="0.2">
      <c r="A29" s="57" t="s">
        <v>45</v>
      </c>
      <c r="B29" s="58" t="s">
        <v>46</v>
      </c>
      <c r="C29" s="59" t="s">
        <v>10</v>
      </c>
      <c r="D29" s="59"/>
      <c r="E29" s="60"/>
      <c r="F29" s="60"/>
      <c r="G29" s="60"/>
      <c r="H29" s="60"/>
      <c r="I29" s="60">
        <f>SUM(H30:H36)</f>
        <v>28.369999999999997</v>
      </c>
      <c r="J29" s="56"/>
      <c r="K29" s="27"/>
      <c r="L29" s="27"/>
      <c r="M29" s="27"/>
      <c r="N29" s="27"/>
      <c r="O29" s="56"/>
      <c r="P29" s="56"/>
      <c r="Q29" s="56"/>
      <c r="R29" s="56"/>
      <c r="U29" s="56"/>
    </row>
    <row r="30" spans="1:21" s="6" customFormat="1" ht="30" customHeight="1" x14ac:dyDescent="0.2">
      <c r="A30" s="57"/>
      <c r="B30" s="58" t="s">
        <v>32</v>
      </c>
      <c r="C30" s="59"/>
      <c r="D30" s="59">
        <v>1</v>
      </c>
      <c r="E30" s="60">
        <v>3</v>
      </c>
      <c r="F30" s="60">
        <v>1.18</v>
      </c>
      <c r="G30" s="60"/>
      <c r="H30" s="16">
        <f t="shared" ref="H30:H36" si="2">ROUND((PRODUCT(D30:G30)),2)</f>
        <v>3.54</v>
      </c>
      <c r="I30" s="60"/>
      <c r="J30" s="56"/>
      <c r="K30" s="27"/>
      <c r="L30" s="27"/>
      <c r="M30" s="27"/>
      <c r="N30" s="27"/>
      <c r="O30" s="56"/>
      <c r="P30" s="56"/>
      <c r="Q30" s="56"/>
      <c r="R30" s="56"/>
      <c r="U30" s="56"/>
    </row>
    <row r="31" spans="1:21" s="6" customFormat="1" ht="30" customHeight="1" x14ac:dyDescent="0.2">
      <c r="A31" s="57"/>
      <c r="B31" s="58"/>
      <c r="C31" s="59"/>
      <c r="D31" s="59">
        <v>1</v>
      </c>
      <c r="E31" s="60">
        <v>3.26</v>
      </c>
      <c r="F31" s="60">
        <v>1.9</v>
      </c>
      <c r="G31" s="60"/>
      <c r="H31" s="16">
        <f t="shared" si="2"/>
        <v>6.19</v>
      </c>
      <c r="I31" s="60"/>
      <c r="J31" s="56"/>
      <c r="K31" s="27"/>
      <c r="L31" s="27"/>
      <c r="M31" s="27"/>
      <c r="N31" s="27"/>
      <c r="O31" s="56"/>
      <c r="P31" s="56"/>
      <c r="Q31" s="56"/>
      <c r="R31" s="56"/>
      <c r="U31" s="56"/>
    </row>
    <row r="32" spans="1:21" s="6" customFormat="1" ht="30" customHeight="1" x14ac:dyDescent="0.2">
      <c r="A32" s="57"/>
      <c r="B32" s="58" t="s">
        <v>33</v>
      </c>
      <c r="C32" s="59"/>
      <c r="D32" s="59">
        <v>1</v>
      </c>
      <c r="E32" s="60">
        <v>2.48</v>
      </c>
      <c r="F32" s="60">
        <v>1.53</v>
      </c>
      <c r="G32" s="60"/>
      <c r="H32" s="16">
        <f t="shared" si="2"/>
        <v>3.79</v>
      </c>
      <c r="I32" s="60"/>
      <c r="J32" s="56"/>
      <c r="K32" s="27"/>
      <c r="L32" s="27"/>
      <c r="M32" s="27"/>
      <c r="N32" s="27"/>
      <c r="O32" s="56"/>
      <c r="P32" s="56"/>
      <c r="Q32" s="56"/>
      <c r="R32" s="56"/>
      <c r="U32" s="56"/>
    </row>
    <row r="33" spans="1:21" s="6" customFormat="1" ht="30" customHeight="1" x14ac:dyDescent="0.2">
      <c r="A33" s="57"/>
      <c r="B33" s="58" t="s">
        <v>34</v>
      </c>
      <c r="C33" s="59"/>
      <c r="D33" s="59">
        <v>1</v>
      </c>
      <c r="E33" s="60">
        <v>1.9</v>
      </c>
      <c r="F33" s="60">
        <v>2.1</v>
      </c>
      <c r="G33" s="60"/>
      <c r="H33" s="60">
        <f t="shared" si="2"/>
        <v>3.99</v>
      </c>
      <c r="I33" s="60"/>
      <c r="J33" s="56"/>
      <c r="K33" s="27"/>
      <c r="L33" s="27"/>
      <c r="M33" s="27"/>
      <c r="N33" s="27"/>
      <c r="O33" s="56"/>
      <c r="P33" s="56"/>
      <c r="Q33" s="56"/>
      <c r="R33" s="56"/>
      <c r="U33" s="56"/>
    </row>
    <row r="34" spans="1:21" s="6" customFormat="1" ht="30" customHeight="1" x14ac:dyDescent="0.2">
      <c r="A34" s="57"/>
      <c r="B34" s="58"/>
      <c r="C34" s="59"/>
      <c r="D34" s="59">
        <v>1</v>
      </c>
      <c r="E34" s="60">
        <v>2.54</v>
      </c>
      <c r="F34" s="60" t="s">
        <v>47</v>
      </c>
      <c r="G34" s="60"/>
      <c r="H34" s="60">
        <f t="shared" si="2"/>
        <v>2.54</v>
      </c>
      <c r="I34" s="60"/>
      <c r="J34" s="56"/>
      <c r="K34" s="27"/>
      <c r="L34" s="27"/>
      <c r="M34" s="27"/>
      <c r="N34" s="27"/>
      <c r="O34" s="56"/>
      <c r="P34" s="56"/>
      <c r="Q34" s="56"/>
      <c r="R34" s="56"/>
      <c r="U34" s="56"/>
    </row>
    <row r="35" spans="1:21" s="6" customFormat="1" ht="30" customHeight="1" x14ac:dyDescent="0.2">
      <c r="A35" s="57"/>
      <c r="B35" s="58" t="s">
        <v>35</v>
      </c>
      <c r="C35" s="59"/>
      <c r="D35" s="59">
        <v>1</v>
      </c>
      <c r="E35" s="60">
        <v>3.1</v>
      </c>
      <c r="F35" s="60">
        <v>1.9</v>
      </c>
      <c r="G35" s="60"/>
      <c r="H35" s="60">
        <f t="shared" si="2"/>
        <v>5.89</v>
      </c>
      <c r="I35" s="60"/>
      <c r="J35" s="56"/>
      <c r="K35" s="27"/>
      <c r="L35" s="27"/>
      <c r="M35" s="27"/>
      <c r="N35" s="27"/>
      <c r="O35" s="56"/>
      <c r="P35" s="56"/>
      <c r="Q35" s="56"/>
      <c r="R35" s="56"/>
      <c r="U35" s="56"/>
    </row>
    <row r="36" spans="1:21" s="6" customFormat="1" ht="30" customHeight="1" x14ac:dyDescent="0.2">
      <c r="A36" s="57"/>
      <c r="B36" s="58"/>
      <c r="C36" s="59"/>
      <c r="D36" s="59">
        <v>1</v>
      </c>
      <c r="E36" s="60">
        <v>1.5</v>
      </c>
      <c r="F36" s="60">
        <v>1.62</v>
      </c>
      <c r="G36" s="60"/>
      <c r="H36" s="60">
        <f t="shared" si="2"/>
        <v>2.4300000000000002</v>
      </c>
      <c r="I36" s="60"/>
      <c r="J36" s="56"/>
      <c r="K36" s="27"/>
      <c r="L36" s="27"/>
      <c r="M36" s="27"/>
      <c r="N36" s="27"/>
      <c r="O36" s="56"/>
      <c r="P36" s="56"/>
      <c r="Q36" s="56"/>
      <c r="R36" s="56"/>
      <c r="U36" s="56"/>
    </row>
    <row r="37" spans="1:21" s="55" customFormat="1" ht="30" customHeight="1" x14ac:dyDescent="0.25">
      <c r="A37" s="50" t="s">
        <v>13</v>
      </c>
      <c r="B37" s="51" t="s">
        <v>29</v>
      </c>
      <c r="C37" s="51"/>
      <c r="D37" s="51"/>
      <c r="E37" s="52"/>
      <c r="F37" s="52"/>
      <c r="G37" s="52"/>
      <c r="H37" s="52"/>
      <c r="I37" s="52"/>
      <c r="J37" s="53"/>
      <c r="K37" s="54"/>
      <c r="L37" s="54"/>
      <c r="M37" s="54"/>
      <c r="N37" s="54"/>
      <c r="O37" s="53"/>
      <c r="P37" s="53"/>
      <c r="Q37" s="53"/>
      <c r="R37" s="53"/>
      <c r="U37" s="53"/>
    </row>
    <row r="38" spans="1:21" s="20" customFormat="1" ht="30" customHeight="1" x14ac:dyDescent="0.2">
      <c r="A38" s="17" t="s">
        <v>14</v>
      </c>
      <c r="B38" s="49" t="s">
        <v>39</v>
      </c>
      <c r="C38" s="15" t="s">
        <v>10</v>
      </c>
      <c r="D38" s="15"/>
      <c r="E38" s="16"/>
      <c r="F38" s="16"/>
      <c r="G38" s="16"/>
      <c r="H38" s="16"/>
      <c r="I38" s="16">
        <f>SUM(H39:H44)</f>
        <v>99.18</v>
      </c>
      <c r="J38" s="18"/>
      <c r="K38" s="19"/>
      <c r="L38" s="19"/>
      <c r="M38" s="19"/>
      <c r="N38" s="19"/>
      <c r="O38" s="18"/>
      <c r="P38" s="18"/>
      <c r="Q38" s="18"/>
      <c r="R38" s="18"/>
      <c r="U38" s="18"/>
    </row>
    <row r="39" spans="1:21" s="20" customFormat="1" ht="30" customHeight="1" x14ac:dyDescent="0.2">
      <c r="A39" s="17"/>
      <c r="B39" s="58" t="s">
        <v>32</v>
      </c>
      <c r="C39" s="59"/>
      <c r="D39" s="59">
        <v>1</v>
      </c>
      <c r="E39" s="60">
        <v>4.25</v>
      </c>
      <c r="F39" s="60">
        <v>5.6</v>
      </c>
      <c r="G39" s="60">
        <v>1.1000000000000001</v>
      </c>
      <c r="H39" s="16">
        <f t="shared" ref="H39:H44" si="3">ROUND((PRODUCT(D39:G39)),2)</f>
        <v>26.18</v>
      </c>
      <c r="I39" s="60"/>
      <c r="J39" s="18"/>
      <c r="K39" s="19"/>
      <c r="L39" s="19"/>
      <c r="M39" s="19"/>
      <c r="N39" s="19"/>
      <c r="O39" s="18"/>
      <c r="P39" s="18"/>
      <c r="Q39" s="18"/>
      <c r="R39" s="18"/>
      <c r="U39" s="18"/>
    </row>
    <row r="40" spans="1:21" s="20" customFormat="1" ht="30" customHeight="1" x14ac:dyDescent="0.2">
      <c r="A40" s="17"/>
      <c r="B40" s="58"/>
      <c r="C40" s="59"/>
      <c r="D40" s="59">
        <v>1</v>
      </c>
      <c r="E40" s="60">
        <f>5.6-3.41</f>
        <v>2.1899999999999995</v>
      </c>
      <c r="F40" s="60">
        <v>3.41</v>
      </c>
      <c r="G40" s="60">
        <v>1.1000000000000001</v>
      </c>
      <c r="H40" s="16">
        <f t="shared" si="3"/>
        <v>8.2100000000000009</v>
      </c>
      <c r="I40" s="60"/>
      <c r="J40" s="18"/>
      <c r="K40" s="19"/>
      <c r="L40" s="19"/>
      <c r="M40" s="19"/>
      <c r="N40" s="19"/>
      <c r="O40" s="18"/>
      <c r="P40" s="18"/>
      <c r="Q40" s="18"/>
      <c r="R40" s="18"/>
      <c r="U40" s="18"/>
    </row>
    <row r="41" spans="1:21" s="20" customFormat="1" ht="30" customHeight="1" x14ac:dyDescent="0.2">
      <c r="A41" s="17"/>
      <c r="B41" s="58" t="s">
        <v>33</v>
      </c>
      <c r="C41" s="59"/>
      <c r="D41" s="59">
        <v>1</v>
      </c>
      <c r="E41" s="60">
        <v>3.52</v>
      </c>
      <c r="F41" s="60">
        <v>2.4700000000000002</v>
      </c>
      <c r="G41" s="60">
        <v>1.1000000000000001</v>
      </c>
      <c r="H41" s="16">
        <f t="shared" si="3"/>
        <v>9.56</v>
      </c>
      <c r="I41" s="60"/>
      <c r="J41" s="18"/>
      <c r="K41" s="19"/>
      <c r="L41" s="19"/>
      <c r="M41" s="19"/>
      <c r="N41" s="19"/>
      <c r="O41" s="18"/>
      <c r="P41" s="18"/>
      <c r="Q41" s="18"/>
      <c r="R41" s="18"/>
      <c r="U41" s="18"/>
    </row>
    <row r="42" spans="1:21" s="20" customFormat="1" ht="30" customHeight="1" x14ac:dyDescent="0.2">
      <c r="A42" s="17"/>
      <c r="B42" s="58" t="s">
        <v>34</v>
      </c>
      <c r="C42" s="59"/>
      <c r="D42" s="59">
        <v>1</v>
      </c>
      <c r="E42" s="60">
        <v>4.3</v>
      </c>
      <c r="F42" s="60">
        <v>5.21</v>
      </c>
      <c r="G42" s="60">
        <v>1.1000000000000001</v>
      </c>
      <c r="H42" s="60">
        <f t="shared" si="3"/>
        <v>24.64</v>
      </c>
      <c r="I42" s="60"/>
      <c r="J42" s="18"/>
      <c r="K42" s="19"/>
      <c r="L42" s="19"/>
      <c r="M42" s="19"/>
      <c r="N42" s="19"/>
      <c r="O42" s="18"/>
      <c r="P42" s="18"/>
      <c r="Q42" s="18"/>
      <c r="R42" s="18"/>
      <c r="U42" s="18"/>
    </row>
    <row r="43" spans="1:21" s="20" customFormat="1" ht="30" customHeight="1" x14ac:dyDescent="0.2">
      <c r="A43" s="17"/>
      <c r="B43" s="58" t="s">
        <v>35</v>
      </c>
      <c r="C43" s="59"/>
      <c r="D43" s="59">
        <v>1</v>
      </c>
      <c r="E43" s="60">
        <v>5.4</v>
      </c>
      <c r="F43" s="60">
        <v>3.6</v>
      </c>
      <c r="G43" s="60">
        <v>1.1000000000000001</v>
      </c>
      <c r="H43" s="60">
        <f t="shared" si="3"/>
        <v>21.38</v>
      </c>
      <c r="I43" s="60"/>
      <c r="J43" s="18"/>
      <c r="K43" s="19"/>
      <c r="L43" s="19"/>
      <c r="M43" s="19"/>
      <c r="N43" s="19"/>
      <c r="O43" s="18"/>
      <c r="P43" s="18"/>
      <c r="Q43" s="18"/>
      <c r="R43" s="18"/>
      <c r="U43" s="18"/>
    </row>
    <row r="44" spans="1:21" s="20" customFormat="1" ht="30" customHeight="1" x14ac:dyDescent="0.2">
      <c r="A44" s="17"/>
      <c r="B44" s="58" t="s">
        <v>36</v>
      </c>
      <c r="C44" s="59"/>
      <c r="D44" s="59">
        <v>1</v>
      </c>
      <c r="E44" s="60">
        <v>3.35</v>
      </c>
      <c r="F44" s="60">
        <v>2.5</v>
      </c>
      <c r="G44" s="60">
        <v>1.1000000000000001</v>
      </c>
      <c r="H44" s="60">
        <f t="shared" si="3"/>
        <v>9.2100000000000009</v>
      </c>
      <c r="I44" s="60"/>
      <c r="J44" s="18"/>
      <c r="K44" s="19"/>
      <c r="L44" s="19"/>
      <c r="M44" s="19"/>
      <c r="N44" s="19"/>
      <c r="O44" s="18"/>
      <c r="P44" s="18"/>
      <c r="Q44" s="18"/>
      <c r="R44" s="18"/>
      <c r="U44" s="18"/>
    </row>
    <row r="45" spans="1:21" s="20" customFormat="1" ht="30" customHeight="1" x14ac:dyDescent="0.2">
      <c r="A45" s="17" t="s">
        <v>15</v>
      </c>
      <c r="B45" s="58" t="s">
        <v>40</v>
      </c>
      <c r="C45" s="59" t="s">
        <v>59</v>
      </c>
      <c r="D45" s="59"/>
      <c r="E45" s="60"/>
      <c r="F45" s="60"/>
      <c r="G45" s="60"/>
      <c r="H45" s="60"/>
      <c r="I45" s="60">
        <f>SUM(H46:H50)</f>
        <v>90.97</v>
      </c>
      <c r="J45" s="18"/>
      <c r="K45" s="19"/>
      <c r="L45" s="19"/>
      <c r="M45" s="19"/>
      <c r="N45" s="19"/>
      <c r="O45" s="18"/>
      <c r="P45" s="18"/>
      <c r="Q45" s="18"/>
      <c r="R45" s="18"/>
      <c r="U45" s="18"/>
    </row>
    <row r="46" spans="1:21" s="20" customFormat="1" ht="30" customHeight="1" x14ac:dyDescent="0.2">
      <c r="A46" s="17"/>
      <c r="B46" s="58" t="s">
        <v>32</v>
      </c>
      <c r="C46" s="59"/>
      <c r="D46" s="59">
        <v>1</v>
      </c>
      <c r="E46" s="60">
        <f>11.2+4.25+4.25</f>
        <v>19.7</v>
      </c>
      <c r="F46" s="60">
        <v>1.1000000000000001</v>
      </c>
      <c r="G46" s="60"/>
      <c r="H46" s="16">
        <f>ROUND((PRODUCT(D46:G46)),2)</f>
        <v>21.67</v>
      </c>
      <c r="I46" s="60"/>
      <c r="J46" s="18"/>
      <c r="K46" s="19"/>
      <c r="L46" s="19"/>
      <c r="M46" s="19"/>
      <c r="N46" s="19"/>
      <c r="O46" s="18"/>
      <c r="P46" s="18"/>
      <c r="Q46" s="18"/>
      <c r="R46" s="18"/>
      <c r="U46" s="18"/>
    </row>
    <row r="47" spans="1:21" s="20" customFormat="1" ht="30" customHeight="1" x14ac:dyDescent="0.2">
      <c r="A47" s="17"/>
      <c r="B47" s="58" t="s">
        <v>33</v>
      </c>
      <c r="C47" s="59"/>
      <c r="D47" s="59">
        <v>1</v>
      </c>
      <c r="E47" s="60">
        <v>16</v>
      </c>
      <c r="F47" s="60">
        <v>1.1000000000000001</v>
      </c>
      <c r="G47" s="60"/>
      <c r="H47" s="16">
        <f>ROUND((PRODUCT(D47:G47)),2)</f>
        <v>17.600000000000001</v>
      </c>
      <c r="I47" s="60"/>
      <c r="J47" s="18"/>
      <c r="K47" s="19"/>
      <c r="L47" s="19"/>
      <c r="M47" s="19"/>
      <c r="N47" s="19"/>
      <c r="O47" s="18"/>
      <c r="P47" s="18"/>
      <c r="Q47" s="18"/>
      <c r="R47" s="18"/>
      <c r="U47" s="18"/>
    </row>
    <row r="48" spans="1:21" s="20" customFormat="1" ht="30" customHeight="1" x14ac:dyDescent="0.2">
      <c r="A48" s="17"/>
      <c r="B48" s="58" t="s">
        <v>34</v>
      </c>
      <c r="C48" s="59"/>
      <c r="D48" s="59">
        <v>1</v>
      </c>
      <c r="E48" s="60">
        <v>22</v>
      </c>
      <c r="F48" s="60">
        <v>1.1000000000000001</v>
      </c>
      <c r="G48" s="60"/>
      <c r="H48" s="60">
        <f>ROUND((PRODUCT(D48:G48)),2)</f>
        <v>24.2</v>
      </c>
      <c r="I48" s="60"/>
      <c r="J48" s="18"/>
      <c r="K48" s="19"/>
      <c r="L48" s="19"/>
      <c r="M48" s="19"/>
      <c r="N48" s="19"/>
      <c r="O48" s="18"/>
      <c r="P48" s="18"/>
      <c r="Q48" s="18"/>
      <c r="R48" s="18"/>
      <c r="U48" s="18"/>
    </row>
    <row r="49" spans="1:21" s="20" customFormat="1" ht="30" customHeight="1" x14ac:dyDescent="0.2">
      <c r="A49" s="17"/>
      <c r="B49" s="58" t="s">
        <v>35</v>
      </c>
      <c r="C49" s="59"/>
      <c r="D49" s="59">
        <v>1</v>
      </c>
      <c r="E49" s="60">
        <v>20</v>
      </c>
      <c r="F49" s="60">
        <v>1.1000000000000001</v>
      </c>
      <c r="G49" s="60"/>
      <c r="H49" s="60">
        <f>ROUND((PRODUCT(D49:G49)),2)</f>
        <v>22</v>
      </c>
      <c r="I49" s="60"/>
      <c r="J49" s="18"/>
      <c r="K49" s="19"/>
      <c r="L49" s="19"/>
      <c r="M49" s="19"/>
      <c r="N49" s="19"/>
      <c r="O49" s="18"/>
      <c r="P49" s="18"/>
      <c r="Q49" s="18"/>
      <c r="R49" s="18"/>
      <c r="U49" s="18"/>
    </row>
    <row r="50" spans="1:21" s="20" customFormat="1" ht="30" customHeight="1" x14ac:dyDescent="0.2">
      <c r="A50" s="17"/>
      <c r="B50" s="58" t="s">
        <v>36</v>
      </c>
      <c r="C50" s="59"/>
      <c r="D50" s="59">
        <v>1</v>
      </c>
      <c r="E50" s="60">
        <v>5</v>
      </c>
      <c r="F50" s="60">
        <v>1.1000000000000001</v>
      </c>
      <c r="G50" s="60"/>
      <c r="H50" s="60">
        <f>ROUND((PRODUCT(D50:G50)),2)</f>
        <v>5.5</v>
      </c>
      <c r="I50" s="60"/>
      <c r="J50" s="18"/>
      <c r="K50" s="19"/>
      <c r="L50" s="19"/>
      <c r="M50" s="19"/>
      <c r="N50" s="19"/>
      <c r="O50" s="18"/>
      <c r="P50" s="18"/>
      <c r="Q50" s="18"/>
      <c r="R50" s="18"/>
      <c r="U50" s="18"/>
    </row>
    <row r="51" spans="1:21" s="20" customFormat="1" ht="30" customHeight="1" x14ac:dyDescent="0.2">
      <c r="A51" s="17" t="s">
        <v>19</v>
      </c>
      <c r="B51" s="58" t="s">
        <v>44</v>
      </c>
      <c r="C51" s="59" t="s">
        <v>54</v>
      </c>
      <c r="D51" s="59"/>
      <c r="E51" s="60"/>
      <c r="F51" s="60"/>
      <c r="G51" s="60"/>
      <c r="H51" s="60"/>
      <c r="I51" s="60">
        <f>SUM(H52)</f>
        <v>4</v>
      </c>
      <c r="J51" s="18"/>
      <c r="K51" s="19"/>
      <c r="L51" s="19"/>
      <c r="M51" s="19"/>
      <c r="N51" s="19"/>
      <c r="O51" s="18"/>
      <c r="P51" s="18"/>
      <c r="Q51" s="18"/>
      <c r="R51" s="18"/>
      <c r="U51" s="18"/>
    </row>
    <row r="52" spans="1:21" s="20" customFormat="1" ht="30" customHeight="1" x14ac:dyDescent="0.2">
      <c r="A52" s="17"/>
      <c r="B52" s="58" t="s">
        <v>43</v>
      </c>
      <c r="C52" s="59"/>
      <c r="D52" s="59">
        <v>1</v>
      </c>
      <c r="E52" s="60">
        <v>4</v>
      </c>
      <c r="F52" s="60"/>
      <c r="G52" s="60"/>
      <c r="H52" s="60">
        <f>ROUND((PRODUCT(D52:G52)),2)</f>
        <v>4</v>
      </c>
      <c r="I52" s="60"/>
      <c r="J52" s="18"/>
      <c r="K52" s="19"/>
      <c r="L52" s="19"/>
      <c r="M52" s="19"/>
      <c r="N52" s="19"/>
      <c r="O52" s="18"/>
      <c r="P52" s="18"/>
      <c r="Q52" s="18"/>
      <c r="R52" s="18"/>
      <c r="U52" s="18"/>
    </row>
    <row r="53" spans="1:21" s="20" customFormat="1" ht="30" customHeight="1" x14ac:dyDescent="0.2">
      <c r="A53" s="17" t="s">
        <v>20</v>
      </c>
      <c r="B53" s="58" t="s">
        <v>48</v>
      </c>
      <c r="C53" s="59" t="s">
        <v>10</v>
      </c>
      <c r="D53" s="59"/>
      <c r="E53" s="60"/>
      <c r="F53" s="60"/>
      <c r="G53" s="60"/>
      <c r="H53" s="60"/>
      <c r="I53" s="60">
        <f>SUM(H54:H60)</f>
        <v>31.199999999999996</v>
      </c>
      <c r="J53" s="18"/>
      <c r="K53" s="19"/>
      <c r="L53" s="19"/>
      <c r="M53" s="19"/>
      <c r="N53" s="19"/>
      <c r="O53" s="18"/>
      <c r="P53" s="18"/>
      <c r="Q53" s="18"/>
      <c r="R53" s="18"/>
      <c r="U53" s="18"/>
    </row>
    <row r="54" spans="1:21" s="20" customFormat="1" ht="30" customHeight="1" x14ac:dyDescent="0.2">
      <c r="A54" s="17"/>
      <c r="B54" s="58" t="s">
        <v>32</v>
      </c>
      <c r="C54" s="59"/>
      <c r="D54" s="59">
        <v>1</v>
      </c>
      <c r="E54" s="60">
        <v>3</v>
      </c>
      <c r="F54" s="60">
        <v>1.18</v>
      </c>
      <c r="G54" s="60">
        <v>1.1000000000000001</v>
      </c>
      <c r="H54" s="16">
        <f t="shared" ref="H54:H60" si="4">ROUND((PRODUCT(D54:G54)),2)</f>
        <v>3.89</v>
      </c>
      <c r="I54" s="60"/>
      <c r="J54" s="18"/>
      <c r="K54" s="19"/>
      <c r="L54" s="19"/>
      <c r="M54" s="19"/>
      <c r="N54" s="19"/>
      <c r="O54" s="18"/>
      <c r="P54" s="18"/>
      <c r="Q54" s="18"/>
      <c r="R54" s="18"/>
      <c r="U54" s="18"/>
    </row>
    <row r="55" spans="1:21" s="20" customFormat="1" ht="30" customHeight="1" x14ac:dyDescent="0.2">
      <c r="A55" s="17"/>
      <c r="B55" s="58"/>
      <c r="C55" s="59"/>
      <c r="D55" s="59">
        <v>1</v>
      </c>
      <c r="E55" s="60">
        <v>3.26</v>
      </c>
      <c r="F55" s="60">
        <v>1.9</v>
      </c>
      <c r="G55" s="60">
        <v>1.1000000000000001</v>
      </c>
      <c r="H55" s="16">
        <f t="shared" si="4"/>
        <v>6.81</v>
      </c>
      <c r="I55" s="60"/>
      <c r="J55" s="18"/>
      <c r="K55" s="19"/>
      <c r="L55" s="19"/>
      <c r="M55" s="19"/>
      <c r="N55" s="19"/>
      <c r="O55" s="18"/>
      <c r="P55" s="18"/>
      <c r="Q55" s="18"/>
      <c r="R55" s="18"/>
      <c r="U55" s="18"/>
    </row>
    <row r="56" spans="1:21" s="20" customFormat="1" ht="30" customHeight="1" x14ac:dyDescent="0.2">
      <c r="A56" s="17"/>
      <c r="B56" s="58" t="s">
        <v>33</v>
      </c>
      <c r="C56" s="59"/>
      <c r="D56" s="59">
        <v>1</v>
      </c>
      <c r="E56" s="60">
        <v>2.48</v>
      </c>
      <c r="F56" s="60">
        <v>1.53</v>
      </c>
      <c r="G56" s="60">
        <v>1.1000000000000001</v>
      </c>
      <c r="H56" s="16">
        <f t="shared" si="4"/>
        <v>4.17</v>
      </c>
      <c r="I56" s="60"/>
      <c r="J56" s="18"/>
      <c r="K56" s="19"/>
      <c r="L56" s="19"/>
      <c r="M56" s="19"/>
      <c r="N56" s="19"/>
      <c r="O56" s="18"/>
      <c r="P56" s="18"/>
      <c r="Q56" s="18"/>
      <c r="R56" s="18"/>
      <c r="U56" s="18"/>
    </row>
    <row r="57" spans="1:21" s="20" customFormat="1" ht="30" customHeight="1" x14ac:dyDescent="0.2">
      <c r="A57" s="17"/>
      <c r="B57" s="58" t="s">
        <v>34</v>
      </c>
      <c r="C57" s="59"/>
      <c r="D57" s="59">
        <v>1</v>
      </c>
      <c r="E57" s="60">
        <v>1.9</v>
      </c>
      <c r="F57" s="60">
        <v>2.1</v>
      </c>
      <c r="G57" s="60">
        <v>1.1000000000000001</v>
      </c>
      <c r="H57" s="60">
        <f t="shared" si="4"/>
        <v>4.3899999999999997</v>
      </c>
      <c r="I57" s="60"/>
      <c r="J57" s="18"/>
      <c r="K57" s="19"/>
      <c r="L57" s="19"/>
      <c r="M57" s="19"/>
      <c r="N57" s="19"/>
      <c r="O57" s="18"/>
      <c r="P57" s="18"/>
      <c r="Q57" s="18"/>
      <c r="R57" s="18"/>
      <c r="U57" s="18"/>
    </row>
    <row r="58" spans="1:21" s="20" customFormat="1" ht="30" customHeight="1" x14ac:dyDescent="0.2">
      <c r="A58" s="17"/>
      <c r="B58" s="58"/>
      <c r="C58" s="59"/>
      <c r="D58" s="59">
        <v>1</v>
      </c>
      <c r="E58" s="60">
        <v>2.54</v>
      </c>
      <c r="F58" s="60" t="s">
        <v>47</v>
      </c>
      <c r="G58" s="60">
        <v>1.1000000000000001</v>
      </c>
      <c r="H58" s="60">
        <f t="shared" si="4"/>
        <v>2.79</v>
      </c>
      <c r="I58" s="60"/>
      <c r="J58" s="18"/>
      <c r="K58" s="19"/>
      <c r="L58" s="19"/>
      <c r="M58" s="19"/>
      <c r="N58" s="19"/>
      <c r="O58" s="18"/>
      <c r="P58" s="18"/>
      <c r="Q58" s="18"/>
      <c r="R58" s="18"/>
      <c r="U58" s="18"/>
    </row>
    <row r="59" spans="1:21" s="20" customFormat="1" ht="30" customHeight="1" x14ac:dyDescent="0.2">
      <c r="A59" s="17"/>
      <c r="B59" s="58" t="s">
        <v>35</v>
      </c>
      <c r="C59" s="59"/>
      <c r="D59" s="59">
        <v>1</v>
      </c>
      <c r="E59" s="60">
        <v>3.1</v>
      </c>
      <c r="F59" s="60">
        <v>1.9</v>
      </c>
      <c r="G59" s="60">
        <v>1.1000000000000001</v>
      </c>
      <c r="H59" s="60">
        <f t="shared" si="4"/>
        <v>6.48</v>
      </c>
      <c r="I59" s="60"/>
      <c r="J59" s="18"/>
      <c r="K59" s="19"/>
      <c r="L59" s="19"/>
      <c r="M59" s="19"/>
      <c r="N59" s="19"/>
      <c r="O59" s="18"/>
      <c r="P59" s="18"/>
      <c r="Q59" s="18"/>
      <c r="R59" s="18"/>
      <c r="U59" s="18"/>
    </row>
    <row r="60" spans="1:21" s="20" customFormat="1" ht="30" customHeight="1" x14ac:dyDescent="0.2">
      <c r="A60" s="17"/>
      <c r="B60" s="58"/>
      <c r="C60" s="59"/>
      <c r="D60" s="59">
        <v>1</v>
      </c>
      <c r="E60" s="60">
        <v>1.5</v>
      </c>
      <c r="F60" s="60">
        <v>1.62</v>
      </c>
      <c r="G60" s="60">
        <v>1.1000000000000001</v>
      </c>
      <c r="H60" s="60">
        <f t="shared" si="4"/>
        <v>2.67</v>
      </c>
      <c r="I60" s="60"/>
      <c r="J60" s="18"/>
      <c r="K60" s="19"/>
      <c r="L60" s="19"/>
      <c r="M60" s="19"/>
      <c r="N60" s="19"/>
      <c r="O60" s="18"/>
      <c r="P60" s="18"/>
      <c r="Q60" s="18"/>
      <c r="R60" s="18"/>
      <c r="U60" s="18"/>
    </row>
    <row r="61" spans="1:21" s="20" customFormat="1" ht="30" customHeight="1" x14ac:dyDescent="0.2">
      <c r="A61" s="17" t="s">
        <v>49</v>
      </c>
      <c r="B61" s="58" t="s">
        <v>55</v>
      </c>
      <c r="C61" s="59" t="s">
        <v>10</v>
      </c>
      <c r="D61" s="59"/>
      <c r="E61" s="60"/>
      <c r="F61" s="60"/>
      <c r="G61" s="60"/>
      <c r="H61" s="60"/>
      <c r="I61" s="60">
        <f>SUM(H62)</f>
        <v>6.75</v>
      </c>
      <c r="J61" s="18"/>
      <c r="K61" s="19"/>
      <c r="L61" s="19"/>
      <c r="M61" s="19"/>
      <c r="N61" s="19"/>
      <c r="O61" s="18"/>
      <c r="P61" s="18"/>
      <c r="Q61" s="18"/>
      <c r="R61" s="18"/>
      <c r="U61" s="18"/>
    </row>
    <row r="62" spans="1:21" s="20" customFormat="1" ht="30" customHeight="1" x14ac:dyDescent="0.2">
      <c r="A62" s="61"/>
      <c r="B62" s="58" t="s">
        <v>36</v>
      </c>
      <c r="C62" s="59"/>
      <c r="D62" s="59">
        <v>1</v>
      </c>
      <c r="E62" s="60">
        <v>2.7</v>
      </c>
      <c r="F62" s="60">
        <v>2.5</v>
      </c>
      <c r="G62" s="60"/>
      <c r="H62" s="60">
        <f>ROUND((PRODUCT(D62:G62)),2)</f>
        <v>6.75</v>
      </c>
      <c r="I62" s="60"/>
      <c r="J62" s="18"/>
      <c r="K62" s="19"/>
      <c r="L62" s="19"/>
      <c r="M62" s="19"/>
      <c r="N62" s="19"/>
      <c r="O62" s="18"/>
      <c r="P62" s="18"/>
      <c r="Q62" s="18"/>
      <c r="R62" s="18"/>
      <c r="U62" s="18"/>
    </row>
    <row r="63" spans="1:21" s="55" customFormat="1" ht="30" customHeight="1" x14ac:dyDescent="0.25">
      <c r="A63" s="50" t="s">
        <v>16</v>
      </c>
      <c r="B63" s="51" t="s">
        <v>51</v>
      </c>
      <c r="C63" s="51"/>
      <c r="D63" s="51"/>
      <c r="E63" s="52"/>
      <c r="F63" s="52"/>
      <c r="G63" s="52"/>
      <c r="H63" s="52"/>
      <c r="I63" s="52"/>
      <c r="J63" s="53"/>
      <c r="K63" s="54"/>
      <c r="L63" s="54"/>
      <c r="M63" s="54"/>
      <c r="N63" s="54"/>
      <c r="O63" s="53"/>
      <c r="P63" s="53"/>
      <c r="Q63" s="53"/>
      <c r="R63" s="53"/>
      <c r="U63" s="53"/>
    </row>
    <row r="64" spans="1:21" s="20" customFormat="1" ht="30" customHeight="1" x14ac:dyDescent="0.2">
      <c r="A64" s="17" t="s">
        <v>17</v>
      </c>
      <c r="B64" s="58" t="s">
        <v>50</v>
      </c>
      <c r="C64" s="59" t="s">
        <v>54</v>
      </c>
      <c r="D64" s="59"/>
      <c r="E64" s="60"/>
      <c r="F64" s="60"/>
      <c r="G64" s="60"/>
      <c r="H64" s="60"/>
      <c r="I64" s="60">
        <f>SUM(H65)</f>
        <v>2</v>
      </c>
      <c r="J64" s="18"/>
      <c r="K64" s="19"/>
      <c r="L64" s="19"/>
      <c r="M64" s="19"/>
      <c r="N64" s="19"/>
      <c r="O64" s="18"/>
      <c r="P64" s="18"/>
      <c r="Q64" s="18"/>
      <c r="R64" s="18"/>
      <c r="U64" s="18"/>
    </row>
    <row r="65" spans="1:23" s="20" customFormat="1" ht="30" customHeight="1" x14ac:dyDescent="0.2">
      <c r="A65" s="17"/>
      <c r="B65" s="49" t="s">
        <v>32</v>
      </c>
      <c r="C65" s="15"/>
      <c r="D65" s="15">
        <v>2</v>
      </c>
      <c r="E65" s="16"/>
      <c r="F65" s="16"/>
      <c r="G65" s="16"/>
      <c r="H65" s="60">
        <f>ROUND((PRODUCT(D65:G65)),2)</f>
        <v>2</v>
      </c>
      <c r="I65" s="16"/>
      <c r="J65" s="18"/>
      <c r="K65" s="19"/>
      <c r="L65" s="19"/>
      <c r="M65" s="19"/>
      <c r="N65" s="19"/>
      <c r="O65" s="18"/>
      <c r="P65" s="18"/>
      <c r="Q65" s="18"/>
      <c r="R65" s="18"/>
      <c r="U65" s="18"/>
    </row>
    <row r="66" spans="1:23" s="20" customFormat="1" ht="30" customHeight="1" x14ac:dyDescent="0.2">
      <c r="A66" s="17" t="s">
        <v>18</v>
      </c>
      <c r="B66" s="49" t="s">
        <v>52</v>
      </c>
      <c r="C66" s="15" t="s">
        <v>54</v>
      </c>
      <c r="D66" s="15"/>
      <c r="E66" s="16"/>
      <c r="F66" s="16"/>
      <c r="G66" s="16"/>
      <c r="H66" s="16"/>
      <c r="I66" s="60">
        <f>SUM(H67)</f>
        <v>1</v>
      </c>
      <c r="J66" s="18"/>
      <c r="K66" s="19"/>
      <c r="L66" s="19"/>
      <c r="M66" s="19"/>
      <c r="N66" s="19"/>
      <c r="O66" s="18"/>
      <c r="P66" s="18"/>
      <c r="Q66" s="18"/>
      <c r="R66" s="18"/>
      <c r="U66" s="18"/>
    </row>
    <row r="67" spans="1:23" s="20" customFormat="1" ht="30" customHeight="1" x14ac:dyDescent="0.2">
      <c r="A67" s="17"/>
      <c r="B67" s="49" t="s">
        <v>53</v>
      </c>
      <c r="C67" s="15"/>
      <c r="D67" s="15">
        <v>1</v>
      </c>
      <c r="E67" s="16"/>
      <c r="F67" s="16"/>
      <c r="G67" s="16"/>
      <c r="H67" s="60">
        <f>ROUND((PRODUCT(D67:G67)),2)</f>
        <v>1</v>
      </c>
      <c r="I67" s="16"/>
      <c r="J67" s="18"/>
      <c r="K67" s="19"/>
      <c r="L67" s="19"/>
      <c r="M67" s="19"/>
      <c r="N67" s="19"/>
      <c r="O67" s="18"/>
      <c r="P67" s="18"/>
      <c r="Q67" s="18"/>
      <c r="R67" s="18"/>
      <c r="U67" s="18"/>
    </row>
    <row r="68" spans="1:23" s="14" customFormat="1" x14ac:dyDescent="0.25">
      <c r="A68" s="29"/>
      <c r="B68" s="32"/>
      <c r="C68" s="30"/>
      <c r="D68" s="26"/>
      <c r="E68" s="26"/>
      <c r="F68" s="26"/>
      <c r="G68" s="26"/>
      <c r="H68" s="26"/>
      <c r="I68" s="12"/>
      <c r="J68" s="12"/>
      <c r="K68" s="13"/>
      <c r="L68" s="13"/>
      <c r="M68" s="13"/>
      <c r="N68" s="13"/>
      <c r="O68" s="13"/>
      <c r="P68" s="13"/>
      <c r="Q68" s="12"/>
      <c r="R68" s="12"/>
      <c r="S68" s="12"/>
      <c r="T68" s="12"/>
      <c r="U68" s="33"/>
      <c r="W68" s="12"/>
    </row>
    <row r="69" spans="1:23" s="6" customFormat="1" x14ac:dyDescent="0.2">
      <c r="A69" s="29"/>
      <c r="B69" s="36"/>
      <c r="C69" s="24"/>
      <c r="D69" s="26"/>
      <c r="E69" s="26"/>
      <c r="F69" s="26"/>
      <c r="G69" s="26"/>
      <c r="H69" s="26"/>
      <c r="I69" s="12"/>
      <c r="J69" s="12"/>
      <c r="K69" s="27"/>
      <c r="L69" s="27"/>
      <c r="M69" s="27"/>
      <c r="N69" s="27"/>
      <c r="O69" s="27"/>
      <c r="P69" s="27"/>
      <c r="Q69" s="25"/>
      <c r="R69" s="25"/>
      <c r="S69" s="25"/>
      <c r="T69" s="25"/>
      <c r="U69" s="28"/>
      <c r="W69" s="25"/>
    </row>
    <row r="70" spans="1:23" x14ac:dyDescent="0.2">
      <c r="A70" s="23"/>
      <c r="B70" s="34"/>
      <c r="C70" s="24"/>
      <c r="D70" s="25"/>
      <c r="E70" s="25"/>
      <c r="F70" s="25"/>
      <c r="G70" s="25"/>
      <c r="H70" s="25"/>
      <c r="I70" s="12"/>
      <c r="J70" s="12"/>
      <c r="K70" s="3"/>
      <c r="L70" s="3"/>
      <c r="M70" s="3"/>
      <c r="N70" s="3"/>
      <c r="O70" s="3"/>
      <c r="P70" s="3"/>
      <c r="Q70" s="3"/>
      <c r="R70" s="3"/>
    </row>
    <row r="71" spans="1:23" x14ac:dyDescent="0.2">
      <c r="A71" s="23"/>
      <c r="B71" s="34"/>
      <c r="C71" s="24"/>
      <c r="D71" s="25"/>
      <c r="E71" s="25"/>
      <c r="F71" s="25"/>
      <c r="G71" s="25"/>
      <c r="H71" s="25"/>
      <c r="I71" s="12"/>
      <c r="J71" s="12"/>
      <c r="K71" s="3"/>
      <c r="L71" s="3"/>
      <c r="M71" s="3"/>
      <c r="N71" s="3"/>
      <c r="O71" s="3"/>
      <c r="P71" s="3"/>
      <c r="Q71" s="3"/>
      <c r="R71" s="3"/>
    </row>
    <row r="72" spans="1:23" x14ac:dyDescent="0.2">
      <c r="A72" s="23"/>
      <c r="B72" s="34"/>
      <c r="C72" s="24"/>
      <c r="D72" s="37"/>
      <c r="E72" s="37"/>
      <c r="F72" s="37"/>
      <c r="G72" s="37"/>
      <c r="H72" s="37"/>
      <c r="I72" s="38"/>
      <c r="J72" s="38"/>
    </row>
    <row r="73" spans="1:23" s="6" customFormat="1" x14ac:dyDescent="0.2">
      <c r="A73" s="29"/>
      <c r="B73" s="34"/>
      <c r="C73" s="24"/>
      <c r="D73" s="26"/>
      <c r="E73" s="26"/>
      <c r="F73" s="26"/>
      <c r="G73" s="26"/>
      <c r="H73" s="26"/>
      <c r="I73" s="12"/>
      <c r="J73" s="12"/>
      <c r="K73" s="27"/>
      <c r="L73" s="27"/>
      <c r="M73" s="27"/>
      <c r="N73" s="27"/>
      <c r="O73" s="27"/>
      <c r="P73" s="27"/>
      <c r="Q73" s="25"/>
      <c r="R73" s="25"/>
      <c r="S73" s="25"/>
      <c r="T73" s="25"/>
      <c r="U73" s="28"/>
      <c r="W73" s="25"/>
    </row>
    <row r="74" spans="1:23" s="14" customFormat="1" x14ac:dyDescent="0.25">
      <c r="A74" s="29"/>
      <c r="B74" s="22"/>
      <c r="C74" s="30"/>
      <c r="D74" s="26"/>
      <c r="E74" s="26"/>
      <c r="F74" s="26"/>
      <c r="G74" s="26"/>
      <c r="H74" s="26"/>
      <c r="I74" s="12"/>
      <c r="J74" s="12"/>
      <c r="K74" s="13"/>
      <c r="L74" s="13"/>
      <c r="M74" s="13"/>
      <c r="N74" s="13"/>
      <c r="O74" s="13"/>
      <c r="P74" s="13"/>
      <c r="Q74" s="12"/>
      <c r="R74" s="12"/>
      <c r="S74" s="12"/>
      <c r="T74" s="12"/>
      <c r="U74" s="33"/>
      <c r="W74" s="12"/>
    </row>
    <row r="75" spans="1:23" s="6" customFormat="1" x14ac:dyDescent="0.2">
      <c r="A75" s="29"/>
      <c r="B75" s="36"/>
      <c r="C75" s="24"/>
      <c r="D75" s="26"/>
      <c r="E75" s="26"/>
      <c r="F75" s="26"/>
      <c r="G75" s="26"/>
      <c r="H75" s="26"/>
      <c r="I75" s="12"/>
      <c r="J75" s="12"/>
      <c r="K75" s="27"/>
      <c r="L75" s="27"/>
      <c r="M75" s="27"/>
      <c r="N75" s="27"/>
      <c r="O75" s="27"/>
      <c r="P75" s="27"/>
      <c r="Q75" s="25"/>
      <c r="R75" s="25"/>
      <c r="S75" s="25"/>
      <c r="T75" s="25"/>
      <c r="U75" s="28"/>
      <c r="W75" s="25"/>
    </row>
    <row r="76" spans="1:23" s="6" customFormat="1" x14ac:dyDescent="0.2">
      <c r="A76" s="29"/>
      <c r="B76" s="34"/>
      <c r="C76" s="24"/>
      <c r="D76" s="26"/>
      <c r="E76" s="26"/>
      <c r="F76" s="26"/>
      <c r="G76" s="26"/>
      <c r="H76" s="26"/>
      <c r="I76" s="12"/>
      <c r="J76" s="12"/>
      <c r="K76" s="27"/>
      <c r="L76" s="27"/>
      <c r="M76" s="27"/>
      <c r="N76" s="27"/>
      <c r="O76" s="27"/>
      <c r="P76" s="27"/>
      <c r="Q76" s="25"/>
      <c r="R76" s="25"/>
      <c r="S76" s="25"/>
      <c r="T76" s="25"/>
      <c r="U76" s="28"/>
      <c r="W76" s="25"/>
    </row>
    <row r="77" spans="1:23" s="6" customFormat="1" x14ac:dyDescent="0.2">
      <c r="A77" s="29"/>
      <c r="B77" s="34"/>
      <c r="C77" s="24"/>
      <c r="D77" s="26"/>
      <c r="E77" s="26"/>
      <c r="F77" s="26"/>
      <c r="G77" s="26"/>
      <c r="H77" s="26"/>
      <c r="I77" s="12"/>
      <c r="J77" s="12"/>
      <c r="K77" s="27"/>
      <c r="L77" s="27"/>
      <c r="M77" s="27"/>
      <c r="N77" s="27"/>
      <c r="O77" s="27"/>
      <c r="P77" s="27"/>
      <c r="Q77" s="25"/>
      <c r="R77" s="25"/>
      <c r="S77" s="25"/>
      <c r="T77" s="25"/>
      <c r="U77" s="28"/>
      <c r="W77" s="25"/>
    </row>
    <row r="78" spans="1:23" s="6" customFormat="1" x14ac:dyDescent="0.2">
      <c r="A78" s="29"/>
      <c r="B78" s="34"/>
      <c r="C78" s="24"/>
      <c r="D78" s="26"/>
      <c r="E78" s="26"/>
      <c r="F78" s="26"/>
      <c r="G78" s="26"/>
      <c r="H78" s="26"/>
      <c r="I78" s="12"/>
      <c r="J78" s="12"/>
      <c r="K78" s="27"/>
      <c r="L78" s="27"/>
      <c r="M78" s="27"/>
      <c r="N78" s="27"/>
      <c r="O78" s="27"/>
      <c r="P78" s="27"/>
      <c r="Q78" s="25"/>
      <c r="R78" s="25"/>
      <c r="S78" s="25"/>
      <c r="T78" s="25"/>
      <c r="U78" s="28"/>
      <c r="W78" s="25"/>
    </row>
    <row r="79" spans="1:23" s="14" customFormat="1" x14ac:dyDescent="0.25">
      <c r="A79" s="29"/>
      <c r="B79" s="22"/>
      <c r="C79" s="30"/>
      <c r="D79" s="26"/>
      <c r="E79" s="26"/>
      <c r="F79" s="26"/>
      <c r="G79" s="26"/>
      <c r="H79" s="26"/>
      <c r="I79" s="12"/>
      <c r="J79" s="12"/>
      <c r="K79" s="13"/>
      <c r="L79" s="13"/>
      <c r="M79" s="13"/>
      <c r="N79" s="13"/>
      <c r="O79" s="13"/>
      <c r="P79" s="13"/>
      <c r="Q79" s="12"/>
      <c r="R79" s="12"/>
      <c r="S79" s="12"/>
      <c r="T79" s="12"/>
      <c r="U79" s="33"/>
      <c r="W79" s="12"/>
    </row>
    <row r="80" spans="1:23" s="6" customFormat="1" x14ac:dyDescent="0.2">
      <c r="A80" s="29"/>
      <c r="B80" s="34"/>
      <c r="C80" s="24"/>
      <c r="D80" s="26"/>
      <c r="E80" s="26"/>
      <c r="F80" s="26"/>
      <c r="G80" s="26"/>
      <c r="H80" s="26"/>
      <c r="I80" s="12"/>
      <c r="J80" s="12"/>
      <c r="K80" s="27"/>
      <c r="L80" s="27"/>
      <c r="M80" s="27"/>
      <c r="N80" s="27"/>
      <c r="O80" s="27"/>
      <c r="P80" s="27"/>
      <c r="Q80" s="25"/>
      <c r="R80" s="25"/>
      <c r="S80" s="25"/>
      <c r="T80" s="25"/>
      <c r="U80" s="28"/>
      <c r="W80" s="25"/>
    </row>
    <row r="81" spans="1:23" s="6" customFormat="1" x14ac:dyDescent="0.2">
      <c r="A81" s="29"/>
      <c r="B81" s="34"/>
      <c r="C81" s="24"/>
      <c r="D81" s="26"/>
      <c r="E81" s="26"/>
      <c r="F81" s="26"/>
      <c r="G81" s="26"/>
      <c r="H81" s="26"/>
      <c r="I81" s="12"/>
      <c r="J81" s="12"/>
      <c r="K81" s="27"/>
      <c r="L81" s="27"/>
      <c r="M81" s="27"/>
      <c r="N81" s="27"/>
      <c r="O81" s="27"/>
      <c r="P81" s="27"/>
      <c r="Q81" s="25"/>
      <c r="R81" s="25"/>
      <c r="S81" s="25"/>
      <c r="T81" s="25"/>
      <c r="U81" s="28"/>
      <c r="W81" s="25"/>
    </row>
    <row r="82" spans="1:23" s="6" customFormat="1" x14ac:dyDescent="0.2">
      <c r="A82" s="29"/>
      <c r="B82" s="34"/>
      <c r="C82" s="24"/>
      <c r="D82" s="26"/>
      <c r="E82" s="26"/>
      <c r="F82" s="26"/>
      <c r="G82" s="26"/>
      <c r="H82" s="26"/>
      <c r="I82" s="12"/>
      <c r="J82" s="12"/>
      <c r="K82" s="27"/>
      <c r="L82" s="27"/>
      <c r="M82" s="27"/>
      <c r="N82" s="27"/>
      <c r="O82" s="27"/>
      <c r="P82" s="27"/>
      <c r="Q82" s="25"/>
      <c r="R82" s="25"/>
      <c r="S82" s="25"/>
      <c r="T82" s="25"/>
      <c r="U82" s="28"/>
      <c r="W82" s="25"/>
    </row>
    <row r="83" spans="1:23" s="6" customFormat="1" x14ac:dyDescent="0.2">
      <c r="A83" s="29"/>
      <c r="B83" s="34"/>
      <c r="C83" s="24"/>
      <c r="D83" s="26"/>
      <c r="E83" s="26"/>
      <c r="F83" s="26"/>
      <c r="G83" s="26"/>
      <c r="H83" s="26"/>
      <c r="I83" s="12"/>
      <c r="J83" s="12"/>
      <c r="K83" s="27"/>
      <c r="L83" s="27"/>
      <c r="M83" s="27"/>
      <c r="N83" s="27"/>
      <c r="O83" s="27"/>
      <c r="P83" s="27"/>
      <c r="Q83" s="25"/>
      <c r="R83" s="25"/>
      <c r="S83" s="25"/>
      <c r="T83" s="25"/>
      <c r="U83" s="28"/>
      <c r="W83" s="25"/>
    </row>
    <row r="84" spans="1:23" s="6" customFormat="1" x14ac:dyDescent="0.2">
      <c r="A84" s="29"/>
      <c r="B84" s="32"/>
      <c r="C84" s="24"/>
      <c r="D84" s="26"/>
      <c r="E84" s="26"/>
      <c r="F84" s="26"/>
      <c r="G84" s="26"/>
      <c r="H84" s="26"/>
      <c r="I84" s="12"/>
      <c r="J84" s="12"/>
      <c r="K84" s="27"/>
      <c r="L84" s="27"/>
      <c r="M84" s="27"/>
      <c r="N84" s="27"/>
      <c r="O84" s="27"/>
      <c r="P84" s="27"/>
      <c r="Q84" s="25"/>
      <c r="R84" s="25"/>
      <c r="S84" s="25"/>
      <c r="T84" s="25"/>
      <c r="U84" s="28"/>
      <c r="W84" s="25"/>
    </row>
    <row r="85" spans="1:23" x14ac:dyDescent="0.2">
      <c r="A85" s="23"/>
      <c r="B85" s="22"/>
      <c r="C85" s="24"/>
      <c r="D85" s="25"/>
      <c r="E85" s="25"/>
      <c r="F85" s="25"/>
      <c r="G85" s="25"/>
      <c r="H85" s="25"/>
      <c r="I85" s="12"/>
      <c r="J85" s="12"/>
      <c r="K85" s="3"/>
      <c r="L85" s="3"/>
      <c r="M85" s="3"/>
      <c r="N85" s="3"/>
      <c r="O85" s="3"/>
      <c r="P85" s="3"/>
      <c r="Q85" s="3"/>
      <c r="R85" s="3"/>
    </row>
    <row r="86" spans="1:23" s="6" customFormat="1" x14ac:dyDescent="0.2">
      <c r="A86" s="23"/>
      <c r="B86" s="22"/>
      <c r="C86" s="24"/>
      <c r="D86" s="26"/>
      <c r="E86" s="26"/>
      <c r="F86" s="26"/>
      <c r="G86" s="26"/>
      <c r="H86" s="26"/>
      <c r="I86" s="12"/>
      <c r="J86" s="12"/>
      <c r="K86" s="27"/>
      <c r="L86" s="27"/>
      <c r="M86" s="27"/>
      <c r="N86" s="27"/>
      <c r="O86" s="27"/>
      <c r="P86" s="27"/>
      <c r="Q86" s="25"/>
      <c r="R86" s="25"/>
      <c r="S86" s="25"/>
      <c r="T86" s="25"/>
      <c r="U86" s="28"/>
      <c r="W86" s="25"/>
    </row>
    <row r="87" spans="1:23" s="14" customFormat="1" x14ac:dyDescent="0.25">
      <c r="A87" s="29"/>
      <c r="B87" s="22"/>
      <c r="C87" s="30"/>
      <c r="D87" s="26"/>
      <c r="E87" s="26"/>
      <c r="F87" s="26"/>
      <c r="G87" s="26"/>
      <c r="H87" s="26"/>
      <c r="I87" s="12"/>
      <c r="J87" s="12"/>
      <c r="K87" s="13"/>
      <c r="L87" s="13"/>
      <c r="M87" s="13"/>
      <c r="N87" s="13"/>
      <c r="O87" s="13"/>
      <c r="P87" s="13"/>
      <c r="Q87" s="12"/>
      <c r="R87" s="12"/>
      <c r="S87" s="12"/>
      <c r="T87" s="12"/>
      <c r="U87" s="33"/>
      <c r="W87" s="12"/>
    </row>
    <row r="88" spans="1:23" s="6" customFormat="1" x14ac:dyDescent="0.2">
      <c r="A88" s="29"/>
      <c r="B88" s="34"/>
      <c r="C88" s="24"/>
      <c r="D88" s="26"/>
      <c r="E88" s="26"/>
      <c r="F88" s="26"/>
      <c r="G88" s="26"/>
      <c r="H88" s="26"/>
      <c r="I88" s="12"/>
      <c r="J88" s="12"/>
      <c r="K88" s="27"/>
      <c r="L88" s="35"/>
      <c r="M88" s="27"/>
      <c r="N88" s="27"/>
      <c r="O88" s="27"/>
      <c r="P88" s="27"/>
      <c r="Q88" s="25"/>
      <c r="R88" s="25"/>
      <c r="S88" s="25"/>
      <c r="T88" s="25"/>
      <c r="U88" s="28"/>
      <c r="W88" s="25"/>
    </row>
    <row r="89" spans="1:23" s="6" customFormat="1" x14ac:dyDescent="0.2">
      <c r="A89" s="29"/>
      <c r="B89" s="34"/>
      <c r="C89" s="24"/>
      <c r="D89" s="26"/>
      <c r="E89" s="26"/>
      <c r="F89" s="26"/>
      <c r="G89" s="26"/>
      <c r="H89" s="26"/>
      <c r="I89" s="12"/>
      <c r="J89" s="12"/>
      <c r="K89" s="27"/>
      <c r="L89" s="27"/>
      <c r="M89" s="27"/>
      <c r="N89" s="27"/>
      <c r="O89" s="27"/>
      <c r="P89" s="27"/>
      <c r="Q89" s="25"/>
      <c r="R89" s="25"/>
      <c r="S89" s="25"/>
      <c r="T89" s="25"/>
      <c r="U89" s="28"/>
      <c r="W89" s="25"/>
    </row>
    <row r="90" spans="1:23" x14ac:dyDescent="0.2">
      <c r="A90" s="29"/>
      <c r="B90" s="22"/>
      <c r="C90" s="24"/>
      <c r="D90" s="25"/>
      <c r="E90" s="25"/>
      <c r="F90" s="25"/>
      <c r="G90" s="25"/>
      <c r="H90" s="25"/>
      <c r="I90" s="12"/>
      <c r="J90" s="12"/>
      <c r="K90" s="3"/>
      <c r="L90" s="3"/>
      <c r="M90" s="3"/>
      <c r="N90" s="3"/>
      <c r="O90" s="3"/>
      <c r="P90" s="3"/>
      <c r="Q90" s="3"/>
      <c r="R90" s="3"/>
    </row>
    <row r="91" spans="1:23" s="14" customFormat="1" x14ac:dyDescent="0.25">
      <c r="A91" s="29"/>
      <c r="B91" s="22"/>
      <c r="C91" s="30"/>
      <c r="D91" s="26"/>
      <c r="E91" s="26"/>
      <c r="F91" s="26"/>
      <c r="G91" s="26"/>
      <c r="H91" s="26"/>
      <c r="I91" s="12"/>
      <c r="J91" s="12"/>
      <c r="K91" s="13"/>
      <c r="L91" s="13"/>
      <c r="M91" s="13"/>
      <c r="N91" s="13"/>
      <c r="O91" s="13"/>
      <c r="P91" s="13"/>
      <c r="Q91" s="12"/>
      <c r="R91" s="12"/>
      <c r="S91" s="12"/>
      <c r="T91" s="12"/>
      <c r="U91" s="33"/>
      <c r="W91" s="12"/>
    </row>
    <row r="92" spans="1:23" s="6" customFormat="1" x14ac:dyDescent="0.2">
      <c r="A92" s="29"/>
      <c r="B92" s="34"/>
      <c r="C92" s="24"/>
      <c r="D92" s="26"/>
      <c r="E92" s="26"/>
      <c r="F92" s="26"/>
      <c r="G92" s="26"/>
      <c r="H92" s="26"/>
      <c r="I92" s="12"/>
      <c r="J92" s="12"/>
      <c r="K92" s="27"/>
      <c r="L92" s="27"/>
      <c r="M92" s="27"/>
      <c r="N92" s="27"/>
      <c r="O92" s="27"/>
      <c r="P92" s="27"/>
      <c r="Q92" s="25"/>
      <c r="R92" s="25"/>
      <c r="S92" s="25"/>
      <c r="T92" s="25"/>
      <c r="U92" s="28"/>
      <c r="W92" s="25"/>
    </row>
    <row r="93" spans="1:23" s="6" customFormat="1" x14ac:dyDescent="0.2">
      <c r="A93" s="29"/>
      <c r="B93" s="34"/>
      <c r="C93" s="24"/>
      <c r="D93" s="26"/>
      <c r="E93" s="26"/>
      <c r="F93" s="26"/>
      <c r="G93" s="26"/>
      <c r="H93" s="26"/>
      <c r="I93" s="12"/>
      <c r="J93" s="12"/>
      <c r="K93" s="27"/>
      <c r="L93" s="27"/>
      <c r="M93" s="27"/>
      <c r="N93" s="27"/>
      <c r="O93" s="27"/>
      <c r="P93" s="27"/>
      <c r="Q93" s="25"/>
      <c r="R93" s="25"/>
      <c r="S93" s="25"/>
      <c r="T93" s="25"/>
      <c r="U93" s="28"/>
      <c r="W93" s="25"/>
    </row>
    <row r="94" spans="1:23" s="6" customFormat="1" x14ac:dyDescent="0.2">
      <c r="A94" s="29"/>
      <c r="B94" s="34"/>
      <c r="C94" s="24"/>
      <c r="D94" s="26"/>
      <c r="E94" s="26"/>
      <c r="F94" s="26"/>
      <c r="G94" s="26"/>
      <c r="H94" s="26"/>
      <c r="I94" s="12"/>
      <c r="J94" s="12"/>
      <c r="K94" s="27"/>
      <c r="L94" s="27"/>
      <c r="M94" s="27"/>
      <c r="N94" s="27"/>
      <c r="O94" s="27"/>
      <c r="P94" s="27"/>
      <c r="Q94" s="25"/>
      <c r="R94" s="25"/>
      <c r="S94" s="25"/>
      <c r="T94" s="25"/>
      <c r="U94" s="28"/>
      <c r="W94" s="25"/>
    </row>
    <row r="95" spans="1:23" s="6" customFormat="1" x14ac:dyDescent="0.2">
      <c r="A95" s="29"/>
      <c r="B95" s="34"/>
      <c r="C95" s="24"/>
      <c r="D95" s="26"/>
      <c r="E95" s="26"/>
      <c r="F95" s="26"/>
      <c r="G95" s="26"/>
      <c r="H95" s="26"/>
      <c r="I95" s="12"/>
      <c r="J95" s="12"/>
      <c r="K95" s="27"/>
      <c r="L95" s="27"/>
      <c r="M95" s="27"/>
      <c r="N95" s="27"/>
      <c r="O95" s="27"/>
      <c r="P95" s="27"/>
      <c r="Q95" s="25"/>
      <c r="R95" s="25"/>
      <c r="S95" s="25"/>
      <c r="T95" s="25"/>
      <c r="U95" s="28"/>
      <c r="W95" s="25"/>
    </row>
    <row r="96" spans="1:23" s="14" customFormat="1" x14ac:dyDescent="0.25">
      <c r="A96" s="29"/>
      <c r="B96" s="22"/>
      <c r="C96" s="30"/>
      <c r="D96" s="26"/>
      <c r="E96" s="26"/>
      <c r="F96" s="26"/>
      <c r="G96" s="26"/>
      <c r="H96" s="26"/>
      <c r="I96" s="12"/>
      <c r="J96" s="12"/>
      <c r="K96" s="13"/>
      <c r="L96" s="13"/>
      <c r="M96" s="13"/>
      <c r="N96" s="13"/>
      <c r="O96" s="13"/>
      <c r="P96" s="13"/>
      <c r="Q96" s="12"/>
      <c r="R96" s="12"/>
      <c r="S96" s="12"/>
      <c r="T96" s="12"/>
      <c r="U96" s="33"/>
      <c r="W96" s="12"/>
    </row>
    <row r="97" spans="1:23" s="6" customFormat="1" x14ac:dyDescent="0.2">
      <c r="A97" s="29"/>
      <c r="B97" s="36"/>
      <c r="C97" s="24"/>
      <c r="D97" s="26"/>
      <c r="E97" s="26"/>
      <c r="F97" s="26"/>
      <c r="G97" s="26"/>
      <c r="H97" s="26"/>
      <c r="I97" s="12"/>
      <c r="J97" s="12"/>
      <c r="K97" s="27"/>
      <c r="L97" s="27"/>
      <c r="M97" s="27"/>
      <c r="N97" s="27"/>
      <c r="O97" s="27"/>
      <c r="P97" s="27"/>
      <c r="Q97" s="25"/>
      <c r="R97" s="25"/>
      <c r="S97" s="25"/>
      <c r="T97" s="25"/>
      <c r="U97" s="28"/>
      <c r="W97" s="25"/>
    </row>
    <row r="98" spans="1:23" s="6" customFormat="1" x14ac:dyDescent="0.2">
      <c r="A98" s="29"/>
      <c r="B98" s="34"/>
      <c r="C98" s="24"/>
      <c r="D98" s="26"/>
      <c r="E98" s="26"/>
      <c r="F98" s="26"/>
      <c r="G98" s="26"/>
      <c r="H98" s="26"/>
      <c r="I98" s="12"/>
      <c r="J98" s="12"/>
      <c r="K98" s="27"/>
      <c r="L98" s="27"/>
      <c r="M98" s="27"/>
      <c r="N98" s="27"/>
      <c r="O98" s="27"/>
      <c r="P98" s="27"/>
      <c r="Q98" s="25"/>
      <c r="R98" s="25"/>
      <c r="S98" s="25"/>
      <c r="T98" s="25"/>
      <c r="U98" s="28"/>
      <c r="W98" s="25"/>
    </row>
    <row r="99" spans="1:23" s="6" customFormat="1" x14ac:dyDescent="0.2">
      <c r="A99" s="29"/>
      <c r="B99" s="34"/>
      <c r="C99" s="24"/>
      <c r="D99" s="26"/>
      <c r="E99" s="26"/>
      <c r="F99" s="26"/>
      <c r="G99" s="26"/>
      <c r="H99" s="26"/>
      <c r="I99" s="12"/>
      <c r="J99" s="12"/>
      <c r="K99" s="27"/>
      <c r="L99" s="27"/>
      <c r="M99" s="27"/>
      <c r="N99" s="27"/>
      <c r="O99" s="27"/>
      <c r="P99" s="27"/>
      <c r="Q99" s="25"/>
      <c r="R99" s="25"/>
      <c r="S99" s="25"/>
      <c r="T99" s="25"/>
      <c r="U99" s="28"/>
      <c r="W99" s="25"/>
    </row>
    <row r="100" spans="1:23" s="6" customFormat="1" x14ac:dyDescent="0.2">
      <c r="A100" s="29"/>
      <c r="B100" s="34"/>
      <c r="C100" s="24"/>
      <c r="D100" s="26"/>
      <c r="E100" s="26"/>
      <c r="F100" s="26"/>
      <c r="G100" s="26"/>
      <c r="H100" s="26"/>
      <c r="I100" s="12"/>
      <c r="J100" s="12"/>
      <c r="K100" s="27"/>
      <c r="L100" s="27"/>
      <c r="M100" s="27"/>
      <c r="N100" s="27"/>
      <c r="O100" s="27"/>
      <c r="P100" s="27"/>
      <c r="Q100" s="25"/>
      <c r="R100" s="25"/>
      <c r="S100" s="25"/>
      <c r="T100" s="25"/>
      <c r="U100" s="28"/>
      <c r="W100" s="25"/>
    </row>
    <row r="101" spans="1:23" s="6" customFormat="1" x14ac:dyDescent="0.2">
      <c r="A101" s="29"/>
      <c r="B101" s="36"/>
      <c r="C101" s="24"/>
      <c r="D101" s="26"/>
      <c r="E101" s="26"/>
      <c r="F101" s="26"/>
      <c r="G101" s="26"/>
      <c r="H101" s="26"/>
      <c r="I101" s="12"/>
      <c r="J101" s="12"/>
      <c r="K101" s="27"/>
      <c r="L101" s="27"/>
      <c r="M101" s="27"/>
      <c r="N101" s="27"/>
      <c r="O101" s="27"/>
      <c r="P101" s="27"/>
      <c r="Q101" s="25"/>
      <c r="R101" s="25"/>
      <c r="S101" s="25"/>
      <c r="T101" s="25"/>
      <c r="U101" s="28"/>
      <c r="W101" s="25"/>
    </row>
    <row r="102" spans="1:23" s="14" customFormat="1" x14ac:dyDescent="0.25">
      <c r="A102" s="29"/>
      <c r="B102" s="32"/>
      <c r="C102" s="30"/>
      <c r="D102" s="26"/>
      <c r="E102" s="26"/>
      <c r="F102" s="26"/>
      <c r="G102" s="26"/>
      <c r="H102" s="26"/>
      <c r="I102" s="12"/>
      <c r="J102" s="12"/>
      <c r="K102" s="13"/>
      <c r="L102" s="13"/>
      <c r="M102" s="13"/>
      <c r="N102" s="13"/>
      <c r="O102" s="13"/>
      <c r="P102" s="13"/>
      <c r="Q102" s="12"/>
      <c r="R102" s="12"/>
      <c r="S102" s="12"/>
      <c r="T102" s="12"/>
      <c r="U102" s="33"/>
      <c r="W102" s="12"/>
    </row>
    <row r="103" spans="1:23" s="6" customFormat="1" x14ac:dyDescent="0.2">
      <c r="A103" s="29"/>
      <c r="B103" s="36"/>
      <c r="C103" s="24"/>
      <c r="D103" s="26"/>
      <c r="E103" s="26"/>
      <c r="F103" s="26"/>
      <c r="G103" s="26"/>
      <c r="H103" s="26"/>
      <c r="I103" s="12"/>
      <c r="J103" s="12"/>
      <c r="K103" s="27"/>
      <c r="L103" s="27"/>
      <c r="M103" s="27"/>
      <c r="N103" s="27"/>
      <c r="O103" s="27"/>
      <c r="P103" s="27"/>
      <c r="Q103" s="25"/>
      <c r="R103" s="25"/>
      <c r="S103" s="25"/>
      <c r="T103" s="25"/>
      <c r="U103" s="28"/>
      <c r="W103" s="25"/>
    </row>
    <row r="104" spans="1:23" x14ac:dyDescent="0.2">
      <c r="A104" s="23"/>
      <c r="B104" s="34"/>
      <c r="C104" s="24"/>
      <c r="D104" s="25"/>
      <c r="E104" s="25"/>
      <c r="F104" s="25"/>
      <c r="G104" s="25"/>
      <c r="H104" s="25"/>
      <c r="I104" s="12"/>
      <c r="J104" s="12"/>
      <c r="K104" s="3"/>
      <c r="L104" s="3"/>
      <c r="M104" s="3"/>
      <c r="N104" s="3"/>
      <c r="O104" s="3"/>
      <c r="P104" s="3"/>
      <c r="Q104" s="3"/>
      <c r="R104" s="3"/>
    </row>
    <row r="105" spans="1:23" x14ac:dyDescent="0.2">
      <c r="A105" s="23"/>
      <c r="B105" s="34"/>
      <c r="C105" s="24"/>
      <c r="D105" s="25"/>
      <c r="E105" s="25"/>
      <c r="F105" s="25"/>
      <c r="G105" s="25"/>
      <c r="H105" s="25"/>
      <c r="I105" s="12"/>
      <c r="J105" s="12"/>
      <c r="K105" s="3"/>
      <c r="L105" s="3"/>
      <c r="M105" s="3"/>
      <c r="N105" s="3"/>
      <c r="O105" s="3"/>
      <c r="P105" s="3"/>
      <c r="Q105" s="3"/>
      <c r="R105" s="3"/>
    </row>
    <row r="106" spans="1:23" x14ac:dyDescent="0.2">
      <c r="A106" s="23"/>
      <c r="B106" s="34"/>
      <c r="C106" s="24"/>
      <c r="D106" s="37"/>
      <c r="E106" s="37"/>
      <c r="F106" s="37"/>
      <c r="G106" s="37"/>
      <c r="H106" s="37"/>
      <c r="I106" s="38"/>
      <c r="J106" s="38"/>
    </row>
    <row r="107" spans="1:23" s="6" customFormat="1" x14ac:dyDescent="0.2">
      <c r="A107" s="29"/>
      <c r="B107" s="34"/>
      <c r="C107" s="24"/>
      <c r="D107" s="26"/>
      <c r="E107" s="26"/>
      <c r="F107" s="26"/>
      <c r="G107" s="26"/>
      <c r="H107" s="26"/>
      <c r="I107" s="12"/>
      <c r="J107" s="12"/>
      <c r="K107" s="27"/>
      <c r="L107" s="27"/>
      <c r="M107" s="27"/>
      <c r="N107" s="27"/>
      <c r="O107" s="27"/>
      <c r="P107" s="27"/>
      <c r="Q107" s="25"/>
      <c r="R107" s="25"/>
      <c r="S107" s="25"/>
      <c r="T107" s="25"/>
      <c r="U107" s="28"/>
      <c r="W107" s="25"/>
    </row>
    <row r="108" spans="1:23" s="14" customFormat="1" x14ac:dyDescent="0.25">
      <c r="A108" s="29"/>
      <c r="B108" s="22"/>
      <c r="C108" s="30"/>
      <c r="D108" s="26"/>
      <c r="E108" s="26"/>
      <c r="F108" s="26"/>
      <c r="G108" s="26"/>
      <c r="H108" s="26"/>
      <c r="I108" s="12"/>
      <c r="J108" s="12"/>
      <c r="K108" s="13"/>
      <c r="L108" s="13"/>
      <c r="M108" s="13"/>
      <c r="N108" s="13"/>
      <c r="O108" s="13"/>
      <c r="P108" s="13"/>
      <c r="Q108" s="12"/>
      <c r="R108" s="12"/>
      <c r="S108" s="12"/>
      <c r="T108" s="12"/>
      <c r="U108" s="33"/>
      <c r="W108" s="12"/>
    </row>
    <row r="109" spans="1:23" s="6" customFormat="1" x14ac:dyDescent="0.2">
      <c r="A109" s="29"/>
      <c r="B109" s="36"/>
      <c r="C109" s="24"/>
      <c r="D109" s="26"/>
      <c r="E109" s="26"/>
      <c r="F109" s="26"/>
      <c r="G109" s="26"/>
      <c r="H109" s="26"/>
      <c r="I109" s="12"/>
      <c r="J109" s="12"/>
      <c r="K109" s="27"/>
      <c r="L109" s="27"/>
      <c r="M109" s="27"/>
      <c r="N109" s="27"/>
      <c r="O109" s="27"/>
      <c r="P109" s="27"/>
      <c r="Q109" s="25"/>
      <c r="R109" s="25"/>
      <c r="S109" s="25"/>
      <c r="T109" s="25"/>
      <c r="U109" s="28"/>
      <c r="W109" s="25"/>
    </row>
    <row r="110" spans="1:23" s="6" customFormat="1" x14ac:dyDescent="0.2">
      <c r="A110" s="29"/>
      <c r="B110" s="34"/>
      <c r="C110" s="24"/>
      <c r="D110" s="26"/>
      <c r="E110" s="26"/>
      <c r="F110" s="26"/>
      <c r="G110" s="26"/>
      <c r="H110" s="26"/>
      <c r="I110" s="12"/>
      <c r="J110" s="12"/>
      <c r="K110" s="27"/>
      <c r="L110" s="27"/>
      <c r="M110" s="27"/>
      <c r="N110" s="27"/>
      <c r="O110" s="27"/>
      <c r="P110" s="27"/>
      <c r="Q110" s="25"/>
      <c r="R110" s="25"/>
      <c r="S110" s="25"/>
      <c r="T110" s="25"/>
      <c r="U110" s="28"/>
      <c r="W110" s="25"/>
    </row>
    <row r="111" spans="1:23" s="6" customFormat="1" x14ac:dyDescent="0.2">
      <c r="A111" s="29"/>
      <c r="B111" s="34"/>
      <c r="C111" s="24"/>
      <c r="D111" s="26"/>
      <c r="E111" s="26"/>
      <c r="F111" s="26"/>
      <c r="G111" s="26"/>
      <c r="H111" s="26"/>
      <c r="I111" s="12"/>
      <c r="J111" s="12"/>
      <c r="K111" s="27"/>
      <c r="L111" s="27"/>
      <c r="M111" s="27"/>
      <c r="N111" s="27"/>
      <c r="O111" s="27"/>
      <c r="P111" s="27"/>
      <c r="Q111" s="25"/>
      <c r="R111" s="25"/>
      <c r="S111" s="25"/>
      <c r="T111" s="25"/>
      <c r="U111" s="28"/>
      <c r="W111" s="25"/>
    </row>
    <row r="112" spans="1:23" s="6" customFormat="1" x14ac:dyDescent="0.2">
      <c r="A112" s="29"/>
      <c r="B112" s="34"/>
      <c r="C112" s="24"/>
      <c r="D112" s="26"/>
      <c r="E112" s="26"/>
      <c r="F112" s="26"/>
      <c r="G112" s="26"/>
      <c r="H112" s="26"/>
      <c r="I112" s="12"/>
      <c r="J112" s="12"/>
      <c r="K112" s="27"/>
      <c r="L112" s="27"/>
      <c r="M112" s="27"/>
      <c r="N112" s="27"/>
      <c r="O112" s="27"/>
      <c r="P112" s="27"/>
      <c r="Q112" s="25"/>
      <c r="R112" s="25"/>
      <c r="S112" s="25"/>
      <c r="T112" s="25"/>
      <c r="U112" s="28"/>
      <c r="W112" s="25"/>
    </row>
    <row r="113" spans="1:23" s="14" customFormat="1" x14ac:dyDescent="0.25">
      <c r="A113" s="29"/>
      <c r="B113" s="22"/>
      <c r="C113" s="30"/>
      <c r="D113" s="26"/>
      <c r="E113" s="26"/>
      <c r="F113" s="26"/>
      <c r="G113" s="26"/>
      <c r="H113" s="26"/>
      <c r="I113" s="12"/>
      <c r="J113" s="12"/>
      <c r="K113" s="13"/>
      <c r="L113" s="13"/>
      <c r="M113" s="13"/>
      <c r="N113" s="13"/>
      <c r="O113" s="13"/>
      <c r="P113" s="13"/>
      <c r="Q113" s="12"/>
      <c r="R113" s="12"/>
      <c r="S113" s="12"/>
      <c r="T113" s="12"/>
      <c r="U113" s="33"/>
      <c r="W113" s="12"/>
    </row>
    <row r="114" spans="1:23" s="6" customFormat="1" x14ac:dyDescent="0.2">
      <c r="A114" s="29"/>
      <c r="B114" s="34"/>
      <c r="C114" s="24"/>
      <c r="D114" s="26"/>
      <c r="E114" s="26"/>
      <c r="F114" s="26"/>
      <c r="G114" s="26"/>
      <c r="H114" s="26"/>
      <c r="I114" s="12"/>
      <c r="J114" s="12"/>
      <c r="K114" s="27"/>
      <c r="L114" s="27"/>
      <c r="M114" s="27"/>
      <c r="N114" s="27"/>
      <c r="O114" s="27"/>
      <c r="P114" s="27"/>
      <c r="Q114" s="25"/>
      <c r="R114" s="25"/>
      <c r="S114" s="25"/>
      <c r="T114" s="25"/>
      <c r="U114" s="28"/>
      <c r="W114" s="25"/>
    </row>
    <row r="115" spans="1:23" s="6" customFormat="1" x14ac:dyDescent="0.2">
      <c r="A115" s="29"/>
      <c r="B115" s="34"/>
      <c r="C115" s="24"/>
      <c r="D115" s="26"/>
      <c r="E115" s="26"/>
      <c r="F115" s="26"/>
      <c r="G115" s="26"/>
      <c r="H115" s="26"/>
      <c r="I115" s="12"/>
      <c r="J115" s="12"/>
      <c r="K115" s="27"/>
      <c r="L115" s="27"/>
      <c r="M115" s="27"/>
      <c r="N115" s="27"/>
      <c r="O115" s="27"/>
      <c r="P115" s="27"/>
      <c r="Q115" s="25"/>
      <c r="R115" s="25"/>
      <c r="S115" s="25"/>
      <c r="T115" s="25"/>
      <c r="U115" s="28"/>
      <c r="W115" s="25"/>
    </row>
    <row r="116" spans="1:23" s="6" customFormat="1" x14ac:dyDescent="0.2">
      <c r="A116" s="29"/>
      <c r="B116" s="34"/>
      <c r="C116" s="24"/>
      <c r="D116" s="26"/>
      <c r="E116" s="26"/>
      <c r="F116" s="26"/>
      <c r="G116" s="26"/>
      <c r="H116" s="26"/>
      <c r="I116" s="12"/>
      <c r="J116" s="12"/>
      <c r="K116" s="27"/>
      <c r="L116" s="27"/>
      <c r="M116" s="27"/>
      <c r="N116" s="27"/>
      <c r="O116" s="27"/>
      <c r="P116" s="27"/>
      <c r="Q116" s="25"/>
      <c r="R116" s="25"/>
      <c r="S116" s="25"/>
      <c r="T116" s="25"/>
      <c r="U116" s="28"/>
      <c r="W116" s="25"/>
    </row>
    <row r="117" spans="1:23" x14ac:dyDescent="0.2">
      <c r="A117" s="21"/>
      <c r="B117" s="32"/>
      <c r="C117" s="24"/>
      <c r="D117" s="25"/>
      <c r="E117" s="25"/>
      <c r="F117" s="25"/>
      <c r="G117" s="25"/>
      <c r="H117" s="25"/>
      <c r="I117" s="12"/>
      <c r="J117" s="12"/>
      <c r="K117" s="3"/>
      <c r="L117" s="3"/>
      <c r="M117" s="3"/>
      <c r="N117" s="3"/>
      <c r="O117" s="3"/>
      <c r="P117" s="3"/>
      <c r="Q117" s="3"/>
      <c r="R117" s="3"/>
    </row>
    <row r="118" spans="1:23" x14ac:dyDescent="0.2">
      <c r="A118" s="39"/>
      <c r="B118" s="32"/>
      <c r="C118" s="40"/>
      <c r="D118" s="25"/>
      <c r="E118" s="25"/>
      <c r="F118" s="25"/>
      <c r="G118" s="25"/>
      <c r="H118" s="25"/>
      <c r="I118" s="12"/>
      <c r="J118" s="12"/>
      <c r="K118" s="3"/>
      <c r="L118" s="3"/>
      <c r="M118" s="3"/>
      <c r="N118" s="3"/>
      <c r="O118" s="3"/>
      <c r="P118" s="3"/>
      <c r="Q118" s="3"/>
      <c r="R118" s="3"/>
    </row>
    <row r="119" spans="1:23" x14ac:dyDescent="0.2">
      <c r="A119" s="23"/>
      <c r="B119" s="22"/>
      <c r="C119" s="24"/>
      <c r="D119" s="25"/>
      <c r="E119" s="25"/>
      <c r="F119" s="25"/>
      <c r="G119" s="25"/>
      <c r="H119" s="25"/>
      <c r="I119" s="12"/>
      <c r="J119" s="12"/>
      <c r="K119" s="3"/>
      <c r="L119" s="3"/>
      <c r="M119" s="3"/>
      <c r="N119" s="3"/>
      <c r="O119" s="3"/>
      <c r="P119" s="3"/>
      <c r="Q119" s="3"/>
      <c r="R119" s="3"/>
    </row>
    <row r="120" spans="1:23" s="6" customFormat="1" x14ac:dyDescent="0.2">
      <c r="A120" s="23"/>
      <c r="B120" s="22"/>
      <c r="C120" s="24"/>
      <c r="D120" s="26"/>
      <c r="E120" s="26"/>
      <c r="F120" s="26"/>
      <c r="G120" s="26"/>
      <c r="H120" s="26"/>
      <c r="I120" s="12"/>
      <c r="J120" s="12"/>
      <c r="K120" s="27"/>
      <c r="L120" s="27"/>
      <c r="M120" s="27"/>
      <c r="N120" s="27"/>
      <c r="O120" s="27"/>
      <c r="P120" s="27"/>
      <c r="Q120" s="25"/>
      <c r="R120" s="25"/>
      <c r="S120" s="25"/>
      <c r="T120" s="25"/>
      <c r="U120" s="28"/>
      <c r="W120" s="25"/>
    </row>
    <row r="121" spans="1:23" s="14" customFormat="1" x14ac:dyDescent="0.25">
      <c r="A121" s="29"/>
      <c r="B121" s="22"/>
      <c r="C121" s="30"/>
      <c r="D121" s="26"/>
      <c r="E121" s="26"/>
      <c r="F121" s="26"/>
      <c r="G121" s="26"/>
      <c r="H121" s="26"/>
      <c r="I121" s="12"/>
      <c r="J121" s="12"/>
      <c r="K121" s="13"/>
      <c r="L121" s="13"/>
      <c r="M121" s="13"/>
      <c r="N121" s="13"/>
      <c r="O121" s="13"/>
      <c r="P121" s="13"/>
      <c r="Q121" s="12"/>
      <c r="R121" s="12"/>
      <c r="S121" s="12"/>
      <c r="T121" s="12"/>
      <c r="U121" s="33"/>
      <c r="W121" s="12"/>
    </row>
    <row r="122" spans="1:23" s="6" customFormat="1" x14ac:dyDescent="0.2">
      <c r="A122" s="29"/>
      <c r="B122" s="34"/>
      <c r="C122" s="24"/>
      <c r="D122" s="26"/>
      <c r="E122" s="26"/>
      <c r="F122" s="26"/>
      <c r="G122" s="26"/>
      <c r="H122" s="26"/>
      <c r="I122" s="12"/>
      <c r="J122" s="12"/>
      <c r="K122" s="27"/>
      <c r="L122" s="35"/>
      <c r="M122" s="27"/>
      <c r="N122" s="27"/>
      <c r="O122" s="27"/>
      <c r="P122" s="27"/>
      <c r="Q122" s="25"/>
      <c r="R122" s="25"/>
      <c r="S122" s="25"/>
      <c r="T122" s="25"/>
      <c r="U122" s="28"/>
      <c r="W122" s="25"/>
    </row>
    <row r="123" spans="1:23" s="6" customFormat="1" x14ac:dyDescent="0.2">
      <c r="A123" s="29"/>
      <c r="B123" s="34"/>
      <c r="C123" s="24"/>
      <c r="D123" s="26"/>
      <c r="E123" s="26"/>
      <c r="F123" s="26"/>
      <c r="G123" s="26"/>
      <c r="H123" s="26"/>
      <c r="I123" s="12"/>
      <c r="J123" s="12"/>
      <c r="K123" s="27"/>
      <c r="L123" s="27"/>
      <c r="M123" s="27"/>
      <c r="N123" s="27"/>
      <c r="O123" s="27"/>
      <c r="P123" s="27"/>
      <c r="Q123" s="25"/>
      <c r="R123" s="25"/>
      <c r="S123" s="25"/>
      <c r="T123" s="25"/>
      <c r="U123" s="28"/>
      <c r="W123" s="25"/>
    </row>
    <row r="124" spans="1:23" x14ac:dyDescent="0.2">
      <c r="A124" s="29"/>
      <c r="B124" s="22"/>
      <c r="C124" s="24"/>
      <c r="D124" s="25"/>
      <c r="E124" s="25"/>
      <c r="F124" s="25"/>
      <c r="G124" s="25"/>
      <c r="H124" s="25"/>
      <c r="I124" s="12"/>
      <c r="J124" s="12"/>
      <c r="K124" s="3"/>
      <c r="L124" s="3"/>
      <c r="M124" s="3"/>
      <c r="N124" s="3"/>
      <c r="O124" s="3"/>
      <c r="P124" s="3"/>
      <c r="Q124" s="3"/>
      <c r="R124" s="3"/>
    </row>
    <row r="125" spans="1:23" s="14" customFormat="1" x14ac:dyDescent="0.25">
      <c r="A125" s="29"/>
      <c r="B125" s="22"/>
      <c r="C125" s="30"/>
      <c r="D125" s="26"/>
      <c r="E125" s="26"/>
      <c r="F125" s="26"/>
      <c r="G125" s="26"/>
      <c r="H125" s="26"/>
      <c r="I125" s="12"/>
      <c r="J125" s="12"/>
      <c r="K125" s="13"/>
      <c r="L125" s="13"/>
      <c r="M125" s="13"/>
      <c r="N125" s="13"/>
      <c r="O125" s="13"/>
      <c r="P125" s="13"/>
      <c r="Q125" s="12"/>
      <c r="R125" s="12"/>
      <c r="S125" s="12"/>
      <c r="T125" s="12"/>
      <c r="U125" s="33"/>
      <c r="W125" s="12"/>
    </row>
    <row r="126" spans="1:23" s="6" customFormat="1" x14ac:dyDescent="0.2">
      <c r="A126" s="29"/>
      <c r="B126" s="34"/>
      <c r="C126" s="24"/>
      <c r="D126" s="26"/>
      <c r="E126" s="26"/>
      <c r="F126" s="26"/>
      <c r="G126" s="26"/>
      <c r="H126" s="26"/>
      <c r="I126" s="12"/>
      <c r="J126" s="12"/>
      <c r="K126" s="27"/>
      <c r="L126" s="27"/>
      <c r="M126" s="27"/>
      <c r="N126" s="27"/>
      <c r="O126" s="27"/>
      <c r="P126" s="27"/>
      <c r="Q126" s="25"/>
      <c r="R126" s="25"/>
      <c r="S126" s="25"/>
      <c r="T126" s="25"/>
      <c r="U126" s="28"/>
      <c r="W126" s="25"/>
    </row>
    <row r="127" spans="1:23" s="6" customFormat="1" x14ac:dyDescent="0.2">
      <c r="A127" s="29"/>
      <c r="B127" s="34"/>
      <c r="C127" s="24"/>
      <c r="D127" s="26"/>
      <c r="E127" s="26"/>
      <c r="F127" s="26"/>
      <c r="G127" s="26"/>
      <c r="H127" s="26"/>
      <c r="I127" s="12"/>
      <c r="J127" s="12"/>
      <c r="K127" s="27"/>
      <c r="L127" s="27"/>
      <c r="M127" s="27"/>
      <c r="N127" s="27"/>
      <c r="O127" s="27"/>
      <c r="P127" s="27"/>
      <c r="Q127" s="25"/>
      <c r="R127" s="25"/>
      <c r="S127" s="25"/>
      <c r="T127" s="25"/>
      <c r="U127" s="28"/>
      <c r="W127" s="25"/>
    </row>
    <row r="128" spans="1:23" s="6" customFormat="1" x14ac:dyDescent="0.2">
      <c r="A128" s="29"/>
      <c r="B128" s="34"/>
      <c r="C128" s="24"/>
      <c r="D128" s="26"/>
      <c r="E128" s="26"/>
      <c r="F128" s="26"/>
      <c r="G128" s="26"/>
      <c r="H128" s="26"/>
      <c r="I128" s="12"/>
      <c r="J128" s="12"/>
      <c r="K128" s="27"/>
      <c r="L128" s="27"/>
      <c r="M128" s="27"/>
      <c r="N128" s="27"/>
      <c r="O128" s="27"/>
      <c r="P128" s="27"/>
      <c r="Q128" s="25"/>
      <c r="R128" s="25"/>
      <c r="S128" s="25"/>
      <c r="T128" s="25"/>
      <c r="U128" s="28"/>
      <c r="W128" s="25"/>
    </row>
    <row r="129" spans="1:23" s="6" customFormat="1" x14ac:dyDescent="0.2">
      <c r="A129" s="29"/>
      <c r="B129" s="34"/>
      <c r="C129" s="24"/>
      <c r="D129" s="26"/>
      <c r="E129" s="26"/>
      <c r="F129" s="26"/>
      <c r="G129" s="26"/>
      <c r="H129" s="26"/>
      <c r="I129" s="12"/>
      <c r="J129" s="12"/>
      <c r="K129" s="27"/>
      <c r="L129" s="27"/>
      <c r="M129" s="27"/>
      <c r="N129" s="27"/>
      <c r="O129" s="27"/>
      <c r="P129" s="27"/>
      <c r="Q129" s="25"/>
      <c r="R129" s="25"/>
      <c r="S129" s="25"/>
      <c r="T129" s="25"/>
      <c r="U129" s="28"/>
      <c r="W129" s="25"/>
    </row>
    <row r="130" spans="1:23" s="14" customFormat="1" x14ac:dyDescent="0.25">
      <c r="A130" s="29"/>
      <c r="B130" s="22"/>
      <c r="C130" s="30"/>
      <c r="D130" s="26"/>
      <c r="E130" s="26"/>
      <c r="F130" s="26"/>
      <c r="G130" s="26"/>
      <c r="H130" s="26"/>
      <c r="I130" s="12"/>
      <c r="J130" s="12"/>
      <c r="K130" s="13"/>
      <c r="L130" s="13"/>
      <c r="M130" s="13"/>
      <c r="N130" s="13"/>
      <c r="O130" s="13"/>
      <c r="P130" s="13"/>
      <c r="Q130" s="12"/>
      <c r="R130" s="12"/>
      <c r="S130" s="12"/>
      <c r="T130" s="12"/>
      <c r="U130" s="33"/>
      <c r="W130" s="12"/>
    </row>
    <row r="131" spans="1:23" s="6" customFormat="1" x14ac:dyDescent="0.2">
      <c r="A131" s="29"/>
      <c r="B131" s="36"/>
      <c r="C131" s="24"/>
      <c r="D131" s="26"/>
      <c r="E131" s="26"/>
      <c r="F131" s="26"/>
      <c r="G131" s="26"/>
      <c r="H131" s="26"/>
      <c r="I131" s="12"/>
      <c r="J131" s="12"/>
      <c r="K131" s="27"/>
      <c r="L131" s="27"/>
      <c r="M131" s="27"/>
      <c r="N131" s="27"/>
      <c r="O131" s="27"/>
      <c r="P131" s="27"/>
      <c r="Q131" s="25"/>
      <c r="R131" s="25"/>
      <c r="S131" s="25"/>
      <c r="T131" s="25"/>
      <c r="U131" s="28"/>
      <c r="W131" s="25"/>
    </row>
    <row r="132" spans="1:23" s="6" customFormat="1" x14ac:dyDescent="0.2">
      <c r="A132" s="29"/>
      <c r="B132" s="34"/>
      <c r="C132" s="24"/>
      <c r="D132" s="26"/>
      <c r="E132" s="26"/>
      <c r="F132" s="26"/>
      <c r="G132" s="26"/>
      <c r="H132" s="26"/>
      <c r="I132" s="12"/>
      <c r="J132" s="12"/>
      <c r="K132" s="27"/>
      <c r="L132" s="27"/>
      <c r="M132" s="27"/>
      <c r="N132" s="27"/>
      <c r="O132" s="27"/>
      <c r="P132" s="27"/>
      <c r="Q132" s="25"/>
      <c r="R132" s="25"/>
      <c r="S132" s="25"/>
      <c r="T132" s="25"/>
      <c r="U132" s="28"/>
      <c r="W132" s="25"/>
    </row>
    <row r="133" spans="1:23" s="6" customFormat="1" x14ac:dyDescent="0.2">
      <c r="A133" s="29"/>
      <c r="B133" s="34"/>
      <c r="C133" s="24"/>
      <c r="D133" s="26"/>
      <c r="E133" s="26"/>
      <c r="F133" s="26"/>
      <c r="G133" s="26"/>
      <c r="H133" s="26"/>
      <c r="I133" s="12"/>
      <c r="J133" s="12"/>
      <c r="K133" s="27"/>
      <c r="L133" s="27"/>
      <c r="M133" s="27"/>
      <c r="N133" s="27"/>
      <c r="O133" s="27"/>
      <c r="P133" s="27"/>
      <c r="Q133" s="25"/>
      <c r="R133" s="25"/>
      <c r="S133" s="25"/>
      <c r="T133" s="25"/>
      <c r="U133" s="28"/>
      <c r="W133" s="25"/>
    </row>
    <row r="134" spans="1:23" s="6" customFormat="1" x14ac:dyDescent="0.2">
      <c r="A134" s="29"/>
      <c r="B134" s="34"/>
      <c r="C134" s="24"/>
      <c r="D134" s="26"/>
      <c r="E134" s="26"/>
      <c r="F134" s="26"/>
      <c r="G134" s="26"/>
      <c r="H134" s="26"/>
      <c r="I134" s="12"/>
      <c r="J134" s="12"/>
      <c r="K134" s="27"/>
      <c r="L134" s="27"/>
      <c r="M134" s="27"/>
      <c r="N134" s="27"/>
      <c r="O134" s="27"/>
      <c r="P134" s="27"/>
      <c r="Q134" s="25"/>
      <c r="R134" s="25"/>
      <c r="S134" s="25"/>
      <c r="T134" s="25"/>
      <c r="U134" s="28"/>
      <c r="W134" s="25"/>
    </row>
    <row r="135" spans="1:23" s="6" customFormat="1" x14ac:dyDescent="0.2">
      <c r="A135" s="29"/>
      <c r="B135" s="34"/>
      <c r="C135" s="24"/>
      <c r="D135" s="26"/>
      <c r="E135" s="26"/>
      <c r="F135" s="26"/>
      <c r="G135" s="26"/>
      <c r="H135" s="26"/>
      <c r="I135" s="12"/>
      <c r="J135" s="12"/>
      <c r="K135" s="27"/>
      <c r="L135" s="27"/>
      <c r="M135" s="27"/>
      <c r="N135" s="27"/>
      <c r="O135" s="27"/>
      <c r="P135" s="27"/>
      <c r="Q135" s="25"/>
      <c r="R135" s="25"/>
      <c r="S135" s="25"/>
      <c r="T135" s="25"/>
      <c r="U135" s="28"/>
      <c r="W135" s="25"/>
    </row>
    <row r="136" spans="1:23" s="14" customFormat="1" x14ac:dyDescent="0.25">
      <c r="A136" s="29"/>
      <c r="B136" s="32"/>
      <c r="C136" s="30"/>
      <c r="D136" s="26"/>
      <c r="E136" s="26"/>
      <c r="F136" s="26"/>
      <c r="G136" s="26"/>
      <c r="H136" s="26"/>
      <c r="I136" s="12"/>
      <c r="J136" s="12"/>
      <c r="K136" s="13"/>
      <c r="L136" s="13"/>
      <c r="M136" s="13"/>
      <c r="N136" s="13"/>
      <c r="O136" s="13"/>
      <c r="P136" s="13"/>
      <c r="Q136" s="12"/>
      <c r="R136" s="12"/>
      <c r="S136" s="12"/>
      <c r="T136" s="12"/>
      <c r="U136" s="33"/>
      <c r="W136" s="12"/>
    </row>
    <row r="137" spans="1:23" s="6" customFormat="1" x14ac:dyDescent="0.2">
      <c r="A137" s="29"/>
      <c r="B137" s="36"/>
      <c r="C137" s="24"/>
      <c r="D137" s="26"/>
      <c r="E137" s="26"/>
      <c r="F137" s="26"/>
      <c r="G137" s="26"/>
      <c r="H137" s="26"/>
      <c r="I137" s="12"/>
      <c r="J137" s="12"/>
      <c r="K137" s="27"/>
      <c r="L137" s="27"/>
      <c r="M137" s="27"/>
      <c r="N137" s="27"/>
      <c r="O137" s="27"/>
      <c r="P137" s="27"/>
      <c r="Q137" s="25"/>
      <c r="R137" s="25"/>
      <c r="S137" s="25"/>
      <c r="T137" s="25"/>
      <c r="U137" s="28"/>
      <c r="W137" s="25"/>
    </row>
    <row r="138" spans="1:23" x14ac:dyDescent="0.2">
      <c r="A138" s="23"/>
      <c r="B138" s="34"/>
      <c r="C138" s="24"/>
      <c r="D138" s="25"/>
      <c r="E138" s="25"/>
      <c r="F138" s="25"/>
      <c r="G138" s="25"/>
      <c r="H138" s="25"/>
      <c r="I138" s="12"/>
      <c r="J138" s="12"/>
      <c r="K138" s="3"/>
      <c r="L138" s="3"/>
      <c r="M138" s="3"/>
      <c r="N138" s="3"/>
      <c r="O138" s="3"/>
      <c r="P138" s="3"/>
      <c r="Q138" s="3"/>
      <c r="R138" s="3"/>
    </row>
    <row r="139" spans="1:23" x14ac:dyDescent="0.2">
      <c r="A139" s="23"/>
      <c r="B139" s="34"/>
      <c r="C139" s="24"/>
      <c r="D139" s="25"/>
      <c r="E139" s="25"/>
      <c r="F139" s="25"/>
      <c r="G139" s="25"/>
      <c r="H139" s="25"/>
      <c r="I139" s="12"/>
      <c r="J139" s="12"/>
      <c r="K139" s="3"/>
      <c r="L139" s="3"/>
      <c r="M139" s="3"/>
      <c r="N139" s="3"/>
      <c r="O139" s="3"/>
      <c r="P139" s="3"/>
      <c r="Q139" s="3"/>
      <c r="R139" s="3"/>
    </row>
    <row r="140" spans="1:23" x14ac:dyDescent="0.2">
      <c r="A140" s="23"/>
      <c r="B140" s="34"/>
      <c r="C140" s="24"/>
      <c r="D140" s="37"/>
      <c r="E140" s="37"/>
      <c r="F140" s="37"/>
      <c r="G140" s="37"/>
      <c r="H140" s="37"/>
      <c r="I140" s="38"/>
      <c r="J140" s="38"/>
    </row>
    <row r="141" spans="1:23" s="6" customFormat="1" x14ac:dyDescent="0.2">
      <c r="A141" s="29"/>
      <c r="B141" s="34"/>
      <c r="C141" s="24"/>
      <c r="D141" s="26"/>
      <c r="E141" s="26"/>
      <c r="F141" s="26"/>
      <c r="G141" s="26"/>
      <c r="H141" s="26"/>
      <c r="I141" s="12"/>
      <c r="J141" s="12"/>
      <c r="K141" s="27"/>
      <c r="L141" s="27"/>
      <c r="M141" s="27"/>
      <c r="N141" s="27"/>
      <c r="O141" s="27"/>
      <c r="P141" s="27"/>
      <c r="Q141" s="25"/>
      <c r="R141" s="25"/>
      <c r="S141" s="25"/>
      <c r="T141" s="25"/>
      <c r="U141" s="28"/>
      <c r="W141" s="25"/>
    </row>
    <row r="142" spans="1:23" s="14" customFormat="1" x14ac:dyDescent="0.25">
      <c r="A142" s="29"/>
      <c r="B142" s="22"/>
      <c r="C142" s="30"/>
      <c r="D142" s="26"/>
      <c r="E142" s="26"/>
      <c r="F142" s="26"/>
      <c r="G142" s="26"/>
      <c r="H142" s="26"/>
      <c r="I142" s="12"/>
      <c r="J142" s="12"/>
      <c r="K142" s="13"/>
      <c r="L142" s="13"/>
      <c r="M142" s="13"/>
      <c r="N142" s="13"/>
      <c r="O142" s="13"/>
      <c r="P142" s="13"/>
      <c r="Q142" s="12"/>
      <c r="R142" s="12"/>
      <c r="S142" s="12"/>
      <c r="T142" s="12"/>
      <c r="U142" s="33"/>
      <c r="W142" s="12"/>
    </row>
    <row r="143" spans="1:23" s="6" customFormat="1" x14ac:dyDescent="0.2">
      <c r="A143" s="29"/>
      <c r="B143" s="36"/>
      <c r="C143" s="24"/>
      <c r="D143" s="26"/>
      <c r="E143" s="26"/>
      <c r="F143" s="26"/>
      <c r="G143" s="26"/>
      <c r="H143" s="26"/>
      <c r="I143" s="12"/>
      <c r="J143" s="12"/>
      <c r="K143" s="27"/>
      <c r="L143" s="27"/>
      <c r="M143" s="27"/>
      <c r="N143" s="27"/>
      <c r="O143" s="27"/>
      <c r="P143" s="27"/>
      <c r="Q143" s="25"/>
      <c r="R143" s="25"/>
      <c r="S143" s="25"/>
      <c r="T143" s="25"/>
      <c r="U143" s="28"/>
      <c r="W143" s="25"/>
    </row>
    <row r="144" spans="1:23" s="6" customFormat="1" x14ac:dyDescent="0.2">
      <c r="A144" s="29"/>
      <c r="B144" s="34"/>
      <c r="C144" s="24"/>
      <c r="D144" s="26"/>
      <c r="E144" s="26"/>
      <c r="F144" s="26"/>
      <c r="G144" s="26"/>
      <c r="H144" s="26"/>
      <c r="I144" s="12"/>
      <c r="J144" s="12"/>
      <c r="K144" s="27"/>
      <c r="L144" s="27"/>
      <c r="M144" s="27"/>
      <c r="N144" s="27"/>
      <c r="O144" s="27"/>
      <c r="P144" s="27"/>
      <c r="Q144" s="25"/>
      <c r="R144" s="25"/>
      <c r="S144" s="25"/>
      <c r="T144" s="25"/>
      <c r="U144" s="28"/>
      <c r="W144" s="25"/>
    </row>
    <row r="145" spans="1:23" s="6" customFormat="1" x14ac:dyDescent="0.2">
      <c r="A145" s="29"/>
      <c r="B145" s="34"/>
      <c r="C145" s="24"/>
      <c r="D145" s="26"/>
      <c r="E145" s="26"/>
      <c r="F145" s="26"/>
      <c r="G145" s="26"/>
      <c r="H145" s="26"/>
      <c r="I145" s="12"/>
      <c r="J145" s="12"/>
      <c r="K145" s="27"/>
      <c r="L145" s="27"/>
      <c r="M145" s="27"/>
      <c r="N145" s="27"/>
      <c r="O145" s="27"/>
      <c r="P145" s="27"/>
      <c r="Q145" s="25"/>
      <c r="R145" s="25"/>
      <c r="S145" s="25"/>
      <c r="T145" s="25"/>
      <c r="U145" s="28"/>
      <c r="W145" s="25"/>
    </row>
    <row r="146" spans="1:23" s="6" customFormat="1" x14ac:dyDescent="0.2">
      <c r="A146" s="29"/>
      <c r="B146" s="34"/>
      <c r="C146" s="24"/>
      <c r="D146" s="26"/>
      <c r="E146" s="26"/>
      <c r="F146" s="26"/>
      <c r="G146" s="26"/>
      <c r="H146" s="26"/>
      <c r="I146" s="12"/>
      <c r="J146" s="12"/>
      <c r="K146" s="27"/>
      <c r="L146" s="27"/>
      <c r="M146" s="27"/>
      <c r="N146" s="27"/>
      <c r="O146" s="27"/>
      <c r="P146" s="27"/>
      <c r="Q146" s="25"/>
      <c r="R146" s="25"/>
      <c r="S146" s="25"/>
      <c r="T146" s="25"/>
      <c r="U146" s="28"/>
      <c r="W146" s="25"/>
    </row>
    <row r="147" spans="1:23" s="14" customFormat="1" x14ac:dyDescent="0.25">
      <c r="A147" s="29"/>
      <c r="B147" s="22"/>
      <c r="C147" s="30"/>
      <c r="D147" s="26"/>
      <c r="E147" s="26"/>
      <c r="F147" s="26"/>
      <c r="G147" s="26"/>
      <c r="H147" s="26"/>
      <c r="I147" s="12"/>
      <c r="J147" s="12"/>
      <c r="K147" s="13"/>
      <c r="L147" s="13"/>
      <c r="M147" s="13"/>
      <c r="N147" s="13"/>
      <c r="O147" s="13"/>
      <c r="P147" s="13"/>
      <c r="Q147" s="12"/>
      <c r="R147" s="12"/>
      <c r="S147" s="12"/>
      <c r="T147" s="12"/>
      <c r="U147" s="33"/>
      <c r="W147" s="12"/>
    </row>
    <row r="148" spans="1:23" s="14" customFormat="1" x14ac:dyDescent="0.25">
      <c r="A148" s="29"/>
      <c r="B148" s="36"/>
      <c r="C148" s="30"/>
      <c r="D148" s="26"/>
      <c r="E148" s="26"/>
      <c r="F148" s="26"/>
      <c r="G148" s="26"/>
      <c r="H148" s="26"/>
      <c r="I148" s="12"/>
      <c r="J148" s="12"/>
      <c r="K148" s="13"/>
      <c r="L148" s="13"/>
      <c r="M148" s="13"/>
      <c r="N148" s="13"/>
      <c r="O148" s="13"/>
      <c r="P148" s="13"/>
      <c r="Q148" s="12"/>
      <c r="R148" s="12"/>
      <c r="S148" s="12"/>
      <c r="T148" s="12"/>
      <c r="U148" s="33"/>
      <c r="W148" s="12"/>
    </row>
    <row r="149" spans="1:23" s="6" customFormat="1" x14ac:dyDescent="0.2">
      <c r="A149" s="29"/>
      <c r="B149" s="34"/>
      <c r="C149" s="24"/>
      <c r="D149" s="26"/>
      <c r="E149" s="26"/>
      <c r="F149" s="26"/>
      <c r="G149" s="26"/>
      <c r="H149" s="26"/>
      <c r="I149" s="12"/>
      <c r="J149" s="12"/>
      <c r="K149" s="27"/>
      <c r="L149" s="27"/>
      <c r="M149" s="27"/>
      <c r="N149" s="27"/>
      <c r="O149" s="27"/>
      <c r="P149" s="27"/>
      <c r="Q149" s="25"/>
      <c r="R149" s="25"/>
      <c r="S149" s="25"/>
      <c r="T149" s="25"/>
      <c r="U149" s="28"/>
      <c r="W149" s="25"/>
    </row>
    <row r="150" spans="1:23" s="6" customFormat="1" x14ac:dyDescent="0.2">
      <c r="A150" s="29"/>
      <c r="B150" s="34"/>
      <c r="C150" s="24"/>
      <c r="D150" s="26"/>
      <c r="E150" s="26"/>
      <c r="F150" s="26"/>
      <c r="G150" s="26"/>
      <c r="H150" s="26"/>
      <c r="I150" s="12"/>
      <c r="J150" s="12"/>
      <c r="K150" s="27"/>
      <c r="L150" s="27"/>
      <c r="M150" s="27"/>
      <c r="N150" s="27"/>
      <c r="O150" s="27"/>
      <c r="P150" s="27"/>
      <c r="Q150" s="25"/>
      <c r="R150" s="25"/>
      <c r="S150" s="25"/>
      <c r="T150" s="25"/>
      <c r="U150" s="28"/>
      <c r="W150" s="25"/>
    </row>
    <row r="151" spans="1:23" s="6" customFormat="1" x14ac:dyDescent="0.2">
      <c r="A151" s="29"/>
      <c r="B151" s="34"/>
      <c r="C151" s="24"/>
      <c r="D151" s="26"/>
      <c r="E151" s="26"/>
      <c r="F151" s="26"/>
      <c r="G151" s="26"/>
      <c r="H151" s="26"/>
      <c r="I151" s="12"/>
      <c r="J151" s="12"/>
      <c r="K151" s="27"/>
      <c r="L151" s="27"/>
      <c r="M151" s="27"/>
      <c r="N151" s="27"/>
      <c r="O151" s="27"/>
      <c r="P151" s="27"/>
      <c r="Q151" s="25"/>
      <c r="R151" s="25"/>
      <c r="S151" s="25"/>
      <c r="T151" s="25"/>
      <c r="U151" s="28"/>
      <c r="W151" s="25"/>
    </row>
    <row r="152" spans="1:23" x14ac:dyDescent="0.2">
      <c r="A152" s="21"/>
      <c r="B152" s="32"/>
      <c r="C152" s="24"/>
      <c r="D152" s="25"/>
      <c r="E152" s="25"/>
      <c r="F152" s="25"/>
      <c r="G152" s="25"/>
      <c r="H152" s="25"/>
      <c r="I152" s="12"/>
      <c r="J152" s="12"/>
      <c r="K152" s="3"/>
      <c r="L152" s="3"/>
      <c r="M152" s="3"/>
      <c r="N152" s="3"/>
      <c r="O152" s="3"/>
      <c r="P152" s="3"/>
      <c r="Q152" s="3"/>
      <c r="R152" s="3"/>
    </row>
    <row r="153" spans="1:23" x14ac:dyDescent="0.2">
      <c r="A153" s="39"/>
      <c r="B153" s="32"/>
      <c r="C153" s="40"/>
      <c r="D153" s="25"/>
      <c r="E153" s="25"/>
      <c r="F153" s="25"/>
      <c r="G153" s="25"/>
      <c r="H153" s="25"/>
      <c r="I153" s="12"/>
      <c r="J153" s="12"/>
      <c r="K153" s="3"/>
      <c r="L153" s="3"/>
      <c r="M153" s="3"/>
      <c r="N153" s="3"/>
      <c r="O153" s="3"/>
      <c r="P153" s="3"/>
      <c r="Q153" s="3"/>
      <c r="R153" s="3"/>
    </row>
    <row r="154" spans="1:23" x14ac:dyDescent="0.2">
      <c r="A154" s="23"/>
      <c r="B154" s="22"/>
      <c r="C154" s="24"/>
      <c r="D154" s="25"/>
      <c r="E154" s="25"/>
      <c r="F154" s="25"/>
      <c r="G154" s="25"/>
      <c r="H154" s="25"/>
      <c r="I154" s="12"/>
      <c r="J154" s="12"/>
      <c r="K154" s="3"/>
      <c r="L154" s="3"/>
      <c r="M154" s="3"/>
      <c r="N154" s="3"/>
      <c r="O154" s="3"/>
      <c r="P154" s="3"/>
      <c r="Q154" s="3"/>
      <c r="R154" s="3"/>
    </row>
    <row r="155" spans="1:23" s="6" customFormat="1" x14ac:dyDescent="0.2">
      <c r="A155" s="23"/>
      <c r="B155" s="22"/>
      <c r="C155" s="24"/>
      <c r="D155" s="26"/>
      <c r="E155" s="26"/>
      <c r="F155" s="26"/>
      <c r="G155" s="26"/>
      <c r="H155" s="26"/>
      <c r="I155" s="12"/>
      <c r="J155" s="12"/>
      <c r="K155" s="27"/>
      <c r="L155" s="27"/>
      <c r="M155" s="27"/>
      <c r="N155" s="27"/>
      <c r="O155" s="27"/>
      <c r="P155" s="27"/>
      <c r="Q155" s="25"/>
      <c r="R155" s="25"/>
      <c r="S155" s="25"/>
      <c r="T155" s="25"/>
      <c r="U155" s="28"/>
      <c r="W155" s="25"/>
    </row>
    <row r="156" spans="1:23" s="14" customFormat="1" x14ac:dyDescent="0.25">
      <c r="A156" s="29"/>
      <c r="B156" s="22"/>
      <c r="C156" s="30"/>
      <c r="D156" s="26"/>
      <c r="E156" s="26"/>
      <c r="F156" s="26"/>
      <c r="G156" s="26"/>
      <c r="H156" s="26"/>
      <c r="I156" s="12"/>
      <c r="J156" s="12"/>
      <c r="K156" s="13"/>
      <c r="L156" s="13"/>
      <c r="M156" s="13"/>
      <c r="N156" s="13"/>
      <c r="O156" s="13"/>
      <c r="P156" s="13"/>
      <c r="Q156" s="12"/>
      <c r="R156" s="12"/>
      <c r="S156" s="12"/>
      <c r="T156" s="12"/>
      <c r="U156" s="33"/>
      <c r="W156" s="12"/>
    </row>
    <row r="157" spans="1:23" s="6" customFormat="1" x14ac:dyDescent="0.2">
      <c r="A157" s="29"/>
      <c r="B157" s="34"/>
      <c r="C157" s="24"/>
      <c r="D157" s="26"/>
      <c r="E157" s="26"/>
      <c r="F157" s="26"/>
      <c r="G157" s="26"/>
      <c r="H157" s="26"/>
      <c r="I157" s="12"/>
      <c r="J157" s="12"/>
      <c r="K157" s="27"/>
      <c r="L157" s="35"/>
      <c r="M157" s="27"/>
      <c r="N157" s="27"/>
      <c r="O157" s="27"/>
      <c r="P157" s="27"/>
      <c r="Q157" s="25"/>
      <c r="R157" s="25"/>
      <c r="S157" s="25"/>
      <c r="T157" s="25"/>
      <c r="U157" s="28"/>
      <c r="W157" s="25"/>
    </row>
    <row r="158" spans="1:23" s="6" customFormat="1" x14ac:dyDescent="0.2">
      <c r="A158" s="29"/>
      <c r="B158" s="34"/>
      <c r="C158" s="24"/>
      <c r="D158" s="26"/>
      <c r="E158" s="26"/>
      <c r="F158" s="26"/>
      <c r="G158" s="26"/>
      <c r="H158" s="26"/>
      <c r="I158" s="12"/>
      <c r="J158" s="12"/>
      <c r="K158" s="27"/>
      <c r="L158" s="27"/>
      <c r="M158" s="27"/>
      <c r="N158" s="27"/>
      <c r="O158" s="27"/>
      <c r="P158" s="27"/>
      <c r="Q158" s="25"/>
      <c r="R158" s="25"/>
      <c r="S158" s="25"/>
      <c r="T158" s="25"/>
      <c r="U158" s="28"/>
      <c r="W158" s="25"/>
    </row>
    <row r="159" spans="1:23" x14ac:dyDescent="0.2">
      <c r="A159" s="29"/>
      <c r="B159" s="22"/>
      <c r="C159" s="24"/>
      <c r="D159" s="25"/>
      <c r="E159" s="25"/>
      <c r="F159" s="25"/>
      <c r="G159" s="25"/>
      <c r="H159" s="25"/>
      <c r="I159" s="12"/>
      <c r="J159" s="12"/>
      <c r="K159" s="3"/>
      <c r="L159" s="3"/>
      <c r="M159" s="3"/>
      <c r="N159" s="3"/>
      <c r="O159" s="3"/>
      <c r="P159" s="3"/>
      <c r="Q159" s="3"/>
      <c r="R159" s="3"/>
    </row>
    <row r="160" spans="1:23" s="14" customFormat="1" x14ac:dyDescent="0.25">
      <c r="A160" s="29"/>
      <c r="B160" s="22"/>
      <c r="C160" s="30"/>
      <c r="D160" s="26"/>
      <c r="E160" s="26"/>
      <c r="F160" s="26"/>
      <c r="G160" s="26"/>
      <c r="H160" s="26"/>
      <c r="I160" s="12"/>
      <c r="J160" s="12"/>
      <c r="K160" s="13"/>
      <c r="L160" s="13"/>
      <c r="M160" s="13"/>
      <c r="N160" s="13"/>
      <c r="O160" s="13"/>
      <c r="P160" s="13"/>
      <c r="Q160" s="12"/>
      <c r="R160" s="12"/>
      <c r="S160" s="12"/>
      <c r="T160" s="12"/>
      <c r="U160" s="33"/>
      <c r="W160" s="12"/>
    </row>
    <row r="161" spans="1:23" s="6" customFormat="1" x14ac:dyDescent="0.2">
      <c r="A161" s="29"/>
      <c r="B161" s="34"/>
      <c r="C161" s="24"/>
      <c r="D161" s="26"/>
      <c r="E161" s="26"/>
      <c r="F161" s="26"/>
      <c r="G161" s="26"/>
      <c r="H161" s="26"/>
      <c r="I161" s="12"/>
      <c r="J161" s="12"/>
      <c r="K161" s="27"/>
      <c r="L161" s="27"/>
      <c r="M161" s="27"/>
      <c r="N161" s="27"/>
      <c r="O161" s="27"/>
      <c r="P161" s="27"/>
      <c r="Q161" s="25"/>
      <c r="R161" s="25"/>
      <c r="S161" s="25"/>
      <c r="T161" s="25"/>
      <c r="U161" s="28"/>
      <c r="W161" s="25"/>
    </row>
    <row r="162" spans="1:23" s="6" customFormat="1" x14ac:dyDescent="0.2">
      <c r="A162" s="29"/>
      <c r="B162" s="34"/>
      <c r="C162" s="24"/>
      <c r="D162" s="26"/>
      <c r="E162" s="26"/>
      <c r="F162" s="26"/>
      <c r="G162" s="26"/>
      <c r="H162" s="26"/>
      <c r="I162" s="12"/>
      <c r="J162" s="12"/>
      <c r="K162" s="27"/>
      <c r="L162" s="27"/>
      <c r="M162" s="27"/>
      <c r="N162" s="27"/>
      <c r="O162" s="27"/>
      <c r="P162" s="27"/>
      <c r="Q162" s="25"/>
      <c r="R162" s="25"/>
      <c r="S162" s="25"/>
      <c r="T162" s="25"/>
      <c r="U162" s="28"/>
      <c r="W162" s="25"/>
    </row>
    <row r="163" spans="1:23" s="6" customFormat="1" x14ac:dyDescent="0.2">
      <c r="A163" s="29"/>
      <c r="B163" s="34"/>
      <c r="C163" s="24"/>
      <c r="D163" s="26"/>
      <c r="E163" s="26"/>
      <c r="F163" s="26"/>
      <c r="G163" s="26"/>
      <c r="H163" s="26"/>
      <c r="I163" s="12"/>
      <c r="J163" s="12"/>
      <c r="K163" s="27"/>
      <c r="L163" s="27"/>
      <c r="M163" s="27"/>
      <c r="N163" s="27"/>
      <c r="O163" s="27"/>
      <c r="P163" s="27"/>
      <c r="Q163" s="25"/>
      <c r="R163" s="25"/>
      <c r="S163" s="25"/>
      <c r="T163" s="25"/>
      <c r="U163" s="28"/>
      <c r="W163" s="25"/>
    </row>
    <row r="164" spans="1:23" s="6" customFormat="1" x14ac:dyDescent="0.2">
      <c r="A164" s="29"/>
      <c r="B164" s="34"/>
      <c r="C164" s="24"/>
      <c r="D164" s="26"/>
      <c r="E164" s="26"/>
      <c r="F164" s="26"/>
      <c r="G164" s="26"/>
      <c r="H164" s="26"/>
      <c r="I164" s="12"/>
      <c r="J164" s="12"/>
      <c r="K164" s="27"/>
      <c r="L164" s="27"/>
      <c r="M164" s="27"/>
      <c r="N164" s="27"/>
      <c r="O164" s="27"/>
      <c r="P164" s="27"/>
      <c r="Q164" s="25"/>
      <c r="R164" s="25"/>
      <c r="S164" s="25"/>
      <c r="T164" s="25"/>
      <c r="U164" s="28"/>
      <c r="W164" s="25"/>
    </row>
    <row r="165" spans="1:23" s="14" customFormat="1" x14ac:dyDescent="0.25">
      <c r="A165" s="29"/>
      <c r="B165" s="22"/>
      <c r="C165" s="30"/>
      <c r="D165" s="26"/>
      <c r="E165" s="26"/>
      <c r="F165" s="26"/>
      <c r="G165" s="26"/>
      <c r="H165" s="26"/>
      <c r="I165" s="12"/>
      <c r="J165" s="12"/>
      <c r="K165" s="13"/>
      <c r="L165" s="13"/>
      <c r="M165" s="13"/>
      <c r="N165" s="13"/>
      <c r="O165" s="13"/>
      <c r="P165" s="13"/>
      <c r="Q165" s="12"/>
      <c r="R165" s="12"/>
      <c r="S165" s="12"/>
      <c r="T165" s="12"/>
      <c r="U165" s="33"/>
      <c r="W165" s="12"/>
    </row>
    <row r="166" spans="1:23" s="6" customFormat="1" x14ac:dyDescent="0.2">
      <c r="A166" s="29"/>
      <c r="B166" s="36"/>
      <c r="C166" s="24"/>
      <c r="D166" s="26"/>
      <c r="E166" s="26"/>
      <c r="F166" s="26"/>
      <c r="G166" s="26"/>
      <c r="H166" s="26"/>
      <c r="I166" s="12"/>
      <c r="J166" s="12"/>
      <c r="K166" s="27"/>
      <c r="L166" s="27"/>
      <c r="M166" s="27"/>
      <c r="N166" s="27"/>
      <c r="O166" s="27"/>
      <c r="P166" s="27"/>
      <c r="Q166" s="25"/>
      <c r="R166" s="25"/>
      <c r="S166" s="25"/>
      <c r="T166" s="25"/>
      <c r="U166" s="28"/>
      <c r="W166" s="25"/>
    </row>
    <row r="167" spans="1:23" s="6" customFormat="1" x14ac:dyDescent="0.2">
      <c r="A167" s="29"/>
      <c r="B167" s="34"/>
      <c r="C167" s="24"/>
      <c r="D167" s="26"/>
      <c r="E167" s="26"/>
      <c r="F167" s="26"/>
      <c r="G167" s="26"/>
      <c r="H167" s="26"/>
      <c r="I167" s="12"/>
      <c r="J167" s="12"/>
      <c r="K167" s="27"/>
      <c r="L167" s="27"/>
      <c r="M167" s="27"/>
      <c r="N167" s="27"/>
      <c r="O167" s="27"/>
      <c r="P167" s="27"/>
      <c r="Q167" s="25"/>
      <c r="R167" s="25"/>
      <c r="S167" s="25"/>
      <c r="T167" s="25"/>
      <c r="U167" s="28"/>
      <c r="W167" s="25"/>
    </row>
    <row r="168" spans="1:23" s="6" customFormat="1" x14ac:dyDescent="0.2">
      <c r="A168" s="29"/>
      <c r="B168" s="34"/>
      <c r="C168" s="24"/>
      <c r="D168" s="26"/>
      <c r="E168" s="26"/>
      <c r="F168" s="26"/>
      <c r="G168" s="26"/>
      <c r="H168" s="26"/>
      <c r="I168" s="12"/>
      <c r="J168" s="12"/>
      <c r="K168" s="27"/>
      <c r="L168" s="27"/>
      <c r="M168" s="27"/>
      <c r="N168" s="27"/>
      <c r="O168" s="27"/>
      <c r="P168" s="27"/>
      <c r="Q168" s="25"/>
      <c r="R168" s="25"/>
      <c r="S168" s="25"/>
      <c r="T168" s="25"/>
      <c r="U168" s="28"/>
      <c r="W168" s="25"/>
    </row>
    <row r="169" spans="1:23" s="6" customFormat="1" x14ac:dyDescent="0.2">
      <c r="A169" s="29"/>
      <c r="B169" s="34"/>
      <c r="C169" s="24"/>
      <c r="D169" s="26"/>
      <c r="E169" s="26"/>
      <c r="F169" s="26"/>
      <c r="G169" s="26"/>
      <c r="H169" s="26"/>
      <c r="I169" s="12"/>
      <c r="J169" s="12"/>
      <c r="K169" s="27"/>
      <c r="L169" s="27"/>
      <c r="M169" s="27"/>
      <c r="N169" s="27"/>
      <c r="O169" s="27"/>
      <c r="P169" s="27"/>
      <c r="Q169" s="25"/>
      <c r="R169" s="25"/>
      <c r="S169" s="25"/>
      <c r="T169" s="25"/>
      <c r="U169" s="28"/>
      <c r="W169" s="25"/>
    </row>
    <row r="170" spans="1:23" s="14" customFormat="1" x14ac:dyDescent="0.25">
      <c r="A170" s="29"/>
      <c r="B170" s="32"/>
      <c r="C170" s="30"/>
      <c r="D170" s="26"/>
      <c r="E170" s="26"/>
      <c r="F170" s="26"/>
      <c r="G170" s="26"/>
      <c r="H170" s="26"/>
      <c r="I170" s="12"/>
      <c r="J170" s="12"/>
      <c r="K170" s="13"/>
      <c r="L170" s="13"/>
      <c r="M170" s="13"/>
      <c r="N170" s="13"/>
      <c r="O170" s="13"/>
      <c r="P170" s="13"/>
      <c r="Q170" s="12"/>
      <c r="R170" s="12"/>
      <c r="S170" s="12"/>
      <c r="T170" s="12"/>
      <c r="U170" s="33"/>
      <c r="W170" s="12"/>
    </row>
    <row r="171" spans="1:23" s="6" customFormat="1" x14ac:dyDescent="0.2">
      <c r="A171" s="29"/>
      <c r="B171" s="36"/>
      <c r="C171" s="24"/>
      <c r="D171" s="26"/>
      <c r="E171" s="26"/>
      <c r="F171" s="26"/>
      <c r="G171" s="26"/>
      <c r="H171" s="26"/>
      <c r="I171" s="12"/>
      <c r="J171" s="12"/>
      <c r="K171" s="27"/>
      <c r="L171" s="27"/>
      <c r="M171" s="27"/>
      <c r="N171" s="27"/>
      <c r="O171" s="27"/>
      <c r="P171" s="27"/>
      <c r="Q171" s="25"/>
      <c r="R171" s="25"/>
      <c r="S171" s="25"/>
      <c r="T171" s="25"/>
      <c r="U171" s="28"/>
      <c r="W171" s="25"/>
    </row>
    <row r="172" spans="1:23" x14ac:dyDescent="0.2">
      <c r="A172" s="23"/>
      <c r="B172" s="34"/>
      <c r="C172" s="24"/>
      <c r="D172" s="25"/>
      <c r="E172" s="25"/>
      <c r="F172" s="25"/>
      <c r="G172" s="25"/>
      <c r="H172" s="25"/>
      <c r="I172" s="12"/>
      <c r="J172" s="12"/>
      <c r="K172" s="3"/>
      <c r="L172" s="3"/>
      <c r="M172" s="3"/>
      <c r="N172" s="3"/>
      <c r="O172" s="3"/>
      <c r="P172" s="3"/>
      <c r="Q172" s="3"/>
      <c r="R172" s="3"/>
    </row>
    <row r="173" spans="1:23" x14ac:dyDescent="0.2">
      <c r="A173" s="23"/>
      <c r="B173" s="34"/>
      <c r="C173" s="24"/>
      <c r="D173" s="25"/>
      <c r="E173" s="25"/>
      <c r="F173" s="25"/>
      <c r="G173" s="25"/>
      <c r="H173" s="25"/>
      <c r="I173" s="12"/>
      <c r="J173" s="12"/>
      <c r="K173" s="3"/>
      <c r="L173" s="3"/>
      <c r="M173" s="3"/>
      <c r="N173" s="3"/>
      <c r="O173" s="3"/>
      <c r="P173" s="3"/>
      <c r="Q173" s="3"/>
      <c r="R173" s="3"/>
    </row>
    <row r="174" spans="1:23" x14ac:dyDescent="0.2">
      <c r="A174" s="23"/>
      <c r="B174" s="34"/>
      <c r="C174" s="24"/>
      <c r="D174" s="37"/>
      <c r="E174" s="37"/>
      <c r="F174" s="37"/>
      <c r="G174" s="37"/>
      <c r="H174" s="37"/>
      <c r="I174" s="38"/>
      <c r="J174" s="38"/>
    </row>
    <row r="175" spans="1:23" s="6" customFormat="1" x14ac:dyDescent="0.2">
      <c r="A175" s="29"/>
      <c r="B175" s="34"/>
      <c r="C175" s="24"/>
      <c r="D175" s="26"/>
      <c r="E175" s="26"/>
      <c r="F175" s="26"/>
      <c r="G175" s="26"/>
      <c r="H175" s="26"/>
      <c r="I175" s="12"/>
      <c r="J175" s="12"/>
      <c r="K175" s="27"/>
      <c r="L175" s="27"/>
      <c r="M175" s="27"/>
      <c r="N175" s="27"/>
      <c r="O175" s="27"/>
      <c r="P175" s="27"/>
      <c r="Q175" s="25"/>
      <c r="R175" s="25"/>
      <c r="S175" s="25"/>
      <c r="T175" s="25"/>
      <c r="U175" s="28"/>
      <c r="W175" s="25"/>
    </row>
    <row r="176" spans="1:23" s="14" customFormat="1" x14ac:dyDescent="0.25">
      <c r="A176" s="29"/>
      <c r="B176" s="22"/>
      <c r="C176" s="30"/>
      <c r="D176" s="26"/>
      <c r="E176" s="26"/>
      <c r="F176" s="26"/>
      <c r="G176" s="26"/>
      <c r="H176" s="26"/>
      <c r="I176" s="12"/>
      <c r="J176" s="12"/>
      <c r="K176" s="13"/>
      <c r="L176" s="13"/>
      <c r="M176" s="13"/>
      <c r="N176" s="13"/>
      <c r="O176" s="13"/>
      <c r="P176" s="13"/>
      <c r="Q176" s="12"/>
      <c r="R176" s="12"/>
      <c r="S176" s="12"/>
      <c r="T176" s="12"/>
      <c r="U176" s="33"/>
      <c r="W176" s="12"/>
    </row>
    <row r="177" spans="1:23" s="6" customFormat="1" x14ac:dyDescent="0.2">
      <c r="A177" s="29"/>
      <c r="B177" s="36"/>
      <c r="C177" s="24"/>
      <c r="D177" s="26"/>
      <c r="E177" s="26"/>
      <c r="F177" s="26"/>
      <c r="G177" s="26"/>
      <c r="H177" s="26"/>
      <c r="I177" s="12"/>
      <c r="J177" s="12"/>
      <c r="K177" s="27"/>
      <c r="L177" s="27"/>
      <c r="M177" s="27"/>
      <c r="N177" s="27"/>
      <c r="O177" s="27"/>
      <c r="P177" s="27"/>
      <c r="Q177" s="25"/>
      <c r="R177" s="25"/>
      <c r="S177" s="25"/>
      <c r="T177" s="25"/>
      <c r="U177" s="28"/>
      <c r="W177" s="25"/>
    </row>
    <row r="178" spans="1:23" s="6" customFormat="1" x14ac:dyDescent="0.2">
      <c r="A178" s="29"/>
      <c r="B178" s="34"/>
      <c r="C178" s="24"/>
      <c r="D178" s="26"/>
      <c r="E178" s="26"/>
      <c r="F178" s="26"/>
      <c r="G178" s="26"/>
      <c r="H178" s="26"/>
      <c r="I178" s="12"/>
      <c r="J178" s="12"/>
      <c r="K178" s="27"/>
      <c r="L178" s="27"/>
      <c r="M178" s="27"/>
      <c r="N178" s="27"/>
      <c r="O178" s="27"/>
      <c r="P178" s="27"/>
      <c r="Q178" s="25"/>
      <c r="R178" s="25"/>
      <c r="S178" s="25"/>
      <c r="T178" s="25"/>
      <c r="U178" s="28"/>
      <c r="W178" s="25"/>
    </row>
    <row r="179" spans="1:23" s="6" customFormat="1" x14ac:dyDescent="0.2">
      <c r="A179" s="29"/>
      <c r="B179" s="34"/>
      <c r="C179" s="24"/>
      <c r="D179" s="26"/>
      <c r="E179" s="26"/>
      <c r="F179" s="26"/>
      <c r="G179" s="26"/>
      <c r="H179" s="26"/>
      <c r="I179" s="12"/>
      <c r="J179" s="12"/>
      <c r="K179" s="27"/>
      <c r="L179" s="27"/>
      <c r="M179" s="27"/>
      <c r="N179" s="27"/>
      <c r="O179" s="27"/>
      <c r="P179" s="27"/>
      <c r="Q179" s="25"/>
      <c r="R179" s="25"/>
      <c r="S179" s="25"/>
      <c r="T179" s="25"/>
      <c r="U179" s="28"/>
      <c r="W179" s="25"/>
    </row>
    <row r="180" spans="1:23" s="6" customFormat="1" x14ac:dyDescent="0.2">
      <c r="A180" s="29"/>
      <c r="B180" s="34"/>
      <c r="C180" s="24"/>
      <c r="D180" s="26"/>
      <c r="E180" s="26"/>
      <c r="F180" s="26"/>
      <c r="G180" s="26"/>
      <c r="H180" s="26"/>
      <c r="I180" s="12"/>
      <c r="J180" s="12"/>
      <c r="K180" s="27"/>
      <c r="L180" s="27"/>
      <c r="M180" s="27"/>
      <c r="N180" s="27"/>
      <c r="O180" s="27"/>
      <c r="P180" s="27"/>
      <c r="Q180" s="25"/>
      <c r="R180" s="25"/>
      <c r="S180" s="25"/>
      <c r="T180" s="25"/>
      <c r="U180" s="28"/>
      <c r="W180" s="25"/>
    </row>
    <row r="181" spans="1:23" s="14" customFormat="1" x14ac:dyDescent="0.25">
      <c r="A181" s="29"/>
      <c r="B181" s="22"/>
      <c r="C181" s="30"/>
      <c r="D181" s="26"/>
      <c r="E181" s="26"/>
      <c r="F181" s="26"/>
      <c r="G181" s="26"/>
      <c r="H181" s="26"/>
      <c r="I181" s="12"/>
      <c r="J181" s="12"/>
      <c r="K181" s="13"/>
      <c r="L181" s="13"/>
      <c r="M181" s="13"/>
      <c r="N181" s="13"/>
      <c r="O181" s="13"/>
      <c r="P181" s="13"/>
      <c r="Q181" s="12"/>
      <c r="R181" s="12"/>
      <c r="S181" s="12"/>
      <c r="T181" s="12"/>
      <c r="U181" s="33"/>
      <c r="W181" s="12"/>
    </row>
    <row r="182" spans="1:23" s="14" customFormat="1" x14ac:dyDescent="0.25">
      <c r="A182" s="29"/>
      <c r="B182" s="36"/>
      <c r="C182" s="30"/>
      <c r="D182" s="26"/>
      <c r="E182" s="26"/>
      <c r="F182" s="26"/>
      <c r="G182" s="26"/>
      <c r="H182" s="26"/>
      <c r="I182" s="12"/>
      <c r="J182" s="12"/>
      <c r="K182" s="13"/>
      <c r="L182" s="13"/>
      <c r="M182" s="13"/>
      <c r="N182" s="13"/>
      <c r="O182" s="13"/>
      <c r="P182" s="13"/>
      <c r="Q182" s="12"/>
      <c r="R182" s="12"/>
      <c r="S182" s="12"/>
      <c r="T182" s="12"/>
      <c r="U182" s="33"/>
      <c r="W182" s="12"/>
    </row>
    <row r="183" spans="1:23" s="6" customFormat="1" x14ac:dyDescent="0.2">
      <c r="A183" s="29"/>
      <c r="B183" s="34"/>
      <c r="C183" s="24"/>
      <c r="D183" s="26"/>
      <c r="E183" s="26"/>
      <c r="F183" s="26"/>
      <c r="G183" s="26"/>
      <c r="H183" s="26"/>
      <c r="I183" s="12"/>
      <c r="J183" s="12"/>
      <c r="K183" s="27"/>
      <c r="L183" s="27"/>
      <c r="M183" s="27"/>
      <c r="N183" s="27"/>
      <c r="O183" s="27"/>
      <c r="P183" s="27"/>
      <c r="Q183" s="25"/>
      <c r="R183" s="25"/>
      <c r="S183" s="25"/>
      <c r="T183" s="25"/>
      <c r="U183" s="28"/>
      <c r="W183" s="25"/>
    </row>
    <row r="184" spans="1:23" s="6" customFormat="1" x14ac:dyDescent="0.2">
      <c r="A184" s="29"/>
      <c r="B184" s="34"/>
      <c r="C184" s="24"/>
      <c r="D184" s="26"/>
      <c r="E184" s="26"/>
      <c r="F184" s="26"/>
      <c r="G184" s="26"/>
      <c r="H184" s="26"/>
      <c r="I184" s="12"/>
      <c r="J184" s="12"/>
      <c r="K184" s="27"/>
      <c r="L184" s="27"/>
      <c r="M184" s="27"/>
      <c r="N184" s="27"/>
      <c r="O184" s="27"/>
      <c r="P184" s="27"/>
      <c r="Q184" s="25"/>
      <c r="R184" s="25"/>
      <c r="S184" s="25"/>
      <c r="T184" s="25"/>
      <c r="U184" s="28"/>
      <c r="W184" s="25"/>
    </row>
    <row r="185" spans="1:23" s="6" customFormat="1" x14ac:dyDescent="0.2">
      <c r="A185" s="29"/>
      <c r="B185" s="34"/>
      <c r="C185" s="24"/>
      <c r="D185" s="26"/>
      <c r="E185" s="26"/>
      <c r="F185" s="26"/>
      <c r="G185" s="26"/>
      <c r="H185" s="26"/>
      <c r="I185" s="12"/>
      <c r="J185" s="12"/>
      <c r="K185" s="27"/>
      <c r="L185" s="27"/>
      <c r="M185" s="27"/>
      <c r="N185" s="27"/>
      <c r="O185" s="27"/>
      <c r="P185" s="27"/>
      <c r="Q185" s="25"/>
      <c r="R185" s="25"/>
      <c r="S185" s="25"/>
      <c r="T185" s="25"/>
      <c r="U185" s="28"/>
      <c r="W185" s="25"/>
    </row>
    <row r="186" spans="1:23" s="6" customFormat="1" x14ac:dyDescent="0.2">
      <c r="A186" s="29"/>
      <c r="B186" s="34"/>
      <c r="C186" s="24"/>
      <c r="D186" s="26"/>
      <c r="E186" s="26"/>
      <c r="F186" s="26"/>
      <c r="G186" s="26"/>
      <c r="H186" s="26"/>
      <c r="I186" s="12"/>
      <c r="J186" s="12"/>
      <c r="K186" s="27"/>
      <c r="L186" s="27"/>
      <c r="M186" s="27"/>
      <c r="N186" s="27"/>
      <c r="O186" s="27"/>
      <c r="P186" s="27"/>
      <c r="Q186" s="25"/>
      <c r="R186" s="25"/>
      <c r="S186" s="25"/>
      <c r="T186" s="25"/>
      <c r="U186" s="28"/>
      <c r="W186" s="25"/>
    </row>
    <row r="187" spans="1:23" x14ac:dyDescent="0.2">
      <c r="A187" s="21"/>
      <c r="B187" s="32"/>
      <c r="C187" s="24"/>
      <c r="D187" s="25"/>
      <c r="E187" s="25"/>
      <c r="F187" s="25"/>
      <c r="G187" s="25"/>
      <c r="H187" s="25"/>
      <c r="I187" s="12"/>
      <c r="J187" s="12"/>
      <c r="K187" s="3"/>
      <c r="L187" s="3"/>
      <c r="M187" s="3"/>
      <c r="N187" s="3"/>
      <c r="O187" s="3"/>
      <c r="P187" s="3"/>
      <c r="Q187" s="3"/>
      <c r="R187" s="3"/>
    </row>
    <row r="188" spans="1:23" x14ac:dyDescent="0.2">
      <c r="A188" s="23"/>
      <c r="B188" s="22"/>
      <c r="C188" s="24"/>
      <c r="D188" s="25"/>
      <c r="E188" s="25"/>
      <c r="F188" s="25"/>
      <c r="G188" s="25"/>
      <c r="H188" s="25"/>
      <c r="I188" s="12"/>
      <c r="J188" s="12"/>
      <c r="K188" s="3"/>
      <c r="L188" s="3"/>
      <c r="M188" s="3"/>
      <c r="N188" s="3"/>
      <c r="O188" s="3"/>
      <c r="P188" s="3"/>
      <c r="Q188" s="3"/>
      <c r="R188" s="3"/>
    </row>
    <row r="189" spans="1:23" s="6" customFormat="1" x14ac:dyDescent="0.2">
      <c r="A189" s="23"/>
      <c r="B189" s="22"/>
      <c r="C189" s="24"/>
      <c r="D189" s="26"/>
      <c r="E189" s="26"/>
      <c r="F189" s="26"/>
      <c r="G189" s="26"/>
      <c r="H189" s="26"/>
      <c r="I189" s="12"/>
      <c r="J189" s="12"/>
      <c r="K189" s="27"/>
      <c r="L189" s="27"/>
      <c r="M189" s="27"/>
      <c r="N189" s="27"/>
      <c r="O189" s="27"/>
      <c r="P189" s="27"/>
      <c r="Q189" s="25"/>
      <c r="R189" s="25"/>
      <c r="S189" s="25"/>
      <c r="T189" s="25"/>
      <c r="U189" s="28"/>
      <c r="W189" s="25"/>
    </row>
    <row r="190" spans="1:23" s="14" customFormat="1" x14ac:dyDescent="0.25">
      <c r="A190" s="29"/>
      <c r="B190" s="22"/>
      <c r="C190" s="30"/>
      <c r="D190" s="26"/>
      <c r="E190" s="26"/>
      <c r="F190" s="26"/>
      <c r="G190" s="26"/>
      <c r="H190" s="26"/>
      <c r="I190" s="12"/>
      <c r="J190" s="12"/>
      <c r="K190" s="13"/>
      <c r="L190" s="13"/>
      <c r="M190" s="13"/>
      <c r="N190" s="13"/>
      <c r="O190" s="13"/>
      <c r="P190" s="13"/>
      <c r="Q190" s="12"/>
      <c r="R190" s="12"/>
      <c r="S190" s="12"/>
      <c r="T190" s="12"/>
      <c r="U190" s="33"/>
      <c r="W190" s="12"/>
    </row>
    <row r="191" spans="1:23" s="6" customFormat="1" x14ac:dyDescent="0.2">
      <c r="A191" s="29"/>
      <c r="B191" s="34"/>
      <c r="C191" s="24"/>
      <c r="D191" s="26"/>
      <c r="E191" s="26"/>
      <c r="F191" s="26"/>
      <c r="G191" s="26"/>
      <c r="H191" s="26"/>
      <c r="I191" s="12"/>
      <c r="J191" s="12"/>
      <c r="K191" s="27"/>
      <c r="L191" s="35"/>
      <c r="M191" s="27"/>
      <c r="N191" s="27"/>
      <c r="O191" s="27"/>
      <c r="P191" s="27"/>
      <c r="Q191" s="25"/>
      <c r="R191" s="25"/>
      <c r="S191" s="25"/>
      <c r="T191" s="25"/>
      <c r="U191" s="28"/>
      <c r="W191" s="25"/>
    </row>
    <row r="192" spans="1:23" s="6" customFormat="1" x14ac:dyDescent="0.2">
      <c r="A192" s="29"/>
      <c r="B192" s="34"/>
      <c r="C192" s="24"/>
      <c r="D192" s="26"/>
      <c r="E192" s="26"/>
      <c r="F192" s="26"/>
      <c r="G192" s="26"/>
      <c r="H192" s="26"/>
      <c r="I192" s="12"/>
      <c r="J192" s="12"/>
      <c r="K192" s="27"/>
      <c r="L192" s="27"/>
      <c r="M192" s="27"/>
      <c r="N192" s="27"/>
      <c r="O192" s="27"/>
      <c r="P192" s="27"/>
      <c r="Q192" s="25"/>
      <c r="R192" s="25"/>
      <c r="S192" s="25"/>
      <c r="T192" s="25"/>
      <c r="U192" s="28"/>
      <c r="W192" s="25"/>
    </row>
    <row r="193" spans="1:23" x14ac:dyDescent="0.2">
      <c r="A193" s="29"/>
      <c r="B193" s="22"/>
      <c r="C193" s="24"/>
      <c r="D193" s="25"/>
      <c r="E193" s="25"/>
      <c r="F193" s="25"/>
      <c r="G193" s="25"/>
      <c r="H193" s="25"/>
      <c r="I193" s="12"/>
      <c r="J193" s="12"/>
      <c r="K193" s="3"/>
      <c r="L193" s="3"/>
      <c r="M193" s="3"/>
      <c r="N193" s="3"/>
      <c r="O193" s="3"/>
      <c r="P193" s="3"/>
      <c r="Q193" s="3"/>
      <c r="R193" s="3"/>
    </row>
    <row r="194" spans="1:23" s="14" customFormat="1" x14ac:dyDescent="0.25">
      <c r="A194" s="29"/>
      <c r="B194" s="22"/>
      <c r="C194" s="30"/>
      <c r="D194" s="26"/>
      <c r="E194" s="26"/>
      <c r="F194" s="26"/>
      <c r="G194" s="26"/>
      <c r="H194" s="26"/>
      <c r="I194" s="12"/>
      <c r="J194" s="12"/>
      <c r="K194" s="13"/>
      <c r="L194" s="13"/>
      <c r="M194" s="13"/>
      <c r="N194" s="13"/>
      <c r="O194" s="13"/>
      <c r="P194" s="13"/>
      <c r="Q194" s="12"/>
      <c r="R194" s="12"/>
      <c r="S194" s="12"/>
      <c r="T194" s="12"/>
      <c r="U194" s="33"/>
      <c r="W194" s="12"/>
    </row>
    <row r="195" spans="1:23" s="6" customFormat="1" x14ac:dyDescent="0.2">
      <c r="A195" s="29"/>
      <c r="B195" s="34"/>
      <c r="C195" s="24"/>
      <c r="D195" s="26"/>
      <c r="E195" s="26"/>
      <c r="F195" s="26"/>
      <c r="G195" s="26"/>
      <c r="H195" s="26"/>
      <c r="I195" s="12"/>
      <c r="J195" s="12"/>
      <c r="K195" s="27"/>
      <c r="L195" s="27"/>
      <c r="M195" s="27"/>
      <c r="N195" s="27"/>
      <c r="O195" s="27"/>
      <c r="P195" s="27"/>
      <c r="Q195" s="25"/>
      <c r="R195" s="25"/>
      <c r="S195" s="25"/>
      <c r="T195" s="25"/>
      <c r="U195" s="28"/>
      <c r="W195" s="25"/>
    </row>
    <row r="196" spans="1:23" s="6" customFormat="1" x14ac:dyDescent="0.2">
      <c r="A196" s="29"/>
      <c r="B196" s="34"/>
      <c r="C196" s="24"/>
      <c r="D196" s="26"/>
      <c r="E196" s="26"/>
      <c r="F196" s="26"/>
      <c r="G196" s="26"/>
      <c r="H196" s="26"/>
      <c r="I196" s="12"/>
      <c r="J196" s="12"/>
      <c r="K196" s="27"/>
      <c r="L196" s="27"/>
      <c r="M196" s="27"/>
      <c r="N196" s="27"/>
      <c r="O196" s="27"/>
      <c r="P196" s="27"/>
      <c r="Q196" s="25"/>
      <c r="R196" s="25"/>
      <c r="S196" s="25"/>
      <c r="T196" s="25"/>
      <c r="U196" s="28"/>
      <c r="W196" s="25"/>
    </row>
    <row r="197" spans="1:23" s="6" customFormat="1" x14ac:dyDescent="0.2">
      <c r="A197" s="29"/>
      <c r="B197" s="34"/>
      <c r="C197" s="24"/>
      <c r="D197" s="26"/>
      <c r="E197" s="26"/>
      <c r="F197" s="26"/>
      <c r="G197" s="26"/>
      <c r="H197" s="26"/>
      <c r="I197" s="12"/>
      <c r="J197" s="12"/>
      <c r="K197" s="27"/>
      <c r="L197" s="27"/>
      <c r="M197" s="27"/>
      <c r="N197" s="27"/>
      <c r="O197" s="27"/>
      <c r="P197" s="27"/>
      <c r="Q197" s="25"/>
      <c r="R197" s="25"/>
      <c r="S197" s="25"/>
      <c r="T197" s="25"/>
      <c r="U197" s="28"/>
      <c r="W197" s="25"/>
    </row>
    <row r="198" spans="1:23" s="6" customFormat="1" x14ac:dyDescent="0.2">
      <c r="A198" s="29"/>
      <c r="B198" s="34"/>
      <c r="C198" s="24"/>
      <c r="D198" s="26"/>
      <c r="E198" s="26"/>
      <c r="F198" s="26"/>
      <c r="G198" s="26"/>
      <c r="H198" s="26"/>
      <c r="I198" s="12"/>
      <c r="J198" s="12"/>
      <c r="K198" s="27"/>
      <c r="L198" s="27"/>
      <c r="M198" s="27"/>
      <c r="N198" s="27"/>
      <c r="O198" s="27"/>
      <c r="P198" s="27"/>
      <c r="Q198" s="25"/>
      <c r="R198" s="25"/>
      <c r="S198" s="25"/>
      <c r="T198" s="25"/>
      <c r="U198" s="28"/>
      <c r="W198" s="25"/>
    </row>
    <row r="199" spans="1:23" s="14" customFormat="1" x14ac:dyDescent="0.25">
      <c r="A199" s="29"/>
      <c r="B199" s="22"/>
      <c r="C199" s="30"/>
      <c r="D199" s="26"/>
      <c r="E199" s="26"/>
      <c r="F199" s="26"/>
      <c r="G199" s="26"/>
      <c r="H199" s="26"/>
      <c r="I199" s="12"/>
      <c r="J199" s="12"/>
      <c r="K199" s="13"/>
      <c r="L199" s="13"/>
      <c r="M199" s="13"/>
      <c r="N199" s="13"/>
      <c r="O199" s="13"/>
      <c r="P199" s="13"/>
      <c r="Q199" s="12"/>
      <c r="R199" s="12"/>
      <c r="S199" s="12"/>
      <c r="T199" s="12"/>
      <c r="U199" s="33"/>
      <c r="W199" s="12"/>
    </row>
    <row r="200" spans="1:23" s="6" customFormat="1" x14ac:dyDescent="0.2">
      <c r="A200" s="29"/>
      <c r="B200" s="36"/>
      <c r="C200" s="24"/>
      <c r="D200" s="26"/>
      <c r="E200" s="26"/>
      <c r="F200" s="26"/>
      <c r="G200" s="26"/>
      <c r="H200" s="26"/>
      <c r="I200" s="12"/>
      <c r="J200" s="12"/>
      <c r="K200" s="27"/>
      <c r="L200" s="27"/>
      <c r="M200" s="27"/>
      <c r="N200" s="27"/>
      <c r="O200" s="27"/>
      <c r="P200" s="27"/>
      <c r="Q200" s="25"/>
      <c r="R200" s="25"/>
      <c r="S200" s="25"/>
      <c r="T200" s="25"/>
      <c r="U200" s="28"/>
      <c r="W200" s="25"/>
    </row>
    <row r="201" spans="1:23" s="6" customFormat="1" x14ac:dyDescent="0.2">
      <c r="A201" s="29"/>
      <c r="B201" s="34"/>
      <c r="C201" s="24"/>
      <c r="D201" s="26"/>
      <c r="E201" s="26"/>
      <c r="F201" s="26"/>
      <c r="G201" s="26"/>
      <c r="H201" s="26"/>
      <c r="I201" s="12"/>
      <c r="J201" s="12"/>
      <c r="K201" s="27"/>
      <c r="L201" s="27"/>
      <c r="M201" s="27"/>
      <c r="N201" s="27"/>
      <c r="O201" s="27"/>
      <c r="P201" s="27"/>
      <c r="Q201" s="25"/>
      <c r="R201" s="25"/>
      <c r="S201" s="25"/>
      <c r="T201" s="25"/>
      <c r="U201" s="28"/>
      <c r="W201" s="25"/>
    </row>
    <row r="202" spans="1:23" s="6" customFormat="1" x14ac:dyDescent="0.2">
      <c r="A202" s="29"/>
      <c r="B202" s="34"/>
      <c r="C202" s="24"/>
      <c r="D202" s="26"/>
      <c r="E202" s="26"/>
      <c r="F202" s="26"/>
      <c r="G202" s="26"/>
      <c r="H202" s="26"/>
      <c r="I202" s="12"/>
      <c r="J202" s="12"/>
      <c r="K202" s="27"/>
      <c r="L202" s="27"/>
      <c r="M202" s="27"/>
      <c r="N202" s="27"/>
      <c r="O202" s="27"/>
      <c r="P202" s="27"/>
      <c r="Q202" s="25"/>
      <c r="R202" s="25"/>
      <c r="S202" s="25"/>
      <c r="T202" s="25"/>
      <c r="U202" s="28"/>
      <c r="W202" s="25"/>
    </row>
    <row r="203" spans="1:23" s="6" customFormat="1" x14ac:dyDescent="0.2">
      <c r="A203" s="29"/>
      <c r="B203" s="34"/>
      <c r="C203" s="24"/>
      <c r="D203" s="26"/>
      <c r="E203" s="26"/>
      <c r="F203" s="26"/>
      <c r="G203" s="26"/>
      <c r="H203" s="26"/>
      <c r="I203" s="12"/>
      <c r="J203" s="12"/>
      <c r="K203" s="27"/>
      <c r="L203" s="27"/>
      <c r="M203" s="27"/>
      <c r="N203" s="27"/>
      <c r="O203" s="27"/>
      <c r="P203" s="27"/>
      <c r="Q203" s="25"/>
      <c r="R203" s="25"/>
      <c r="S203" s="25"/>
      <c r="T203" s="25"/>
      <c r="U203" s="28"/>
      <c r="W203" s="25"/>
    </row>
    <row r="204" spans="1:23" s="6" customFormat="1" x14ac:dyDescent="0.2">
      <c r="A204" s="29"/>
      <c r="B204" s="34"/>
      <c r="C204" s="24"/>
      <c r="D204" s="26"/>
      <c r="E204" s="26"/>
      <c r="F204" s="26"/>
      <c r="G204" s="26"/>
      <c r="H204" s="26"/>
      <c r="I204" s="12"/>
      <c r="J204" s="12"/>
      <c r="K204" s="27"/>
      <c r="L204" s="27"/>
      <c r="M204" s="27"/>
      <c r="N204" s="27"/>
      <c r="O204" s="27"/>
      <c r="P204" s="27"/>
      <c r="Q204" s="25"/>
      <c r="R204" s="25"/>
      <c r="S204" s="25"/>
      <c r="T204" s="25"/>
      <c r="U204" s="28"/>
      <c r="W204" s="25"/>
    </row>
    <row r="205" spans="1:23" s="14" customFormat="1" x14ac:dyDescent="0.25">
      <c r="A205" s="29"/>
      <c r="B205" s="32"/>
      <c r="C205" s="30"/>
      <c r="D205" s="26"/>
      <c r="E205" s="26"/>
      <c r="F205" s="26"/>
      <c r="G205" s="26"/>
      <c r="H205" s="26"/>
      <c r="I205" s="12"/>
      <c r="J205" s="12"/>
      <c r="K205" s="13"/>
      <c r="L205" s="13"/>
      <c r="M205" s="13"/>
      <c r="N205" s="13"/>
      <c r="O205" s="13"/>
      <c r="P205" s="13"/>
      <c r="Q205" s="12"/>
      <c r="R205" s="12"/>
      <c r="S205" s="12"/>
      <c r="T205" s="12"/>
      <c r="U205" s="33"/>
      <c r="W205" s="12"/>
    </row>
    <row r="206" spans="1:23" s="6" customFormat="1" x14ac:dyDescent="0.2">
      <c r="A206" s="29"/>
      <c r="B206" s="36"/>
      <c r="C206" s="24"/>
      <c r="D206" s="26"/>
      <c r="E206" s="26"/>
      <c r="F206" s="26"/>
      <c r="G206" s="26"/>
      <c r="H206" s="26"/>
      <c r="I206" s="12"/>
      <c r="J206" s="12"/>
      <c r="K206" s="27"/>
      <c r="L206" s="27"/>
      <c r="M206" s="27"/>
      <c r="N206" s="27"/>
      <c r="O206" s="27"/>
      <c r="P206" s="27"/>
      <c r="Q206" s="25"/>
      <c r="R206" s="25"/>
      <c r="S206" s="25"/>
      <c r="T206" s="25"/>
      <c r="U206" s="28"/>
      <c r="W206" s="25"/>
    </row>
    <row r="207" spans="1:23" x14ac:dyDescent="0.2">
      <c r="A207" s="23"/>
      <c r="B207" s="34"/>
      <c r="C207" s="24"/>
      <c r="D207" s="25"/>
      <c r="E207" s="25"/>
      <c r="F207" s="25"/>
      <c r="G207" s="25"/>
      <c r="H207" s="25"/>
      <c r="I207" s="12"/>
      <c r="J207" s="12"/>
      <c r="K207" s="3"/>
      <c r="L207" s="3"/>
      <c r="M207" s="3"/>
      <c r="N207" s="3"/>
      <c r="O207" s="3"/>
      <c r="P207" s="3"/>
      <c r="Q207" s="3"/>
      <c r="R207" s="3"/>
    </row>
    <row r="208" spans="1:23" x14ac:dyDescent="0.2">
      <c r="A208" s="23"/>
      <c r="B208" s="34"/>
      <c r="C208" s="24"/>
      <c r="D208" s="25"/>
      <c r="E208" s="25"/>
      <c r="F208" s="25"/>
      <c r="G208" s="25"/>
      <c r="H208" s="25"/>
      <c r="I208" s="12"/>
      <c r="J208" s="12"/>
      <c r="K208" s="3"/>
      <c r="L208" s="3"/>
      <c r="M208" s="3"/>
      <c r="N208" s="3"/>
      <c r="O208" s="3"/>
      <c r="P208" s="3"/>
      <c r="Q208" s="3"/>
      <c r="R208" s="3"/>
    </row>
    <row r="209" spans="1:23" x14ac:dyDescent="0.2">
      <c r="A209" s="23"/>
      <c r="B209" s="34"/>
      <c r="C209" s="24"/>
      <c r="D209" s="37"/>
      <c r="E209" s="37"/>
      <c r="F209" s="37"/>
      <c r="G209" s="37"/>
      <c r="H209" s="37"/>
      <c r="I209" s="38"/>
      <c r="J209" s="38"/>
    </row>
    <row r="210" spans="1:23" s="6" customFormat="1" x14ac:dyDescent="0.2">
      <c r="A210" s="29"/>
      <c r="B210" s="34"/>
      <c r="C210" s="24"/>
      <c r="D210" s="26"/>
      <c r="E210" s="26"/>
      <c r="F210" s="26"/>
      <c r="G210" s="26"/>
      <c r="H210" s="26"/>
      <c r="I210" s="12"/>
      <c r="J210" s="12"/>
      <c r="K210" s="27"/>
      <c r="L210" s="27"/>
      <c r="M210" s="27"/>
      <c r="N210" s="27"/>
      <c r="O210" s="27"/>
      <c r="P210" s="27"/>
      <c r="Q210" s="25"/>
      <c r="R210" s="25"/>
      <c r="S210" s="25"/>
      <c r="T210" s="25"/>
      <c r="U210" s="28"/>
      <c r="W210" s="25"/>
    </row>
    <row r="211" spans="1:23" s="14" customFormat="1" x14ac:dyDescent="0.25">
      <c r="A211" s="29"/>
      <c r="B211" s="22"/>
      <c r="C211" s="30"/>
      <c r="D211" s="26"/>
      <c r="E211" s="26"/>
      <c r="F211" s="26"/>
      <c r="G211" s="26"/>
      <c r="H211" s="26"/>
      <c r="I211" s="12"/>
      <c r="J211" s="12"/>
      <c r="K211" s="13"/>
      <c r="L211" s="13"/>
      <c r="M211" s="13"/>
      <c r="N211" s="13"/>
      <c r="O211" s="13"/>
      <c r="P211" s="13"/>
      <c r="Q211" s="12"/>
      <c r="R211" s="12"/>
      <c r="S211" s="12"/>
      <c r="T211" s="12"/>
      <c r="U211" s="33"/>
      <c r="W211" s="12"/>
    </row>
    <row r="212" spans="1:23" s="6" customFormat="1" x14ac:dyDescent="0.2">
      <c r="A212" s="29"/>
      <c r="B212" s="36"/>
      <c r="C212" s="24"/>
      <c r="D212" s="26"/>
      <c r="E212" s="26"/>
      <c r="F212" s="26"/>
      <c r="G212" s="26"/>
      <c r="H212" s="26"/>
      <c r="I212" s="12"/>
      <c r="J212" s="12"/>
      <c r="K212" s="27"/>
      <c r="L212" s="27"/>
      <c r="M212" s="27"/>
      <c r="N212" s="27"/>
      <c r="O212" s="27"/>
      <c r="P212" s="27"/>
      <c r="Q212" s="25"/>
      <c r="R212" s="25"/>
      <c r="S212" s="25"/>
      <c r="T212" s="25"/>
      <c r="U212" s="28"/>
      <c r="W212" s="25"/>
    </row>
    <row r="213" spans="1:23" s="6" customFormat="1" x14ac:dyDescent="0.2">
      <c r="A213" s="29"/>
      <c r="B213" s="34"/>
      <c r="C213" s="24"/>
      <c r="D213" s="26"/>
      <c r="E213" s="26"/>
      <c r="F213" s="26"/>
      <c r="G213" s="26"/>
      <c r="H213" s="26"/>
      <c r="I213" s="12"/>
      <c r="J213" s="12"/>
      <c r="K213" s="27"/>
      <c r="L213" s="27"/>
      <c r="M213" s="27"/>
      <c r="N213" s="27"/>
      <c r="O213" s="27"/>
      <c r="P213" s="27"/>
      <c r="Q213" s="25"/>
      <c r="R213" s="25"/>
      <c r="S213" s="25"/>
      <c r="T213" s="25"/>
      <c r="U213" s="28"/>
      <c r="W213" s="25"/>
    </row>
    <row r="214" spans="1:23" s="6" customFormat="1" x14ac:dyDescent="0.2">
      <c r="A214" s="29"/>
      <c r="B214" s="34"/>
      <c r="C214" s="24"/>
      <c r="D214" s="26"/>
      <c r="E214" s="26"/>
      <c r="F214" s="26"/>
      <c r="G214" s="26"/>
      <c r="H214" s="26"/>
      <c r="I214" s="12"/>
      <c r="J214" s="12"/>
      <c r="K214" s="27"/>
      <c r="L214" s="27"/>
      <c r="M214" s="27"/>
      <c r="N214" s="27"/>
      <c r="O214" s="27"/>
      <c r="P214" s="27"/>
      <c r="Q214" s="25"/>
      <c r="R214" s="25"/>
      <c r="S214" s="25"/>
      <c r="T214" s="25"/>
      <c r="U214" s="28"/>
      <c r="W214" s="25"/>
    </row>
    <row r="215" spans="1:23" x14ac:dyDescent="0.2">
      <c r="A215" s="21"/>
      <c r="B215" s="41"/>
      <c r="C215" s="24"/>
      <c r="D215" s="25"/>
      <c r="E215" s="25"/>
      <c r="F215" s="25"/>
      <c r="G215" s="25"/>
      <c r="H215" s="25"/>
      <c r="I215" s="12"/>
      <c r="J215" s="12"/>
      <c r="K215" s="3"/>
      <c r="L215" s="3"/>
      <c r="M215" s="3"/>
      <c r="N215" s="3"/>
      <c r="O215" s="3"/>
      <c r="P215" s="3"/>
      <c r="Q215" s="3"/>
      <c r="R215" s="3"/>
    </row>
    <row r="216" spans="1:23" s="14" customFormat="1" x14ac:dyDescent="0.25">
      <c r="A216" s="29"/>
      <c r="B216" s="22"/>
      <c r="C216" s="30"/>
      <c r="D216" s="26"/>
      <c r="E216" s="26"/>
      <c r="F216" s="26"/>
      <c r="G216" s="26"/>
      <c r="H216" s="26"/>
      <c r="I216" s="12"/>
      <c r="J216" s="12"/>
      <c r="K216" s="13"/>
      <c r="L216" s="13"/>
      <c r="M216" s="13"/>
      <c r="N216" s="13"/>
      <c r="O216" s="13"/>
      <c r="P216" s="13"/>
      <c r="Q216" s="12"/>
      <c r="R216" s="12"/>
      <c r="S216" s="12"/>
      <c r="T216" s="12"/>
      <c r="U216" s="33"/>
      <c r="W216" s="12"/>
    </row>
    <row r="217" spans="1:23" s="14" customFormat="1" x14ac:dyDescent="0.25">
      <c r="A217" s="29"/>
      <c r="B217" s="36"/>
      <c r="C217" s="30"/>
      <c r="D217" s="26"/>
      <c r="E217" s="26"/>
      <c r="F217" s="26"/>
      <c r="G217" s="26"/>
      <c r="H217" s="26"/>
      <c r="I217" s="12"/>
      <c r="J217" s="12"/>
      <c r="K217" s="13"/>
      <c r="L217" s="13"/>
      <c r="M217" s="13"/>
      <c r="N217" s="13"/>
      <c r="O217" s="13"/>
      <c r="P217" s="13"/>
      <c r="Q217" s="12"/>
      <c r="R217" s="12"/>
      <c r="S217" s="12"/>
      <c r="T217" s="12"/>
      <c r="U217" s="33"/>
      <c r="W217" s="12"/>
    </row>
    <row r="218" spans="1:23" s="6" customFormat="1" x14ac:dyDescent="0.2">
      <c r="A218" s="29"/>
      <c r="B218" s="34"/>
      <c r="C218" s="24"/>
      <c r="D218" s="26"/>
      <c r="E218" s="26"/>
      <c r="F218" s="26"/>
      <c r="G218" s="26"/>
      <c r="H218" s="26"/>
      <c r="I218" s="12"/>
      <c r="J218" s="12"/>
      <c r="K218" s="27"/>
      <c r="L218" s="27"/>
      <c r="M218" s="27"/>
      <c r="N218" s="27"/>
      <c r="O218" s="27"/>
      <c r="P218" s="27"/>
      <c r="Q218" s="25"/>
      <c r="R218" s="25"/>
      <c r="S218" s="25"/>
      <c r="T218" s="25"/>
      <c r="U218" s="28"/>
      <c r="W218" s="25"/>
    </row>
    <row r="219" spans="1:23" s="6" customFormat="1" x14ac:dyDescent="0.2">
      <c r="A219" s="29"/>
      <c r="B219" s="34"/>
      <c r="C219" s="24"/>
      <c r="D219" s="26"/>
      <c r="E219" s="26"/>
      <c r="F219" s="26"/>
      <c r="G219" s="26"/>
      <c r="H219" s="26"/>
      <c r="I219" s="12"/>
      <c r="J219" s="12"/>
      <c r="K219" s="27"/>
      <c r="L219" s="27"/>
      <c r="M219" s="27"/>
      <c r="N219" s="27"/>
      <c r="O219" s="27"/>
      <c r="P219" s="27"/>
      <c r="Q219" s="25"/>
      <c r="R219" s="25"/>
      <c r="S219" s="25"/>
      <c r="T219" s="25"/>
      <c r="U219" s="28"/>
      <c r="W219" s="25"/>
    </row>
    <row r="220" spans="1:23" x14ac:dyDescent="0.2">
      <c r="A220" s="21"/>
      <c r="B220" s="41"/>
      <c r="C220" s="24"/>
      <c r="D220" s="25"/>
      <c r="E220" s="25"/>
      <c r="F220" s="25"/>
      <c r="G220" s="25"/>
      <c r="H220" s="25"/>
      <c r="I220" s="12"/>
      <c r="J220" s="12"/>
      <c r="K220" s="3"/>
      <c r="L220" s="3"/>
      <c r="M220" s="3"/>
      <c r="N220" s="3"/>
      <c r="O220" s="3"/>
      <c r="P220" s="3"/>
      <c r="Q220" s="3"/>
      <c r="R220" s="3"/>
    </row>
    <row r="221" spans="1:23" s="6" customFormat="1" x14ac:dyDescent="0.2">
      <c r="A221" s="29"/>
      <c r="B221" s="32"/>
      <c r="C221" s="24"/>
      <c r="D221" s="26"/>
      <c r="E221" s="26"/>
      <c r="F221" s="26"/>
      <c r="G221" s="26"/>
      <c r="H221" s="26"/>
      <c r="I221" s="12"/>
      <c r="J221" s="12"/>
      <c r="K221" s="27"/>
      <c r="L221" s="27"/>
      <c r="M221" s="27"/>
      <c r="N221" s="27"/>
      <c r="O221" s="27"/>
      <c r="P221" s="27"/>
      <c r="Q221" s="25"/>
      <c r="R221" s="25"/>
      <c r="S221" s="25"/>
      <c r="T221" s="25"/>
      <c r="U221" s="28"/>
      <c r="W221" s="25"/>
    </row>
    <row r="222" spans="1:23" x14ac:dyDescent="0.2">
      <c r="A222" s="23"/>
      <c r="B222" s="22"/>
      <c r="C222" s="24"/>
      <c r="D222" s="25"/>
      <c r="E222" s="25"/>
      <c r="F222" s="25"/>
      <c r="G222" s="25"/>
      <c r="H222" s="25"/>
      <c r="I222" s="12"/>
      <c r="J222" s="12"/>
      <c r="K222" s="3"/>
      <c r="L222" s="3"/>
      <c r="M222" s="3"/>
      <c r="N222" s="3"/>
      <c r="O222" s="3"/>
      <c r="P222" s="3"/>
      <c r="Q222" s="3"/>
      <c r="R222" s="3"/>
    </row>
    <row r="223" spans="1:23" s="6" customFormat="1" x14ac:dyDescent="0.2">
      <c r="A223" s="23"/>
      <c r="B223" s="22"/>
      <c r="C223" s="24"/>
      <c r="D223" s="26"/>
      <c r="E223" s="26"/>
      <c r="F223" s="26"/>
      <c r="G223" s="26"/>
      <c r="H223" s="26"/>
      <c r="I223" s="12"/>
      <c r="J223" s="12"/>
      <c r="K223" s="27"/>
      <c r="L223" s="27"/>
      <c r="M223" s="27"/>
      <c r="N223" s="27"/>
      <c r="O223" s="27"/>
      <c r="P223" s="27"/>
      <c r="Q223" s="25"/>
      <c r="R223" s="25"/>
      <c r="S223" s="25"/>
      <c r="T223" s="25"/>
      <c r="U223" s="28"/>
      <c r="W223" s="25"/>
    </row>
    <row r="224" spans="1:23" s="14" customFormat="1" x14ac:dyDescent="0.25">
      <c r="A224" s="29"/>
      <c r="B224" s="22"/>
      <c r="C224" s="30"/>
      <c r="D224" s="26"/>
      <c r="E224" s="26"/>
      <c r="F224" s="26"/>
      <c r="G224" s="26"/>
      <c r="H224" s="26"/>
      <c r="I224" s="12"/>
      <c r="J224" s="12"/>
      <c r="K224" s="13"/>
      <c r="L224" s="13"/>
      <c r="M224" s="13"/>
      <c r="N224" s="13"/>
      <c r="O224" s="13"/>
      <c r="P224" s="13"/>
      <c r="Q224" s="12"/>
      <c r="R224" s="12"/>
      <c r="S224" s="12"/>
      <c r="T224" s="12"/>
      <c r="U224" s="33"/>
      <c r="W224" s="12"/>
    </row>
    <row r="225" spans="1:23" s="6" customFormat="1" x14ac:dyDescent="0.2">
      <c r="A225" s="29"/>
      <c r="B225" s="34"/>
      <c r="C225" s="24"/>
      <c r="D225" s="26"/>
      <c r="E225" s="26"/>
      <c r="F225" s="26"/>
      <c r="G225" s="26"/>
      <c r="H225" s="26"/>
      <c r="I225" s="12"/>
      <c r="J225" s="12"/>
      <c r="K225" s="27"/>
      <c r="L225" s="35"/>
      <c r="M225" s="27"/>
      <c r="N225" s="27"/>
      <c r="O225" s="27"/>
      <c r="P225" s="27"/>
      <c r="Q225" s="25"/>
      <c r="R225" s="25"/>
      <c r="S225" s="25"/>
      <c r="T225" s="25"/>
      <c r="U225" s="28"/>
      <c r="W225" s="25"/>
    </row>
    <row r="226" spans="1:23" s="6" customFormat="1" x14ac:dyDescent="0.2">
      <c r="A226" s="29"/>
      <c r="B226" s="34"/>
      <c r="C226" s="24"/>
      <c r="D226" s="26"/>
      <c r="E226" s="26"/>
      <c r="F226" s="26"/>
      <c r="G226" s="26"/>
      <c r="H226" s="26"/>
      <c r="I226" s="12"/>
      <c r="J226" s="12"/>
      <c r="K226" s="27"/>
      <c r="L226" s="27"/>
      <c r="M226" s="27"/>
      <c r="N226" s="27"/>
      <c r="O226" s="27"/>
      <c r="P226" s="27"/>
      <c r="Q226" s="25"/>
      <c r="R226" s="25"/>
      <c r="S226" s="25"/>
      <c r="T226" s="25"/>
      <c r="U226" s="28"/>
      <c r="W226" s="25"/>
    </row>
    <row r="227" spans="1:23" x14ac:dyDescent="0.2">
      <c r="A227" s="29"/>
      <c r="B227" s="22"/>
      <c r="C227" s="24"/>
      <c r="D227" s="25"/>
      <c r="E227" s="25"/>
      <c r="F227" s="25"/>
      <c r="G227" s="25"/>
      <c r="H227" s="25"/>
      <c r="I227" s="12"/>
      <c r="J227" s="12"/>
      <c r="K227" s="3"/>
      <c r="L227" s="3"/>
      <c r="M227" s="3"/>
      <c r="N227" s="3"/>
      <c r="O227" s="3"/>
      <c r="P227" s="3"/>
      <c r="Q227" s="3"/>
      <c r="R227" s="3"/>
    </row>
    <row r="228" spans="1:23" s="14" customFormat="1" x14ac:dyDescent="0.25">
      <c r="A228" s="29"/>
      <c r="B228" s="32"/>
      <c r="C228" s="30"/>
      <c r="D228" s="26"/>
      <c r="E228" s="26"/>
      <c r="F228" s="26"/>
      <c r="G228" s="26"/>
      <c r="H228" s="26"/>
      <c r="I228" s="12"/>
      <c r="J228" s="12"/>
      <c r="K228" s="13"/>
      <c r="L228" s="13"/>
      <c r="M228" s="13"/>
      <c r="N228" s="13"/>
      <c r="O228" s="13"/>
      <c r="P228" s="13"/>
      <c r="Q228" s="12"/>
      <c r="R228" s="12"/>
      <c r="S228" s="12"/>
      <c r="T228" s="12"/>
      <c r="U228" s="33"/>
      <c r="W228" s="12"/>
    </row>
    <row r="229" spans="1:23" s="6" customFormat="1" x14ac:dyDescent="0.2">
      <c r="A229" s="29"/>
      <c r="B229" s="36"/>
      <c r="C229" s="24"/>
      <c r="D229" s="26"/>
      <c r="E229" s="26"/>
      <c r="F229" s="26"/>
      <c r="G229" s="26"/>
      <c r="H229" s="26"/>
      <c r="I229" s="12"/>
      <c r="J229" s="12"/>
      <c r="K229" s="27"/>
      <c r="L229" s="27"/>
      <c r="M229" s="27"/>
      <c r="N229" s="27"/>
      <c r="O229" s="27"/>
      <c r="P229" s="27"/>
      <c r="Q229" s="25"/>
      <c r="R229" s="25"/>
      <c r="S229" s="25"/>
      <c r="T229" s="25"/>
      <c r="U229" s="28"/>
      <c r="W229" s="25"/>
    </row>
    <row r="230" spans="1:23" x14ac:dyDescent="0.2">
      <c r="A230" s="23"/>
      <c r="B230" s="34"/>
      <c r="C230" s="24"/>
      <c r="D230" s="25"/>
      <c r="E230" s="25"/>
      <c r="F230" s="25"/>
      <c r="G230" s="25"/>
      <c r="H230" s="25"/>
      <c r="I230" s="12"/>
      <c r="J230" s="12"/>
      <c r="K230" s="3"/>
      <c r="L230" s="3"/>
      <c r="M230" s="3"/>
      <c r="N230" s="3"/>
      <c r="O230" s="3"/>
      <c r="P230" s="3"/>
      <c r="Q230" s="3"/>
      <c r="R230" s="3"/>
    </row>
    <row r="231" spans="1:23" x14ac:dyDescent="0.2">
      <c r="A231" s="23"/>
      <c r="B231" s="34"/>
      <c r="C231" s="24"/>
      <c r="D231" s="25"/>
      <c r="E231" s="25"/>
      <c r="F231" s="25"/>
      <c r="G231" s="25"/>
      <c r="H231" s="25"/>
      <c r="I231" s="12"/>
      <c r="J231" s="12"/>
      <c r="K231" s="3"/>
      <c r="L231" s="3"/>
      <c r="M231" s="3"/>
      <c r="N231" s="3"/>
      <c r="O231" s="3"/>
      <c r="P231" s="3"/>
      <c r="Q231" s="3"/>
      <c r="R231" s="3"/>
    </row>
    <row r="232" spans="1:23" x14ac:dyDescent="0.2">
      <c r="A232" s="23"/>
      <c r="B232" s="34"/>
      <c r="C232" s="24"/>
      <c r="D232" s="37"/>
      <c r="E232" s="37"/>
      <c r="F232" s="37"/>
      <c r="G232" s="37"/>
      <c r="H232" s="37"/>
      <c r="I232" s="38"/>
      <c r="J232" s="38"/>
    </row>
    <row r="233" spans="1:23" s="6" customFormat="1" x14ac:dyDescent="0.2">
      <c r="A233" s="29"/>
      <c r="B233" s="34"/>
      <c r="C233" s="24"/>
      <c r="D233" s="26"/>
      <c r="E233" s="26"/>
      <c r="F233" s="26"/>
      <c r="G233" s="26"/>
      <c r="H233" s="26"/>
      <c r="I233" s="12"/>
      <c r="J233" s="12"/>
      <c r="K233" s="27"/>
      <c r="L233" s="27"/>
      <c r="M233" s="27"/>
      <c r="N233" s="27"/>
      <c r="O233" s="27"/>
      <c r="P233" s="27"/>
      <c r="Q233" s="25"/>
      <c r="R233" s="25"/>
      <c r="S233" s="25"/>
      <c r="T233" s="25"/>
      <c r="U233" s="28"/>
      <c r="W233" s="25"/>
    </row>
    <row r="234" spans="1:23" s="14" customFormat="1" x14ac:dyDescent="0.25">
      <c r="A234" s="29"/>
      <c r="B234" s="22"/>
      <c r="C234" s="30"/>
      <c r="D234" s="26"/>
      <c r="E234" s="26"/>
      <c r="F234" s="26"/>
      <c r="G234" s="26"/>
      <c r="H234" s="26"/>
      <c r="I234" s="12"/>
      <c r="J234" s="12"/>
      <c r="K234" s="13"/>
      <c r="L234" s="13"/>
      <c r="M234" s="13"/>
      <c r="N234" s="13"/>
      <c r="O234" s="13"/>
      <c r="P234" s="13"/>
      <c r="Q234" s="12"/>
      <c r="R234" s="12"/>
      <c r="S234" s="12"/>
      <c r="T234" s="12"/>
      <c r="U234" s="33"/>
      <c r="W234" s="12"/>
    </row>
    <row r="235" spans="1:23" s="6" customFormat="1" x14ac:dyDescent="0.2">
      <c r="A235" s="29"/>
      <c r="B235" s="36"/>
      <c r="C235" s="24"/>
      <c r="D235" s="26"/>
      <c r="E235" s="26"/>
      <c r="F235" s="26"/>
      <c r="G235" s="26"/>
      <c r="H235" s="26"/>
      <c r="I235" s="12"/>
      <c r="J235" s="12"/>
      <c r="K235" s="27"/>
      <c r="L235" s="27"/>
      <c r="M235" s="27"/>
      <c r="N235" s="27"/>
      <c r="O235" s="27"/>
      <c r="P235" s="27"/>
      <c r="Q235" s="25"/>
      <c r="R235" s="25"/>
      <c r="S235" s="25"/>
      <c r="T235" s="25"/>
      <c r="U235" s="28"/>
      <c r="W235" s="25"/>
    </row>
    <row r="236" spans="1:23" s="6" customFormat="1" x14ac:dyDescent="0.2">
      <c r="A236" s="29"/>
      <c r="B236" s="34"/>
      <c r="C236" s="24"/>
      <c r="D236" s="26"/>
      <c r="E236" s="26"/>
      <c r="F236" s="26"/>
      <c r="G236" s="26"/>
      <c r="H236" s="26"/>
      <c r="I236" s="12"/>
      <c r="J236" s="12"/>
      <c r="K236" s="27"/>
      <c r="L236" s="27"/>
      <c r="M236" s="27"/>
      <c r="N236" s="27"/>
      <c r="O236" s="27"/>
      <c r="P236" s="27"/>
      <c r="Q236" s="25"/>
      <c r="R236" s="25"/>
      <c r="S236" s="25"/>
      <c r="T236" s="25"/>
      <c r="U236" s="28"/>
      <c r="W236" s="25"/>
    </row>
    <row r="237" spans="1:23" s="6" customFormat="1" x14ac:dyDescent="0.2">
      <c r="A237" s="29"/>
      <c r="B237" s="34"/>
      <c r="C237" s="24"/>
      <c r="D237" s="26"/>
      <c r="E237" s="26"/>
      <c r="F237" s="26"/>
      <c r="G237" s="26"/>
      <c r="H237" s="26"/>
      <c r="I237" s="12"/>
      <c r="J237" s="12"/>
      <c r="K237" s="27"/>
      <c r="L237" s="27"/>
      <c r="M237" s="27"/>
      <c r="N237" s="27"/>
      <c r="O237" s="27"/>
      <c r="P237" s="27"/>
      <c r="Q237" s="25"/>
      <c r="R237" s="25"/>
      <c r="S237" s="25"/>
      <c r="T237" s="25"/>
      <c r="U237" s="28"/>
      <c r="W237" s="25"/>
    </row>
    <row r="238" spans="1:23" x14ac:dyDescent="0.2">
      <c r="A238" s="21"/>
      <c r="B238" s="41"/>
      <c r="C238" s="24"/>
      <c r="D238" s="25"/>
      <c r="E238" s="25"/>
      <c r="F238" s="25"/>
      <c r="G238" s="25"/>
      <c r="H238" s="25"/>
      <c r="I238" s="12"/>
      <c r="J238" s="12"/>
      <c r="K238" s="3"/>
      <c r="L238" s="3"/>
      <c r="M238" s="3"/>
      <c r="N238" s="3"/>
      <c r="O238" s="3"/>
      <c r="P238" s="3"/>
      <c r="Q238" s="3"/>
      <c r="R238" s="3"/>
    </row>
    <row r="239" spans="1:23" s="6" customFormat="1" x14ac:dyDescent="0.2">
      <c r="A239" s="29"/>
      <c r="B239" s="22"/>
      <c r="C239" s="30"/>
      <c r="D239" s="26"/>
      <c r="E239" s="26"/>
      <c r="F239" s="26"/>
      <c r="G239" s="26"/>
      <c r="H239" s="26"/>
      <c r="I239" s="12"/>
      <c r="J239" s="12"/>
      <c r="K239" s="27"/>
      <c r="L239" s="27"/>
      <c r="M239" s="27"/>
      <c r="N239" s="27"/>
      <c r="O239" s="27"/>
      <c r="P239" s="27"/>
      <c r="Q239" s="25"/>
      <c r="R239" s="25"/>
      <c r="S239" s="25"/>
      <c r="T239" s="25"/>
      <c r="U239" s="28"/>
      <c r="W239" s="25"/>
    </row>
    <row r="240" spans="1:23" s="14" customFormat="1" x14ac:dyDescent="0.25">
      <c r="A240" s="29"/>
      <c r="B240" s="36"/>
      <c r="C240" s="30"/>
      <c r="D240" s="26"/>
      <c r="E240" s="26"/>
      <c r="F240" s="26"/>
      <c r="G240" s="26"/>
      <c r="H240" s="26"/>
      <c r="I240" s="12"/>
      <c r="J240" s="12"/>
      <c r="K240" s="13"/>
      <c r="L240" s="13"/>
      <c r="M240" s="13"/>
      <c r="N240" s="13"/>
      <c r="O240" s="13"/>
      <c r="P240" s="13"/>
      <c r="Q240" s="12"/>
      <c r="R240" s="12"/>
      <c r="S240" s="12"/>
      <c r="T240" s="12"/>
      <c r="U240" s="33"/>
      <c r="W240" s="12"/>
    </row>
    <row r="241" spans="1:23" s="6" customFormat="1" x14ac:dyDescent="0.2">
      <c r="A241" s="29"/>
      <c r="B241" s="34"/>
      <c r="C241" s="24"/>
      <c r="D241" s="26"/>
      <c r="E241" s="26"/>
      <c r="F241" s="26"/>
      <c r="G241" s="26"/>
      <c r="H241" s="26"/>
      <c r="I241" s="12"/>
      <c r="J241" s="12"/>
      <c r="K241" s="27"/>
      <c r="L241" s="27"/>
      <c r="M241" s="27"/>
      <c r="N241" s="27"/>
      <c r="O241" s="27"/>
      <c r="P241" s="27"/>
      <c r="Q241" s="25"/>
      <c r="R241" s="25"/>
      <c r="S241" s="25"/>
      <c r="T241" s="25"/>
      <c r="U241" s="28"/>
      <c r="W241" s="25"/>
    </row>
    <row r="242" spans="1:23" s="14" customFormat="1" x14ac:dyDescent="0.25">
      <c r="A242" s="29"/>
      <c r="B242" s="36"/>
      <c r="C242" s="30"/>
      <c r="D242" s="26"/>
      <c r="E242" s="26"/>
      <c r="F242" s="26"/>
      <c r="G242" s="26"/>
      <c r="H242" s="26"/>
      <c r="I242" s="12"/>
      <c r="J242" s="12"/>
      <c r="K242" s="13"/>
      <c r="L242" s="13"/>
      <c r="M242" s="13"/>
      <c r="N242" s="13"/>
      <c r="O242" s="13"/>
      <c r="P242" s="13"/>
      <c r="Q242" s="12"/>
      <c r="R242" s="12"/>
      <c r="S242" s="12"/>
      <c r="T242" s="12"/>
      <c r="U242" s="33"/>
      <c r="W242" s="12"/>
    </row>
    <row r="243" spans="1:23" s="6" customFormat="1" x14ac:dyDescent="0.2">
      <c r="A243" s="29"/>
      <c r="B243" s="22"/>
      <c r="C243" s="30"/>
      <c r="D243" s="26"/>
      <c r="E243" s="26"/>
      <c r="F243" s="26"/>
      <c r="G243" s="26"/>
      <c r="H243" s="26"/>
      <c r="I243" s="12"/>
      <c r="J243" s="12"/>
      <c r="K243" s="27"/>
      <c r="L243" s="27"/>
      <c r="M243" s="27"/>
      <c r="N243" s="27"/>
      <c r="O243" s="27"/>
      <c r="P243" s="27"/>
      <c r="Q243" s="25"/>
      <c r="R243" s="25"/>
      <c r="S243" s="25"/>
      <c r="T243" s="25"/>
      <c r="U243" s="28"/>
      <c r="W243" s="25"/>
    </row>
    <row r="244" spans="1:23" s="14" customFormat="1" x14ac:dyDescent="0.25">
      <c r="A244" s="29"/>
      <c r="B244" s="36"/>
      <c r="C244" s="30"/>
      <c r="D244" s="26"/>
      <c r="E244" s="26"/>
      <c r="F244" s="26"/>
      <c r="G244" s="26"/>
      <c r="H244" s="26"/>
      <c r="I244" s="12"/>
      <c r="J244" s="12"/>
      <c r="K244" s="13"/>
      <c r="L244" s="13"/>
      <c r="M244" s="13"/>
      <c r="N244" s="13"/>
      <c r="O244" s="13"/>
      <c r="P244" s="13"/>
      <c r="Q244" s="12"/>
      <c r="R244" s="12"/>
      <c r="S244" s="12"/>
      <c r="T244" s="12"/>
      <c r="U244" s="33"/>
      <c r="W244" s="12"/>
    </row>
    <row r="245" spans="1:23" s="6" customFormat="1" x14ac:dyDescent="0.2">
      <c r="A245" s="29"/>
      <c r="B245" s="34"/>
      <c r="C245" s="24"/>
      <c r="D245" s="26"/>
      <c r="E245" s="26"/>
      <c r="F245" s="26"/>
      <c r="G245" s="26"/>
      <c r="H245" s="26"/>
      <c r="I245" s="12"/>
      <c r="J245" s="12"/>
      <c r="K245" s="27"/>
      <c r="L245" s="27"/>
      <c r="M245" s="27"/>
      <c r="N245" s="27"/>
      <c r="O245" s="27"/>
      <c r="P245" s="27"/>
      <c r="Q245" s="25"/>
      <c r="R245" s="25"/>
      <c r="S245" s="25"/>
      <c r="T245" s="25"/>
      <c r="U245" s="28"/>
      <c r="W245" s="25"/>
    </row>
    <row r="246" spans="1:23" s="6" customFormat="1" x14ac:dyDescent="0.2">
      <c r="A246" s="29"/>
      <c r="B246" s="34"/>
      <c r="C246" s="24"/>
      <c r="D246" s="26"/>
      <c r="E246" s="26"/>
      <c r="F246" s="26"/>
      <c r="G246" s="26"/>
      <c r="H246" s="26"/>
      <c r="I246" s="12"/>
      <c r="J246" s="12"/>
      <c r="K246" s="27"/>
      <c r="L246" s="27"/>
      <c r="M246" s="27"/>
      <c r="N246" s="27"/>
      <c r="O246" s="27"/>
      <c r="P246" s="27"/>
      <c r="Q246" s="25"/>
      <c r="R246" s="25"/>
      <c r="S246" s="25"/>
      <c r="T246" s="25"/>
      <c r="U246" s="28"/>
      <c r="W246" s="25"/>
    </row>
    <row r="247" spans="1:23" s="6" customFormat="1" x14ac:dyDescent="0.2">
      <c r="A247" s="29"/>
      <c r="B247" s="32"/>
      <c r="C247" s="24"/>
      <c r="D247" s="26"/>
      <c r="E247" s="26"/>
      <c r="F247" s="26"/>
      <c r="G247" s="26"/>
      <c r="H247" s="26"/>
      <c r="I247" s="12"/>
      <c r="J247" s="12"/>
      <c r="K247" s="27"/>
      <c r="L247" s="27"/>
      <c r="M247" s="27"/>
      <c r="N247" s="27"/>
      <c r="O247" s="27"/>
      <c r="P247" s="27"/>
      <c r="Q247" s="25"/>
      <c r="R247" s="25"/>
      <c r="S247" s="25"/>
      <c r="T247" s="25"/>
      <c r="U247" s="28"/>
      <c r="W247" s="25"/>
    </row>
    <row r="248" spans="1:23" s="6" customFormat="1" x14ac:dyDescent="0.2">
      <c r="A248" s="23"/>
      <c r="B248" s="22"/>
      <c r="C248" s="24"/>
      <c r="D248" s="26"/>
      <c r="E248" s="26"/>
      <c r="F248" s="26"/>
      <c r="G248" s="26"/>
      <c r="H248" s="26"/>
      <c r="I248" s="12"/>
      <c r="J248" s="12"/>
      <c r="K248" s="27"/>
      <c r="L248" s="27"/>
      <c r="M248" s="27"/>
      <c r="N248" s="27"/>
      <c r="O248" s="27"/>
      <c r="P248" s="27"/>
      <c r="Q248" s="25"/>
      <c r="R248" s="25"/>
      <c r="S248" s="25"/>
      <c r="T248" s="25"/>
      <c r="U248" s="28"/>
      <c r="W248" s="25"/>
    </row>
    <row r="249" spans="1:23" s="31" customFormat="1" x14ac:dyDescent="0.25">
      <c r="A249" s="29"/>
      <c r="B249" s="22"/>
      <c r="C249" s="30"/>
      <c r="D249" s="25"/>
      <c r="E249" s="25"/>
      <c r="F249" s="25"/>
      <c r="G249" s="25"/>
      <c r="H249" s="25"/>
      <c r="I249" s="12"/>
      <c r="J249" s="12"/>
    </row>
    <row r="250" spans="1:23" x14ac:dyDescent="0.2">
      <c r="A250" s="23"/>
      <c r="B250" s="34"/>
      <c r="C250" s="24"/>
      <c r="D250" s="25"/>
      <c r="E250" s="25"/>
      <c r="F250" s="25"/>
      <c r="G250" s="25"/>
      <c r="H250" s="25"/>
      <c r="I250" s="12"/>
      <c r="J250" s="12"/>
      <c r="K250" s="3"/>
      <c r="L250" s="3"/>
      <c r="M250" s="3"/>
      <c r="N250" s="3"/>
      <c r="O250" s="3"/>
      <c r="P250" s="3"/>
      <c r="Q250" s="3"/>
      <c r="R250" s="3"/>
    </row>
    <row r="251" spans="1:23" x14ac:dyDescent="0.2">
      <c r="A251" s="23"/>
      <c r="B251" s="34"/>
      <c r="C251" s="24"/>
      <c r="D251" s="26"/>
      <c r="E251" s="26"/>
      <c r="F251" s="26"/>
      <c r="G251" s="26"/>
      <c r="H251" s="26"/>
      <c r="I251" s="12"/>
      <c r="J251" s="12"/>
      <c r="K251" s="3"/>
      <c r="L251" s="3"/>
      <c r="M251" s="3"/>
      <c r="N251" s="3"/>
      <c r="O251" s="3"/>
      <c r="P251" s="3"/>
      <c r="Q251" s="3"/>
      <c r="R251" s="3"/>
    </row>
    <row r="252" spans="1:23" x14ac:dyDescent="0.2">
      <c r="A252" s="23"/>
      <c r="B252" s="34"/>
      <c r="C252" s="24"/>
      <c r="D252" s="26"/>
      <c r="E252" s="26"/>
      <c r="F252" s="26"/>
      <c r="G252" s="26"/>
      <c r="H252" s="26"/>
      <c r="I252" s="12"/>
      <c r="J252" s="12"/>
      <c r="K252" s="3"/>
      <c r="L252" s="3"/>
      <c r="M252" s="3"/>
      <c r="N252" s="3"/>
      <c r="O252" s="3"/>
      <c r="P252" s="3"/>
      <c r="Q252" s="3"/>
      <c r="R252" s="3"/>
    </row>
    <row r="253" spans="1:23" x14ac:dyDescent="0.2">
      <c r="A253" s="23"/>
      <c r="B253" s="36"/>
      <c r="C253" s="24"/>
      <c r="D253" s="25"/>
      <c r="E253" s="25"/>
      <c r="F253" s="25"/>
      <c r="G253" s="25"/>
      <c r="H253" s="25"/>
      <c r="I253" s="12"/>
      <c r="J253" s="12"/>
      <c r="K253" s="3"/>
      <c r="L253" s="3"/>
      <c r="M253" s="3"/>
      <c r="N253" s="3"/>
      <c r="O253" s="3"/>
      <c r="P253" s="3"/>
      <c r="Q253" s="3"/>
      <c r="R253" s="3"/>
    </row>
    <row r="254" spans="1:23" x14ac:dyDescent="0.2">
      <c r="A254" s="23"/>
      <c r="B254" s="34"/>
      <c r="C254" s="24"/>
      <c r="D254" s="25"/>
      <c r="E254" s="25"/>
      <c r="F254" s="25"/>
      <c r="G254" s="25"/>
      <c r="H254" s="25"/>
      <c r="I254" s="12"/>
      <c r="J254" s="12"/>
      <c r="K254" s="3"/>
      <c r="L254" s="3"/>
      <c r="M254" s="3"/>
      <c r="N254" s="3"/>
      <c r="O254" s="3"/>
      <c r="P254" s="3"/>
      <c r="Q254" s="3"/>
      <c r="R254" s="3"/>
    </row>
    <row r="255" spans="1:23" x14ac:dyDescent="0.2">
      <c r="A255" s="23"/>
      <c r="B255" s="34"/>
      <c r="C255" s="24"/>
      <c r="D255" s="26"/>
      <c r="E255" s="26"/>
      <c r="F255" s="26"/>
      <c r="G255" s="26"/>
      <c r="H255" s="26"/>
      <c r="I255" s="12"/>
      <c r="J255" s="12"/>
      <c r="K255" s="3"/>
      <c r="L255" s="3"/>
      <c r="M255" s="3"/>
      <c r="N255" s="3"/>
      <c r="O255" s="3"/>
      <c r="P255" s="3"/>
      <c r="Q255" s="3"/>
      <c r="R255" s="3"/>
    </row>
    <row r="256" spans="1:23" x14ac:dyDescent="0.2">
      <c r="A256" s="23"/>
      <c r="B256" s="34"/>
      <c r="C256" s="24"/>
      <c r="D256" s="26"/>
      <c r="E256" s="26"/>
      <c r="F256" s="26"/>
      <c r="G256" s="26"/>
      <c r="H256" s="26"/>
      <c r="I256" s="12"/>
      <c r="J256" s="12"/>
      <c r="K256" s="3"/>
      <c r="L256" s="3"/>
      <c r="M256" s="3"/>
      <c r="N256" s="3"/>
      <c r="O256" s="3"/>
      <c r="P256" s="3"/>
      <c r="Q256" s="3"/>
      <c r="R256" s="3"/>
    </row>
    <row r="257" spans="1:23" x14ac:dyDescent="0.2">
      <c r="A257" s="23"/>
      <c r="B257" s="36"/>
      <c r="C257" s="24"/>
      <c r="D257" s="25"/>
      <c r="E257" s="25"/>
      <c r="F257" s="25"/>
      <c r="G257" s="25"/>
      <c r="H257" s="25"/>
      <c r="I257" s="12"/>
      <c r="J257" s="12"/>
      <c r="K257" s="3"/>
      <c r="L257" s="3"/>
      <c r="M257" s="3"/>
      <c r="N257" s="3"/>
      <c r="O257" s="3"/>
      <c r="P257" s="3"/>
      <c r="Q257" s="3"/>
      <c r="R257" s="3"/>
    </row>
    <row r="258" spans="1:23" x14ac:dyDescent="0.2">
      <c r="A258" s="23"/>
      <c r="B258" s="34"/>
      <c r="C258" s="24"/>
      <c r="D258" s="25"/>
      <c r="E258" s="25"/>
      <c r="F258" s="25"/>
      <c r="G258" s="25"/>
      <c r="H258" s="25"/>
      <c r="I258" s="12"/>
      <c r="J258" s="12"/>
      <c r="K258" s="3"/>
      <c r="L258" s="3"/>
      <c r="M258" s="3"/>
      <c r="N258" s="3"/>
      <c r="O258" s="3"/>
      <c r="P258" s="3"/>
      <c r="Q258" s="3"/>
      <c r="R258" s="3"/>
    </row>
    <row r="259" spans="1:23" s="6" customFormat="1" x14ac:dyDescent="0.2">
      <c r="A259" s="29"/>
      <c r="B259" s="34"/>
      <c r="C259" s="24"/>
      <c r="D259" s="26"/>
      <c r="E259" s="26"/>
      <c r="F259" s="26"/>
      <c r="G259" s="26"/>
      <c r="H259" s="26"/>
      <c r="I259" s="12"/>
      <c r="J259" s="12"/>
      <c r="K259" s="27"/>
      <c r="L259" s="27"/>
      <c r="M259" s="27"/>
      <c r="N259" s="27"/>
      <c r="O259" s="27"/>
      <c r="P259" s="27"/>
      <c r="Q259" s="25"/>
      <c r="R259" s="25"/>
      <c r="S259" s="25"/>
      <c r="T259" s="25"/>
      <c r="U259" s="28"/>
      <c r="W259" s="25"/>
    </row>
    <row r="260" spans="1:23" s="6" customFormat="1" x14ac:dyDescent="0.2">
      <c r="A260" s="29"/>
      <c r="B260" s="34"/>
      <c r="C260" s="24"/>
      <c r="D260" s="26"/>
      <c r="E260" s="26"/>
      <c r="F260" s="26"/>
      <c r="G260" s="26"/>
      <c r="H260" s="26"/>
      <c r="I260" s="12"/>
      <c r="J260" s="12"/>
      <c r="K260" s="27"/>
      <c r="L260" s="27"/>
      <c r="M260" s="27"/>
      <c r="N260" s="27"/>
      <c r="O260" s="27"/>
      <c r="P260" s="27"/>
      <c r="Q260" s="25"/>
      <c r="R260" s="25"/>
      <c r="S260" s="25"/>
      <c r="T260" s="25"/>
      <c r="U260" s="28"/>
      <c r="W260" s="25"/>
    </row>
    <row r="261" spans="1:23" s="6" customFormat="1" x14ac:dyDescent="0.2">
      <c r="A261" s="29"/>
      <c r="B261" s="34"/>
      <c r="C261" s="24"/>
      <c r="D261" s="26"/>
      <c r="E261" s="26"/>
      <c r="F261" s="26"/>
      <c r="G261" s="26"/>
      <c r="H261" s="26"/>
      <c r="I261" s="12"/>
      <c r="J261" s="12"/>
      <c r="K261" s="27"/>
      <c r="L261" s="27"/>
      <c r="M261" s="27"/>
      <c r="N261" s="27"/>
      <c r="O261" s="27"/>
      <c r="P261" s="27"/>
      <c r="Q261" s="25"/>
      <c r="R261" s="25"/>
      <c r="S261" s="25"/>
      <c r="T261" s="25"/>
      <c r="U261" s="28"/>
      <c r="W261" s="25"/>
    </row>
    <row r="262" spans="1:23" s="31" customFormat="1" x14ac:dyDescent="0.25">
      <c r="A262" s="29"/>
      <c r="B262" s="22"/>
      <c r="C262" s="30"/>
      <c r="D262" s="25"/>
      <c r="E262" s="25"/>
      <c r="F262" s="25"/>
      <c r="G262" s="25"/>
      <c r="H262" s="25"/>
      <c r="I262" s="42"/>
      <c r="J262" s="42"/>
    </row>
    <row r="263" spans="1:23" s="31" customFormat="1" x14ac:dyDescent="0.25">
      <c r="A263" s="29"/>
      <c r="B263" s="36"/>
      <c r="C263" s="30"/>
      <c r="D263" s="25"/>
      <c r="E263" s="25"/>
      <c r="F263" s="25"/>
      <c r="G263" s="25"/>
      <c r="H263" s="25"/>
      <c r="I263" s="12"/>
      <c r="J263" s="12"/>
    </row>
    <row r="264" spans="1:23" x14ac:dyDescent="0.2">
      <c r="A264" s="21"/>
      <c r="B264" s="34"/>
      <c r="C264" s="24"/>
      <c r="D264" s="25"/>
      <c r="E264" s="25"/>
      <c r="F264" s="25"/>
      <c r="G264" s="26"/>
      <c r="H264" s="26"/>
      <c r="I264" s="12"/>
      <c r="J264" s="12"/>
      <c r="K264" s="3"/>
      <c r="L264" s="3"/>
      <c r="M264" s="3"/>
      <c r="N264" s="3"/>
      <c r="O264" s="3"/>
      <c r="P264" s="3"/>
      <c r="Q264" s="3"/>
      <c r="R264" s="3"/>
    </row>
    <row r="265" spans="1:23" s="6" customFormat="1" x14ac:dyDescent="0.2">
      <c r="A265" s="29"/>
      <c r="B265" s="34"/>
      <c r="C265" s="24"/>
      <c r="D265" s="25"/>
      <c r="E265" s="26"/>
      <c r="F265" s="26"/>
      <c r="G265" s="26"/>
      <c r="H265" s="26"/>
      <c r="I265" s="12"/>
      <c r="J265" s="12"/>
      <c r="K265" s="27"/>
      <c r="L265" s="27"/>
      <c r="M265" s="27"/>
      <c r="N265" s="27"/>
      <c r="O265" s="27"/>
      <c r="P265" s="27"/>
      <c r="Q265" s="25"/>
      <c r="R265" s="25"/>
      <c r="S265" s="25"/>
      <c r="T265" s="25"/>
      <c r="U265" s="28"/>
      <c r="W265" s="25"/>
    </row>
    <row r="266" spans="1:23" x14ac:dyDescent="0.2">
      <c r="A266" s="21"/>
      <c r="B266" s="34"/>
      <c r="C266" s="24"/>
      <c r="D266" s="25"/>
      <c r="E266" s="25"/>
      <c r="F266" s="25"/>
      <c r="G266" s="26"/>
      <c r="H266" s="26"/>
      <c r="I266" s="12"/>
      <c r="J266" s="12"/>
      <c r="K266" s="3"/>
      <c r="L266" s="3"/>
      <c r="M266" s="3"/>
      <c r="N266" s="3"/>
      <c r="O266" s="3"/>
      <c r="P266" s="3"/>
      <c r="Q266" s="3"/>
      <c r="R266" s="3"/>
    </row>
    <row r="267" spans="1:23" x14ac:dyDescent="0.2">
      <c r="A267" s="21"/>
      <c r="B267" s="34"/>
      <c r="C267" s="24"/>
      <c r="D267" s="25"/>
      <c r="E267" s="66"/>
      <c r="F267" s="66"/>
      <c r="G267" s="66"/>
      <c r="H267" s="25"/>
      <c r="I267" s="12"/>
      <c r="J267" s="12"/>
      <c r="K267" s="3"/>
      <c r="L267" s="3"/>
      <c r="M267" s="3"/>
      <c r="N267" s="3"/>
      <c r="O267" s="3"/>
      <c r="P267" s="3"/>
      <c r="Q267" s="3"/>
      <c r="R267" s="3"/>
    </row>
    <row r="268" spans="1:23" x14ac:dyDescent="0.2">
      <c r="A268" s="21"/>
      <c r="B268" s="41"/>
      <c r="C268" s="24"/>
      <c r="D268" s="25"/>
      <c r="E268" s="25"/>
      <c r="F268" s="25"/>
      <c r="G268" s="25"/>
      <c r="H268" s="25"/>
      <c r="I268" s="12"/>
      <c r="J268" s="12"/>
      <c r="K268" s="3"/>
      <c r="L268" s="3"/>
      <c r="M268" s="3"/>
      <c r="N268" s="3"/>
      <c r="O268" s="3"/>
      <c r="P268" s="3"/>
      <c r="Q268" s="3"/>
      <c r="R268" s="3"/>
    </row>
    <row r="269" spans="1:23" s="6" customFormat="1" x14ac:dyDescent="0.2">
      <c r="A269" s="29"/>
      <c r="B269" s="32"/>
      <c r="C269" s="24"/>
      <c r="D269" s="26"/>
      <c r="E269" s="26"/>
      <c r="F269" s="26"/>
      <c r="G269" s="26"/>
      <c r="H269" s="26"/>
      <c r="I269" s="12"/>
      <c r="J269" s="12"/>
      <c r="K269" s="27"/>
      <c r="L269" s="27"/>
      <c r="M269" s="27"/>
      <c r="N269" s="27"/>
      <c r="O269" s="27"/>
      <c r="P269" s="27"/>
      <c r="Q269" s="25"/>
      <c r="R269" s="25"/>
      <c r="S269" s="25"/>
      <c r="T269" s="25"/>
      <c r="U269" s="28"/>
      <c r="W269" s="25"/>
    </row>
    <row r="270" spans="1:23" x14ac:dyDescent="0.2">
      <c r="A270" s="23"/>
      <c r="B270" s="22"/>
      <c r="C270" s="24"/>
      <c r="D270" s="25"/>
      <c r="E270" s="25"/>
      <c r="F270" s="25"/>
      <c r="G270" s="25"/>
      <c r="H270" s="25"/>
      <c r="I270" s="12"/>
      <c r="J270" s="12"/>
      <c r="K270" s="3"/>
      <c r="L270" s="3"/>
      <c r="M270" s="3"/>
      <c r="N270" s="3"/>
      <c r="O270" s="3"/>
      <c r="P270" s="3"/>
      <c r="Q270" s="3"/>
      <c r="R270" s="3"/>
    </row>
    <row r="271" spans="1:23" s="6" customFormat="1" x14ac:dyDescent="0.2">
      <c r="A271" s="23"/>
      <c r="B271" s="22"/>
      <c r="C271" s="24"/>
      <c r="D271" s="26"/>
      <c r="E271" s="26"/>
      <c r="F271" s="26"/>
      <c r="G271" s="26"/>
      <c r="H271" s="26"/>
      <c r="I271" s="12"/>
      <c r="J271" s="12"/>
      <c r="K271" s="27"/>
      <c r="L271" s="27"/>
      <c r="M271" s="27"/>
      <c r="N271" s="27"/>
      <c r="O271" s="27"/>
      <c r="P271" s="27"/>
      <c r="Q271" s="25"/>
      <c r="R271" s="25"/>
      <c r="S271" s="25"/>
      <c r="T271" s="25"/>
      <c r="U271" s="28"/>
      <c r="W271" s="25"/>
    </row>
    <row r="272" spans="1:23" s="14" customFormat="1" x14ac:dyDescent="0.25">
      <c r="A272" s="29"/>
      <c r="B272" s="22"/>
      <c r="C272" s="30"/>
      <c r="D272" s="26"/>
      <c r="E272" s="26"/>
      <c r="F272" s="26"/>
      <c r="G272" s="26"/>
      <c r="H272" s="26"/>
      <c r="I272" s="12"/>
      <c r="J272" s="12"/>
      <c r="K272" s="13"/>
      <c r="L272" s="13"/>
      <c r="M272" s="13"/>
      <c r="N272" s="13"/>
      <c r="O272" s="13"/>
      <c r="P272" s="13"/>
      <c r="Q272" s="12"/>
      <c r="R272" s="12"/>
      <c r="S272" s="12"/>
      <c r="T272" s="12"/>
      <c r="U272" s="33"/>
      <c r="W272" s="12"/>
    </row>
    <row r="273" spans="1:23" s="6" customFormat="1" x14ac:dyDescent="0.2">
      <c r="A273" s="29"/>
      <c r="B273" s="34"/>
      <c r="C273" s="24"/>
      <c r="D273" s="26"/>
      <c r="E273" s="26"/>
      <c r="F273" s="26"/>
      <c r="G273" s="26"/>
      <c r="H273" s="26"/>
      <c r="I273" s="12"/>
      <c r="J273" s="12"/>
      <c r="K273" s="27"/>
      <c r="L273" s="35"/>
      <c r="M273" s="27"/>
      <c r="N273" s="27"/>
      <c r="O273" s="27"/>
      <c r="P273" s="27"/>
      <c r="Q273" s="25"/>
      <c r="R273" s="25"/>
      <c r="S273" s="25"/>
      <c r="T273" s="25"/>
      <c r="U273" s="28"/>
      <c r="W273" s="25"/>
    </row>
    <row r="274" spans="1:23" s="6" customFormat="1" x14ac:dyDescent="0.2">
      <c r="A274" s="29"/>
      <c r="B274" s="34"/>
      <c r="C274" s="24"/>
      <c r="D274" s="26"/>
      <c r="E274" s="26"/>
      <c r="F274" s="26"/>
      <c r="G274" s="26"/>
      <c r="H274" s="26"/>
      <c r="I274" s="12"/>
      <c r="J274" s="12"/>
      <c r="K274" s="27"/>
      <c r="L274" s="27"/>
      <c r="M274" s="27"/>
      <c r="N274" s="27"/>
      <c r="O274" s="27"/>
      <c r="P274" s="27"/>
      <c r="Q274" s="25"/>
      <c r="R274" s="25"/>
      <c r="S274" s="25"/>
      <c r="T274" s="25"/>
      <c r="U274" s="28"/>
      <c r="W274" s="25"/>
    </row>
    <row r="275" spans="1:23" x14ac:dyDescent="0.2">
      <c r="A275" s="29"/>
      <c r="B275" s="22"/>
      <c r="C275" s="24"/>
      <c r="D275" s="25"/>
      <c r="E275" s="25"/>
      <c r="F275" s="25"/>
      <c r="G275" s="25"/>
      <c r="H275" s="25"/>
      <c r="I275" s="12"/>
      <c r="J275" s="12"/>
      <c r="K275" s="3"/>
      <c r="L275" s="3"/>
      <c r="M275" s="3"/>
      <c r="N275" s="3"/>
      <c r="O275" s="3"/>
      <c r="P275" s="3"/>
      <c r="Q275" s="3"/>
      <c r="R275" s="3"/>
    </row>
    <row r="276" spans="1:23" s="14" customFormat="1" x14ac:dyDescent="0.25">
      <c r="A276" s="29"/>
      <c r="B276" s="22"/>
      <c r="C276" s="30"/>
      <c r="D276" s="26"/>
      <c r="E276" s="26"/>
      <c r="F276" s="26"/>
      <c r="G276" s="26"/>
      <c r="H276" s="26"/>
      <c r="I276" s="12"/>
      <c r="J276" s="12"/>
      <c r="K276" s="13"/>
      <c r="L276" s="13"/>
      <c r="M276" s="13"/>
      <c r="N276" s="13"/>
      <c r="O276" s="13"/>
      <c r="P276" s="13"/>
      <c r="Q276" s="12"/>
      <c r="R276" s="12"/>
      <c r="S276" s="12"/>
      <c r="T276" s="12"/>
      <c r="U276" s="33"/>
      <c r="W276" s="12"/>
    </row>
    <row r="277" spans="1:23" s="6" customFormat="1" x14ac:dyDescent="0.2">
      <c r="A277" s="29"/>
      <c r="B277" s="36"/>
      <c r="C277" s="24"/>
      <c r="D277" s="26"/>
      <c r="E277" s="26"/>
      <c r="F277" s="26"/>
      <c r="G277" s="26"/>
      <c r="H277" s="26"/>
      <c r="I277" s="12"/>
      <c r="J277" s="12"/>
      <c r="K277" s="27"/>
      <c r="L277" s="27"/>
      <c r="M277" s="27"/>
      <c r="N277" s="27"/>
      <c r="O277" s="27"/>
      <c r="P277" s="27"/>
      <c r="Q277" s="25"/>
      <c r="R277" s="25"/>
      <c r="S277" s="25"/>
      <c r="T277" s="25"/>
      <c r="U277" s="28"/>
      <c r="W277" s="25"/>
    </row>
    <row r="278" spans="1:23" s="6" customFormat="1" x14ac:dyDescent="0.2">
      <c r="A278" s="29"/>
      <c r="B278" s="34"/>
      <c r="C278" s="24"/>
      <c r="D278" s="26"/>
      <c r="E278" s="26"/>
      <c r="F278" s="26"/>
      <c r="G278" s="26"/>
      <c r="H278" s="26"/>
      <c r="I278" s="12"/>
      <c r="J278" s="12"/>
      <c r="K278" s="27"/>
      <c r="L278" s="27"/>
      <c r="M278" s="27"/>
      <c r="N278" s="27"/>
      <c r="O278" s="27"/>
      <c r="P278" s="27"/>
      <c r="Q278" s="25"/>
      <c r="R278" s="25"/>
      <c r="S278" s="25"/>
      <c r="T278" s="25"/>
      <c r="U278" s="28"/>
      <c r="W278" s="25"/>
    </row>
    <row r="279" spans="1:23" s="6" customFormat="1" x14ac:dyDescent="0.2">
      <c r="A279" s="29"/>
      <c r="B279" s="34"/>
      <c r="C279" s="24"/>
      <c r="D279" s="26"/>
      <c r="E279" s="26"/>
      <c r="F279" s="26"/>
      <c r="G279" s="26"/>
      <c r="H279" s="26"/>
      <c r="I279" s="12"/>
      <c r="J279" s="12"/>
      <c r="K279" s="27"/>
      <c r="L279" s="27"/>
      <c r="M279" s="27"/>
      <c r="N279" s="27"/>
      <c r="O279" s="27"/>
      <c r="P279" s="27"/>
      <c r="Q279" s="25"/>
      <c r="R279" s="25"/>
      <c r="S279" s="25"/>
      <c r="T279" s="25"/>
      <c r="U279" s="28"/>
      <c r="W279" s="25"/>
    </row>
    <row r="280" spans="1:23" x14ac:dyDescent="0.2">
      <c r="A280" s="21"/>
      <c r="B280" s="41"/>
      <c r="C280" s="24"/>
      <c r="D280" s="25"/>
      <c r="E280" s="25"/>
      <c r="F280" s="25"/>
      <c r="G280" s="25"/>
      <c r="H280" s="25"/>
      <c r="I280" s="12"/>
      <c r="J280" s="12"/>
      <c r="K280" s="3"/>
      <c r="L280" s="3"/>
      <c r="M280" s="3"/>
      <c r="N280" s="3"/>
      <c r="O280" s="3"/>
      <c r="P280" s="3"/>
      <c r="Q280" s="3"/>
      <c r="R280" s="3"/>
    </row>
    <row r="281" spans="1:23" s="6" customFormat="1" x14ac:dyDescent="0.2">
      <c r="A281" s="23"/>
      <c r="B281" s="22"/>
      <c r="C281" s="24"/>
      <c r="D281" s="26"/>
      <c r="E281" s="26"/>
      <c r="F281" s="26"/>
      <c r="G281" s="26"/>
      <c r="H281" s="26"/>
      <c r="I281" s="12"/>
      <c r="J281" s="12"/>
      <c r="K281" s="27"/>
      <c r="L281" s="27"/>
      <c r="M281" s="27"/>
      <c r="N281" s="27"/>
      <c r="O281" s="27"/>
      <c r="P281" s="27"/>
      <c r="Q281" s="25"/>
      <c r="R281" s="25"/>
      <c r="S281" s="25"/>
      <c r="T281" s="25"/>
      <c r="U281" s="28"/>
      <c r="W281" s="25"/>
    </row>
    <row r="282" spans="1:23" s="31" customFormat="1" x14ac:dyDescent="0.25">
      <c r="A282" s="29"/>
      <c r="B282" s="22"/>
      <c r="C282" s="30"/>
      <c r="D282" s="25"/>
      <c r="E282" s="25"/>
      <c r="F282" s="25"/>
      <c r="G282" s="25"/>
      <c r="H282" s="25"/>
      <c r="I282" s="12"/>
      <c r="J282" s="12"/>
    </row>
    <row r="283" spans="1:23" x14ac:dyDescent="0.2">
      <c r="A283" s="23"/>
      <c r="B283" s="34"/>
      <c r="C283" s="24"/>
      <c r="D283" s="25"/>
      <c r="E283" s="25"/>
      <c r="F283" s="25"/>
      <c r="G283" s="25"/>
      <c r="H283" s="25"/>
      <c r="I283" s="12"/>
      <c r="J283" s="12"/>
      <c r="K283" s="3"/>
      <c r="L283" s="3"/>
      <c r="M283" s="3"/>
      <c r="N283" s="3"/>
      <c r="O283" s="3"/>
      <c r="P283" s="3"/>
      <c r="Q283" s="3"/>
      <c r="R283" s="3"/>
    </row>
    <row r="284" spans="1:23" x14ac:dyDescent="0.2">
      <c r="A284" s="23"/>
      <c r="B284" s="34"/>
      <c r="C284" s="24"/>
      <c r="D284" s="26"/>
      <c r="E284" s="26"/>
      <c r="F284" s="26"/>
      <c r="G284" s="26"/>
      <c r="H284" s="26"/>
      <c r="I284" s="12"/>
      <c r="J284" s="12"/>
      <c r="K284" s="3"/>
      <c r="L284" s="3"/>
      <c r="M284" s="3"/>
      <c r="N284" s="3"/>
      <c r="O284" s="3"/>
      <c r="P284" s="3"/>
      <c r="Q284" s="3"/>
      <c r="R284" s="3"/>
    </row>
    <row r="285" spans="1:23" x14ac:dyDescent="0.2">
      <c r="A285" s="23"/>
      <c r="B285" s="34"/>
      <c r="C285" s="24"/>
      <c r="D285" s="26"/>
      <c r="E285" s="26"/>
      <c r="F285" s="26"/>
      <c r="G285" s="26"/>
      <c r="H285" s="26"/>
      <c r="I285" s="12"/>
      <c r="J285" s="12"/>
      <c r="K285" s="3"/>
      <c r="L285" s="3"/>
      <c r="M285" s="3"/>
      <c r="N285" s="3"/>
      <c r="O285" s="3"/>
      <c r="P285" s="3"/>
      <c r="Q285" s="3"/>
      <c r="R285" s="3"/>
    </row>
    <row r="286" spans="1:23" x14ac:dyDescent="0.2">
      <c r="A286" s="23"/>
      <c r="B286" s="36"/>
      <c r="C286" s="24"/>
      <c r="D286" s="25"/>
      <c r="E286" s="25"/>
      <c r="F286" s="25"/>
      <c r="G286" s="25"/>
      <c r="H286" s="25"/>
      <c r="I286" s="12"/>
      <c r="J286" s="12"/>
      <c r="K286" s="3"/>
      <c r="L286" s="3"/>
      <c r="M286" s="3"/>
      <c r="N286" s="3"/>
      <c r="O286" s="3"/>
      <c r="P286" s="3"/>
      <c r="Q286" s="3"/>
      <c r="R286" s="3"/>
    </row>
    <row r="287" spans="1:23" x14ac:dyDescent="0.2">
      <c r="A287" s="29"/>
      <c r="B287" s="22"/>
      <c r="C287" s="30"/>
      <c r="D287" s="25"/>
      <c r="E287" s="25"/>
      <c r="F287" s="25"/>
      <c r="G287" s="25"/>
      <c r="H287" s="25"/>
      <c r="I287" s="12"/>
      <c r="J287" s="12"/>
      <c r="K287" s="3"/>
      <c r="L287" s="3"/>
      <c r="M287" s="3"/>
      <c r="N287" s="3"/>
      <c r="O287" s="3"/>
      <c r="P287" s="3"/>
      <c r="Q287" s="3"/>
      <c r="R287" s="3"/>
    </row>
    <row r="288" spans="1:23" s="31" customFormat="1" x14ac:dyDescent="0.25">
      <c r="A288" s="29"/>
      <c r="B288" s="43"/>
      <c r="C288" s="30"/>
      <c r="D288" s="25"/>
      <c r="E288" s="25"/>
      <c r="F288" s="25"/>
      <c r="G288" s="25"/>
      <c r="H288" s="25"/>
      <c r="I288" s="12"/>
      <c r="J288" s="12"/>
    </row>
    <row r="289" spans="1:23" x14ac:dyDescent="0.2">
      <c r="A289" s="29"/>
      <c r="B289" s="43"/>
      <c r="C289" s="30"/>
      <c r="D289" s="25"/>
      <c r="E289" s="25"/>
      <c r="F289" s="25"/>
      <c r="G289" s="25"/>
      <c r="H289" s="25"/>
      <c r="I289" s="12"/>
      <c r="J289" s="12"/>
      <c r="K289" s="3"/>
      <c r="L289" s="3"/>
      <c r="M289" s="3"/>
      <c r="N289" s="3"/>
      <c r="O289" s="3"/>
      <c r="P289" s="3"/>
      <c r="Q289" s="3"/>
      <c r="R289" s="3"/>
    </row>
    <row r="290" spans="1:23" x14ac:dyDescent="0.2">
      <c r="A290" s="23"/>
      <c r="B290" s="34"/>
      <c r="C290" s="24"/>
      <c r="D290" s="25"/>
      <c r="E290" s="25"/>
      <c r="F290" s="25"/>
      <c r="G290" s="25"/>
      <c r="H290" s="25"/>
      <c r="I290" s="12"/>
      <c r="J290" s="12"/>
      <c r="K290" s="3"/>
      <c r="L290" s="3"/>
      <c r="M290" s="3"/>
      <c r="N290" s="3"/>
      <c r="O290" s="3"/>
      <c r="P290" s="3"/>
      <c r="Q290" s="3"/>
      <c r="R290" s="3"/>
    </row>
    <row r="291" spans="1:23" x14ac:dyDescent="0.2">
      <c r="A291" s="23"/>
      <c r="B291" s="34"/>
      <c r="C291" s="24"/>
      <c r="D291" s="25"/>
      <c r="E291" s="25"/>
      <c r="F291" s="25"/>
      <c r="G291" s="25"/>
      <c r="H291" s="25"/>
      <c r="I291" s="12"/>
      <c r="J291" s="12"/>
      <c r="K291" s="3"/>
      <c r="L291" s="3"/>
      <c r="M291" s="3"/>
      <c r="N291" s="3"/>
      <c r="O291" s="3"/>
      <c r="P291" s="3"/>
      <c r="Q291" s="3"/>
      <c r="R291" s="3"/>
    </row>
    <row r="292" spans="1:23" x14ac:dyDescent="0.2">
      <c r="A292" s="23"/>
      <c r="B292" s="34"/>
      <c r="C292" s="24"/>
      <c r="D292" s="37"/>
      <c r="E292" s="37"/>
      <c r="F292" s="37"/>
      <c r="G292" s="37"/>
      <c r="H292" s="37"/>
      <c r="I292" s="38"/>
      <c r="J292" s="38"/>
    </row>
    <row r="293" spans="1:23" s="6" customFormat="1" x14ac:dyDescent="0.2">
      <c r="A293" s="29"/>
      <c r="B293" s="34"/>
      <c r="C293" s="24"/>
      <c r="D293" s="26"/>
      <c r="E293" s="26"/>
      <c r="F293" s="26"/>
      <c r="G293" s="26"/>
      <c r="H293" s="26"/>
      <c r="I293" s="12"/>
      <c r="J293" s="12"/>
      <c r="K293" s="27"/>
      <c r="L293" s="27"/>
      <c r="M293" s="27"/>
      <c r="N293" s="27"/>
      <c r="O293" s="27"/>
      <c r="P293" s="27"/>
      <c r="Q293" s="25"/>
      <c r="R293" s="25"/>
      <c r="S293" s="25"/>
      <c r="T293" s="25"/>
      <c r="U293" s="28"/>
      <c r="W293" s="25"/>
    </row>
    <row r="294" spans="1:23" x14ac:dyDescent="0.2">
      <c r="A294" s="29"/>
      <c r="B294" s="43"/>
      <c r="C294" s="30"/>
      <c r="D294" s="25"/>
      <c r="E294" s="25"/>
      <c r="F294" s="25"/>
      <c r="G294" s="25"/>
      <c r="H294" s="25"/>
      <c r="I294" s="12"/>
      <c r="J294" s="12"/>
      <c r="K294" s="3"/>
      <c r="L294" s="3"/>
      <c r="M294" s="3"/>
      <c r="N294" s="3"/>
      <c r="O294" s="3"/>
      <c r="P294" s="3"/>
      <c r="Q294" s="3"/>
      <c r="R294" s="3"/>
    </row>
    <row r="295" spans="1:23" x14ac:dyDescent="0.2">
      <c r="A295" s="23"/>
      <c r="B295" s="34"/>
      <c r="C295" s="24"/>
      <c r="D295" s="25"/>
      <c r="E295" s="25"/>
      <c r="F295" s="25"/>
      <c r="G295" s="25"/>
      <c r="H295" s="25"/>
      <c r="I295" s="12"/>
      <c r="J295" s="12"/>
      <c r="K295" s="3"/>
      <c r="L295" s="3"/>
      <c r="M295" s="3"/>
      <c r="N295" s="3"/>
      <c r="O295" s="3"/>
      <c r="P295" s="3"/>
      <c r="Q295" s="3"/>
      <c r="R295" s="3"/>
    </row>
    <row r="296" spans="1:23" x14ac:dyDescent="0.2">
      <c r="A296" s="23"/>
      <c r="B296" s="34"/>
      <c r="C296" s="24"/>
      <c r="D296" s="25"/>
      <c r="E296" s="25"/>
      <c r="F296" s="25"/>
      <c r="G296" s="25"/>
      <c r="H296" s="25"/>
      <c r="I296" s="12"/>
      <c r="J296" s="12"/>
      <c r="K296" s="3"/>
      <c r="L296" s="3"/>
      <c r="M296" s="3"/>
      <c r="N296" s="3"/>
      <c r="O296" s="3"/>
      <c r="P296" s="3"/>
      <c r="Q296" s="3"/>
      <c r="R296" s="3"/>
    </row>
    <row r="297" spans="1:23" x14ac:dyDescent="0.2">
      <c r="A297" s="23"/>
      <c r="B297" s="34"/>
      <c r="C297" s="24"/>
      <c r="D297" s="37"/>
      <c r="E297" s="37"/>
      <c r="F297" s="37"/>
      <c r="G297" s="37"/>
      <c r="H297" s="37"/>
      <c r="I297" s="38"/>
      <c r="J297" s="38"/>
    </row>
    <row r="298" spans="1:23" s="6" customFormat="1" x14ac:dyDescent="0.2">
      <c r="A298" s="29"/>
      <c r="B298" s="34"/>
      <c r="C298" s="24"/>
      <c r="D298" s="26"/>
      <c r="E298" s="26"/>
      <c r="F298" s="26"/>
      <c r="G298" s="26"/>
      <c r="H298" s="26"/>
      <c r="I298" s="12"/>
      <c r="J298" s="12"/>
      <c r="K298" s="27"/>
      <c r="L298" s="27"/>
      <c r="M298" s="27"/>
      <c r="N298" s="27"/>
      <c r="O298" s="27"/>
      <c r="P298" s="27"/>
      <c r="Q298" s="25"/>
      <c r="R298" s="25"/>
      <c r="S298" s="25"/>
      <c r="T298" s="25"/>
      <c r="U298" s="28"/>
      <c r="W298" s="25"/>
    </row>
    <row r="299" spans="1:23" x14ac:dyDescent="0.2">
      <c r="A299" s="29"/>
      <c r="B299" s="43"/>
      <c r="C299" s="30"/>
      <c r="D299" s="25"/>
      <c r="E299" s="25"/>
      <c r="F299" s="25"/>
      <c r="G299" s="25"/>
      <c r="H299" s="25"/>
      <c r="I299" s="12"/>
      <c r="J299" s="12"/>
      <c r="K299" s="3"/>
      <c r="L299" s="3"/>
      <c r="M299" s="3"/>
      <c r="N299" s="3"/>
      <c r="O299" s="3"/>
      <c r="P299" s="3"/>
      <c r="Q299" s="3"/>
      <c r="R299" s="3"/>
    </row>
    <row r="300" spans="1:23" x14ac:dyDescent="0.2">
      <c r="A300" s="23"/>
      <c r="B300" s="34"/>
      <c r="C300" s="24"/>
      <c r="D300" s="25"/>
      <c r="E300" s="25"/>
      <c r="F300" s="25"/>
      <c r="G300" s="25"/>
      <c r="H300" s="25"/>
      <c r="I300" s="12"/>
      <c r="J300" s="12"/>
      <c r="K300" s="3"/>
      <c r="L300" s="3"/>
      <c r="M300" s="3"/>
      <c r="N300" s="3"/>
      <c r="O300" s="3"/>
      <c r="P300" s="3"/>
      <c r="Q300" s="3"/>
      <c r="R300" s="3"/>
    </row>
    <row r="301" spans="1:23" x14ac:dyDescent="0.2">
      <c r="A301" s="23"/>
      <c r="B301" s="34"/>
      <c r="C301" s="24"/>
      <c r="D301" s="25"/>
      <c r="E301" s="25"/>
      <c r="F301" s="25"/>
      <c r="G301" s="25"/>
      <c r="H301" s="25"/>
      <c r="I301" s="12"/>
      <c r="J301" s="12"/>
      <c r="K301" s="3"/>
      <c r="L301" s="3"/>
      <c r="M301" s="3"/>
      <c r="N301" s="3"/>
      <c r="O301" s="3"/>
      <c r="P301" s="3"/>
      <c r="Q301" s="3"/>
      <c r="R301" s="3"/>
    </row>
    <row r="302" spans="1:23" x14ac:dyDescent="0.2">
      <c r="A302" s="23"/>
      <c r="B302" s="34"/>
      <c r="C302" s="24"/>
      <c r="D302" s="37"/>
      <c r="E302" s="37"/>
      <c r="F302" s="37"/>
      <c r="G302" s="37"/>
      <c r="H302" s="37"/>
      <c r="I302" s="38"/>
      <c r="J302" s="38"/>
    </row>
    <row r="303" spans="1:23" s="6" customFormat="1" x14ac:dyDescent="0.2">
      <c r="A303" s="29"/>
      <c r="B303" s="34"/>
      <c r="C303" s="24"/>
      <c r="D303" s="26"/>
      <c r="E303" s="26"/>
      <c r="F303" s="26"/>
      <c r="G303" s="26"/>
      <c r="H303" s="26"/>
      <c r="I303" s="12"/>
      <c r="J303" s="12"/>
      <c r="K303" s="27"/>
      <c r="L303" s="27"/>
      <c r="M303" s="27"/>
      <c r="N303" s="27"/>
      <c r="O303" s="27"/>
      <c r="P303" s="27"/>
      <c r="Q303" s="25"/>
      <c r="R303" s="25"/>
      <c r="S303" s="25"/>
      <c r="T303" s="25"/>
      <c r="U303" s="28"/>
      <c r="W303" s="25"/>
    </row>
    <row r="304" spans="1:23" s="6" customFormat="1" x14ac:dyDescent="0.2">
      <c r="A304" s="29"/>
      <c r="B304" s="22"/>
      <c r="C304" s="30"/>
      <c r="D304" s="26"/>
      <c r="E304" s="26"/>
      <c r="F304" s="26"/>
      <c r="G304" s="26"/>
      <c r="H304" s="26"/>
      <c r="I304" s="12"/>
      <c r="J304" s="12"/>
      <c r="K304" s="27"/>
      <c r="L304" s="27"/>
      <c r="M304" s="27"/>
      <c r="N304" s="27"/>
      <c r="O304" s="27"/>
      <c r="P304" s="27"/>
      <c r="Q304" s="25"/>
      <c r="R304" s="25"/>
      <c r="S304" s="25"/>
      <c r="T304" s="25"/>
      <c r="U304" s="28"/>
      <c r="W304" s="25"/>
    </row>
    <row r="305" spans="1:23" s="44" customFormat="1" x14ac:dyDescent="0.25">
      <c r="A305" s="24"/>
      <c r="B305" s="34"/>
      <c r="C305" s="24"/>
      <c r="D305" s="26"/>
      <c r="E305" s="26"/>
      <c r="F305" s="26"/>
      <c r="G305" s="26"/>
      <c r="H305" s="26"/>
      <c r="I305" s="12"/>
      <c r="J305" s="12"/>
      <c r="K305" s="25"/>
      <c r="L305" s="25"/>
      <c r="M305" s="25"/>
      <c r="N305" s="25"/>
      <c r="O305" s="25"/>
      <c r="P305" s="25"/>
      <c r="Q305" s="25"/>
      <c r="R305" s="25"/>
      <c r="S305" s="25"/>
      <c r="T305" s="25"/>
      <c r="U305" s="25"/>
      <c r="W305" s="25"/>
    </row>
    <row r="306" spans="1:23" s="6" customFormat="1" x14ac:dyDescent="0.2">
      <c r="A306" s="29"/>
      <c r="B306" s="22"/>
      <c r="C306" s="30"/>
      <c r="D306" s="26"/>
      <c r="E306" s="26"/>
      <c r="F306" s="26"/>
      <c r="G306" s="26"/>
      <c r="H306" s="26"/>
      <c r="I306" s="12"/>
      <c r="J306" s="12"/>
      <c r="K306" s="27"/>
      <c r="L306" s="27"/>
      <c r="M306" s="27"/>
      <c r="N306" s="27"/>
      <c r="O306" s="27"/>
      <c r="P306" s="27"/>
      <c r="Q306" s="25"/>
      <c r="R306" s="25"/>
      <c r="S306" s="25"/>
      <c r="T306" s="25"/>
      <c r="U306" s="28"/>
      <c r="W306" s="25"/>
    </row>
    <row r="307" spans="1:23" s="6" customFormat="1" x14ac:dyDescent="0.2">
      <c r="A307" s="29"/>
      <c r="B307" s="22"/>
      <c r="C307" s="30"/>
      <c r="D307" s="26"/>
      <c r="E307" s="26"/>
      <c r="F307" s="26"/>
      <c r="G307" s="26"/>
      <c r="H307" s="26"/>
      <c r="I307" s="12"/>
      <c r="J307" s="12"/>
      <c r="K307" s="27"/>
      <c r="L307" s="27"/>
      <c r="M307" s="27"/>
      <c r="N307" s="27"/>
      <c r="O307" s="27"/>
      <c r="P307" s="27"/>
      <c r="Q307" s="25"/>
      <c r="R307" s="25"/>
      <c r="S307" s="25"/>
      <c r="T307" s="25"/>
      <c r="U307" s="28"/>
      <c r="W307" s="25"/>
    </row>
    <row r="308" spans="1:23" s="6" customFormat="1" x14ac:dyDescent="0.2">
      <c r="A308" s="29"/>
      <c r="B308" s="34"/>
      <c r="C308" s="30"/>
      <c r="D308" s="26"/>
      <c r="E308" s="26"/>
      <c r="F308" s="26"/>
      <c r="G308" s="26"/>
      <c r="H308" s="26"/>
      <c r="I308" s="12"/>
      <c r="J308" s="12"/>
      <c r="K308" s="27"/>
      <c r="L308" s="27"/>
      <c r="M308" s="27"/>
      <c r="N308" s="27"/>
      <c r="O308" s="27"/>
      <c r="P308" s="27"/>
      <c r="Q308" s="25"/>
      <c r="R308" s="25"/>
      <c r="S308" s="25"/>
      <c r="T308" s="25"/>
      <c r="U308" s="28"/>
      <c r="W308" s="25"/>
    </row>
    <row r="309" spans="1:23" s="6" customFormat="1" x14ac:dyDescent="0.2">
      <c r="A309" s="29"/>
      <c r="B309" s="22"/>
      <c r="C309" s="30"/>
      <c r="D309" s="26"/>
      <c r="E309" s="26"/>
      <c r="F309" s="26"/>
      <c r="G309" s="26"/>
      <c r="H309" s="26"/>
      <c r="I309" s="12"/>
      <c r="J309" s="12"/>
      <c r="K309" s="27"/>
      <c r="L309" s="27"/>
      <c r="M309" s="27"/>
      <c r="N309" s="27"/>
      <c r="O309" s="27"/>
      <c r="P309" s="27"/>
      <c r="Q309" s="25"/>
      <c r="R309" s="25"/>
      <c r="S309" s="25"/>
      <c r="T309" s="25"/>
      <c r="U309" s="28"/>
      <c r="W309" s="25"/>
    </row>
    <row r="310" spans="1:23" s="6" customFormat="1" x14ac:dyDescent="0.2">
      <c r="A310" s="29"/>
      <c r="B310" s="22"/>
      <c r="C310" s="30"/>
      <c r="D310" s="26"/>
      <c r="E310" s="26"/>
      <c r="F310" s="26"/>
      <c r="G310" s="26"/>
      <c r="H310" s="26"/>
      <c r="I310" s="12"/>
      <c r="J310" s="12"/>
      <c r="K310" s="27"/>
      <c r="L310" s="27"/>
      <c r="M310" s="27"/>
      <c r="N310" s="27"/>
      <c r="O310" s="27"/>
      <c r="P310" s="27"/>
      <c r="Q310" s="25"/>
      <c r="R310" s="25"/>
      <c r="S310" s="25"/>
      <c r="T310" s="25"/>
      <c r="U310" s="28"/>
      <c r="W310" s="25"/>
    </row>
    <row r="311" spans="1:23" s="6" customFormat="1" x14ac:dyDescent="0.2">
      <c r="A311" s="29"/>
      <c r="B311" s="34"/>
      <c r="C311" s="24"/>
      <c r="D311" s="26"/>
      <c r="E311" s="26"/>
      <c r="F311" s="26"/>
      <c r="G311" s="26"/>
      <c r="H311" s="26"/>
      <c r="I311" s="12"/>
      <c r="J311" s="12"/>
      <c r="K311" s="27"/>
      <c r="L311" s="27"/>
      <c r="M311" s="27"/>
      <c r="N311" s="27"/>
      <c r="O311" s="27"/>
      <c r="P311" s="27"/>
      <c r="Q311" s="25"/>
      <c r="R311" s="25"/>
      <c r="S311" s="25"/>
      <c r="T311" s="25"/>
      <c r="U311" s="28"/>
      <c r="W311" s="25"/>
    </row>
    <row r="312" spans="1:23" s="6" customFormat="1" x14ac:dyDescent="0.2">
      <c r="A312" s="29"/>
      <c r="B312" s="34"/>
      <c r="C312" s="24"/>
      <c r="D312" s="26"/>
      <c r="E312" s="26"/>
      <c r="F312" s="26"/>
      <c r="G312" s="26"/>
      <c r="H312" s="26"/>
      <c r="I312" s="12"/>
      <c r="J312" s="12"/>
      <c r="K312" s="27"/>
      <c r="L312" s="27"/>
      <c r="M312" s="27"/>
      <c r="N312" s="27"/>
      <c r="O312" s="27"/>
      <c r="P312" s="27"/>
      <c r="Q312" s="25"/>
      <c r="R312" s="25"/>
      <c r="S312" s="25"/>
      <c r="T312" s="25"/>
      <c r="U312" s="28"/>
      <c r="W312" s="25"/>
    </row>
    <row r="313" spans="1:23" s="6" customFormat="1" x14ac:dyDescent="0.2">
      <c r="A313" s="29"/>
      <c r="B313" s="32"/>
      <c r="C313" s="24"/>
      <c r="D313" s="26"/>
      <c r="E313" s="26"/>
      <c r="F313" s="26"/>
      <c r="G313" s="26"/>
      <c r="H313" s="26"/>
      <c r="I313" s="12"/>
      <c r="J313" s="12"/>
      <c r="K313" s="27"/>
      <c r="L313" s="27"/>
      <c r="M313" s="27"/>
      <c r="N313" s="27"/>
      <c r="O313" s="27"/>
      <c r="P313" s="27"/>
      <c r="Q313" s="25"/>
      <c r="R313" s="25"/>
      <c r="S313" s="25"/>
      <c r="T313" s="25"/>
      <c r="U313" s="28"/>
      <c r="W313" s="25"/>
    </row>
    <row r="314" spans="1:23" x14ac:dyDescent="0.2">
      <c r="A314" s="23"/>
      <c r="B314" s="22"/>
      <c r="C314" s="24"/>
      <c r="D314" s="25"/>
      <c r="E314" s="25"/>
      <c r="F314" s="25"/>
      <c r="G314" s="25"/>
      <c r="H314" s="25"/>
      <c r="I314" s="12"/>
      <c r="J314" s="12"/>
      <c r="K314" s="3"/>
      <c r="L314" s="3"/>
      <c r="M314" s="3"/>
      <c r="N314" s="3"/>
      <c r="O314" s="3"/>
      <c r="P314" s="3"/>
      <c r="Q314" s="3"/>
      <c r="R314" s="3"/>
    </row>
    <row r="315" spans="1:23" s="6" customFormat="1" x14ac:dyDescent="0.2">
      <c r="A315" s="23"/>
      <c r="B315" s="22"/>
      <c r="C315" s="24"/>
      <c r="D315" s="26"/>
      <c r="E315" s="26"/>
      <c r="F315" s="26"/>
      <c r="G315" s="26"/>
      <c r="H315" s="26"/>
      <c r="I315" s="12"/>
      <c r="J315" s="12"/>
      <c r="K315" s="27"/>
      <c r="L315" s="27"/>
      <c r="M315" s="27"/>
      <c r="N315" s="27"/>
      <c r="O315" s="27"/>
      <c r="P315" s="27"/>
      <c r="Q315" s="25"/>
      <c r="R315" s="25"/>
      <c r="S315" s="25"/>
      <c r="T315" s="25"/>
      <c r="U315" s="28"/>
      <c r="W315" s="25"/>
    </row>
    <row r="316" spans="1:23" s="14" customFormat="1" x14ac:dyDescent="0.25">
      <c r="A316" s="29"/>
      <c r="B316" s="22"/>
      <c r="C316" s="30"/>
      <c r="D316" s="26"/>
      <c r="E316" s="26"/>
      <c r="F316" s="26"/>
      <c r="G316" s="26"/>
      <c r="H316" s="26"/>
      <c r="I316" s="12"/>
      <c r="J316" s="12"/>
      <c r="K316" s="13"/>
      <c r="L316" s="13"/>
      <c r="M316" s="13"/>
      <c r="N316" s="13"/>
      <c r="O316" s="13"/>
      <c r="P316" s="13"/>
      <c r="Q316" s="12"/>
      <c r="R316" s="12"/>
      <c r="S316" s="12"/>
      <c r="T316" s="12"/>
      <c r="U316" s="33"/>
      <c r="W316" s="12"/>
    </row>
    <row r="317" spans="1:23" s="6" customFormat="1" x14ac:dyDescent="0.2">
      <c r="A317" s="29"/>
      <c r="B317" s="34"/>
      <c r="C317" s="24"/>
      <c r="D317" s="26"/>
      <c r="E317" s="26"/>
      <c r="F317" s="26"/>
      <c r="G317" s="26"/>
      <c r="H317" s="26"/>
      <c r="I317" s="12"/>
      <c r="J317" s="12"/>
      <c r="K317" s="27"/>
      <c r="L317" s="35"/>
      <c r="M317" s="27"/>
      <c r="N317" s="27"/>
      <c r="O317" s="27"/>
      <c r="P317" s="27"/>
      <c r="Q317" s="25"/>
      <c r="R317" s="25"/>
      <c r="S317" s="25"/>
      <c r="T317" s="25"/>
      <c r="U317" s="28"/>
      <c r="W317" s="25"/>
    </row>
    <row r="318" spans="1:23" s="6" customFormat="1" x14ac:dyDescent="0.2">
      <c r="A318" s="29"/>
      <c r="B318" s="34"/>
      <c r="C318" s="24"/>
      <c r="D318" s="26"/>
      <c r="E318" s="26"/>
      <c r="F318" s="26"/>
      <c r="G318" s="26"/>
      <c r="H318" s="26"/>
      <c r="I318" s="12"/>
      <c r="J318" s="12"/>
      <c r="K318" s="27"/>
      <c r="L318" s="27"/>
      <c r="M318" s="27"/>
      <c r="N318" s="27"/>
      <c r="O318" s="27"/>
      <c r="P318" s="27"/>
      <c r="Q318" s="25"/>
      <c r="R318" s="25"/>
      <c r="S318" s="25"/>
      <c r="T318" s="25"/>
      <c r="U318" s="28"/>
      <c r="W318" s="25"/>
    </row>
    <row r="319" spans="1:23" s="6" customFormat="1" x14ac:dyDescent="0.2">
      <c r="A319" s="23"/>
      <c r="B319" s="22"/>
      <c r="C319" s="24"/>
      <c r="D319" s="26"/>
      <c r="E319" s="26"/>
      <c r="F319" s="26"/>
      <c r="G319" s="26"/>
      <c r="H319" s="26"/>
      <c r="I319" s="12"/>
      <c r="J319" s="12"/>
      <c r="K319" s="27"/>
      <c r="L319" s="27"/>
      <c r="M319" s="27"/>
      <c r="N319" s="27"/>
      <c r="O319" s="27"/>
      <c r="P319" s="27"/>
      <c r="Q319" s="25"/>
      <c r="R319" s="25"/>
      <c r="S319" s="25"/>
      <c r="T319" s="25"/>
      <c r="U319" s="28"/>
      <c r="W319" s="25"/>
    </row>
    <row r="320" spans="1:23" x14ac:dyDescent="0.2">
      <c r="A320" s="29"/>
      <c r="B320" s="22"/>
      <c r="C320" s="30"/>
      <c r="D320" s="25"/>
      <c r="E320" s="25"/>
      <c r="F320" s="25"/>
      <c r="G320" s="25"/>
      <c r="H320" s="25"/>
      <c r="I320" s="12"/>
      <c r="J320" s="12"/>
      <c r="K320" s="3"/>
      <c r="L320" s="3"/>
      <c r="M320" s="3"/>
      <c r="N320" s="3"/>
      <c r="O320" s="3"/>
      <c r="P320" s="3"/>
      <c r="Q320" s="3"/>
      <c r="R320" s="3"/>
    </row>
    <row r="321" spans="1:23" x14ac:dyDescent="0.2">
      <c r="A321" s="29"/>
      <c r="B321" s="34"/>
      <c r="C321" s="30"/>
      <c r="D321" s="25"/>
      <c r="E321" s="25"/>
      <c r="F321" s="25"/>
      <c r="G321" s="25"/>
      <c r="H321" s="25"/>
      <c r="I321" s="12"/>
      <c r="J321" s="12"/>
      <c r="K321" s="3"/>
      <c r="L321" s="3"/>
      <c r="M321" s="3"/>
      <c r="N321" s="3"/>
      <c r="O321" s="3"/>
      <c r="P321" s="3"/>
      <c r="Q321" s="3"/>
      <c r="R321" s="3"/>
    </row>
    <row r="322" spans="1:23" x14ac:dyDescent="0.2">
      <c r="A322" s="29"/>
      <c r="B322" s="43"/>
      <c r="C322" s="30"/>
      <c r="D322" s="25"/>
      <c r="E322" s="25"/>
      <c r="F322" s="25"/>
      <c r="G322" s="25"/>
      <c r="H322" s="25"/>
      <c r="I322" s="12"/>
      <c r="J322" s="12"/>
      <c r="K322" s="3"/>
      <c r="L322" s="3"/>
      <c r="M322" s="3"/>
      <c r="N322" s="3"/>
      <c r="O322" s="3"/>
      <c r="P322" s="3"/>
      <c r="Q322" s="3"/>
      <c r="R322" s="3"/>
    </row>
    <row r="323" spans="1:23" x14ac:dyDescent="0.2">
      <c r="A323" s="23"/>
      <c r="B323" s="34"/>
      <c r="C323" s="24"/>
      <c r="D323" s="25"/>
      <c r="E323" s="25"/>
      <c r="F323" s="25"/>
      <c r="G323" s="25"/>
      <c r="H323" s="25"/>
      <c r="I323" s="12"/>
      <c r="J323" s="12"/>
      <c r="K323" s="3"/>
      <c r="L323" s="3"/>
      <c r="M323" s="3"/>
      <c r="N323" s="3"/>
      <c r="O323" s="3"/>
      <c r="P323" s="3"/>
      <c r="Q323" s="3"/>
      <c r="R323" s="3"/>
    </row>
    <row r="324" spans="1:23" x14ac:dyDescent="0.2">
      <c r="A324" s="23"/>
      <c r="B324" s="34"/>
      <c r="C324" s="24"/>
      <c r="D324" s="25"/>
      <c r="E324" s="25"/>
      <c r="F324" s="25"/>
      <c r="G324" s="25"/>
      <c r="H324" s="25"/>
      <c r="I324" s="12"/>
      <c r="J324" s="12"/>
      <c r="K324" s="3"/>
      <c r="L324" s="3"/>
      <c r="M324" s="3"/>
      <c r="N324" s="3"/>
      <c r="O324" s="3"/>
      <c r="P324" s="3"/>
      <c r="Q324" s="3"/>
      <c r="R324" s="3"/>
    </row>
    <row r="325" spans="1:23" x14ac:dyDescent="0.2">
      <c r="A325" s="23"/>
      <c r="B325" s="34"/>
      <c r="C325" s="24"/>
      <c r="D325" s="37"/>
      <c r="E325" s="37"/>
      <c r="F325" s="37"/>
      <c r="G325" s="37"/>
      <c r="H325" s="37"/>
      <c r="I325" s="38"/>
      <c r="J325" s="38"/>
    </row>
    <row r="326" spans="1:23" s="6" customFormat="1" x14ac:dyDescent="0.2">
      <c r="A326" s="29"/>
      <c r="B326" s="34"/>
      <c r="C326" s="24"/>
      <c r="D326" s="26"/>
      <c r="E326" s="26"/>
      <c r="F326" s="26"/>
      <c r="G326" s="26"/>
      <c r="H326" s="26"/>
      <c r="I326" s="12"/>
      <c r="J326" s="12"/>
      <c r="K326" s="27"/>
      <c r="L326" s="27"/>
      <c r="M326" s="27"/>
      <c r="N326" s="27"/>
      <c r="O326" s="27"/>
      <c r="P326" s="27"/>
      <c r="Q326" s="25"/>
      <c r="R326" s="25"/>
      <c r="S326" s="25"/>
      <c r="T326" s="25"/>
      <c r="U326" s="28"/>
      <c r="W326" s="25"/>
    </row>
    <row r="327" spans="1:23" s="6" customFormat="1" x14ac:dyDescent="0.2">
      <c r="A327" s="29"/>
      <c r="B327" s="22"/>
      <c r="C327" s="30"/>
      <c r="D327" s="26"/>
      <c r="E327" s="26"/>
      <c r="F327" s="26"/>
      <c r="G327" s="26"/>
      <c r="H327" s="26"/>
      <c r="I327" s="12"/>
      <c r="J327" s="12"/>
      <c r="K327" s="27"/>
      <c r="L327" s="27"/>
      <c r="M327" s="27"/>
      <c r="N327" s="27"/>
      <c r="O327" s="27"/>
      <c r="P327" s="27"/>
      <c r="Q327" s="25"/>
      <c r="R327" s="25"/>
      <c r="S327" s="25"/>
      <c r="T327" s="25"/>
      <c r="U327" s="28"/>
      <c r="W327" s="25"/>
    </row>
    <row r="328" spans="1:23" s="44" customFormat="1" x14ac:dyDescent="0.25">
      <c r="A328" s="24"/>
      <c r="B328" s="34"/>
      <c r="C328" s="24"/>
      <c r="D328" s="26"/>
      <c r="E328" s="26"/>
      <c r="F328" s="26"/>
      <c r="G328" s="26"/>
      <c r="H328" s="26"/>
      <c r="I328" s="12"/>
      <c r="J328" s="12"/>
      <c r="K328" s="25"/>
      <c r="L328" s="25"/>
      <c r="M328" s="25"/>
      <c r="N328" s="25"/>
      <c r="O328" s="25"/>
      <c r="P328" s="25"/>
      <c r="Q328" s="25"/>
      <c r="R328" s="25"/>
      <c r="S328" s="25"/>
      <c r="T328" s="25"/>
      <c r="U328" s="25"/>
      <c r="W328" s="25"/>
    </row>
    <row r="329" spans="1:23" s="6" customFormat="1" x14ac:dyDescent="0.2">
      <c r="A329" s="29"/>
      <c r="B329" s="22"/>
      <c r="C329" s="30"/>
      <c r="D329" s="26"/>
      <c r="E329" s="26"/>
      <c r="F329" s="26"/>
      <c r="G329" s="26"/>
      <c r="H329" s="26"/>
      <c r="I329" s="12"/>
      <c r="J329" s="12"/>
      <c r="K329" s="27"/>
      <c r="L329" s="27"/>
      <c r="M329" s="27"/>
      <c r="N329" s="27"/>
      <c r="O329" s="27"/>
      <c r="P329" s="27"/>
      <c r="Q329" s="25"/>
      <c r="R329" s="25"/>
      <c r="S329" s="25"/>
      <c r="T329" s="25"/>
      <c r="U329" s="28"/>
      <c r="W329" s="25"/>
    </row>
    <row r="330" spans="1:23" s="6" customFormat="1" x14ac:dyDescent="0.2">
      <c r="A330" s="29"/>
      <c r="B330" s="32"/>
      <c r="C330" s="24"/>
      <c r="D330" s="26"/>
      <c r="E330" s="26"/>
      <c r="F330" s="26"/>
      <c r="G330" s="26"/>
      <c r="H330" s="26"/>
      <c r="I330" s="12"/>
      <c r="J330" s="12"/>
      <c r="K330" s="27"/>
      <c r="L330" s="27"/>
      <c r="M330" s="27"/>
      <c r="N330" s="27"/>
      <c r="O330" s="27"/>
      <c r="P330" s="27"/>
      <c r="Q330" s="25"/>
      <c r="R330" s="25"/>
      <c r="S330" s="25"/>
      <c r="T330" s="25"/>
      <c r="U330" s="28"/>
      <c r="W330" s="25"/>
    </row>
    <row r="331" spans="1:23" s="6" customFormat="1" x14ac:dyDescent="0.2">
      <c r="A331" s="23"/>
      <c r="B331" s="22"/>
      <c r="C331" s="24"/>
      <c r="D331" s="26"/>
      <c r="E331" s="26"/>
      <c r="F331" s="26"/>
      <c r="G331" s="26"/>
      <c r="H331" s="26"/>
      <c r="I331" s="12"/>
      <c r="J331" s="12"/>
      <c r="K331" s="27"/>
      <c r="L331" s="27"/>
      <c r="M331" s="27"/>
      <c r="N331" s="27"/>
      <c r="O331" s="27"/>
      <c r="P331" s="27"/>
      <c r="Q331" s="25"/>
      <c r="R331" s="25"/>
      <c r="S331" s="25"/>
      <c r="T331" s="25"/>
      <c r="U331" s="28"/>
      <c r="W331" s="25"/>
    </row>
    <row r="332" spans="1:23" s="6" customFormat="1" x14ac:dyDescent="0.2">
      <c r="A332" s="23"/>
      <c r="B332" s="36"/>
      <c r="C332" s="24"/>
      <c r="D332" s="26"/>
      <c r="E332" s="26"/>
      <c r="F332" s="26"/>
      <c r="G332" s="26"/>
      <c r="H332" s="26"/>
      <c r="I332" s="12"/>
      <c r="J332" s="12"/>
      <c r="K332" s="27"/>
      <c r="L332" s="27"/>
      <c r="M332" s="27"/>
      <c r="N332" s="27"/>
      <c r="O332" s="27"/>
      <c r="P332" s="27"/>
      <c r="Q332" s="25"/>
      <c r="R332" s="25"/>
      <c r="S332" s="25"/>
      <c r="T332" s="25"/>
      <c r="U332" s="28"/>
      <c r="W332" s="25"/>
    </row>
    <row r="333" spans="1:23" s="6" customFormat="1" x14ac:dyDescent="0.2">
      <c r="A333" s="29"/>
      <c r="B333" s="41"/>
      <c r="C333" s="24"/>
      <c r="D333" s="26"/>
      <c r="E333" s="26"/>
      <c r="F333" s="26"/>
      <c r="G333" s="26"/>
      <c r="H333" s="26"/>
      <c r="I333" s="12"/>
      <c r="J333" s="12"/>
      <c r="K333" s="27"/>
      <c r="L333" s="27"/>
      <c r="M333" s="27"/>
      <c r="N333" s="27"/>
      <c r="O333" s="27"/>
      <c r="P333" s="27"/>
      <c r="Q333" s="25"/>
      <c r="R333" s="25"/>
      <c r="S333" s="25"/>
      <c r="T333" s="25"/>
      <c r="U333" s="28"/>
      <c r="W333" s="25"/>
    </row>
    <row r="334" spans="1:23" s="6" customFormat="1" x14ac:dyDescent="0.2">
      <c r="A334" s="29"/>
      <c r="B334" s="32"/>
      <c r="C334" s="24"/>
      <c r="D334" s="26"/>
      <c r="E334" s="26"/>
      <c r="F334" s="26"/>
      <c r="G334" s="26"/>
      <c r="H334" s="26"/>
      <c r="I334" s="12"/>
      <c r="J334" s="12"/>
      <c r="K334" s="27"/>
      <c r="L334" s="27"/>
      <c r="M334" s="27"/>
      <c r="N334" s="27"/>
      <c r="O334" s="27"/>
      <c r="P334" s="27"/>
      <c r="Q334" s="25"/>
      <c r="R334" s="25"/>
      <c r="S334" s="25"/>
      <c r="T334" s="25"/>
      <c r="U334" s="28"/>
      <c r="W334" s="25"/>
    </row>
    <row r="335" spans="1:23" x14ac:dyDescent="0.2">
      <c r="A335" s="23"/>
      <c r="B335" s="22"/>
      <c r="C335" s="24"/>
      <c r="D335" s="25"/>
      <c r="E335" s="25"/>
      <c r="F335" s="25"/>
      <c r="G335" s="25"/>
      <c r="H335" s="25"/>
      <c r="I335" s="12"/>
      <c r="J335" s="12"/>
      <c r="K335" s="3"/>
      <c r="L335" s="3"/>
      <c r="M335" s="3"/>
      <c r="N335" s="3"/>
      <c r="O335" s="3"/>
      <c r="P335" s="3"/>
      <c r="Q335" s="3"/>
      <c r="R335" s="3"/>
    </row>
    <row r="336" spans="1:23" s="6" customFormat="1" x14ac:dyDescent="0.2">
      <c r="A336" s="23"/>
      <c r="B336" s="22"/>
      <c r="C336" s="24"/>
      <c r="D336" s="26"/>
      <c r="E336" s="26"/>
      <c r="F336" s="26"/>
      <c r="G336" s="26"/>
      <c r="H336" s="26"/>
      <c r="I336" s="12"/>
      <c r="J336" s="12"/>
      <c r="K336" s="27"/>
      <c r="L336" s="27"/>
      <c r="M336" s="27"/>
      <c r="N336" s="27"/>
      <c r="O336" s="27"/>
      <c r="P336" s="27"/>
      <c r="Q336" s="25"/>
      <c r="R336" s="25"/>
      <c r="S336" s="25"/>
      <c r="T336" s="25"/>
      <c r="U336" s="28"/>
      <c r="W336" s="25"/>
    </row>
    <row r="337" spans="1:23" s="14" customFormat="1" x14ac:dyDescent="0.25">
      <c r="A337" s="29"/>
      <c r="B337" s="22"/>
      <c r="C337" s="30"/>
      <c r="D337" s="26"/>
      <c r="E337" s="26"/>
      <c r="F337" s="26"/>
      <c r="G337" s="26"/>
      <c r="H337" s="26"/>
      <c r="I337" s="12"/>
      <c r="J337" s="12"/>
      <c r="K337" s="13"/>
      <c r="L337" s="13"/>
      <c r="M337" s="13"/>
      <c r="N337" s="13"/>
      <c r="O337" s="13"/>
      <c r="P337" s="13"/>
      <c r="Q337" s="12"/>
      <c r="R337" s="12"/>
      <c r="S337" s="12"/>
      <c r="T337" s="12"/>
      <c r="U337" s="33"/>
      <c r="W337" s="12"/>
    </row>
    <row r="338" spans="1:23" s="6" customFormat="1" x14ac:dyDescent="0.2">
      <c r="A338" s="29"/>
      <c r="B338" s="34"/>
      <c r="C338" s="24"/>
      <c r="D338" s="26"/>
      <c r="E338" s="26"/>
      <c r="F338" s="26"/>
      <c r="G338" s="26"/>
      <c r="H338" s="26"/>
      <c r="I338" s="12"/>
      <c r="J338" s="12"/>
      <c r="K338" s="27"/>
      <c r="L338" s="35"/>
      <c r="M338" s="27"/>
      <c r="N338" s="27"/>
      <c r="O338" s="27"/>
      <c r="P338" s="27"/>
      <c r="Q338" s="25"/>
      <c r="R338" s="25"/>
      <c r="S338" s="25"/>
      <c r="T338" s="25"/>
      <c r="U338" s="28"/>
      <c r="W338" s="25"/>
    </row>
    <row r="339" spans="1:23" s="6" customFormat="1" x14ac:dyDescent="0.2">
      <c r="A339" s="29"/>
      <c r="B339" s="34"/>
      <c r="C339" s="24"/>
      <c r="D339" s="26"/>
      <c r="E339" s="26"/>
      <c r="F339" s="26"/>
      <c r="G339" s="26"/>
      <c r="H339" s="26"/>
      <c r="I339" s="12"/>
      <c r="J339" s="12"/>
      <c r="K339" s="27"/>
      <c r="L339" s="27"/>
      <c r="M339" s="27"/>
      <c r="N339" s="27"/>
      <c r="O339" s="27"/>
      <c r="P339" s="27"/>
      <c r="Q339" s="25"/>
      <c r="R339" s="25"/>
      <c r="S339" s="25"/>
      <c r="T339" s="25"/>
      <c r="U339" s="28"/>
      <c r="W339" s="25"/>
    </row>
    <row r="340" spans="1:23" s="6" customFormat="1" x14ac:dyDescent="0.2">
      <c r="A340" s="23"/>
      <c r="B340" s="22"/>
      <c r="C340" s="24"/>
      <c r="D340" s="26"/>
      <c r="E340" s="26"/>
      <c r="F340" s="26"/>
      <c r="G340" s="26"/>
      <c r="H340" s="26"/>
      <c r="I340" s="12"/>
      <c r="J340" s="12"/>
      <c r="K340" s="27"/>
      <c r="L340" s="27"/>
      <c r="M340" s="27"/>
      <c r="N340" s="27"/>
      <c r="O340" s="27"/>
      <c r="P340" s="27"/>
      <c r="Q340" s="25"/>
      <c r="R340" s="25"/>
      <c r="S340" s="25"/>
      <c r="T340" s="25"/>
      <c r="U340" s="28"/>
      <c r="W340" s="25"/>
    </row>
    <row r="341" spans="1:23" x14ac:dyDescent="0.2">
      <c r="A341" s="29"/>
      <c r="B341" s="22"/>
      <c r="C341" s="30"/>
      <c r="D341" s="25"/>
      <c r="E341" s="25"/>
      <c r="F341" s="25"/>
      <c r="G341" s="25"/>
      <c r="H341" s="25"/>
      <c r="I341" s="12"/>
      <c r="J341" s="12"/>
      <c r="K341" s="3"/>
      <c r="L341" s="3"/>
      <c r="M341" s="3"/>
      <c r="N341" s="3"/>
      <c r="O341" s="3"/>
      <c r="P341" s="3"/>
      <c r="Q341" s="3"/>
      <c r="R341" s="3"/>
    </row>
    <row r="342" spans="1:23" x14ac:dyDescent="0.2">
      <c r="A342" s="23"/>
      <c r="B342" s="34"/>
      <c r="C342" s="24"/>
      <c r="D342" s="25"/>
      <c r="E342" s="25"/>
      <c r="F342" s="25"/>
      <c r="G342" s="25"/>
      <c r="H342" s="25"/>
      <c r="I342" s="12"/>
      <c r="J342" s="12"/>
      <c r="K342" s="3"/>
      <c r="L342" s="3"/>
      <c r="M342" s="3"/>
      <c r="N342" s="3"/>
      <c r="O342" s="3"/>
      <c r="P342" s="3"/>
      <c r="Q342" s="3"/>
      <c r="R342" s="3"/>
    </row>
    <row r="343" spans="1:23" x14ac:dyDescent="0.2">
      <c r="A343" s="23"/>
      <c r="B343" s="34"/>
      <c r="C343" s="24"/>
      <c r="D343" s="26"/>
      <c r="E343" s="26"/>
      <c r="F343" s="26"/>
      <c r="G343" s="26"/>
      <c r="H343" s="26"/>
      <c r="I343" s="12"/>
      <c r="J343" s="12"/>
      <c r="K343" s="3"/>
      <c r="L343" s="3"/>
      <c r="M343" s="3"/>
      <c r="N343" s="3"/>
      <c r="O343" s="3"/>
      <c r="P343" s="3"/>
      <c r="Q343" s="3"/>
      <c r="R343" s="3"/>
    </row>
    <row r="344" spans="1:23" x14ac:dyDescent="0.2">
      <c r="A344" s="23"/>
      <c r="B344" s="34"/>
      <c r="C344" s="24"/>
      <c r="D344" s="26"/>
      <c r="E344" s="26"/>
      <c r="F344" s="26"/>
      <c r="G344" s="26"/>
      <c r="H344" s="26"/>
      <c r="I344" s="12"/>
      <c r="J344" s="12"/>
      <c r="K344" s="3"/>
      <c r="L344" s="3"/>
      <c r="M344" s="3"/>
      <c r="N344" s="3"/>
      <c r="O344" s="3"/>
      <c r="P344" s="3"/>
      <c r="Q344" s="3"/>
      <c r="R344" s="3"/>
    </row>
    <row r="345" spans="1:23" x14ac:dyDescent="0.2">
      <c r="A345" s="23"/>
      <c r="B345" s="36"/>
      <c r="C345" s="24"/>
      <c r="D345" s="25"/>
      <c r="E345" s="25"/>
      <c r="F345" s="25"/>
      <c r="G345" s="25"/>
      <c r="H345" s="25"/>
      <c r="I345" s="12"/>
      <c r="J345" s="12"/>
      <c r="K345" s="3"/>
      <c r="L345" s="3"/>
      <c r="M345" s="3"/>
      <c r="N345" s="3"/>
      <c r="O345" s="3"/>
      <c r="P345" s="3"/>
      <c r="Q345" s="3"/>
      <c r="R345" s="3"/>
    </row>
    <row r="346" spans="1:23" x14ac:dyDescent="0.2">
      <c r="A346" s="23"/>
      <c r="B346" s="34"/>
      <c r="C346" s="24"/>
      <c r="D346" s="25"/>
      <c r="E346" s="25"/>
      <c r="F346" s="25"/>
      <c r="G346" s="25"/>
      <c r="H346" s="25"/>
      <c r="I346" s="12"/>
      <c r="J346" s="12"/>
      <c r="K346" s="3"/>
      <c r="L346" s="3"/>
      <c r="M346" s="3"/>
      <c r="N346" s="3"/>
      <c r="O346" s="3"/>
      <c r="P346" s="3"/>
      <c r="Q346" s="3"/>
      <c r="R346" s="3"/>
    </row>
    <row r="347" spans="1:23" x14ac:dyDescent="0.2">
      <c r="A347" s="23"/>
      <c r="B347" s="34"/>
      <c r="C347" s="24"/>
      <c r="D347" s="26"/>
      <c r="E347" s="26"/>
      <c r="F347" s="26"/>
      <c r="G347" s="26"/>
      <c r="H347" s="26"/>
      <c r="I347" s="12"/>
      <c r="J347" s="12"/>
      <c r="K347" s="3"/>
      <c r="L347" s="3"/>
      <c r="M347" s="3"/>
      <c r="N347" s="3"/>
      <c r="O347" s="3"/>
      <c r="P347" s="3"/>
      <c r="Q347" s="3"/>
      <c r="R347" s="3"/>
    </row>
    <row r="348" spans="1:23" x14ac:dyDescent="0.2">
      <c r="A348" s="23"/>
      <c r="B348" s="34"/>
      <c r="C348" s="24"/>
      <c r="D348" s="26"/>
      <c r="E348" s="26"/>
      <c r="F348" s="26"/>
      <c r="G348" s="26"/>
      <c r="H348" s="26"/>
      <c r="I348" s="12"/>
      <c r="J348" s="12"/>
      <c r="K348" s="3"/>
      <c r="L348" s="3"/>
      <c r="M348" s="3"/>
      <c r="N348" s="3"/>
      <c r="O348" s="3"/>
      <c r="P348" s="3"/>
      <c r="Q348" s="3"/>
      <c r="R348" s="3"/>
    </row>
    <row r="349" spans="1:23" x14ac:dyDescent="0.2">
      <c r="A349" s="23"/>
      <c r="B349" s="36"/>
      <c r="C349" s="24"/>
      <c r="D349" s="25"/>
      <c r="E349" s="25"/>
      <c r="F349" s="25"/>
      <c r="G349" s="25"/>
      <c r="H349" s="25"/>
      <c r="I349" s="12"/>
      <c r="J349" s="12"/>
      <c r="K349" s="3"/>
      <c r="L349" s="3"/>
      <c r="M349" s="3"/>
      <c r="N349" s="3"/>
      <c r="O349" s="3"/>
      <c r="P349" s="3"/>
      <c r="Q349" s="3"/>
      <c r="R349" s="3"/>
    </row>
    <row r="350" spans="1:23" x14ac:dyDescent="0.2">
      <c r="A350" s="23"/>
      <c r="B350" s="34"/>
      <c r="C350" s="24"/>
      <c r="D350" s="25"/>
      <c r="E350" s="25"/>
      <c r="F350" s="25"/>
      <c r="G350" s="25"/>
      <c r="H350" s="25"/>
      <c r="I350" s="12"/>
      <c r="J350" s="12"/>
      <c r="K350" s="3"/>
      <c r="L350" s="3"/>
      <c r="M350" s="3"/>
      <c r="N350" s="3"/>
      <c r="O350" s="3"/>
      <c r="P350" s="3"/>
      <c r="Q350" s="3"/>
      <c r="R350" s="3"/>
    </row>
    <row r="351" spans="1:23" s="6" customFormat="1" x14ac:dyDescent="0.2">
      <c r="A351" s="29"/>
      <c r="B351" s="34"/>
      <c r="C351" s="24"/>
      <c r="D351" s="26"/>
      <c r="E351" s="26"/>
      <c r="F351" s="26"/>
      <c r="G351" s="26"/>
      <c r="H351" s="26"/>
      <c r="I351" s="12"/>
      <c r="J351" s="12"/>
      <c r="K351" s="27"/>
      <c r="L351" s="27"/>
      <c r="M351" s="27"/>
      <c r="N351" s="27"/>
      <c r="O351" s="27"/>
      <c r="P351" s="27"/>
      <c r="Q351" s="25"/>
      <c r="R351" s="25"/>
      <c r="S351" s="25"/>
      <c r="T351" s="25"/>
      <c r="U351" s="28"/>
      <c r="W351" s="25"/>
    </row>
    <row r="352" spans="1:23" s="6" customFormat="1" x14ac:dyDescent="0.2">
      <c r="A352" s="29"/>
      <c r="B352" s="34"/>
      <c r="C352" s="24"/>
      <c r="D352" s="26"/>
      <c r="E352" s="26"/>
      <c r="F352" s="26"/>
      <c r="G352" s="26"/>
      <c r="H352" s="26"/>
      <c r="I352" s="12"/>
      <c r="J352" s="12"/>
      <c r="K352" s="27"/>
      <c r="L352" s="27"/>
      <c r="M352" s="27"/>
      <c r="N352" s="27"/>
      <c r="O352" s="27"/>
      <c r="P352" s="27"/>
      <c r="Q352" s="25"/>
      <c r="R352" s="25"/>
      <c r="S352" s="25"/>
      <c r="T352" s="25"/>
      <c r="U352" s="28"/>
      <c r="W352" s="25"/>
    </row>
    <row r="353" spans="1:23" s="6" customFormat="1" x14ac:dyDescent="0.2">
      <c r="A353" s="29"/>
      <c r="B353" s="34"/>
      <c r="C353" s="24"/>
      <c r="D353" s="26"/>
      <c r="E353" s="26"/>
      <c r="F353" s="26"/>
      <c r="G353" s="26"/>
      <c r="H353" s="26"/>
      <c r="I353" s="12"/>
      <c r="J353" s="12"/>
      <c r="K353" s="27"/>
      <c r="L353" s="27"/>
      <c r="M353" s="27"/>
      <c r="N353" s="27"/>
      <c r="O353" s="27"/>
      <c r="P353" s="27"/>
      <c r="Q353" s="25"/>
      <c r="R353" s="25"/>
      <c r="S353" s="25"/>
      <c r="T353" s="25"/>
      <c r="U353" s="28"/>
      <c r="W353" s="25"/>
    </row>
    <row r="354" spans="1:23" s="6" customFormat="1" x14ac:dyDescent="0.2">
      <c r="A354" s="29"/>
      <c r="B354" s="32"/>
      <c r="C354" s="24"/>
      <c r="D354" s="26"/>
      <c r="E354" s="26"/>
      <c r="F354" s="26"/>
      <c r="G354" s="26"/>
      <c r="H354" s="26"/>
      <c r="I354" s="12"/>
      <c r="J354" s="12"/>
      <c r="K354" s="27"/>
      <c r="L354" s="27"/>
      <c r="M354" s="27"/>
      <c r="N354" s="27"/>
      <c r="O354" s="27"/>
      <c r="P354" s="27"/>
      <c r="Q354" s="25"/>
      <c r="R354" s="25"/>
      <c r="S354" s="25"/>
      <c r="T354" s="25"/>
      <c r="U354" s="28"/>
      <c r="W354" s="25"/>
    </row>
    <row r="355" spans="1:23" x14ac:dyDescent="0.2">
      <c r="A355" s="23"/>
      <c r="B355" s="22"/>
      <c r="C355" s="24"/>
      <c r="D355" s="25"/>
      <c r="E355" s="25"/>
      <c r="F355" s="25"/>
      <c r="G355" s="25"/>
      <c r="H355" s="25"/>
      <c r="I355" s="12"/>
      <c r="J355" s="12"/>
      <c r="K355" s="3"/>
      <c r="L355" s="3"/>
      <c r="M355" s="3"/>
      <c r="N355" s="3"/>
      <c r="O355" s="3"/>
      <c r="P355" s="3"/>
      <c r="Q355" s="3"/>
      <c r="R355" s="3"/>
    </row>
    <row r="356" spans="1:23" s="6" customFormat="1" x14ac:dyDescent="0.2">
      <c r="A356" s="23"/>
      <c r="B356" s="22"/>
      <c r="C356" s="24"/>
      <c r="D356" s="26"/>
      <c r="E356" s="26"/>
      <c r="F356" s="26"/>
      <c r="G356" s="26"/>
      <c r="H356" s="26"/>
      <c r="I356" s="12"/>
      <c r="J356" s="12"/>
      <c r="K356" s="27"/>
      <c r="L356" s="27"/>
      <c r="M356" s="27"/>
      <c r="N356" s="27"/>
      <c r="O356" s="27"/>
      <c r="P356" s="27"/>
      <c r="Q356" s="25"/>
      <c r="R356" s="25"/>
      <c r="S356" s="25"/>
      <c r="T356" s="25"/>
      <c r="U356" s="28"/>
      <c r="W356" s="25"/>
    </row>
    <row r="357" spans="1:23" s="14" customFormat="1" x14ac:dyDescent="0.25">
      <c r="A357" s="29"/>
      <c r="B357" s="22"/>
      <c r="C357" s="30"/>
      <c r="D357" s="26"/>
      <c r="E357" s="26"/>
      <c r="F357" s="26"/>
      <c r="G357" s="26"/>
      <c r="H357" s="26"/>
      <c r="I357" s="12"/>
      <c r="J357" s="12"/>
      <c r="K357" s="13"/>
      <c r="L357" s="13"/>
      <c r="M357" s="13"/>
      <c r="N357" s="13"/>
      <c r="O357" s="13"/>
      <c r="P357" s="13"/>
      <c r="Q357" s="12"/>
      <c r="R357" s="12"/>
      <c r="S357" s="12"/>
      <c r="T357" s="12"/>
      <c r="U357" s="33"/>
      <c r="W357" s="12"/>
    </row>
    <row r="358" spans="1:23" s="6" customFormat="1" x14ac:dyDescent="0.2">
      <c r="A358" s="29"/>
      <c r="B358" s="34"/>
      <c r="C358" s="24"/>
      <c r="D358" s="26"/>
      <c r="E358" s="26"/>
      <c r="F358" s="26"/>
      <c r="G358" s="26"/>
      <c r="H358" s="26"/>
      <c r="I358" s="12"/>
      <c r="J358" s="12"/>
      <c r="K358" s="27"/>
      <c r="L358" s="35"/>
      <c r="M358" s="27"/>
      <c r="N358" s="27"/>
      <c r="O358" s="27"/>
      <c r="P358" s="27"/>
      <c r="Q358" s="25"/>
      <c r="R358" s="25"/>
      <c r="S358" s="25"/>
      <c r="T358" s="25"/>
      <c r="U358" s="28"/>
      <c r="W358" s="25"/>
    </row>
    <row r="359" spans="1:23" s="6" customFormat="1" x14ac:dyDescent="0.2">
      <c r="A359" s="29"/>
      <c r="B359" s="34"/>
      <c r="C359" s="24"/>
      <c r="D359" s="26"/>
      <c r="E359" s="26"/>
      <c r="F359" s="26"/>
      <c r="G359" s="26"/>
      <c r="H359" s="26"/>
      <c r="I359" s="12"/>
      <c r="J359" s="12"/>
      <c r="K359" s="27"/>
      <c r="L359" s="27"/>
      <c r="M359" s="27"/>
      <c r="N359" s="27"/>
      <c r="O359" s="27"/>
      <c r="P359" s="27"/>
      <c r="Q359" s="25"/>
      <c r="R359" s="25"/>
      <c r="S359" s="25"/>
      <c r="T359" s="25"/>
      <c r="U359" s="28"/>
      <c r="W359" s="25"/>
    </row>
    <row r="360" spans="1:23" s="6" customFormat="1" x14ac:dyDescent="0.2">
      <c r="A360" s="23"/>
      <c r="B360" s="22"/>
      <c r="C360" s="24"/>
      <c r="D360" s="26"/>
      <c r="E360" s="26"/>
      <c r="F360" s="26"/>
      <c r="G360" s="26"/>
      <c r="H360" s="26"/>
      <c r="I360" s="12"/>
      <c r="J360" s="12"/>
      <c r="K360" s="27"/>
      <c r="L360" s="27"/>
      <c r="M360" s="27"/>
      <c r="N360" s="27"/>
      <c r="O360" s="27"/>
      <c r="P360" s="27"/>
      <c r="Q360" s="25"/>
      <c r="R360" s="25"/>
      <c r="S360" s="25"/>
      <c r="T360" s="25"/>
      <c r="U360" s="28"/>
      <c r="W360" s="25"/>
    </row>
    <row r="361" spans="1:23" x14ac:dyDescent="0.2">
      <c r="A361" s="29"/>
      <c r="B361" s="22"/>
      <c r="C361" s="30"/>
      <c r="D361" s="25"/>
      <c r="E361" s="25"/>
      <c r="F361" s="25"/>
      <c r="G361" s="25"/>
      <c r="H361" s="25"/>
      <c r="I361" s="12"/>
      <c r="J361" s="12"/>
      <c r="K361" s="3"/>
      <c r="L361" s="3"/>
      <c r="M361" s="3"/>
      <c r="N361" s="3"/>
      <c r="O361" s="3"/>
      <c r="P361" s="3"/>
      <c r="Q361" s="3"/>
      <c r="R361" s="3"/>
    </row>
    <row r="362" spans="1:23" x14ac:dyDescent="0.2">
      <c r="A362" s="23"/>
      <c r="B362" s="34"/>
      <c r="C362" s="24"/>
      <c r="D362" s="25"/>
      <c r="E362" s="25"/>
      <c r="F362" s="25"/>
      <c r="G362" s="25"/>
      <c r="H362" s="25"/>
      <c r="I362" s="12"/>
      <c r="J362" s="12"/>
      <c r="K362" s="3"/>
      <c r="L362" s="3"/>
      <c r="M362" s="3"/>
      <c r="N362" s="3"/>
      <c r="O362" s="3"/>
      <c r="P362" s="3"/>
      <c r="Q362" s="3"/>
      <c r="R362" s="3"/>
    </row>
    <row r="363" spans="1:23" x14ac:dyDescent="0.2">
      <c r="A363" s="23"/>
      <c r="B363" s="34"/>
      <c r="C363" s="24"/>
      <c r="D363" s="26"/>
      <c r="E363" s="26"/>
      <c r="F363" s="26"/>
      <c r="G363" s="26"/>
      <c r="H363" s="26"/>
      <c r="I363" s="12"/>
      <c r="J363" s="12"/>
      <c r="K363" s="3"/>
      <c r="L363" s="3"/>
      <c r="M363" s="3"/>
      <c r="N363" s="3"/>
      <c r="O363" s="3"/>
      <c r="P363" s="3"/>
      <c r="Q363" s="3"/>
      <c r="R363" s="3"/>
    </row>
    <row r="364" spans="1:23" x14ac:dyDescent="0.2">
      <c r="A364" s="23"/>
      <c r="B364" s="34"/>
      <c r="C364" s="24"/>
      <c r="D364" s="26"/>
      <c r="E364" s="26"/>
      <c r="F364" s="26"/>
      <c r="G364" s="26"/>
      <c r="H364" s="26"/>
      <c r="I364" s="12"/>
      <c r="J364" s="12"/>
      <c r="K364" s="3"/>
      <c r="L364" s="3"/>
      <c r="M364" s="3"/>
      <c r="N364" s="3"/>
      <c r="O364" s="3"/>
      <c r="P364" s="3"/>
      <c r="Q364" s="3"/>
      <c r="R364" s="3"/>
    </row>
    <row r="365" spans="1:23" x14ac:dyDescent="0.2">
      <c r="A365" s="23"/>
      <c r="B365" s="36"/>
      <c r="C365" s="24"/>
      <c r="D365" s="25"/>
      <c r="E365" s="25"/>
      <c r="F365" s="25"/>
      <c r="G365" s="25"/>
      <c r="H365" s="25"/>
      <c r="I365" s="12"/>
      <c r="J365" s="12"/>
      <c r="K365" s="3"/>
      <c r="L365" s="3"/>
      <c r="M365" s="3"/>
      <c r="N365" s="3"/>
      <c r="O365" s="3"/>
      <c r="P365" s="3"/>
      <c r="Q365" s="3"/>
      <c r="R365" s="3"/>
    </row>
  </sheetData>
  <mergeCells count="11">
    <mergeCell ref="H4:H5"/>
    <mergeCell ref="I4:I5"/>
    <mergeCell ref="E267:G267"/>
    <mergeCell ref="A1:I1"/>
    <mergeCell ref="A4:A5"/>
    <mergeCell ref="B4:B5"/>
    <mergeCell ref="C4:C5"/>
    <mergeCell ref="D4:D5"/>
    <mergeCell ref="E4:G4"/>
    <mergeCell ref="A2:I2"/>
    <mergeCell ref="A3:I3"/>
  </mergeCells>
  <pageMargins left="1.1811023622047245" right="0.78740157480314965" top="0.98425196850393704" bottom="0.98425196850393704" header="0.39370078740157483" footer="0.31496062992125984"/>
  <pageSetup paperSize="9" scale="63"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W319"/>
  <sheetViews>
    <sheetView view="pageBreakPreview" zoomScale="70" zoomScaleSheetLayoutView="70" workbookViewId="0">
      <selection activeCell="B9" sqref="B9"/>
    </sheetView>
  </sheetViews>
  <sheetFormatPr baseColWidth="10" defaultColWidth="11.42578125" defaultRowHeight="15.75" x14ac:dyDescent="0.2"/>
  <cols>
    <col min="1" max="1" width="15" style="45" customWidth="1"/>
    <col min="2" max="2" width="81.42578125" style="46" customWidth="1"/>
    <col min="3" max="3" width="12.7109375" style="47" customWidth="1"/>
    <col min="4" max="4" width="15" style="4" customWidth="1"/>
    <col min="5" max="5" width="12.7109375" style="4" bestFit="1" customWidth="1"/>
    <col min="6" max="6" width="11" style="4" customWidth="1"/>
    <col min="7" max="8" width="15.42578125" style="4" customWidth="1"/>
    <col min="9" max="10" width="15.5703125" style="47" customWidth="1"/>
    <col min="11" max="11" width="20" style="4" customWidth="1"/>
    <col min="12" max="12" width="28.7109375" style="4" customWidth="1"/>
    <col min="13" max="13" width="11" style="4" customWidth="1"/>
    <col min="14" max="14" width="27.28515625" style="4" customWidth="1"/>
    <col min="15" max="15" width="8.42578125" style="4" customWidth="1"/>
    <col min="16" max="17" width="5.7109375" style="4" customWidth="1"/>
    <col min="18" max="18" width="5.7109375" style="2" customWidth="1"/>
    <col min="19" max="41" width="5.7109375" style="3" customWidth="1"/>
    <col min="42" max="16384" width="11.42578125" style="3"/>
  </cols>
  <sheetData>
    <row r="1" spans="1:21" ht="47.25" customHeight="1" thickBot="1" x14ac:dyDescent="0.25">
      <c r="A1" s="67" t="s">
        <v>56</v>
      </c>
      <c r="B1" s="68"/>
      <c r="C1" s="68"/>
      <c r="D1" s="68"/>
      <c r="E1" s="68"/>
      <c r="F1" s="68"/>
      <c r="G1" s="68"/>
      <c r="H1" s="68"/>
      <c r="I1" s="69"/>
      <c r="J1" s="1"/>
      <c r="K1" s="2"/>
      <c r="L1" s="3"/>
      <c r="M1" s="3"/>
      <c r="N1" s="3"/>
      <c r="O1" s="3"/>
      <c r="P1" s="3"/>
      <c r="Q1" s="3"/>
      <c r="R1" s="3"/>
    </row>
    <row r="2" spans="1:21" s="8" customFormat="1" ht="88.5" customHeight="1" thickBot="1" x14ac:dyDescent="0.3">
      <c r="A2" s="79" t="str">
        <f>'H METRADOS '!A2:I2</f>
        <v>NOMBRE DEL PROYECTO : ADQUISICIÓN DE TERMOCICLADOR, CABINA DE FLUJO LAMINAR VERTICAL Y EXTRACTOR AUTOMATIZADO DE ÁCIDOS NUCLEICOS; REMODELACIÓN DE LABORATORIO REGIONAL O DE REFERENCIA; ADEMÁS DE OTROS ACTIVOS EN EL(LA) EN EL LABORATORIO MOLECULAR DEL SERVICIO DE SALUD PUBLICA DE LA DIRECCIÓN REGIONAL DE SALUD APURÍMAC EN LA LOCALIDAD ABANCAY, DISTRITO DE ABANCAY, PROVINCIA ABANCAY, DEPARTAMENTO APURÍMAC</v>
      </c>
      <c r="B2" s="80"/>
      <c r="C2" s="80"/>
      <c r="D2" s="80"/>
      <c r="E2" s="80"/>
      <c r="F2" s="80"/>
      <c r="G2" s="80"/>
      <c r="H2" s="80"/>
      <c r="I2" s="81"/>
      <c r="J2" s="5"/>
      <c r="K2" s="7"/>
    </row>
    <row r="3" spans="1:21" s="8" customFormat="1" ht="36" customHeight="1" thickBot="1" x14ac:dyDescent="0.3">
      <c r="A3" s="79" t="str">
        <f>'H METRADOS '!A3:I3</f>
        <v>CODIGO UNIFICADO DE INVERSIONES: 2485202</v>
      </c>
      <c r="B3" s="80"/>
      <c r="C3" s="80"/>
      <c r="D3" s="80"/>
      <c r="E3" s="80"/>
      <c r="F3" s="80"/>
      <c r="G3" s="80"/>
      <c r="H3" s="80"/>
      <c r="I3" s="81"/>
      <c r="J3" s="5"/>
      <c r="K3" s="7"/>
    </row>
    <row r="4" spans="1:21" s="8" customFormat="1" ht="36" customHeight="1" thickBot="1" x14ac:dyDescent="0.3">
      <c r="A4" s="70" t="s">
        <v>0</v>
      </c>
      <c r="B4" s="72" t="s">
        <v>1</v>
      </c>
      <c r="C4" s="74" t="s">
        <v>2</v>
      </c>
      <c r="D4" s="64" t="s">
        <v>3</v>
      </c>
      <c r="E4" s="76" t="s">
        <v>4</v>
      </c>
      <c r="F4" s="77"/>
      <c r="G4" s="78"/>
      <c r="H4" s="62" t="s">
        <v>5</v>
      </c>
      <c r="I4" s="64" t="s">
        <v>6</v>
      </c>
      <c r="J4" s="5"/>
      <c r="K4" s="7"/>
    </row>
    <row r="5" spans="1:21" s="8" customFormat="1" ht="33" customHeight="1" thickBot="1" x14ac:dyDescent="0.3">
      <c r="A5" s="71"/>
      <c r="B5" s="73"/>
      <c r="C5" s="75"/>
      <c r="D5" s="65"/>
      <c r="E5" s="9" t="s">
        <v>7</v>
      </c>
      <c r="F5" s="10" t="s">
        <v>8</v>
      </c>
      <c r="G5" s="10" t="s">
        <v>9</v>
      </c>
      <c r="H5" s="63"/>
      <c r="I5" s="65"/>
      <c r="J5" s="5"/>
      <c r="K5" s="7"/>
    </row>
    <row r="6" spans="1:21" s="55" customFormat="1" ht="30" customHeight="1" x14ac:dyDescent="0.25">
      <c r="A6" s="50" t="s">
        <v>25</v>
      </c>
      <c r="B6" s="51" t="s">
        <v>24</v>
      </c>
      <c r="C6" s="51"/>
      <c r="D6" s="51"/>
      <c r="E6" s="52"/>
      <c r="F6" s="52"/>
      <c r="G6" s="52"/>
      <c r="H6" s="52"/>
      <c r="I6" s="52"/>
      <c r="J6" s="53"/>
      <c r="K6" s="54"/>
      <c r="L6" s="54"/>
      <c r="M6" s="54"/>
      <c r="N6" s="54"/>
      <c r="O6" s="53"/>
      <c r="P6" s="53"/>
      <c r="Q6" s="53"/>
      <c r="R6" s="53"/>
      <c r="U6" s="53"/>
    </row>
    <row r="7" spans="1:21" s="55" customFormat="1" ht="30" customHeight="1" x14ac:dyDescent="0.25">
      <c r="A7" s="50" t="s">
        <v>11</v>
      </c>
      <c r="B7" s="51" t="s">
        <v>23</v>
      </c>
      <c r="C7" s="51"/>
      <c r="D7" s="51"/>
      <c r="E7" s="52"/>
      <c r="F7" s="52"/>
      <c r="G7" s="52"/>
      <c r="H7" s="52"/>
      <c r="I7" s="52"/>
      <c r="J7" s="53"/>
      <c r="K7" s="54"/>
      <c r="L7" s="54"/>
      <c r="M7" s="54"/>
      <c r="N7" s="54"/>
      <c r="O7" s="53"/>
      <c r="P7" s="53"/>
      <c r="Q7" s="53"/>
      <c r="R7" s="53"/>
      <c r="U7" s="53"/>
    </row>
    <row r="8" spans="1:21" s="20" customFormat="1" ht="30" customHeight="1" x14ac:dyDescent="0.2">
      <c r="A8" s="17" t="s">
        <v>12</v>
      </c>
      <c r="B8" s="49" t="s">
        <v>26</v>
      </c>
      <c r="C8" s="15" t="s">
        <v>22</v>
      </c>
      <c r="D8" s="15"/>
      <c r="E8" s="16"/>
      <c r="F8" s="16"/>
      <c r="G8" s="16"/>
      <c r="H8" s="16"/>
      <c r="I8" s="16">
        <v>1</v>
      </c>
      <c r="J8" s="18"/>
      <c r="K8" s="19"/>
      <c r="L8" s="19"/>
      <c r="M8" s="19"/>
      <c r="N8" s="19"/>
      <c r="O8" s="18"/>
      <c r="P8" s="18"/>
      <c r="Q8" s="18"/>
      <c r="R8" s="18"/>
      <c r="U8" s="18"/>
    </row>
    <row r="9" spans="1:21" s="6" customFormat="1" ht="30" customHeight="1" x14ac:dyDescent="0.2">
      <c r="A9" s="17" t="s">
        <v>27</v>
      </c>
      <c r="B9" s="49" t="s">
        <v>28</v>
      </c>
      <c r="C9" s="15" t="s">
        <v>22</v>
      </c>
      <c r="D9" s="15"/>
      <c r="E9" s="16"/>
      <c r="F9" s="16"/>
      <c r="G9" s="16"/>
      <c r="H9" s="16"/>
      <c r="I9" s="16">
        <v>1</v>
      </c>
      <c r="J9" s="56"/>
      <c r="K9" s="27"/>
      <c r="L9" s="27"/>
      <c r="M9" s="27"/>
      <c r="N9" s="27"/>
      <c r="O9" s="56"/>
      <c r="P9" s="56"/>
      <c r="Q9" s="56"/>
      <c r="R9" s="56"/>
      <c r="U9" s="56"/>
    </row>
    <row r="10" spans="1:21" s="6" customFormat="1" ht="30" customHeight="1" x14ac:dyDescent="0.2">
      <c r="A10" s="57" t="s">
        <v>30</v>
      </c>
      <c r="B10" s="58" t="s">
        <v>31</v>
      </c>
      <c r="C10" s="59" t="s">
        <v>10</v>
      </c>
      <c r="D10" s="59"/>
      <c r="E10" s="60"/>
      <c r="F10" s="60"/>
      <c r="G10" s="60"/>
      <c r="H10" s="60"/>
      <c r="I10" s="60">
        <v>98.45</v>
      </c>
      <c r="J10" s="56"/>
      <c r="K10" s="27"/>
      <c r="L10" s="27"/>
      <c r="M10" s="27"/>
      <c r="N10" s="27"/>
      <c r="O10" s="56"/>
      <c r="P10" s="56"/>
      <c r="Q10" s="56"/>
      <c r="R10" s="56"/>
      <c r="U10" s="56"/>
    </row>
    <row r="11" spans="1:21" s="6" customFormat="1" ht="30" customHeight="1" x14ac:dyDescent="0.2">
      <c r="A11" s="57" t="s">
        <v>42</v>
      </c>
      <c r="B11" s="58" t="s">
        <v>41</v>
      </c>
      <c r="C11" s="59" t="s">
        <v>2</v>
      </c>
      <c r="D11" s="59"/>
      <c r="E11" s="60"/>
      <c r="F11" s="60"/>
      <c r="G11" s="60"/>
      <c r="H11" s="60"/>
      <c r="I11" s="60">
        <v>4</v>
      </c>
      <c r="J11" s="56"/>
      <c r="K11" s="27"/>
      <c r="L11" s="27"/>
      <c r="M11" s="27"/>
      <c r="N11" s="27"/>
      <c r="O11" s="56"/>
      <c r="P11" s="56"/>
      <c r="Q11" s="56"/>
      <c r="R11" s="56"/>
      <c r="U11" s="56"/>
    </row>
    <row r="12" spans="1:21" s="6" customFormat="1" ht="30" customHeight="1" x14ac:dyDescent="0.2">
      <c r="A12" s="57" t="s">
        <v>45</v>
      </c>
      <c r="B12" s="58" t="s">
        <v>46</v>
      </c>
      <c r="C12" s="59" t="s">
        <v>10</v>
      </c>
      <c r="D12" s="59"/>
      <c r="E12" s="60"/>
      <c r="F12" s="60"/>
      <c r="G12" s="60"/>
      <c r="H12" s="60"/>
      <c r="I12" s="60">
        <v>28.369999999999997</v>
      </c>
      <c r="J12" s="56"/>
      <c r="K12" s="27"/>
      <c r="L12" s="27"/>
      <c r="M12" s="27"/>
      <c r="N12" s="27"/>
      <c r="O12" s="56"/>
      <c r="P12" s="56"/>
      <c r="Q12" s="56"/>
      <c r="R12" s="56"/>
      <c r="U12" s="56"/>
    </row>
    <row r="13" spans="1:21" s="55" customFormat="1" ht="30" customHeight="1" x14ac:dyDescent="0.25">
      <c r="A13" s="50" t="s">
        <v>13</v>
      </c>
      <c r="B13" s="51" t="s">
        <v>29</v>
      </c>
      <c r="C13" s="51"/>
      <c r="D13" s="51"/>
      <c r="E13" s="52"/>
      <c r="F13" s="52"/>
      <c r="G13" s="52"/>
      <c r="H13" s="52"/>
      <c r="I13" s="52"/>
      <c r="J13" s="53"/>
      <c r="K13" s="54"/>
      <c r="L13" s="54"/>
      <c r="M13" s="54"/>
      <c r="N13" s="54"/>
      <c r="O13" s="53"/>
      <c r="P13" s="53"/>
      <c r="Q13" s="53"/>
      <c r="R13" s="53"/>
      <c r="U13" s="53"/>
    </row>
    <row r="14" spans="1:21" s="20" customFormat="1" ht="30" customHeight="1" x14ac:dyDescent="0.2">
      <c r="A14" s="17" t="s">
        <v>14</v>
      </c>
      <c r="B14" s="49" t="s">
        <v>39</v>
      </c>
      <c r="C14" s="15" t="s">
        <v>10</v>
      </c>
      <c r="D14" s="15"/>
      <c r="E14" s="16"/>
      <c r="F14" s="16"/>
      <c r="G14" s="16"/>
      <c r="H14" s="16"/>
      <c r="I14" s="16">
        <v>99.18</v>
      </c>
      <c r="J14" s="18"/>
      <c r="K14" s="19"/>
      <c r="L14" s="19"/>
      <c r="M14" s="19"/>
      <c r="N14" s="19"/>
      <c r="O14" s="18"/>
      <c r="P14" s="18"/>
      <c r="Q14" s="18"/>
      <c r="R14" s="18"/>
      <c r="U14" s="18"/>
    </row>
    <row r="15" spans="1:21" s="20" customFormat="1" ht="30" customHeight="1" x14ac:dyDescent="0.2">
      <c r="A15" s="17" t="s">
        <v>15</v>
      </c>
      <c r="B15" s="58" t="s">
        <v>40</v>
      </c>
      <c r="C15" s="59" t="s">
        <v>59</v>
      </c>
      <c r="D15" s="59"/>
      <c r="E15" s="60"/>
      <c r="F15" s="60"/>
      <c r="G15" s="60"/>
      <c r="H15" s="60"/>
      <c r="I15" s="60">
        <v>90.97</v>
      </c>
      <c r="J15" s="18"/>
      <c r="K15" s="19"/>
      <c r="L15" s="19"/>
      <c r="M15" s="19"/>
      <c r="N15" s="19"/>
      <c r="O15" s="18"/>
      <c r="P15" s="18"/>
      <c r="Q15" s="18"/>
      <c r="R15" s="18"/>
      <c r="U15" s="18"/>
    </row>
    <row r="16" spans="1:21" s="20" customFormat="1" ht="30" customHeight="1" x14ac:dyDescent="0.2">
      <c r="A16" s="17" t="s">
        <v>19</v>
      </c>
      <c r="B16" s="58" t="s">
        <v>44</v>
      </c>
      <c r="C16" s="59" t="s">
        <v>54</v>
      </c>
      <c r="D16" s="59"/>
      <c r="E16" s="60"/>
      <c r="F16" s="60"/>
      <c r="G16" s="60"/>
      <c r="H16" s="60"/>
      <c r="I16" s="60">
        <v>4</v>
      </c>
      <c r="J16" s="18"/>
      <c r="K16" s="19"/>
      <c r="L16" s="19"/>
      <c r="M16" s="19"/>
      <c r="N16" s="19"/>
      <c r="O16" s="18"/>
      <c r="P16" s="18"/>
      <c r="Q16" s="18"/>
      <c r="R16" s="18"/>
      <c r="U16" s="18"/>
    </row>
    <row r="17" spans="1:23" s="20" customFormat="1" ht="30" customHeight="1" x14ac:dyDescent="0.2">
      <c r="A17" s="17" t="s">
        <v>20</v>
      </c>
      <c r="B17" s="58" t="s">
        <v>48</v>
      </c>
      <c r="C17" s="59" t="s">
        <v>10</v>
      </c>
      <c r="D17" s="59"/>
      <c r="E17" s="60"/>
      <c r="F17" s="60"/>
      <c r="G17" s="60"/>
      <c r="H17" s="60"/>
      <c r="I17" s="60">
        <v>31.199999999999996</v>
      </c>
      <c r="J17" s="18"/>
      <c r="K17" s="19"/>
      <c r="L17" s="19"/>
      <c r="M17" s="19"/>
      <c r="N17" s="19"/>
      <c r="O17" s="18"/>
      <c r="P17" s="18"/>
      <c r="Q17" s="18"/>
      <c r="R17" s="18"/>
      <c r="U17" s="18"/>
    </row>
    <row r="18" spans="1:23" s="20" customFormat="1" ht="30" customHeight="1" x14ac:dyDescent="0.2">
      <c r="A18" s="17" t="s">
        <v>49</v>
      </c>
      <c r="B18" s="58" t="s">
        <v>55</v>
      </c>
      <c r="C18" s="59" t="s">
        <v>10</v>
      </c>
      <c r="D18" s="59"/>
      <c r="E18" s="60"/>
      <c r="F18" s="60"/>
      <c r="G18" s="60"/>
      <c r="H18" s="60"/>
      <c r="I18" s="60">
        <v>6.75</v>
      </c>
      <c r="J18" s="18"/>
      <c r="K18" s="19"/>
      <c r="L18" s="19"/>
      <c r="M18" s="19"/>
      <c r="N18" s="19"/>
      <c r="O18" s="18"/>
      <c r="P18" s="18"/>
      <c r="Q18" s="18"/>
      <c r="R18" s="18"/>
      <c r="U18" s="18"/>
    </row>
    <row r="19" spans="1:23" s="55" customFormat="1" ht="30" customHeight="1" x14ac:dyDescent="0.25">
      <c r="A19" s="50" t="s">
        <v>16</v>
      </c>
      <c r="B19" s="51" t="s">
        <v>51</v>
      </c>
      <c r="C19" s="51"/>
      <c r="D19" s="51"/>
      <c r="E19" s="52"/>
      <c r="F19" s="52"/>
      <c r="G19" s="52"/>
      <c r="H19" s="52"/>
      <c r="I19" s="52"/>
      <c r="J19" s="53"/>
      <c r="K19" s="54"/>
      <c r="L19" s="54"/>
      <c r="M19" s="54"/>
      <c r="N19" s="54"/>
      <c r="O19" s="53"/>
      <c r="P19" s="53"/>
      <c r="Q19" s="53"/>
      <c r="R19" s="53"/>
      <c r="U19" s="53"/>
    </row>
    <row r="20" spans="1:23" s="20" customFormat="1" ht="30" customHeight="1" x14ac:dyDescent="0.2">
      <c r="A20" s="17" t="s">
        <v>17</v>
      </c>
      <c r="B20" s="58" t="s">
        <v>50</v>
      </c>
      <c r="C20" s="59" t="s">
        <v>54</v>
      </c>
      <c r="D20" s="59"/>
      <c r="E20" s="60"/>
      <c r="F20" s="60"/>
      <c r="G20" s="60"/>
      <c r="H20" s="60"/>
      <c r="I20" s="60">
        <v>2</v>
      </c>
      <c r="J20" s="18"/>
      <c r="K20" s="19"/>
      <c r="L20" s="19"/>
      <c r="M20" s="19"/>
      <c r="N20" s="19"/>
      <c r="O20" s="18"/>
      <c r="P20" s="18"/>
      <c r="Q20" s="18"/>
      <c r="R20" s="18"/>
      <c r="U20" s="18"/>
    </row>
    <row r="21" spans="1:23" s="20" customFormat="1" ht="30" customHeight="1" x14ac:dyDescent="0.2">
      <c r="A21" s="17" t="s">
        <v>18</v>
      </c>
      <c r="B21" s="49" t="s">
        <v>52</v>
      </c>
      <c r="C21" s="15" t="s">
        <v>54</v>
      </c>
      <c r="D21" s="15"/>
      <c r="E21" s="16"/>
      <c r="F21" s="16"/>
      <c r="G21" s="16"/>
      <c r="H21" s="16"/>
      <c r="I21" s="60">
        <v>1</v>
      </c>
      <c r="J21" s="18"/>
      <c r="K21" s="19"/>
      <c r="L21" s="19"/>
      <c r="M21" s="19"/>
      <c r="N21" s="19"/>
      <c r="O21" s="18"/>
      <c r="P21" s="18"/>
      <c r="Q21" s="18"/>
      <c r="R21" s="18"/>
      <c r="U21" s="18"/>
    </row>
    <row r="22" spans="1:23" s="14" customFormat="1" x14ac:dyDescent="0.25">
      <c r="A22" s="29"/>
      <c r="B22" s="32"/>
      <c r="C22" s="30"/>
      <c r="D22" s="26"/>
      <c r="E22" s="26"/>
      <c r="F22" s="26"/>
      <c r="G22" s="26"/>
      <c r="H22" s="26"/>
      <c r="I22" s="12"/>
      <c r="J22" s="12"/>
      <c r="K22" s="13"/>
      <c r="L22" s="13"/>
      <c r="M22" s="13"/>
      <c r="N22" s="13"/>
      <c r="O22" s="13"/>
      <c r="P22" s="13"/>
      <c r="Q22" s="12"/>
      <c r="R22" s="12"/>
      <c r="S22" s="12"/>
      <c r="T22" s="12"/>
      <c r="U22" s="33"/>
      <c r="W22" s="12"/>
    </row>
    <row r="23" spans="1:23" s="6" customFormat="1" x14ac:dyDescent="0.2">
      <c r="A23" s="29"/>
      <c r="B23" s="36"/>
      <c r="C23" s="24"/>
      <c r="D23" s="26"/>
      <c r="E23" s="26"/>
      <c r="F23" s="26"/>
      <c r="G23" s="26"/>
      <c r="H23" s="26"/>
      <c r="I23" s="12"/>
      <c r="J23" s="12"/>
      <c r="K23" s="27"/>
      <c r="L23" s="27"/>
      <c r="M23" s="27"/>
      <c r="N23" s="27"/>
      <c r="O23" s="27"/>
      <c r="P23" s="27"/>
      <c r="Q23" s="56"/>
      <c r="R23" s="56"/>
      <c r="S23" s="56"/>
      <c r="T23" s="56"/>
      <c r="U23" s="28"/>
      <c r="W23" s="56"/>
    </row>
    <row r="24" spans="1:23" x14ac:dyDescent="0.2">
      <c r="A24" s="23"/>
      <c r="B24" s="34"/>
      <c r="C24" s="24"/>
      <c r="D24" s="56"/>
      <c r="E24" s="56"/>
      <c r="F24" s="56"/>
      <c r="G24" s="56"/>
      <c r="H24" s="56"/>
      <c r="I24" s="12"/>
      <c r="J24" s="12"/>
      <c r="K24" s="3"/>
      <c r="L24" s="3"/>
      <c r="M24" s="3"/>
      <c r="N24" s="3"/>
      <c r="O24" s="3"/>
      <c r="P24" s="3"/>
      <c r="Q24" s="3"/>
      <c r="R24" s="3"/>
    </row>
    <row r="25" spans="1:23" x14ac:dyDescent="0.2">
      <c r="A25" s="23"/>
      <c r="B25" s="34"/>
      <c r="C25" s="24"/>
      <c r="D25" s="56"/>
      <c r="E25" s="56"/>
      <c r="F25" s="56"/>
      <c r="G25" s="56"/>
      <c r="H25" s="56"/>
      <c r="I25" s="12"/>
      <c r="J25" s="12"/>
      <c r="K25" s="3"/>
      <c r="L25" s="3"/>
      <c r="M25" s="3"/>
      <c r="N25" s="3"/>
      <c r="O25" s="3"/>
      <c r="P25" s="3"/>
      <c r="Q25" s="3"/>
      <c r="R25" s="3"/>
    </row>
    <row r="26" spans="1:23" x14ac:dyDescent="0.2">
      <c r="A26" s="23"/>
      <c r="B26" s="34"/>
      <c r="C26" s="24"/>
      <c r="D26" s="37"/>
      <c r="E26" s="37"/>
      <c r="F26" s="37"/>
      <c r="G26" s="37"/>
      <c r="H26" s="37"/>
      <c r="I26" s="38"/>
      <c r="J26" s="38"/>
    </row>
    <row r="27" spans="1:23" s="6" customFormat="1" x14ac:dyDescent="0.2">
      <c r="A27" s="29"/>
      <c r="B27" s="34"/>
      <c r="C27" s="24"/>
      <c r="D27" s="26"/>
      <c r="E27" s="26"/>
      <c r="F27" s="26"/>
      <c r="G27" s="26"/>
      <c r="H27" s="26"/>
      <c r="I27" s="12"/>
      <c r="J27" s="12"/>
      <c r="K27" s="27"/>
      <c r="L27" s="27"/>
      <c r="M27" s="27"/>
      <c r="N27" s="27"/>
      <c r="O27" s="27"/>
      <c r="P27" s="27"/>
      <c r="Q27" s="56"/>
      <c r="R27" s="56"/>
      <c r="S27" s="56"/>
      <c r="T27" s="56"/>
      <c r="U27" s="28"/>
      <c r="W27" s="56"/>
    </row>
    <row r="28" spans="1:23" s="14" customFormat="1" x14ac:dyDescent="0.25">
      <c r="A28" s="29"/>
      <c r="B28" s="22"/>
      <c r="C28" s="30"/>
      <c r="D28" s="26"/>
      <c r="E28" s="26"/>
      <c r="F28" s="26"/>
      <c r="G28" s="26"/>
      <c r="H28" s="26"/>
      <c r="I28" s="12"/>
      <c r="J28" s="12"/>
      <c r="K28" s="13"/>
      <c r="L28" s="13"/>
      <c r="M28" s="13"/>
      <c r="N28" s="13"/>
      <c r="O28" s="13"/>
      <c r="P28" s="13"/>
      <c r="Q28" s="12"/>
      <c r="R28" s="12"/>
      <c r="S28" s="12"/>
      <c r="T28" s="12"/>
      <c r="U28" s="33"/>
      <c r="W28" s="12"/>
    </row>
    <row r="29" spans="1:23" s="6" customFormat="1" x14ac:dyDescent="0.2">
      <c r="A29" s="29"/>
      <c r="B29" s="36"/>
      <c r="C29" s="24"/>
      <c r="D29" s="26"/>
      <c r="E29" s="26"/>
      <c r="F29" s="26"/>
      <c r="G29" s="26"/>
      <c r="H29" s="26"/>
      <c r="I29" s="12"/>
      <c r="J29" s="12"/>
      <c r="K29" s="27"/>
      <c r="L29" s="27"/>
      <c r="M29" s="27"/>
      <c r="N29" s="27"/>
      <c r="O29" s="27"/>
      <c r="P29" s="27"/>
      <c r="Q29" s="56"/>
      <c r="R29" s="56"/>
      <c r="S29" s="56"/>
      <c r="T29" s="56"/>
      <c r="U29" s="28"/>
      <c r="W29" s="56"/>
    </row>
    <row r="30" spans="1:23" s="6" customFormat="1" x14ac:dyDescent="0.2">
      <c r="A30" s="29"/>
      <c r="B30" s="34"/>
      <c r="C30" s="24"/>
      <c r="D30" s="26"/>
      <c r="E30" s="26"/>
      <c r="F30" s="26"/>
      <c r="G30" s="26"/>
      <c r="H30" s="26"/>
      <c r="I30" s="12"/>
      <c r="J30" s="12"/>
      <c r="K30" s="27"/>
      <c r="L30" s="27"/>
      <c r="M30" s="27"/>
      <c r="N30" s="27"/>
      <c r="O30" s="27"/>
      <c r="P30" s="27"/>
      <c r="Q30" s="56"/>
      <c r="R30" s="56"/>
      <c r="S30" s="56"/>
      <c r="T30" s="56"/>
      <c r="U30" s="28"/>
      <c r="W30" s="56"/>
    </row>
    <row r="31" spans="1:23" s="6" customFormat="1" x14ac:dyDescent="0.2">
      <c r="A31" s="29"/>
      <c r="B31" s="34"/>
      <c r="C31" s="24"/>
      <c r="D31" s="26"/>
      <c r="E31" s="26"/>
      <c r="F31" s="26"/>
      <c r="G31" s="26"/>
      <c r="H31" s="26"/>
      <c r="I31" s="12"/>
      <c r="J31" s="12"/>
      <c r="K31" s="27"/>
      <c r="L31" s="27"/>
      <c r="M31" s="27"/>
      <c r="N31" s="27"/>
      <c r="O31" s="27"/>
      <c r="P31" s="27"/>
      <c r="Q31" s="56"/>
      <c r="R31" s="56"/>
      <c r="S31" s="56"/>
      <c r="T31" s="56"/>
      <c r="U31" s="28"/>
      <c r="W31" s="56"/>
    </row>
    <row r="32" spans="1:23" s="6" customFormat="1" x14ac:dyDescent="0.2">
      <c r="A32" s="29"/>
      <c r="B32" s="34"/>
      <c r="C32" s="24"/>
      <c r="D32" s="26"/>
      <c r="E32" s="26"/>
      <c r="F32" s="26"/>
      <c r="G32" s="26"/>
      <c r="H32" s="26"/>
      <c r="I32" s="12"/>
      <c r="J32" s="12"/>
      <c r="K32" s="27"/>
      <c r="L32" s="27"/>
      <c r="M32" s="27"/>
      <c r="N32" s="27"/>
      <c r="O32" s="27"/>
      <c r="P32" s="27"/>
      <c r="Q32" s="56"/>
      <c r="R32" s="56"/>
      <c r="S32" s="56"/>
      <c r="T32" s="56"/>
      <c r="U32" s="28"/>
      <c r="W32" s="56"/>
    </row>
    <row r="33" spans="1:23" s="14" customFormat="1" x14ac:dyDescent="0.25">
      <c r="A33" s="29"/>
      <c r="B33" s="22"/>
      <c r="C33" s="30"/>
      <c r="D33" s="26"/>
      <c r="E33" s="26"/>
      <c r="F33" s="26"/>
      <c r="G33" s="26"/>
      <c r="H33" s="26"/>
      <c r="I33" s="12"/>
      <c r="J33" s="12"/>
      <c r="K33" s="13"/>
      <c r="L33" s="13"/>
      <c r="M33" s="13"/>
      <c r="N33" s="13"/>
      <c r="O33" s="13"/>
      <c r="P33" s="13"/>
      <c r="Q33" s="12"/>
      <c r="R33" s="12"/>
      <c r="S33" s="12"/>
      <c r="T33" s="12"/>
      <c r="U33" s="33"/>
      <c r="W33" s="12"/>
    </row>
    <row r="34" spans="1:23" s="6" customFormat="1" x14ac:dyDescent="0.2">
      <c r="A34" s="29"/>
      <c r="B34" s="34"/>
      <c r="C34" s="24"/>
      <c r="D34" s="26"/>
      <c r="E34" s="26"/>
      <c r="F34" s="26"/>
      <c r="G34" s="26"/>
      <c r="H34" s="26"/>
      <c r="I34" s="12"/>
      <c r="J34" s="12"/>
      <c r="K34" s="27"/>
      <c r="L34" s="27"/>
      <c r="M34" s="27"/>
      <c r="N34" s="27"/>
      <c r="O34" s="27"/>
      <c r="P34" s="27"/>
      <c r="Q34" s="56"/>
      <c r="R34" s="56"/>
      <c r="S34" s="56"/>
      <c r="T34" s="56"/>
      <c r="U34" s="28"/>
      <c r="W34" s="56"/>
    </row>
    <row r="35" spans="1:23" s="6" customFormat="1" x14ac:dyDescent="0.2">
      <c r="A35" s="29"/>
      <c r="B35" s="34"/>
      <c r="C35" s="24"/>
      <c r="D35" s="26"/>
      <c r="E35" s="26"/>
      <c r="F35" s="26"/>
      <c r="G35" s="26"/>
      <c r="H35" s="26"/>
      <c r="I35" s="12"/>
      <c r="J35" s="12"/>
      <c r="K35" s="27"/>
      <c r="L35" s="27"/>
      <c r="M35" s="27"/>
      <c r="N35" s="27"/>
      <c r="O35" s="27"/>
      <c r="P35" s="27"/>
      <c r="Q35" s="56"/>
      <c r="R35" s="56"/>
      <c r="S35" s="56"/>
      <c r="T35" s="56"/>
      <c r="U35" s="28"/>
      <c r="W35" s="56"/>
    </row>
    <row r="36" spans="1:23" s="6" customFormat="1" x14ac:dyDescent="0.2">
      <c r="A36" s="29"/>
      <c r="B36" s="34"/>
      <c r="C36" s="24"/>
      <c r="D36" s="26"/>
      <c r="E36" s="26"/>
      <c r="F36" s="26"/>
      <c r="G36" s="26"/>
      <c r="H36" s="26"/>
      <c r="I36" s="12"/>
      <c r="J36" s="12"/>
      <c r="K36" s="27"/>
      <c r="L36" s="27"/>
      <c r="M36" s="27"/>
      <c r="N36" s="27"/>
      <c r="O36" s="27"/>
      <c r="P36" s="27"/>
      <c r="Q36" s="56"/>
      <c r="R36" s="56"/>
      <c r="S36" s="56"/>
      <c r="T36" s="56"/>
      <c r="U36" s="28"/>
      <c r="W36" s="56"/>
    </row>
    <row r="37" spans="1:23" s="6" customFormat="1" x14ac:dyDescent="0.2">
      <c r="A37" s="29"/>
      <c r="B37" s="34"/>
      <c r="C37" s="24"/>
      <c r="D37" s="26"/>
      <c r="E37" s="26"/>
      <c r="F37" s="26"/>
      <c r="G37" s="26"/>
      <c r="H37" s="26"/>
      <c r="I37" s="12"/>
      <c r="J37" s="12"/>
      <c r="K37" s="27"/>
      <c r="L37" s="27"/>
      <c r="M37" s="27"/>
      <c r="N37" s="27"/>
      <c r="O37" s="27"/>
      <c r="P37" s="27"/>
      <c r="Q37" s="56"/>
      <c r="R37" s="56"/>
      <c r="S37" s="56"/>
      <c r="T37" s="56"/>
      <c r="U37" s="28"/>
      <c r="W37" s="56"/>
    </row>
    <row r="38" spans="1:23" s="6" customFormat="1" x14ac:dyDescent="0.2">
      <c r="A38" s="29"/>
      <c r="B38" s="32"/>
      <c r="C38" s="24"/>
      <c r="D38" s="26"/>
      <c r="E38" s="26"/>
      <c r="F38" s="26"/>
      <c r="G38" s="26"/>
      <c r="H38" s="26"/>
      <c r="I38" s="12"/>
      <c r="J38" s="12"/>
      <c r="K38" s="27"/>
      <c r="L38" s="27"/>
      <c r="M38" s="27"/>
      <c r="N38" s="27"/>
      <c r="O38" s="27"/>
      <c r="P38" s="27"/>
      <c r="Q38" s="56"/>
      <c r="R38" s="56"/>
      <c r="S38" s="56"/>
      <c r="T38" s="56"/>
      <c r="U38" s="28"/>
      <c r="W38" s="56"/>
    </row>
    <row r="39" spans="1:23" x14ac:dyDescent="0.2">
      <c r="A39" s="23"/>
      <c r="B39" s="22"/>
      <c r="C39" s="24"/>
      <c r="D39" s="56"/>
      <c r="E39" s="56"/>
      <c r="F39" s="56"/>
      <c r="G39" s="56"/>
      <c r="H39" s="56"/>
      <c r="I39" s="12"/>
      <c r="J39" s="12"/>
      <c r="K39" s="3"/>
      <c r="L39" s="3"/>
      <c r="M39" s="3"/>
      <c r="N39" s="3"/>
      <c r="O39" s="3"/>
      <c r="P39" s="3"/>
      <c r="Q39" s="3"/>
      <c r="R39" s="3"/>
    </row>
    <row r="40" spans="1:23" s="6" customFormat="1" x14ac:dyDescent="0.2">
      <c r="A40" s="23"/>
      <c r="B40" s="22"/>
      <c r="C40" s="24"/>
      <c r="D40" s="26"/>
      <c r="E40" s="26"/>
      <c r="F40" s="26"/>
      <c r="G40" s="26"/>
      <c r="H40" s="26"/>
      <c r="I40" s="12"/>
      <c r="J40" s="12"/>
      <c r="K40" s="27"/>
      <c r="L40" s="27"/>
      <c r="M40" s="27"/>
      <c r="N40" s="27"/>
      <c r="O40" s="27"/>
      <c r="P40" s="27"/>
      <c r="Q40" s="56"/>
      <c r="R40" s="56"/>
      <c r="S40" s="56"/>
      <c r="T40" s="56"/>
      <c r="U40" s="28"/>
      <c r="W40" s="56"/>
    </row>
    <row r="41" spans="1:23" s="14" customFormat="1" x14ac:dyDescent="0.25">
      <c r="A41" s="29"/>
      <c r="B41" s="22"/>
      <c r="C41" s="30"/>
      <c r="D41" s="26"/>
      <c r="E41" s="26"/>
      <c r="F41" s="26"/>
      <c r="G41" s="26"/>
      <c r="H41" s="26"/>
      <c r="I41" s="12"/>
      <c r="J41" s="12"/>
      <c r="K41" s="13"/>
      <c r="L41" s="13"/>
      <c r="M41" s="13"/>
      <c r="N41" s="13"/>
      <c r="O41" s="13"/>
      <c r="P41" s="13"/>
      <c r="Q41" s="12"/>
      <c r="R41" s="12"/>
      <c r="S41" s="12"/>
      <c r="T41" s="12"/>
      <c r="U41" s="33"/>
      <c r="W41" s="12"/>
    </row>
    <row r="42" spans="1:23" s="6" customFormat="1" x14ac:dyDescent="0.2">
      <c r="A42" s="29"/>
      <c r="B42" s="34"/>
      <c r="C42" s="24"/>
      <c r="D42" s="26"/>
      <c r="E42" s="26"/>
      <c r="F42" s="26"/>
      <c r="G42" s="26"/>
      <c r="H42" s="26"/>
      <c r="I42" s="12"/>
      <c r="J42" s="12"/>
      <c r="K42" s="27"/>
      <c r="L42" s="35"/>
      <c r="M42" s="27"/>
      <c r="N42" s="27"/>
      <c r="O42" s="27"/>
      <c r="P42" s="27"/>
      <c r="Q42" s="56"/>
      <c r="R42" s="56"/>
      <c r="S42" s="56"/>
      <c r="T42" s="56"/>
      <c r="U42" s="28"/>
      <c r="W42" s="56"/>
    </row>
    <row r="43" spans="1:23" s="6" customFormat="1" x14ac:dyDescent="0.2">
      <c r="A43" s="29"/>
      <c r="B43" s="34"/>
      <c r="C43" s="24"/>
      <c r="D43" s="26"/>
      <c r="E43" s="26"/>
      <c r="F43" s="26"/>
      <c r="G43" s="26"/>
      <c r="H43" s="26"/>
      <c r="I43" s="12"/>
      <c r="J43" s="12"/>
      <c r="K43" s="27"/>
      <c r="L43" s="27"/>
      <c r="M43" s="27"/>
      <c r="N43" s="27"/>
      <c r="O43" s="27"/>
      <c r="P43" s="27"/>
      <c r="Q43" s="56"/>
      <c r="R43" s="56"/>
      <c r="S43" s="56"/>
      <c r="T43" s="56"/>
      <c r="U43" s="28"/>
      <c r="W43" s="56"/>
    </row>
    <row r="44" spans="1:23" x14ac:dyDescent="0.2">
      <c r="A44" s="29"/>
      <c r="B44" s="22"/>
      <c r="C44" s="24"/>
      <c r="D44" s="56"/>
      <c r="E44" s="56"/>
      <c r="F44" s="56"/>
      <c r="G44" s="56"/>
      <c r="H44" s="56"/>
      <c r="I44" s="12"/>
      <c r="J44" s="12"/>
      <c r="K44" s="3"/>
      <c r="L44" s="3"/>
      <c r="M44" s="3"/>
      <c r="N44" s="3"/>
      <c r="O44" s="3"/>
      <c r="P44" s="3"/>
      <c r="Q44" s="3"/>
      <c r="R44" s="3"/>
    </row>
    <row r="45" spans="1:23" s="14" customFormat="1" x14ac:dyDescent="0.25">
      <c r="A45" s="29"/>
      <c r="B45" s="22"/>
      <c r="C45" s="30"/>
      <c r="D45" s="26"/>
      <c r="E45" s="26"/>
      <c r="F45" s="26"/>
      <c r="G45" s="26"/>
      <c r="H45" s="26"/>
      <c r="I45" s="12"/>
      <c r="J45" s="12"/>
      <c r="K45" s="13"/>
      <c r="L45" s="13"/>
      <c r="M45" s="13"/>
      <c r="N45" s="13"/>
      <c r="O45" s="13"/>
      <c r="P45" s="13"/>
      <c r="Q45" s="12"/>
      <c r="R45" s="12"/>
      <c r="S45" s="12"/>
      <c r="T45" s="12"/>
      <c r="U45" s="33"/>
      <c r="W45" s="12"/>
    </row>
    <row r="46" spans="1:23" s="6" customFormat="1" x14ac:dyDescent="0.2">
      <c r="A46" s="29"/>
      <c r="B46" s="34"/>
      <c r="C46" s="24"/>
      <c r="D46" s="26"/>
      <c r="E46" s="26"/>
      <c r="F46" s="26"/>
      <c r="G46" s="26"/>
      <c r="H46" s="26"/>
      <c r="I46" s="12"/>
      <c r="J46" s="12"/>
      <c r="K46" s="27"/>
      <c r="L46" s="27"/>
      <c r="M46" s="27"/>
      <c r="N46" s="27"/>
      <c r="O46" s="27"/>
      <c r="P46" s="27"/>
      <c r="Q46" s="56"/>
      <c r="R46" s="56"/>
      <c r="S46" s="56"/>
      <c r="T46" s="56"/>
      <c r="U46" s="28"/>
      <c r="W46" s="56"/>
    </row>
    <row r="47" spans="1:23" s="6" customFormat="1" x14ac:dyDescent="0.2">
      <c r="A47" s="29"/>
      <c r="B47" s="34"/>
      <c r="C47" s="24"/>
      <c r="D47" s="26"/>
      <c r="E47" s="26"/>
      <c r="F47" s="26"/>
      <c r="G47" s="26"/>
      <c r="H47" s="26"/>
      <c r="I47" s="12"/>
      <c r="J47" s="12"/>
      <c r="K47" s="27"/>
      <c r="L47" s="27"/>
      <c r="M47" s="27"/>
      <c r="N47" s="27"/>
      <c r="O47" s="27"/>
      <c r="P47" s="27"/>
      <c r="Q47" s="56"/>
      <c r="R47" s="56"/>
      <c r="S47" s="56"/>
      <c r="T47" s="56"/>
      <c r="U47" s="28"/>
      <c r="W47" s="56"/>
    </row>
    <row r="48" spans="1:23" s="6" customFormat="1" x14ac:dyDescent="0.2">
      <c r="A48" s="29"/>
      <c r="B48" s="34"/>
      <c r="C48" s="24"/>
      <c r="D48" s="26"/>
      <c r="E48" s="26"/>
      <c r="F48" s="26"/>
      <c r="G48" s="26"/>
      <c r="H48" s="26"/>
      <c r="I48" s="12"/>
      <c r="J48" s="12"/>
      <c r="K48" s="27"/>
      <c r="L48" s="27"/>
      <c r="M48" s="27"/>
      <c r="N48" s="27"/>
      <c r="O48" s="27"/>
      <c r="P48" s="27"/>
      <c r="Q48" s="56"/>
      <c r="R48" s="56"/>
      <c r="S48" s="56"/>
      <c r="T48" s="56"/>
      <c r="U48" s="28"/>
      <c r="W48" s="56"/>
    </row>
    <row r="49" spans="1:23" s="6" customFormat="1" x14ac:dyDescent="0.2">
      <c r="A49" s="29"/>
      <c r="B49" s="34"/>
      <c r="C49" s="24"/>
      <c r="D49" s="26"/>
      <c r="E49" s="26"/>
      <c r="F49" s="26"/>
      <c r="G49" s="26"/>
      <c r="H49" s="26"/>
      <c r="I49" s="12"/>
      <c r="J49" s="12"/>
      <c r="K49" s="27"/>
      <c r="L49" s="27"/>
      <c r="M49" s="27"/>
      <c r="N49" s="27"/>
      <c r="O49" s="27"/>
      <c r="P49" s="27"/>
      <c r="Q49" s="56"/>
      <c r="R49" s="56"/>
      <c r="S49" s="56"/>
      <c r="T49" s="56"/>
      <c r="U49" s="28"/>
      <c r="W49" s="56"/>
    </row>
    <row r="50" spans="1:23" s="14" customFormat="1" x14ac:dyDescent="0.25">
      <c r="A50" s="29"/>
      <c r="B50" s="22"/>
      <c r="C50" s="30"/>
      <c r="D50" s="26"/>
      <c r="E50" s="26"/>
      <c r="F50" s="26"/>
      <c r="G50" s="26"/>
      <c r="H50" s="26"/>
      <c r="I50" s="12"/>
      <c r="J50" s="12"/>
      <c r="K50" s="13"/>
      <c r="L50" s="13"/>
      <c r="M50" s="13"/>
      <c r="N50" s="13"/>
      <c r="O50" s="13"/>
      <c r="P50" s="13"/>
      <c r="Q50" s="12"/>
      <c r="R50" s="12"/>
      <c r="S50" s="12"/>
      <c r="T50" s="12"/>
      <c r="U50" s="33"/>
      <c r="W50" s="12"/>
    </row>
    <row r="51" spans="1:23" s="6" customFormat="1" x14ac:dyDescent="0.2">
      <c r="A51" s="29"/>
      <c r="B51" s="36"/>
      <c r="C51" s="24"/>
      <c r="D51" s="26"/>
      <c r="E51" s="26"/>
      <c r="F51" s="26"/>
      <c r="G51" s="26"/>
      <c r="H51" s="26"/>
      <c r="I51" s="12"/>
      <c r="J51" s="12"/>
      <c r="K51" s="27"/>
      <c r="L51" s="27"/>
      <c r="M51" s="27"/>
      <c r="N51" s="27"/>
      <c r="O51" s="27"/>
      <c r="P51" s="27"/>
      <c r="Q51" s="56"/>
      <c r="R51" s="56"/>
      <c r="S51" s="56"/>
      <c r="T51" s="56"/>
      <c r="U51" s="28"/>
      <c r="W51" s="56"/>
    </row>
    <row r="52" spans="1:23" s="6" customFormat="1" x14ac:dyDescent="0.2">
      <c r="A52" s="29"/>
      <c r="B52" s="34"/>
      <c r="C52" s="24"/>
      <c r="D52" s="26"/>
      <c r="E52" s="26"/>
      <c r="F52" s="26"/>
      <c r="G52" s="26"/>
      <c r="H52" s="26"/>
      <c r="I52" s="12"/>
      <c r="J52" s="12"/>
      <c r="K52" s="27"/>
      <c r="L52" s="27"/>
      <c r="M52" s="27"/>
      <c r="N52" s="27"/>
      <c r="O52" s="27"/>
      <c r="P52" s="27"/>
      <c r="Q52" s="56"/>
      <c r="R52" s="56"/>
      <c r="S52" s="56"/>
      <c r="T52" s="56"/>
      <c r="U52" s="28"/>
      <c r="W52" s="56"/>
    </row>
    <row r="53" spans="1:23" s="6" customFormat="1" x14ac:dyDescent="0.2">
      <c r="A53" s="29"/>
      <c r="B53" s="34"/>
      <c r="C53" s="24"/>
      <c r="D53" s="26"/>
      <c r="E53" s="26"/>
      <c r="F53" s="26"/>
      <c r="G53" s="26"/>
      <c r="H53" s="26"/>
      <c r="I53" s="12"/>
      <c r="J53" s="12"/>
      <c r="K53" s="27"/>
      <c r="L53" s="27"/>
      <c r="M53" s="27"/>
      <c r="N53" s="27"/>
      <c r="O53" s="27"/>
      <c r="P53" s="27"/>
      <c r="Q53" s="56"/>
      <c r="R53" s="56"/>
      <c r="S53" s="56"/>
      <c r="T53" s="56"/>
      <c r="U53" s="28"/>
      <c r="W53" s="56"/>
    </row>
    <row r="54" spans="1:23" s="6" customFormat="1" x14ac:dyDescent="0.2">
      <c r="A54" s="29"/>
      <c r="B54" s="34"/>
      <c r="C54" s="24"/>
      <c r="D54" s="26"/>
      <c r="E54" s="26"/>
      <c r="F54" s="26"/>
      <c r="G54" s="26"/>
      <c r="H54" s="26"/>
      <c r="I54" s="12"/>
      <c r="J54" s="12"/>
      <c r="K54" s="27"/>
      <c r="L54" s="27"/>
      <c r="M54" s="27"/>
      <c r="N54" s="27"/>
      <c r="O54" s="27"/>
      <c r="P54" s="27"/>
      <c r="Q54" s="56"/>
      <c r="R54" s="56"/>
      <c r="S54" s="56"/>
      <c r="T54" s="56"/>
      <c r="U54" s="28"/>
      <c r="W54" s="56"/>
    </row>
    <row r="55" spans="1:23" s="6" customFormat="1" x14ac:dyDescent="0.2">
      <c r="A55" s="29"/>
      <c r="B55" s="36"/>
      <c r="C55" s="24"/>
      <c r="D55" s="26"/>
      <c r="E55" s="26"/>
      <c r="F55" s="26"/>
      <c r="G55" s="26"/>
      <c r="H55" s="26"/>
      <c r="I55" s="12"/>
      <c r="J55" s="12"/>
      <c r="K55" s="27"/>
      <c r="L55" s="27"/>
      <c r="M55" s="27"/>
      <c r="N55" s="27"/>
      <c r="O55" s="27"/>
      <c r="P55" s="27"/>
      <c r="Q55" s="56"/>
      <c r="R55" s="56"/>
      <c r="S55" s="56"/>
      <c r="T55" s="56"/>
      <c r="U55" s="28"/>
      <c r="W55" s="56"/>
    </row>
    <row r="56" spans="1:23" s="14" customFormat="1" x14ac:dyDescent="0.25">
      <c r="A56" s="29"/>
      <c r="B56" s="32"/>
      <c r="C56" s="30"/>
      <c r="D56" s="26"/>
      <c r="E56" s="26"/>
      <c r="F56" s="26"/>
      <c r="G56" s="26"/>
      <c r="H56" s="26"/>
      <c r="I56" s="12"/>
      <c r="J56" s="12"/>
      <c r="K56" s="13"/>
      <c r="L56" s="13"/>
      <c r="M56" s="13"/>
      <c r="N56" s="13"/>
      <c r="O56" s="13"/>
      <c r="P56" s="13"/>
      <c r="Q56" s="12"/>
      <c r="R56" s="12"/>
      <c r="S56" s="12"/>
      <c r="T56" s="12"/>
      <c r="U56" s="33"/>
      <c r="W56" s="12"/>
    </row>
    <row r="57" spans="1:23" s="6" customFormat="1" x14ac:dyDescent="0.2">
      <c r="A57" s="29"/>
      <c r="B57" s="36"/>
      <c r="C57" s="24"/>
      <c r="D57" s="26"/>
      <c r="E57" s="26"/>
      <c r="F57" s="26"/>
      <c r="G57" s="26"/>
      <c r="H57" s="26"/>
      <c r="I57" s="12"/>
      <c r="J57" s="12"/>
      <c r="K57" s="27"/>
      <c r="L57" s="27"/>
      <c r="M57" s="27"/>
      <c r="N57" s="27"/>
      <c r="O57" s="27"/>
      <c r="P57" s="27"/>
      <c r="Q57" s="56"/>
      <c r="R57" s="56"/>
      <c r="S57" s="56"/>
      <c r="T57" s="56"/>
      <c r="U57" s="28"/>
      <c r="W57" s="56"/>
    </row>
    <row r="58" spans="1:23" x14ac:dyDescent="0.2">
      <c r="A58" s="23"/>
      <c r="B58" s="34"/>
      <c r="C58" s="24"/>
      <c r="D58" s="56"/>
      <c r="E58" s="56"/>
      <c r="F58" s="56"/>
      <c r="G58" s="56"/>
      <c r="H58" s="56"/>
      <c r="I58" s="12"/>
      <c r="J58" s="12"/>
      <c r="K58" s="3"/>
      <c r="L58" s="3"/>
      <c r="M58" s="3"/>
      <c r="N58" s="3"/>
      <c r="O58" s="3"/>
      <c r="P58" s="3"/>
      <c r="Q58" s="3"/>
      <c r="R58" s="3"/>
    </row>
    <row r="59" spans="1:23" x14ac:dyDescent="0.2">
      <c r="A59" s="23"/>
      <c r="B59" s="34"/>
      <c r="C59" s="24"/>
      <c r="D59" s="56"/>
      <c r="E59" s="56"/>
      <c r="F59" s="56"/>
      <c r="G59" s="56"/>
      <c r="H59" s="56"/>
      <c r="I59" s="12"/>
      <c r="J59" s="12"/>
      <c r="K59" s="3"/>
      <c r="L59" s="3"/>
      <c r="M59" s="3"/>
      <c r="N59" s="3"/>
      <c r="O59" s="3"/>
      <c r="P59" s="3"/>
      <c r="Q59" s="3"/>
      <c r="R59" s="3"/>
    </row>
    <row r="60" spans="1:23" x14ac:dyDescent="0.2">
      <c r="A60" s="23"/>
      <c r="B60" s="34"/>
      <c r="C60" s="24"/>
      <c r="D60" s="37"/>
      <c r="E60" s="37"/>
      <c r="F60" s="37"/>
      <c r="G60" s="37"/>
      <c r="H60" s="37"/>
      <c r="I60" s="38"/>
      <c r="J60" s="38"/>
    </row>
    <row r="61" spans="1:23" s="6" customFormat="1" x14ac:dyDescent="0.2">
      <c r="A61" s="29"/>
      <c r="B61" s="34"/>
      <c r="C61" s="24"/>
      <c r="D61" s="26"/>
      <c r="E61" s="26"/>
      <c r="F61" s="26"/>
      <c r="G61" s="26"/>
      <c r="H61" s="26"/>
      <c r="I61" s="12"/>
      <c r="J61" s="12"/>
      <c r="K61" s="27"/>
      <c r="L61" s="27"/>
      <c r="M61" s="27"/>
      <c r="N61" s="27"/>
      <c r="O61" s="27"/>
      <c r="P61" s="27"/>
      <c r="Q61" s="56"/>
      <c r="R61" s="56"/>
      <c r="S61" s="56"/>
      <c r="T61" s="56"/>
      <c r="U61" s="28"/>
      <c r="W61" s="56"/>
    </row>
    <row r="62" spans="1:23" s="14" customFormat="1" x14ac:dyDescent="0.25">
      <c r="A62" s="29"/>
      <c r="B62" s="22"/>
      <c r="C62" s="30"/>
      <c r="D62" s="26"/>
      <c r="E62" s="26"/>
      <c r="F62" s="26"/>
      <c r="G62" s="26"/>
      <c r="H62" s="26"/>
      <c r="I62" s="12"/>
      <c r="J62" s="12"/>
      <c r="K62" s="13"/>
      <c r="L62" s="13"/>
      <c r="M62" s="13"/>
      <c r="N62" s="13"/>
      <c r="O62" s="13"/>
      <c r="P62" s="13"/>
      <c r="Q62" s="12"/>
      <c r="R62" s="12"/>
      <c r="S62" s="12"/>
      <c r="T62" s="12"/>
      <c r="U62" s="33"/>
      <c r="W62" s="12"/>
    </row>
    <row r="63" spans="1:23" s="6" customFormat="1" x14ac:dyDescent="0.2">
      <c r="A63" s="29"/>
      <c r="B63" s="36"/>
      <c r="C63" s="24"/>
      <c r="D63" s="26"/>
      <c r="E63" s="26"/>
      <c r="F63" s="26"/>
      <c r="G63" s="26"/>
      <c r="H63" s="26"/>
      <c r="I63" s="12"/>
      <c r="J63" s="12"/>
      <c r="K63" s="27"/>
      <c r="L63" s="27"/>
      <c r="M63" s="27"/>
      <c r="N63" s="27"/>
      <c r="O63" s="27"/>
      <c r="P63" s="27"/>
      <c r="Q63" s="56"/>
      <c r="R63" s="56"/>
      <c r="S63" s="56"/>
      <c r="T63" s="56"/>
      <c r="U63" s="28"/>
      <c r="W63" s="56"/>
    </row>
    <row r="64" spans="1:23" s="6" customFormat="1" x14ac:dyDescent="0.2">
      <c r="A64" s="29"/>
      <c r="B64" s="34"/>
      <c r="C64" s="24"/>
      <c r="D64" s="26"/>
      <c r="E64" s="26"/>
      <c r="F64" s="26"/>
      <c r="G64" s="26"/>
      <c r="H64" s="26"/>
      <c r="I64" s="12"/>
      <c r="J64" s="12"/>
      <c r="K64" s="27"/>
      <c r="L64" s="27"/>
      <c r="M64" s="27"/>
      <c r="N64" s="27"/>
      <c r="O64" s="27"/>
      <c r="P64" s="27"/>
      <c r="Q64" s="56"/>
      <c r="R64" s="56"/>
      <c r="S64" s="56"/>
      <c r="T64" s="56"/>
      <c r="U64" s="28"/>
      <c r="W64" s="56"/>
    </row>
    <row r="65" spans="1:23" s="6" customFormat="1" x14ac:dyDescent="0.2">
      <c r="A65" s="29"/>
      <c r="B65" s="34"/>
      <c r="C65" s="24"/>
      <c r="D65" s="26"/>
      <c r="E65" s="26"/>
      <c r="F65" s="26"/>
      <c r="G65" s="26"/>
      <c r="H65" s="26"/>
      <c r="I65" s="12"/>
      <c r="J65" s="12"/>
      <c r="K65" s="27"/>
      <c r="L65" s="27"/>
      <c r="M65" s="27"/>
      <c r="N65" s="27"/>
      <c r="O65" s="27"/>
      <c r="P65" s="27"/>
      <c r="Q65" s="56"/>
      <c r="R65" s="56"/>
      <c r="S65" s="56"/>
      <c r="T65" s="56"/>
      <c r="U65" s="28"/>
      <c r="W65" s="56"/>
    </row>
    <row r="66" spans="1:23" s="6" customFormat="1" x14ac:dyDescent="0.2">
      <c r="A66" s="29"/>
      <c r="B66" s="34"/>
      <c r="C66" s="24"/>
      <c r="D66" s="26"/>
      <c r="E66" s="26"/>
      <c r="F66" s="26"/>
      <c r="G66" s="26"/>
      <c r="H66" s="26"/>
      <c r="I66" s="12"/>
      <c r="J66" s="12"/>
      <c r="K66" s="27"/>
      <c r="L66" s="27"/>
      <c r="M66" s="27"/>
      <c r="N66" s="27"/>
      <c r="O66" s="27"/>
      <c r="P66" s="27"/>
      <c r="Q66" s="56"/>
      <c r="R66" s="56"/>
      <c r="S66" s="56"/>
      <c r="T66" s="56"/>
      <c r="U66" s="28"/>
      <c r="W66" s="56"/>
    </row>
    <row r="67" spans="1:23" s="14" customFormat="1" x14ac:dyDescent="0.25">
      <c r="A67" s="29"/>
      <c r="B67" s="22"/>
      <c r="C67" s="30"/>
      <c r="D67" s="26"/>
      <c r="E67" s="26"/>
      <c r="F67" s="26"/>
      <c r="G67" s="26"/>
      <c r="H67" s="26"/>
      <c r="I67" s="12"/>
      <c r="J67" s="12"/>
      <c r="K67" s="13"/>
      <c r="L67" s="13"/>
      <c r="M67" s="13"/>
      <c r="N67" s="13"/>
      <c r="O67" s="13"/>
      <c r="P67" s="13"/>
      <c r="Q67" s="12"/>
      <c r="R67" s="12"/>
      <c r="S67" s="12"/>
      <c r="T67" s="12"/>
      <c r="U67" s="33"/>
      <c r="W67" s="12"/>
    </row>
    <row r="68" spans="1:23" s="6" customFormat="1" x14ac:dyDescent="0.2">
      <c r="A68" s="29"/>
      <c r="B68" s="34"/>
      <c r="C68" s="24"/>
      <c r="D68" s="26"/>
      <c r="E68" s="26"/>
      <c r="F68" s="26"/>
      <c r="G68" s="26"/>
      <c r="H68" s="26"/>
      <c r="I68" s="12"/>
      <c r="J68" s="12"/>
      <c r="K68" s="27"/>
      <c r="L68" s="27"/>
      <c r="M68" s="27"/>
      <c r="N68" s="27"/>
      <c r="O68" s="27"/>
      <c r="P68" s="27"/>
      <c r="Q68" s="56"/>
      <c r="R68" s="56"/>
      <c r="S68" s="56"/>
      <c r="T68" s="56"/>
      <c r="U68" s="28"/>
      <c r="W68" s="56"/>
    </row>
    <row r="69" spans="1:23" s="6" customFormat="1" x14ac:dyDescent="0.2">
      <c r="A69" s="29"/>
      <c r="B69" s="34"/>
      <c r="C69" s="24"/>
      <c r="D69" s="26"/>
      <c r="E69" s="26"/>
      <c r="F69" s="26"/>
      <c r="G69" s="26"/>
      <c r="H69" s="26"/>
      <c r="I69" s="12"/>
      <c r="J69" s="12"/>
      <c r="K69" s="27"/>
      <c r="L69" s="27"/>
      <c r="M69" s="27"/>
      <c r="N69" s="27"/>
      <c r="O69" s="27"/>
      <c r="P69" s="27"/>
      <c r="Q69" s="56"/>
      <c r="R69" s="56"/>
      <c r="S69" s="56"/>
      <c r="T69" s="56"/>
      <c r="U69" s="28"/>
      <c r="W69" s="56"/>
    </row>
    <row r="70" spans="1:23" s="6" customFormat="1" x14ac:dyDescent="0.2">
      <c r="A70" s="29"/>
      <c r="B70" s="34"/>
      <c r="C70" s="24"/>
      <c r="D70" s="26"/>
      <c r="E70" s="26"/>
      <c r="F70" s="26"/>
      <c r="G70" s="26"/>
      <c r="H70" s="26"/>
      <c r="I70" s="12"/>
      <c r="J70" s="12"/>
      <c r="K70" s="27"/>
      <c r="L70" s="27"/>
      <c r="M70" s="27"/>
      <c r="N70" s="27"/>
      <c r="O70" s="27"/>
      <c r="P70" s="27"/>
      <c r="Q70" s="56"/>
      <c r="R70" s="56"/>
      <c r="S70" s="56"/>
      <c r="T70" s="56"/>
      <c r="U70" s="28"/>
      <c r="W70" s="56"/>
    </row>
    <row r="71" spans="1:23" x14ac:dyDescent="0.2">
      <c r="A71" s="21"/>
      <c r="B71" s="32"/>
      <c r="C71" s="24"/>
      <c r="D71" s="56"/>
      <c r="E71" s="56"/>
      <c r="F71" s="56"/>
      <c r="G71" s="56"/>
      <c r="H71" s="56"/>
      <c r="I71" s="12"/>
      <c r="J71" s="12"/>
      <c r="K71" s="3"/>
      <c r="L71" s="3"/>
      <c r="M71" s="3"/>
      <c r="N71" s="3"/>
      <c r="O71" s="3"/>
      <c r="P71" s="3"/>
      <c r="Q71" s="3"/>
      <c r="R71" s="3"/>
    </row>
    <row r="72" spans="1:23" x14ac:dyDescent="0.2">
      <c r="A72" s="39"/>
      <c r="B72" s="32"/>
      <c r="C72" s="40"/>
      <c r="D72" s="56"/>
      <c r="E72" s="56"/>
      <c r="F72" s="56"/>
      <c r="G72" s="56"/>
      <c r="H72" s="56"/>
      <c r="I72" s="12"/>
      <c r="J72" s="12"/>
      <c r="K72" s="3"/>
      <c r="L72" s="3"/>
      <c r="M72" s="3"/>
      <c r="N72" s="3"/>
      <c r="O72" s="3"/>
      <c r="P72" s="3"/>
      <c r="Q72" s="3"/>
      <c r="R72" s="3"/>
    </row>
    <row r="73" spans="1:23" x14ac:dyDescent="0.2">
      <c r="A73" s="23"/>
      <c r="B73" s="22"/>
      <c r="C73" s="24"/>
      <c r="D73" s="56"/>
      <c r="E73" s="56"/>
      <c r="F73" s="56"/>
      <c r="G73" s="56"/>
      <c r="H73" s="56"/>
      <c r="I73" s="12"/>
      <c r="J73" s="12"/>
      <c r="K73" s="3"/>
      <c r="L73" s="3"/>
      <c r="M73" s="3"/>
      <c r="N73" s="3"/>
      <c r="O73" s="3"/>
      <c r="P73" s="3"/>
      <c r="Q73" s="3"/>
      <c r="R73" s="3"/>
    </row>
    <row r="74" spans="1:23" s="6" customFormat="1" x14ac:dyDescent="0.2">
      <c r="A74" s="23"/>
      <c r="B74" s="22"/>
      <c r="C74" s="24"/>
      <c r="D74" s="26"/>
      <c r="E74" s="26"/>
      <c r="F74" s="26"/>
      <c r="G74" s="26"/>
      <c r="H74" s="26"/>
      <c r="I74" s="12"/>
      <c r="J74" s="12"/>
      <c r="K74" s="27"/>
      <c r="L74" s="27"/>
      <c r="M74" s="27"/>
      <c r="N74" s="27"/>
      <c r="O74" s="27"/>
      <c r="P74" s="27"/>
      <c r="Q74" s="56"/>
      <c r="R74" s="56"/>
      <c r="S74" s="56"/>
      <c r="T74" s="56"/>
      <c r="U74" s="28"/>
      <c r="W74" s="56"/>
    </row>
    <row r="75" spans="1:23" s="14" customFormat="1" x14ac:dyDescent="0.25">
      <c r="A75" s="29"/>
      <c r="B75" s="22"/>
      <c r="C75" s="30"/>
      <c r="D75" s="26"/>
      <c r="E75" s="26"/>
      <c r="F75" s="26"/>
      <c r="G75" s="26"/>
      <c r="H75" s="26"/>
      <c r="I75" s="12"/>
      <c r="J75" s="12"/>
      <c r="K75" s="13"/>
      <c r="L75" s="13"/>
      <c r="M75" s="13"/>
      <c r="N75" s="13"/>
      <c r="O75" s="13"/>
      <c r="P75" s="13"/>
      <c r="Q75" s="12"/>
      <c r="R75" s="12"/>
      <c r="S75" s="12"/>
      <c r="T75" s="12"/>
      <c r="U75" s="33"/>
      <c r="W75" s="12"/>
    </row>
    <row r="76" spans="1:23" s="6" customFormat="1" x14ac:dyDescent="0.2">
      <c r="A76" s="29"/>
      <c r="B76" s="34"/>
      <c r="C76" s="24"/>
      <c r="D76" s="26"/>
      <c r="E76" s="26"/>
      <c r="F76" s="26"/>
      <c r="G76" s="26"/>
      <c r="H76" s="26"/>
      <c r="I76" s="12"/>
      <c r="J76" s="12"/>
      <c r="K76" s="27"/>
      <c r="L76" s="35"/>
      <c r="M76" s="27"/>
      <c r="N76" s="27"/>
      <c r="O76" s="27"/>
      <c r="P76" s="27"/>
      <c r="Q76" s="56"/>
      <c r="R76" s="56"/>
      <c r="S76" s="56"/>
      <c r="T76" s="56"/>
      <c r="U76" s="28"/>
      <c r="W76" s="56"/>
    </row>
    <row r="77" spans="1:23" s="6" customFormat="1" x14ac:dyDescent="0.2">
      <c r="A77" s="29"/>
      <c r="B77" s="34"/>
      <c r="C77" s="24"/>
      <c r="D77" s="26"/>
      <c r="E77" s="26"/>
      <c r="F77" s="26"/>
      <c r="G77" s="26"/>
      <c r="H77" s="26"/>
      <c r="I77" s="12"/>
      <c r="J77" s="12"/>
      <c r="K77" s="27"/>
      <c r="L77" s="27"/>
      <c r="M77" s="27"/>
      <c r="N77" s="27"/>
      <c r="O77" s="27"/>
      <c r="P77" s="27"/>
      <c r="Q77" s="56"/>
      <c r="R77" s="56"/>
      <c r="S77" s="56"/>
      <c r="T77" s="56"/>
      <c r="U77" s="28"/>
      <c r="W77" s="56"/>
    </row>
    <row r="78" spans="1:23" x14ac:dyDescent="0.2">
      <c r="A78" s="29"/>
      <c r="B78" s="22"/>
      <c r="C78" s="24"/>
      <c r="D78" s="56"/>
      <c r="E78" s="56"/>
      <c r="F78" s="56"/>
      <c r="G78" s="56"/>
      <c r="H78" s="56"/>
      <c r="I78" s="12"/>
      <c r="J78" s="12"/>
      <c r="K78" s="3"/>
      <c r="L78" s="3"/>
      <c r="M78" s="3"/>
      <c r="N78" s="3"/>
      <c r="O78" s="3"/>
      <c r="P78" s="3"/>
      <c r="Q78" s="3"/>
      <c r="R78" s="3"/>
    </row>
    <row r="79" spans="1:23" s="14" customFormat="1" x14ac:dyDescent="0.25">
      <c r="A79" s="29"/>
      <c r="B79" s="22"/>
      <c r="C79" s="30"/>
      <c r="D79" s="26"/>
      <c r="E79" s="26"/>
      <c r="F79" s="26"/>
      <c r="G79" s="26"/>
      <c r="H79" s="26"/>
      <c r="I79" s="12"/>
      <c r="J79" s="12"/>
      <c r="K79" s="13"/>
      <c r="L79" s="13"/>
      <c r="M79" s="13"/>
      <c r="N79" s="13"/>
      <c r="O79" s="13"/>
      <c r="P79" s="13"/>
      <c r="Q79" s="12"/>
      <c r="R79" s="12"/>
      <c r="S79" s="12"/>
      <c r="T79" s="12"/>
      <c r="U79" s="33"/>
      <c r="W79" s="12"/>
    </row>
    <row r="80" spans="1:23" s="6" customFormat="1" x14ac:dyDescent="0.2">
      <c r="A80" s="29"/>
      <c r="B80" s="34"/>
      <c r="C80" s="24"/>
      <c r="D80" s="26"/>
      <c r="E80" s="26"/>
      <c r="F80" s="26"/>
      <c r="G80" s="26"/>
      <c r="H80" s="26"/>
      <c r="I80" s="12"/>
      <c r="J80" s="12"/>
      <c r="K80" s="27"/>
      <c r="L80" s="27"/>
      <c r="M80" s="27"/>
      <c r="N80" s="27"/>
      <c r="O80" s="27"/>
      <c r="P80" s="27"/>
      <c r="Q80" s="56"/>
      <c r="R80" s="56"/>
      <c r="S80" s="56"/>
      <c r="T80" s="56"/>
      <c r="U80" s="28"/>
      <c r="W80" s="56"/>
    </row>
    <row r="81" spans="1:23" s="6" customFormat="1" x14ac:dyDescent="0.2">
      <c r="A81" s="29"/>
      <c r="B81" s="34"/>
      <c r="C81" s="24"/>
      <c r="D81" s="26"/>
      <c r="E81" s="26"/>
      <c r="F81" s="26"/>
      <c r="G81" s="26"/>
      <c r="H81" s="26"/>
      <c r="I81" s="12"/>
      <c r="J81" s="12"/>
      <c r="K81" s="27"/>
      <c r="L81" s="27"/>
      <c r="M81" s="27"/>
      <c r="N81" s="27"/>
      <c r="O81" s="27"/>
      <c r="P81" s="27"/>
      <c r="Q81" s="56"/>
      <c r="R81" s="56"/>
      <c r="S81" s="56"/>
      <c r="T81" s="56"/>
      <c r="U81" s="28"/>
      <c r="W81" s="56"/>
    </row>
    <row r="82" spans="1:23" s="6" customFormat="1" x14ac:dyDescent="0.2">
      <c r="A82" s="29"/>
      <c r="B82" s="34"/>
      <c r="C82" s="24"/>
      <c r="D82" s="26"/>
      <c r="E82" s="26"/>
      <c r="F82" s="26"/>
      <c r="G82" s="26"/>
      <c r="H82" s="26"/>
      <c r="I82" s="12"/>
      <c r="J82" s="12"/>
      <c r="K82" s="27"/>
      <c r="L82" s="27"/>
      <c r="M82" s="27"/>
      <c r="N82" s="27"/>
      <c r="O82" s="27"/>
      <c r="P82" s="27"/>
      <c r="Q82" s="56"/>
      <c r="R82" s="56"/>
      <c r="S82" s="56"/>
      <c r="T82" s="56"/>
      <c r="U82" s="28"/>
      <c r="W82" s="56"/>
    </row>
    <row r="83" spans="1:23" s="6" customFormat="1" x14ac:dyDescent="0.2">
      <c r="A83" s="29"/>
      <c r="B83" s="34"/>
      <c r="C83" s="24"/>
      <c r="D83" s="26"/>
      <c r="E83" s="26"/>
      <c r="F83" s="26"/>
      <c r="G83" s="26"/>
      <c r="H83" s="26"/>
      <c r="I83" s="12"/>
      <c r="J83" s="12"/>
      <c r="K83" s="27"/>
      <c r="L83" s="27"/>
      <c r="M83" s="27"/>
      <c r="N83" s="27"/>
      <c r="O83" s="27"/>
      <c r="P83" s="27"/>
      <c r="Q83" s="56"/>
      <c r="R83" s="56"/>
      <c r="S83" s="56"/>
      <c r="T83" s="56"/>
      <c r="U83" s="28"/>
      <c r="W83" s="56"/>
    </row>
    <row r="84" spans="1:23" s="14" customFormat="1" x14ac:dyDescent="0.25">
      <c r="A84" s="29"/>
      <c r="B84" s="22"/>
      <c r="C84" s="30"/>
      <c r="D84" s="26"/>
      <c r="E84" s="26"/>
      <c r="F84" s="26"/>
      <c r="G84" s="26"/>
      <c r="H84" s="26"/>
      <c r="I84" s="12"/>
      <c r="J84" s="12"/>
      <c r="K84" s="13"/>
      <c r="L84" s="13"/>
      <c r="M84" s="13"/>
      <c r="N84" s="13"/>
      <c r="O84" s="13"/>
      <c r="P84" s="13"/>
      <c r="Q84" s="12"/>
      <c r="R84" s="12"/>
      <c r="S84" s="12"/>
      <c r="T84" s="12"/>
      <c r="U84" s="33"/>
      <c r="W84" s="12"/>
    </row>
    <row r="85" spans="1:23" s="6" customFormat="1" x14ac:dyDescent="0.2">
      <c r="A85" s="29"/>
      <c r="B85" s="36"/>
      <c r="C85" s="24"/>
      <c r="D85" s="26"/>
      <c r="E85" s="26"/>
      <c r="F85" s="26"/>
      <c r="G85" s="26"/>
      <c r="H85" s="26"/>
      <c r="I85" s="12"/>
      <c r="J85" s="12"/>
      <c r="K85" s="27"/>
      <c r="L85" s="27"/>
      <c r="M85" s="27"/>
      <c r="N85" s="27"/>
      <c r="O85" s="27"/>
      <c r="P85" s="27"/>
      <c r="Q85" s="56"/>
      <c r="R85" s="56"/>
      <c r="S85" s="56"/>
      <c r="T85" s="56"/>
      <c r="U85" s="28"/>
      <c r="W85" s="56"/>
    </row>
    <row r="86" spans="1:23" s="6" customFormat="1" x14ac:dyDescent="0.2">
      <c r="A86" s="29"/>
      <c r="B86" s="34"/>
      <c r="C86" s="24"/>
      <c r="D86" s="26"/>
      <c r="E86" s="26"/>
      <c r="F86" s="26"/>
      <c r="G86" s="26"/>
      <c r="H86" s="26"/>
      <c r="I86" s="12"/>
      <c r="J86" s="12"/>
      <c r="K86" s="27"/>
      <c r="L86" s="27"/>
      <c r="M86" s="27"/>
      <c r="N86" s="27"/>
      <c r="O86" s="27"/>
      <c r="P86" s="27"/>
      <c r="Q86" s="56"/>
      <c r="R86" s="56"/>
      <c r="S86" s="56"/>
      <c r="T86" s="56"/>
      <c r="U86" s="28"/>
      <c r="W86" s="56"/>
    </row>
    <row r="87" spans="1:23" s="6" customFormat="1" x14ac:dyDescent="0.2">
      <c r="A87" s="29"/>
      <c r="B87" s="34"/>
      <c r="C87" s="24"/>
      <c r="D87" s="26"/>
      <c r="E87" s="26"/>
      <c r="F87" s="26"/>
      <c r="G87" s="26"/>
      <c r="H87" s="26"/>
      <c r="I87" s="12"/>
      <c r="J87" s="12"/>
      <c r="K87" s="27"/>
      <c r="L87" s="27"/>
      <c r="M87" s="27"/>
      <c r="N87" s="27"/>
      <c r="O87" s="27"/>
      <c r="P87" s="27"/>
      <c r="Q87" s="56"/>
      <c r="R87" s="56"/>
      <c r="S87" s="56"/>
      <c r="T87" s="56"/>
      <c r="U87" s="28"/>
      <c r="W87" s="56"/>
    </row>
    <row r="88" spans="1:23" s="6" customFormat="1" x14ac:dyDescent="0.2">
      <c r="A88" s="29"/>
      <c r="B88" s="34"/>
      <c r="C88" s="24"/>
      <c r="D88" s="26"/>
      <c r="E88" s="26"/>
      <c r="F88" s="26"/>
      <c r="G88" s="26"/>
      <c r="H88" s="26"/>
      <c r="I88" s="12"/>
      <c r="J88" s="12"/>
      <c r="K88" s="27"/>
      <c r="L88" s="27"/>
      <c r="M88" s="27"/>
      <c r="N88" s="27"/>
      <c r="O88" s="27"/>
      <c r="P88" s="27"/>
      <c r="Q88" s="56"/>
      <c r="R88" s="56"/>
      <c r="S88" s="56"/>
      <c r="T88" s="56"/>
      <c r="U88" s="28"/>
      <c r="W88" s="56"/>
    </row>
    <row r="89" spans="1:23" s="6" customFormat="1" x14ac:dyDescent="0.2">
      <c r="A89" s="29"/>
      <c r="B89" s="34"/>
      <c r="C89" s="24"/>
      <c r="D89" s="26"/>
      <c r="E89" s="26"/>
      <c r="F89" s="26"/>
      <c r="G89" s="26"/>
      <c r="H89" s="26"/>
      <c r="I89" s="12"/>
      <c r="J89" s="12"/>
      <c r="K89" s="27"/>
      <c r="L89" s="27"/>
      <c r="M89" s="27"/>
      <c r="N89" s="27"/>
      <c r="O89" s="27"/>
      <c r="P89" s="27"/>
      <c r="Q89" s="56"/>
      <c r="R89" s="56"/>
      <c r="S89" s="56"/>
      <c r="T89" s="56"/>
      <c r="U89" s="28"/>
      <c r="W89" s="56"/>
    </row>
    <row r="90" spans="1:23" s="14" customFormat="1" x14ac:dyDescent="0.25">
      <c r="A90" s="29"/>
      <c r="B90" s="32"/>
      <c r="C90" s="30"/>
      <c r="D90" s="26"/>
      <c r="E90" s="26"/>
      <c r="F90" s="26"/>
      <c r="G90" s="26"/>
      <c r="H90" s="26"/>
      <c r="I90" s="12"/>
      <c r="J90" s="12"/>
      <c r="K90" s="13"/>
      <c r="L90" s="13"/>
      <c r="M90" s="13"/>
      <c r="N90" s="13"/>
      <c r="O90" s="13"/>
      <c r="P90" s="13"/>
      <c r="Q90" s="12"/>
      <c r="R90" s="12"/>
      <c r="S90" s="12"/>
      <c r="T90" s="12"/>
      <c r="U90" s="33"/>
      <c r="W90" s="12"/>
    </row>
    <row r="91" spans="1:23" s="6" customFormat="1" x14ac:dyDescent="0.2">
      <c r="A91" s="29"/>
      <c r="B91" s="36"/>
      <c r="C91" s="24"/>
      <c r="D91" s="26"/>
      <c r="E91" s="26"/>
      <c r="F91" s="26"/>
      <c r="G91" s="26"/>
      <c r="H91" s="26"/>
      <c r="I91" s="12"/>
      <c r="J91" s="12"/>
      <c r="K91" s="27"/>
      <c r="L91" s="27"/>
      <c r="M91" s="27"/>
      <c r="N91" s="27"/>
      <c r="O91" s="27"/>
      <c r="P91" s="27"/>
      <c r="Q91" s="56"/>
      <c r="R91" s="56"/>
      <c r="S91" s="56"/>
      <c r="T91" s="56"/>
      <c r="U91" s="28"/>
      <c r="W91" s="56"/>
    </row>
    <row r="92" spans="1:23" x14ac:dyDescent="0.2">
      <c r="A92" s="23"/>
      <c r="B92" s="34"/>
      <c r="C92" s="24"/>
      <c r="D92" s="56"/>
      <c r="E92" s="56"/>
      <c r="F92" s="56"/>
      <c r="G92" s="56"/>
      <c r="H92" s="56"/>
      <c r="I92" s="12"/>
      <c r="J92" s="12"/>
      <c r="K92" s="3"/>
      <c r="L92" s="3"/>
      <c r="M92" s="3"/>
      <c r="N92" s="3"/>
      <c r="O92" s="3"/>
      <c r="P92" s="3"/>
      <c r="Q92" s="3"/>
      <c r="R92" s="3"/>
    </row>
    <row r="93" spans="1:23" x14ac:dyDescent="0.2">
      <c r="A93" s="23"/>
      <c r="B93" s="34"/>
      <c r="C93" s="24"/>
      <c r="D93" s="56"/>
      <c r="E93" s="56"/>
      <c r="F93" s="56"/>
      <c r="G93" s="56"/>
      <c r="H93" s="56"/>
      <c r="I93" s="12"/>
      <c r="J93" s="12"/>
      <c r="K93" s="3"/>
      <c r="L93" s="3"/>
      <c r="M93" s="3"/>
      <c r="N93" s="3"/>
      <c r="O93" s="3"/>
      <c r="P93" s="3"/>
      <c r="Q93" s="3"/>
      <c r="R93" s="3"/>
    </row>
    <row r="94" spans="1:23" x14ac:dyDescent="0.2">
      <c r="A94" s="23"/>
      <c r="B94" s="34"/>
      <c r="C94" s="24"/>
      <c r="D94" s="37"/>
      <c r="E94" s="37"/>
      <c r="F94" s="37"/>
      <c r="G94" s="37"/>
      <c r="H94" s="37"/>
      <c r="I94" s="38"/>
      <c r="J94" s="38"/>
    </row>
    <row r="95" spans="1:23" s="6" customFormat="1" x14ac:dyDescent="0.2">
      <c r="A95" s="29"/>
      <c r="B95" s="34"/>
      <c r="C95" s="24"/>
      <c r="D95" s="26"/>
      <c r="E95" s="26"/>
      <c r="F95" s="26"/>
      <c r="G95" s="26"/>
      <c r="H95" s="26"/>
      <c r="I95" s="12"/>
      <c r="J95" s="12"/>
      <c r="K95" s="27"/>
      <c r="L95" s="27"/>
      <c r="M95" s="27"/>
      <c r="N95" s="27"/>
      <c r="O95" s="27"/>
      <c r="P95" s="27"/>
      <c r="Q95" s="56"/>
      <c r="R95" s="56"/>
      <c r="S95" s="56"/>
      <c r="T95" s="56"/>
      <c r="U95" s="28"/>
      <c r="W95" s="56"/>
    </row>
    <row r="96" spans="1:23" s="14" customFormat="1" x14ac:dyDescent="0.25">
      <c r="A96" s="29"/>
      <c r="B96" s="22"/>
      <c r="C96" s="30"/>
      <c r="D96" s="26"/>
      <c r="E96" s="26"/>
      <c r="F96" s="26"/>
      <c r="G96" s="26"/>
      <c r="H96" s="26"/>
      <c r="I96" s="12"/>
      <c r="J96" s="12"/>
      <c r="K96" s="13"/>
      <c r="L96" s="13"/>
      <c r="M96" s="13"/>
      <c r="N96" s="13"/>
      <c r="O96" s="13"/>
      <c r="P96" s="13"/>
      <c r="Q96" s="12"/>
      <c r="R96" s="12"/>
      <c r="S96" s="12"/>
      <c r="T96" s="12"/>
      <c r="U96" s="33"/>
      <c r="W96" s="12"/>
    </row>
    <row r="97" spans="1:23" s="6" customFormat="1" x14ac:dyDescent="0.2">
      <c r="A97" s="29"/>
      <c r="B97" s="36"/>
      <c r="C97" s="24"/>
      <c r="D97" s="26"/>
      <c r="E97" s="26"/>
      <c r="F97" s="26"/>
      <c r="G97" s="26"/>
      <c r="H97" s="26"/>
      <c r="I97" s="12"/>
      <c r="J97" s="12"/>
      <c r="K97" s="27"/>
      <c r="L97" s="27"/>
      <c r="M97" s="27"/>
      <c r="N97" s="27"/>
      <c r="O97" s="27"/>
      <c r="P97" s="27"/>
      <c r="Q97" s="56"/>
      <c r="R97" s="56"/>
      <c r="S97" s="56"/>
      <c r="T97" s="56"/>
      <c r="U97" s="28"/>
      <c r="W97" s="56"/>
    </row>
    <row r="98" spans="1:23" s="6" customFormat="1" x14ac:dyDescent="0.2">
      <c r="A98" s="29"/>
      <c r="B98" s="34"/>
      <c r="C98" s="24"/>
      <c r="D98" s="26"/>
      <c r="E98" s="26"/>
      <c r="F98" s="26"/>
      <c r="G98" s="26"/>
      <c r="H98" s="26"/>
      <c r="I98" s="12"/>
      <c r="J98" s="12"/>
      <c r="K98" s="27"/>
      <c r="L98" s="27"/>
      <c r="M98" s="27"/>
      <c r="N98" s="27"/>
      <c r="O98" s="27"/>
      <c r="P98" s="27"/>
      <c r="Q98" s="56"/>
      <c r="R98" s="56"/>
      <c r="S98" s="56"/>
      <c r="T98" s="56"/>
      <c r="U98" s="28"/>
      <c r="W98" s="56"/>
    </row>
    <row r="99" spans="1:23" s="6" customFormat="1" x14ac:dyDescent="0.2">
      <c r="A99" s="29"/>
      <c r="B99" s="34"/>
      <c r="C99" s="24"/>
      <c r="D99" s="26"/>
      <c r="E99" s="26"/>
      <c r="F99" s="26"/>
      <c r="G99" s="26"/>
      <c r="H99" s="26"/>
      <c r="I99" s="12"/>
      <c r="J99" s="12"/>
      <c r="K99" s="27"/>
      <c r="L99" s="27"/>
      <c r="M99" s="27"/>
      <c r="N99" s="27"/>
      <c r="O99" s="27"/>
      <c r="P99" s="27"/>
      <c r="Q99" s="56"/>
      <c r="R99" s="56"/>
      <c r="S99" s="56"/>
      <c r="T99" s="56"/>
      <c r="U99" s="28"/>
      <c r="W99" s="56"/>
    </row>
    <row r="100" spans="1:23" s="6" customFormat="1" x14ac:dyDescent="0.2">
      <c r="A100" s="29"/>
      <c r="B100" s="34"/>
      <c r="C100" s="24"/>
      <c r="D100" s="26"/>
      <c r="E100" s="26"/>
      <c r="F100" s="26"/>
      <c r="G100" s="26"/>
      <c r="H100" s="26"/>
      <c r="I100" s="12"/>
      <c r="J100" s="12"/>
      <c r="K100" s="27"/>
      <c r="L100" s="27"/>
      <c r="M100" s="27"/>
      <c r="N100" s="27"/>
      <c r="O100" s="27"/>
      <c r="P100" s="27"/>
      <c r="Q100" s="56"/>
      <c r="R100" s="56"/>
      <c r="S100" s="56"/>
      <c r="T100" s="56"/>
      <c r="U100" s="28"/>
      <c r="W100" s="56"/>
    </row>
    <row r="101" spans="1:23" s="14" customFormat="1" x14ac:dyDescent="0.25">
      <c r="A101" s="29"/>
      <c r="B101" s="22"/>
      <c r="C101" s="30"/>
      <c r="D101" s="26"/>
      <c r="E101" s="26"/>
      <c r="F101" s="26"/>
      <c r="G101" s="26"/>
      <c r="H101" s="26"/>
      <c r="I101" s="12"/>
      <c r="J101" s="12"/>
      <c r="K101" s="13"/>
      <c r="L101" s="13"/>
      <c r="M101" s="13"/>
      <c r="N101" s="13"/>
      <c r="O101" s="13"/>
      <c r="P101" s="13"/>
      <c r="Q101" s="12"/>
      <c r="R101" s="12"/>
      <c r="S101" s="12"/>
      <c r="T101" s="12"/>
      <c r="U101" s="33"/>
      <c r="W101" s="12"/>
    </row>
    <row r="102" spans="1:23" s="14" customFormat="1" x14ac:dyDescent="0.25">
      <c r="A102" s="29"/>
      <c r="B102" s="36"/>
      <c r="C102" s="30"/>
      <c r="D102" s="26"/>
      <c r="E102" s="26"/>
      <c r="F102" s="26"/>
      <c r="G102" s="26"/>
      <c r="H102" s="26"/>
      <c r="I102" s="12"/>
      <c r="J102" s="12"/>
      <c r="K102" s="13"/>
      <c r="L102" s="13"/>
      <c r="M102" s="13"/>
      <c r="N102" s="13"/>
      <c r="O102" s="13"/>
      <c r="P102" s="13"/>
      <c r="Q102" s="12"/>
      <c r="R102" s="12"/>
      <c r="S102" s="12"/>
      <c r="T102" s="12"/>
      <c r="U102" s="33"/>
      <c r="W102" s="12"/>
    </row>
    <row r="103" spans="1:23" s="6" customFormat="1" x14ac:dyDescent="0.2">
      <c r="A103" s="29"/>
      <c r="B103" s="34"/>
      <c r="C103" s="24"/>
      <c r="D103" s="26"/>
      <c r="E103" s="26"/>
      <c r="F103" s="26"/>
      <c r="G103" s="26"/>
      <c r="H103" s="26"/>
      <c r="I103" s="12"/>
      <c r="J103" s="12"/>
      <c r="K103" s="27"/>
      <c r="L103" s="27"/>
      <c r="M103" s="27"/>
      <c r="N103" s="27"/>
      <c r="O103" s="27"/>
      <c r="P103" s="27"/>
      <c r="Q103" s="56"/>
      <c r="R103" s="56"/>
      <c r="S103" s="56"/>
      <c r="T103" s="56"/>
      <c r="U103" s="28"/>
      <c r="W103" s="56"/>
    </row>
    <row r="104" spans="1:23" s="6" customFormat="1" x14ac:dyDescent="0.2">
      <c r="A104" s="29"/>
      <c r="B104" s="34"/>
      <c r="C104" s="24"/>
      <c r="D104" s="26"/>
      <c r="E104" s="26"/>
      <c r="F104" s="26"/>
      <c r="G104" s="26"/>
      <c r="H104" s="26"/>
      <c r="I104" s="12"/>
      <c r="J104" s="12"/>
      <c r="K104" s="27"/>
      <c r="L104" s="27"/>
      <c r="M104" s="27"/>
      <c r="N104" s="27"/>
      <c r="O104" s="27"/>
      <c r="P104" s="27"/>
      <c r="Q104" s="56"/>
      <c r="R104" s="56"/>
      <c r="S104" s="56"/>
      <c r="T104" s="56"/>
      <c r="U104" s="28"/>
      <c r="W104" s="56"/>
    </row>
    <row r="105" spans="1:23" s="6" customFormat="1" x14ac:dyDescent="0.2">
      <c r="A105" s="29"/>
      <c r="B105" s="34"/>
      <c r="C105" s="24"/>
      <c r="D105" s="26"/>
      <c r="E105" s="26"/>
      <c r="F105" s="26"/>
      <c r="G105" s="26"/>
      <c r="H105" s="26"/>
      <c r="I105" s="12"/>
      <c r="J105" s="12"/>
      <c r="K105" s="27"/>
      <c r="L105" s="27"/>
      <c r="M105" s="27"/>
      <c r="N105" s="27"/>
      <c r="O105" s="27"/>
      <c r="P105" s="27"/>
      <c r="Q105" s="56"/>
      <c r="R105" s="56"/>
      <c r="S105" s="56"/>
      <c r="T105" s="56"/>
      <c r="U105" s="28"/>
      <c r="W105" s="56"/>
    </row>
    <row r="106" spans="1:23" x14ac:dyDescent="0.2">
      <c r="A106" s="21"/>
      <c r="B106" s="32"/>
      <c r="C106" s="24"/>
      <c r="D106" s="56"/>
      <c r="E106" s="56"/>
      <c r="F106" s="56"/>
      <c r="G106" s="56"/>
      <c r="H106" s="56"/>
      <c r="I106" s="12"/>
      <c r="J106" s="12"/>
      <c r="K106" s="3"/>
      <c r="L106" s="3"/>
      <c r="M106" s="3"/>
      <c r="N106" s="3"/>
      <c r="O106" s="3"/>
      <c r="P106" s="3"/>
      <c r="Q106" s="3"/>
      <c r="R106" s="3"/>
    </row>
    <row r="107" spans="1:23" x14ac:dyDescent="0.2">
      <c r="A107" s="39"/>
      <c r="B107" s="32"/>
      <c r="C107" s="40"/>
      <c r="D107" s="56"/>
      <c r="E107" s="56"/>
      <c r="F107" s="56"/>
      <c r="G107" s="56"/>
      <c r="H107" s="56"/>
      <c r="I107" s="12"/>
      <c r="J107" s="12"/>
      <c r="K107" s="3"/>
      <c r="L107" s="3"/>
      <c r="M107" s="3"/>
      <c r="N107" s="3"/>
      <c r="O107" s="3"/>
      <c r="P107" s="3"/>
      <c r="Q107" s="3"/>
      <c r="R107" s="3"/>
    </row>
    <row r="108" spans="1:23" x14ac:dyDescent="0.2">
      <c r="A108" s="23"/>
      <c r="B108" s="22"/>
      <c r="C108" s="24"/>
      <c r="D108" s="56"/>
      <c r="E108" s="56"/>
      <c r="F108" s="56"/>
      <c r="G108" s="56"/>
      <c r="H108" s="56"/>
      <c r="I108" s="12"/>
      <c r="J108" s="12"/>
      <c r="K108" s="3"/>
      <c r="L108" s="3"/>
      <c r="M108" s="3"/>
      <c r="N108" s="3"/>
      <c r="O108" s="3"/>
      <c r="P108" s="3"/>
      <c r="Q108" s="3"/>
      <c r="R108" s="3"/>
    </row>
    <row r="109" spans="1:23" s="6" customFormat="1" x14ac:dyDescent="0.2">
      <c r="A109" s="23"/>
      <c r="B109" s="22"/>
      <c r="C109" s="24"/>
      <c r="D109" s="26"/>
      <c r="E109" s="26"/>
      <c r="F109" s="26"/>
      <c r="G109" s="26"/>
      <c r="H109" s="26"/>
      <c r="I109" s="12"/>
      <c r="J109" s="12"/>
      <c r="K109" s="27"/>
      <c r="L109" s="27"/>
      <c r="M109" s="27"/>
      <c r="N109" s="27"/>
      <c r="O109" s="27"/>
      <c r="P109" s="27"/>
      <c r="Q109" s="56"/>
      <c r="R109" s="56"/>
      <c r="S109" s="56"/>
      <c r="T109" s="56"/>
      <c r="U109" s="28"/>
      <c r="W109" s="56"/>
    </row>
    <row r="110" spans="1:23" s="14" customFormat="1" x14ac:dyDescent="0.25">
      <c r="A110" s="29"/>
      <c r="B110" s="22"/>
      <c r="C110" s="30"/>
      <c r="D110" s="26"/>
      <c r="E110" s="26"/>
      <c r="F110" s="26"/>
      <c r="G110" s="26"/>
      <c r="H110" s="26"/>
      <c r="I110" s="12"/>
      <c r="J110" s="12"/>
      <c r="K110" s="13"/>
      <c r="L110" s="13"/>
      <c r="M110" s="13"/>
      <c r="N110" s="13"/>
      <c r="O110" s="13"/>
      <c r="P110" s="13"/>
      <c r="Q110" s="12"/>
      <c r="R110" s="12"/>
      <c r="S110" s="12"/>
      <c r="T110" s="12"/>
      <c r="U110" s="33"/>
      <c r="W110" s="12"/>
    </row>
    <row r="111" spans="1:23" s="6" customFormat="1" x14ac:dyDescent="0.2">
      <c r="A111" s="29"/>
      <c r="B111" s="34"/>
      <c r="C111" s="24"/>
      <c r="D111" s="26"/>
      <c r="E111" s="26"/>
      <c r="F111" s="26"/>
      <c r="G111" s="26"/>
      <c r="H111" s="26"/>
      <c r="I111" s="12"/>
      <c r="J111" s="12"/>
      <c r="K111" s="27"/>
      <c r="L111" s="35"/>
      <c r="M111" s="27"/>
      <c r="N111" s="27"/>
      <c r="O111" s="27"/>
      <c r="P111" s="27"/>
      <c r="Q111" s="56"/>
      <c r="R111" s="56"/>
      <c r="S111" s="56"/>
      <c r="T111" s="56"/>
      <c r="U111" s="28"/>
      <c r="W111" s="56"/>
    </row>
    <row r="112" spans="1:23" s="6" customFormat="1" x14ac:dyDescent="0.2">
      <c r="A112" s="29"/>
      <c r="B112" s="34"/>
      <c r="C112" s="24"/>
      <c r="D112" s="26"/>
      <c r="E112" s="26"/>
      <c r="F112" s="26"/>
      <c r="G112" s="26"/>
      <c r="H112" s="26"/>
      <c r="I112" s="12"/>
      <c r="J112" s="12"/>
      <c r="K112" s="27"/>
      <c r="L112" s="27"/>
      <c r="M112" s="27"/>
      <c r="N112" s="27"/>
      <c r="O112" s="27"/>
      <c r="P112" s="27"/>
      <c r="Q112" s="56"/>
      <c r="R112" s="56"/>
      <c r="S112" s="56"/>
      <c r="T112" s="56"/>
      <c r="U112" s="28"/>
      <c r="W112" s="56"/>
    </row>
    <row r="113" spans="1:23" x14ac:dyDescent="0.2">
      <c r="A113" s="29"/>
      <c r="B113" s="22"/>
      <c r="C113" s="24"/>
      <c r="D113" s="56"/>
      <c r="E113" s="56"/>
      <c r="F113" s="56"/>
      <c r="G113" s="56"/>
      <c r="H113" s="56"/>
      <c r="I113" s="12"/>
      <c r="J113" s="12"/>
      <c r="K113" s="3"/>
      <c r="L113" s="3"/>
      <c r="M113" s="3"/>
      <c r="N113" s="3"/>
      <c r="O113" s="3"/>
      <c r="P113" s="3"/>
      <c r="Q113" s="3"/>
      <c r="R113" s="3"/>
    </row>
    <row r="114" spans="1:23" s="14" customFormat="1" x14ac:dyDescent="0.25">
      <c r="A114" s="29"/>
      <c r="B114" s="22"/>
      <c r="C114" s="30"/>
      <c r="D114" s="26"/>
      <c r="E114" s="26"/>
      <c r="F114" s="26"/>
      <c r="G114" s="26"/>
      <c r="H114" s="26"/>
      <c r="I114" s="12"/>
      <c r="J114" s="12"/>
      <c r="K114" s="13"/>
      <c r="L114" s="13"/>
      <c r="M114" s="13"/>
      <c r="N114" s="13"/>
      <c r="O114" s="13"/>
      <c r="P114" s="13"/>
      <c r="Q114" s="12"/>
      <c r="R114" s="12"/>
      <c r="S114" s="12"/>
      <c r="T114" s="12"/>
      <c r="U114" s="33"/>
      <c r="W114" s="12"/>
    </row>
    <row r="115" spans="1:23" s="6" customFormat="1" x14ac:dyDescent="0.2">
      <c r="A115" s="29"/>
      <c r="B115" s="34"/>
      <c r="C115" s="24"/>
      <c r="D115" s="26"/>
      <c r="E115" s="26"/>
      <c r="F115" s="26"/>
      <c r="G115" s="26"/>
      <c r="H115" s="26"/>
      <c r="I115" s="12"/>
      <c r="J115" s="12"/>
      <c r="K115" s="27"/>
      <c r="L115" s="27"/>
      <c r="M115" s="27"/>
      <c r="N115" s="27"/>
      <c r="O115" s="27"/>
      <c r="P115" s="27"/>
      <c r="Q115" s="56"/>
      <c r="R115" s="56"/>
      <c r="S115" s="56"/>
      <c r="T115" s="56"/>
      <c r="U115" s="28"/>
      <c r="W115" s="56"/>
    </row>
    <row r="116" spans="1:23" s="6" customFormat="1" x14ac:dyDescent="0.2">
      <c r="A116" s="29"/>
      <c r="B116" s="34"/>
      <c r="C116" s="24"/>
      <c r="D116" s="26"/>
      <c r="E116" s="26"/>
      <c r="F116" s="26"/>
      <c r="G116" s="26"/>
      <c r="H116" s="26"/>
      <c r="I116" s="12"/>
      <c r="J116" s="12"/>
      <c r="K116" s="27"/>
      <c r="L116" s="27"/>
      <c r="M116" s="27"/>
      <c r="N116" s="27"/>
      <c r="O116" s="27"/>
      <c r="P116" s="27"/>
      <c r="Q116" s="56"/>
      <c r="R116" s="56"/>
      <c r="S116" s="56"/>
      <c r="T116" s="56"/>
      <c r="U116" s="28"/>
      <c r="W116" s="56"/>
    </row>
    <row r="117" spans="1:23" s="6" customFormat="1" x14ac:dyDescent="0.2">
      <c r="A117" s="29"/>
      <c r="B117" s="34"/>
      <c r="C117" s="24"/>
      <c r="D117" s="26"/>
      <c r="E117" s="26"/>
      <c r="F117" s="26"/>
      <c r="G117" s="26"/>
      <c r="H117" s="26"/>
      <c r="I117" s="12"/>
      <c r="J117" s="12"/>
      <c r="K117" s="27"/>
      <c r="L117" s="27"/>
      <c r="M117" s="27"/>
      <c r="N117" s="27"/>
      <c r="O117" s="27"/>
      <c r="P117" s="27"/>
      <c r="Q117" s="56"/>
      <c r="R117" s="56"/>
      <c r="S117" s="56"/>
      <c r="T117" s="56"/>
      <c r="U117" s="28"/>
      <c r="W117" s="56"/>
    </row>
    <row r="118" spans="1:23" s="6" customFormat="1" x14ac:dyDescent="0.2">
      <c r="A118" s="29"/>
      <c r="B118" s="34"/>
      <c r="C118" s="24"/>
      <c r="D118" s="26"/>
      <c r="E118" s="26"/>
      <c r="F118" s="26"/>
      <c r="G118" s="26"/>
      <c r="H118" s="26"/>
      <c r="I118" s="12"/>
      <c r="J118" s="12"/>
      <c r="K118" s="27"/>
      <c r="L118" s="27"/>
      <c r="M118" s="27"/>
      <c r="N118" s="27"/>
      <c r="O118" s="27"/>
      <c r="P118" s="27"/>
      <c r="Q118" s="56"/>
      <c r="R118" s="56"/>
      <c r="S118" s="56"/>
      <c r="T118" s="56"/>
      <c r="U118" s="28"/>
      <c r="W118" s="56"/>
    </row>
    <row r="119" spans="1:23" s="14" customFormat="1" x14ac:dyDescent="0.25">
      <c r="A119" s="29"/>
      <c r="B119" s="22"/>
      <c r="C119" s="30"/>
      <c r="D119" s="26"/>
      <c r="E119" s="26"/>
      <c r="F119" s="26"/>
      <c r="G119" s="26"/>
      <c r="H119" s="26"/>
      <c r="I119" s="12"/>
      <c r="J119" s="12"/>
      <c r="K119" s="13"/>
      <c r="L119" s="13"/>
      <c r="M119" s="13"/>
      <c r="N119" s="13"/>
      <c r="O119" s="13"/>
      <c r="P119" s="13"/>
      <c r="Q119" s="12"/>
      <c r="R119" s="12"/>
      <c r="S119" s="12"/>
      <c r="T119" s="12"/>
      <c r="U119" s="33"/>
      <c r="W119" s="12"/>
    </row>
    <row r="120" spans="1:23" s="6" customFormat="1" x14ac:dyDescent="0.2">
      <c r="A120" s="29"/>
      <c r="B120" s="36"/>
      <c r="C120" s="24"/>
      <c r="D120" s="26"/>
      <c r="E120" s="26"/>
      <c r="F120" s="26"/>
      <c r="G120" s="26"/>
      <c r="H120" s="26"/>
      <c r="I120" s="12"/>
      <c r="J120" s="12"/>
      <c r="K120" s="27"/>
      <c r="L120" s="27"/>
      <c r="M120" s="27"/>
      <c r="N120" s="27"/>
      <c r="O120" s="27"/>
      <c r="P120" s="27"/>
      <c r="Q120" s="56"/>
      <c r="R120" s="56"/>
      <c r="S120" s="56"/>
      <c r="T120" s="56"/>
      <c r="U120" s="28"/>
      <c r="W120" s="56"/>
    </row>
    <row r="121" spans="1:23" s="6" customFormat="1" x14ac:dyDescent="0.2">
      <c r="A121" s="29"/>
      <c r="B121" s="34"/>
      <c r="C121" s="24"/>
      <c r="D121" s="26"/>
      <c r="E121" s="26"/>
      <c r="F121" s="26"/>
      <c r="G121" s="26"/>
      <c r="H121" s="26"/>
      <c r="I121" s="12"/>
      <c r="J121" s="12"/>
      <c r="K121" s="27"/>
      <c r="L121" s="27"/>
      <c r="M121" s="27"/>
      <c r="N121" s="27"/>
      <c r="O121" s="27"/>
      <c r="P121" s="27"/>
      <c r="Q121" s="56"/>
      <c r="R121" s="56"/>
      <c r="S121" s="56"/>
      <c r="T121" s="56"/>
      <c r="U121" s="28"/>
      <c r="W121" s="56"/>
    </row>
    <row r="122" spans="1:23" s="6" customFormat="1" x14ac:dyDescent="0.2">
      <c r="A122" s="29"/>
      <c r="B122" s="34"/>
      <c r="C122" s="24"/>
      <c r="D122" s="26"/>
      <c r="E122" s="26"/>
      <c r="F122" s="26"/>
      <c r="G122" s="26"/>
      <c r="H122" s="26"/>
      <c r="I122" s="12"/>
      <c r="J122" s="12"/>
      <c r="K122" s="27"/>
      <c r="L122" s="27"/>
      <c r="M122" s="27"/>
      <c r="N122" s="27"/>
      <c r="O122" s="27"/>
      <c r="P122" s="27"/>
      <c r="Q122" s="56"/>
      <c r="R122" s="56"/>
      <c r="S122" s="56"/>
      <c r="T122" s="56"/>
      <c r="U122" s="28"/>
      <c r="W122" s="56"/>
    </row>
    <row r="123" spans="1:23" s="6" customFormat="1" x14ac:dyDescent="0.2">
      <c r="A123" s="29"/>
      <c r="B123" s="34"/>
      <c r="C123" s="24"/>
      <c r="D123" s="26"/>
      <c r="E123" s="26"/>
      <c r="F123" s="26"/>
      <c r="G123" s="26"/>
      <c r="H123" s="26"/>
      <c r="I123" s="12"/>
      <c r="J123" s="12"/>
      <c r="K123" s="27"/>
      <c r="L123" s="27"/>
      <c r="M123" s="27"/>
      <c r="N123" s="27"/>
      <c r="O123" s="27"/>
      <c r="P123" s="27"/>
      <c r="Q123" s="56"/>
      <c r="R123" s="56"/>
      <c r="S123" s="56"/>
      <c r="T123" s="56"/>
      <c r="U123" s="28"/>
      <c r="W123" s="56"/>
    </row>
    <row r="124" spans="1:23" s="14" customFormat="1" x14ac:dyDescent="0.25">
      <c r="A124" s="29"/>
      <c r="B124" s="32"/>
      <c r="C124" s="30"/>
      <c r="D124" s="26"/>
      <c r="E124" s="26"/>
      <c r="F124" s="26"/>
      <c r="G124" s="26"/>
      <c r="H124" s="26"/>
      <c r="I124" s="12"/>
      <c r="J124" s="12"/>
      <c r="K124" s="13"/>
      <c r="L124" s="13"/>
      <c r="M124" s="13"/>
      <c r="N124" s="13"/>
      <c r="O124" s="13"/>
      <c r="P124" s="13"/>
      <c r="Q124" s="12"/>
      <c r="R124" s="12"/>
      <c r="S124" s="12"/>
      <c r="T124" s="12"/>
      <c r="U124" s="33"/>
      <c r="W124" s="12"/>
    </row>
    <row r="125" spans="1:23" s="6" customFormat="1" x14ac:dyDescent="0.2">
      <c r="A125" s="29"/>
      <c r="B125" s="36"/>
      <c r="C125" s="24"/>
      <c r="D125" s="26"/>
      <c r="E125" s="26"/>
      <c r="F125" s="26"/>
      <c r="G125" s="26"/>
      <c r="H125" s="26"/>
      <c r="I125" s="12"/>
      <c r="J125" s="12"/>
      <c r="K125" s="27"/>
      <c r="L125" s="27"/>
      <c r="M125" s="27"/>
      <c r="N125" s="27"/>
      <c r="O125" s="27"/>
      <c r="P125" s="27"/>
      <c r="Q125" s="56"/>
      <c r="R125" s="56"/>
      <c r="S125" s="56"/>
      <c r="T125" s="56"/>
      <c r="U125" s="28"/>
      <c r="W125" s="56"/>
    </row>
    <row r="126" spans="1:23" x14ac:dyDescent="0.2">
      <c r="A126" s="23"/>
      <c r="B126" s="34"/>
      <c r="C126" s="24"/>
      <c r="D126" s="56"/>
      <c r="E126" s="56"/>
      <c r="F126" s="56"/>
      <c r="G126" s="56"/>
      <c r="H126" s="56"/>
      <c r="I126" s="12"/>
      <c r="J126" s="12"/>
      <c r="K126" s="3"/>
      <c r="L126" s="3"/>
      <c r="M126" s="3"/>
      <c r="N126" s="3"/>
      <c r="O126" s="3"/>
      <c r="P126" s="3"/>
      <c r="Q126" s="3"/>
      <c r="R126" s="3"/>
    </row>
    <row r="127" spans="1:23" x14ac:dyDescent="0.2">
      <c r="A127" s="23"/>
      <c r="B127" s="34"/>
      <c r="C127" s="24"/>
      <c r="D127" s="56"/>
      <c r="E127" s="56"/>
      <c r="F127" s="56"/>
      <c r="G127" s="56"/>
      <c r="H127" s="56"/>
      <c r="I127" s="12"/>
      <c r="J127" s="12"/>
      <c r="K127" s="3"/>
      <c r="L127" s="3"/>
      <c r="M127" s="3"/>
      <c r="N127" s="3"/>
      <c r="O127" s="3"/>
      <c r="P127" s="3"/>
      <c r="Q127" s="3"/>
      <c r="R127" s="3"/>
    </row>
    <row r="128" spans="1:23" x14ac:dyDescent="0.2">
      <c r="A128" s="23"/>
      <c r="B128" s="34"/>
      <c r="C128" s="24"/>
      <c r="D128" s="37"/>
      <c r="E128" s="37"/>
      <c r="F128" s="37"/>
      <c r="G128" s="37"/>
      <c r="H128" s="37"/>
      <c r="I128" s="38"/>
      <c r="J128" s="38"/>
    </row>
    <row r="129" spans="1:23" s="6" customFormat="1" x14ac:dyDescent="0.2">
      <c r="A129" s="29"/>
      <c r="B129" s="34"/>
      <c r="C129" s="24"/>
      <c r="D129" s="26"/>
      <c r="E129" s="26"/>
      <c r="F129" s="26"/>
      <c r="G129" s="26"/>
      <c r="H129" s="26"/>
      <c r="I129" s="12"/>
      <c r="J129" s="12"/>
      <c r="K129" s="27"/>
      <c r="L129" s="27"/>
      <c r="M129" s="27"/>
      <c r="N129" s="27"/>
      <c r="O129" s="27"/>
      <c r="P129" s="27"/>
      <c r="Q129" s="56"/>
      <c r="R129" s="56"/>
      <c r="S129" s="56"/>
      <c r="T129" s="56"/>
      <c r="U129" s="28"/>
      <c r="W129" s="56"/>
    </row>
    <row r="130" spans="1:23" s="14" customFormat="1" x14ac:dyDescent="0.25">
      <c r="A130" s="29"/>
      <c r="B130" s="22"/>
      <c r="C130" s="30"/>
      <c r="D130" s="26"/>
      <c r="E130" s="26"/>
      <c r="F130" s="26"/>
      <c r="G130" s="26"/>
      <c r="H130" s="26"/>
      <c r="I130" s="12"/>
      <c r="J130" s="12"/>
      <c r="K130" s="13"/>
      <c r="L130" s="13"/>
      <c r="M130" s="13"/>
      <c r="N130" s="13"/>
      <c r="O130" s="13"/>
      <c r="P130" s="13"/>
      <c r="Q130" s="12"/>
      <c r="R130" s="12"/>
      <c r="S130" s="12"/>
      <c r="T130" s="12"/>
      <c r="U130" s="33"/>
      <c r="W130" s="12"/>
    </row>
    <row r="131" spans="1:23" s="6" customFormat="1" x14ac:dyDescent="0.2">
      <c r="A131" s="29"/>
      <c r="B131" s="36"/>
      <c r="C131" s="24"/>
      <c r="D131" s="26"/>
      <c r="E131" s="26"/>
      <c r="F131" s="26"/>
      <c r="G131" s="26"/>
      <c r="H131" s="26"/>
      <c r="I131" s="12"/>
      <c r="J131" s="12"/>
      <c r="K131" s="27"/>
      <c r="L131" s="27"/>
      <c r="M131" s="27"/>
      <c r="N131" s="27"/>
      <c r="O131" s="27"/>
      <c r="P131" s="27"/>
      <c r="Q131" s="56"/>
      <c r="R131" s="56"/>
      <c r="S131" s="56"/>
      <c r="T131" s="56"/>
      <c r="U131" s="28"/>
      <c r="W131" s="56"/>
    </row>
    <row r="132" spans="1:23" s="6" customFormat="1" x14ac:dyDescent="0.2">
      <c r="A132" s="29"/>
      <c r="B132" s="34"/>
      <c r="C132" s="24"/>
      <c r="D132" s="26"/>
      <c r="E132" s="26"/>
      <c r="F132" s="26"/>
      <c r="G132" s="26"/>
      <c r="H132" s="26"/>
      <c r="I132" s="12"/>
      <c r="J132" s="12"/>
      <c r="K132" s="27"/>
      <c r="L132" s="27"/>
      <c r="M132" s="27"/>
      <c r="N132" s="27"/>
      <c r="O132" s="27"/>
      <c r="P132" s="27"/>
      <c r="Q132" s="56"/>
      <c r="R132" s="56"/>
      <c r="S132" s="56"/>
      <c r="T132" s="56"/>
      <c r="U132" s="28"/>
      <c r="W132" s="56"/>
    </row>
    <row r="133" spans="1:23" s="6" customFormat="1" x14ac:dyDescent="0.2">
      <c r="A133" s="29"/>
      <c r="B133" s="34"/>
      <c r="C133" s="24"/>
      <c r="D133" s="26"/>
      <c r="E133" s="26"/>
      <c r="F133" s="26"/>
      <c r="G133" s="26"/>
      <c r="H133" s="26"/>
      <c r="I133" s="12"/>
      <c r="J133" s="12"/>
      <c r="K133" s="27"/>
      <c r="L133" s="27"/>
      <c r="M133" s="27"/>
      <c r="N133" s="27"/>
      <c r="O133" s="27"/>
      <c r="P133" s="27"/>
      <c r="Q133" s="56"/>
      <c r="R133" s="56"/>
      <c r="S133" s="56"/>
      <c r="T133" s="56"/>
      <c r="U133" s="28"/>
      <c r="W133" s="56"/>
    </row>
    <row r="134" spans="1:23" s="6" customFormat="1" x14ac:dyDescent="0.2">
      <c r="A134" s="29"/>
      <c r="B134" s="34"/>
      <c r="C134" s="24"/>
      <c r="D134" s="26"/>
      <c r="E134" s="26"/>
      <c r="F134" s="26"/>
      <c r="G134" s="26"/>
      <c r="H134" s="26"/>
      <c r="I134" s="12"/>
      <c r="J134" s="12"/>
      <c r="K134" s="27"/>
      <c r="L134" s="27"/>
      <c r="M134" s="27"/>
      <c r="N134" s="27"/>
      <c r="O134" s="27"/>
      <c r="P134" s="27"/>
      <c r="Q134" s="56"/>
      <c r="R134" s="56"/>
      <c r="S134" s="56"/>
      <c r="T134" s="56"/>
      <c r="U134" s="28"/>
      <c r="W134" s="56"/>
    </row>
    <row r="135" spans="1:23" s="14" customFormat="1" x14ac:dyDescent="0.25">
      <c r="A135" s="29"/>
      <c r="B135" s="22"/>
      <c r="C135" s="30"/>
      <c r="D135" s="26"/>
      <c r="E135" s="26"/>
      <c r="F135" s="26"/>
      <c r="G135" s="26"/>
      <c r="H135" s="26"/>
      <c r="I135" s="12"/>
      <c r="J135" s="12"/>
      <c r="K135" s="13"/>
      <c r="L135" s="13"/>
      <c r="M135" s="13"/>
      <c r="N135" s="13"/>
      <c r="O135" s="13"/>
      <c r="P135" s="13"/>
      <c r="Q135" s="12"/>
      <c r="R135" s="12"/>
      <c r="S135" s="12"/>
      <c r="T135" s="12"/>
      <c r="U135" s="33"/>
      <c r="W135" s="12"/>
    </row>
    <row r="136" spans="1:23" s="14" customFormat="1" x14ac:dyDescent="0.25">
      <c r="A136" s="29"/>
      <c r="B136" s="36"/>
      <c r="C136" s="30"/>
      <c r="D136" s="26"/>
      <c r="E136" s="26"/>
      <c r="F136" s="26"/>
      <c r="G136" s="26"/>
      <c r="H136" s="26"/>
      <c r="I136" s="12"/>
      <c r="J136" s="12"/>
      <c r="K136" s="13"/>
      <c r="L136" s="13"/>
      <c r="M136" s="13"/>
      <c r="N136" s="13"/>
      <c r="O136" s="13"/>
      <c r="P136" s="13"/>
      <c r="Q136" s="12"/>
      <c r="R136" s="12"/>
      <c r="S136" s="12"/>
      <c r="T136" s="12"/>
      <c r="U136" s="33"/>
      <c r="W136" s="12"/>
    </row>
    <row r="137" spans="1:23" s="6" customFormat="1" x14ac:dyDescent="0.2">
      <c r="A137" s="29"/>
      <c r="B137" s="34"/>
      <c r="C137" s="24"/>
      <c r="D137" s="26"/>
      <c r="E137" s="26"/>
      <c r="F137" s="26"/>
      <c r="G137" s="26"/>
      <c r="H137" s="26"/>
      <c r="I137" s="12"/>
      <c r="J137" s="12"/>
      <c r="K137" s="27"/>
      <c r="L137" s="27"/>
      <c r="M137" s="27"/>
      <c r="N137" s="27"/>
      <c r="O137" s="27"/>
      <c r="P137" s="27"/>
      <c r="Q137" s="56"/>
      <c r="R137" s="56"/>
      <c r="S137" s="56"/>
      <c r="T137" s="56"/>
      <c r="U137" s="28"/>
      <c r="W137" s="56"/>
    </row>
    <row r="138" spans="1:23" s="6" customFormat="1" x14ac:dyDescent="0.2">
      <c r="A138" s="29"/>
      <c r="B138" s="34"/>
      <c r="C138" s="24"/>
      <c r="D138" s="26"/>
      <c r="E138" s="26"/>
      <c r="F138" s="26"/>
      <c r="G138" s="26"/>
      <c r="H138" s="26"/>
      <c r="I138" s="12"/>
      <c r="J138" s="12"/>
      <c r="K138" s="27"/>
      <c r="L138" s="27"/>
      <c r="M138" s="27"/>
      <c r="N138" s="27"/>
      <c r="O138" s="27"/>
      <c r="P138" s="27"/>
      <c r="Q138" s="56"/>
      <c r="R138" s="56"/>
      <c r="S138" s="56"/>
      <c r="T138" s="56"/>
      <c r="U138" s="28"/>
      <c r="W138" s="56"/>
    </row>
    <row r="139" spans="1:23" s="6" customFormat="1" x14ac:dyDescent="0.2">
      <c r="A139" s="29"/>
      <c r="B139" s="34"/>
      <c r="C139" s="24"/>
      <c r="D139" s="26"/>
      <c r="E139" s="26"/>
      <c r="F139" s="26"/>
      <c r="G139" s="26"/>
      <c r="H139" s="26"/>
      <c r="I139" s="12"/>
      <c r="J139" s="12"/>
      <c r="K139" s="27"/>
      <c r="L139" s="27"/>
      <c r="M139" s="27"/>
      <c r="N139" s="27"/>
      <c r="O139" s="27"/>
      <c r="P139" s="27"/>
      <c r="Q139" s="56"/>
      <c r="R139" s="56"/>
      <c r="S139" s="56"/>
      <c r="T139" s="56"/>
      <c r="U139" s="28"/>
      <c r="W139" s="56"/>
    </row>
    <row r="140" spans="1:23" s="6" customFormat="1" x14ac:dyDescent="0.2">
      <c r="A140" s="29"/>
      <c r="B140" s="34"/>
      <c r="C140" s="24"/>
      <c r="D140" s="26"/>
      <c r="E140" s="26"/>
      <c r="F140" s="26"/>
      <c r="G140" s="26"/>
      <c r="H140" s="26"/>
      <c r="I140" s="12"/>
      <c r="J140" s="12"/>
      <c r="K140" s="27"/>
      <c r="L140" s="27"/>
      <c r="M140" s="27"/>
      <c r="N140" s="27"/>
      <c r="O140" s="27"/>
      <c r="P140" s="27"/>
      <c r="Q140" s="56"/>
      <c r="R140" s="56"/>
      <c r="S140" s="56"/>
      <c r="T140" s="56"/>
      <c r="U140" s="28"/>
      <c r="W140" s="56"/>
    </row>
    <row r="141" spans="1:23" x14ac:dyDescent="0.2">
      <c r="A141" s="21"/>
      <c r="B141" s="32"/>
      <c r="C141" s="24"/>
      <c r="D141" s="56"/>
      <c r="E141" s="56"/>
      <c r="F141" s="56"/>
      <c r="G141" s="56"/>
      <c r="H141" s="56"/>
      <c r="I141" s="12"/>
      <c r="J141" s="12"/>
      <c r="K141" s="3"/>
      <c r="L141" s="3"/>
      <c r="M141" s="3"/>
      <c r="N141" s="3"/>
      <c r="O141" s="3"/>
      <c r="P141" s="3"/>
      <c r="Q141" s="3"/>
      <c r="R141" s="3"/>
    </row>
    <row r="142" spans="1:23" x14ac:dyDescent="0.2">
      <c r="A142" s="23"/>
      <c r="B142" s="22"/>
      <c r="C142" s="24"/>
      <c r="D142" s="56"/>
      <c r="E142" s="56"/>
      <c r="F142" s="56"/>
      <c r="G142" s="56"/>
      <c r="H142" s="56"/>
      <c r="I142" s="12"/>
      <c r="J142" s="12"/>
      <c r="K142" s="3"/>
      <c r="L142" s="3"/>
      <c r="M142" s="3"/>
      <c r="N142" s="3"/>
      <c r="O142" s="3"/>
      <c r="P142" s="3"/>
      <c r="Q142" s="3"/>
      <c r="R142" s="3"/>
    </row>
    <row r="143" spans="1:23" s="6" customFormat="1" x14ac:dyDescent="0.2">
      <c r="A143" s="23"/>
      <c r="B143" s="22"/>
      <c r="C143" s="24"/>
      <c r="D143" s="26"/>
      <c r="E143" s="26"/>
      <c r="F143" s="26"/>
      <c r="G143" s="26"/>
      <c r="H143" s="26"/>
      <c r="I143" s="12"/>
      <c r="J143" s="12"/>
      <c r="K143" s="27"/>
      <c r="L143" s="27"/>
      <c r="M143" s="27"/>
      <c r="N143" s="27"/>
      <c r="O143" s="27"/>
      <c r="P143" s="27"/>
      <c r="Q143" s="56"/>
      <c r="R143" s="56"/>
      <c r="S143" s="56"/>
      <c r="T143" s="56"/>
      <c r="U143" s="28"/>
      <c r="W143" s="56"/>
    </row>
    <row r="144" spans="1:23" s="14" customFormat="1" x14ac:dyDescent="0.25">
      <c r="A144" s="29"/>
      <c r="B144" s="22"/>
      <c r="C144" s="30"/>
      <c r="D144" s="26"/>
      <c r="E144" s="26"/>
      <c r="F144" s="26"/>
      <c r="G144" s="26"/>
      <c r="H144" s="26"/>
      <c r="I144" s="12"/>
      <c r="J144" s="12"/>
      <c r="K144" s="13"/>
      <c r="L144" s="13"/>
      <c r="M144" s="13"/>
      <c r="N144" s="13"/>
      <c r="O144" s="13"/>
      <c r="P144" s="13"/>
      <c r="Q144" s="12"/>
      <c r="R144" s="12"/>
      <c r="S144" s="12"/>
      <c r="T144" s="12"/>
      <c r="U144" s="33"/>
      <c r="W144" s="12"/>
    </row>
    <row r="145" spans="1:23" s="6" customFormat="1" x14ac:dyDescent="0.2">
      <c r="A145" s="29"/>
      <c r="B145" s="34"/>
      <c r="C145" s="24"/>
      <c r="D145" s="26"/>
      <c r="E145" s="26"/>
      <c r="F145" s="26"/>
      <c r="G145" s="26"/>
      <c r="H145" s="26"/>
      <c r="I145" s="12"/>
      <c r="J145" s="12"/>
      <c r="K145" s="27"/>
      <c r="L145" s="35"/>
      <c r="M145" s="27"/>
      <c r="N145" s="27"/>
      <c r="O145" s="27"/>
      <c r="P145" s="27"/>
      <c r="Q145" s="56"/>
      <c r="R145" s="56"/>
      <c r="S145" s="56"/>
      <c r="T145" s="56"/>
      <c r="U145" s="28"/>
      <c r="W145" s="56"/>
    </row>
    <row r="146" spans="1:23" s="6" customFormat="1" x14ac:dyDescent="0.2">
      <c r="A146" s="29"/>
      <c r="B146" s="34"/>
      <c r="C146" s="24"/>
      <c r="D146" s="26"/>
      <c r="E146" s="26"/>
      <c r="F146" s="26"/>
      <c r="G146" s="26"/>
      <c r="H146" s="26"/>
      <c r="I146" s="12"/>
      <c r="J146" s="12"/>
      <c r="K146" s="27"/>
      <c r="L146" s="27"/>
      <c r="M146" s="27"/>
      <c r="N146" s="27"/>
      <c r="O146" s="27"/>
      <c r="P146" s="27"/>
      <c r="Q146" s="56"/>
      <c r="R146" s="56"/>
      <c r="S146" s="56"/>
      <c r="T146" s="56"/>
      <c r="U146" s="28"/>
      <c r="W146" s="56"/>
    </row>
    <row r="147" spans="1:23" x14ac:dyDescent="0.2">
      <c r="A147" s="29"/>
      <c r="B147" s="22"/>
      <c r="C147" s="24"/>
      <c r="D147" s="56"/>
      <c r="E147" s="56"/>
      <c r="F147" s="56"/>
      <c r="G147" s="56"/>
      <c r="H147" s="56"/>
      <c r="I147" s="12"/>
      <c r="J147" s="12"/>
      <c r="K147" s="3"/>
      <c r="L147" s="3"/>
      <c r="M147" s="3"/>
      <c r="N147" s="3"/>
      <c r="O147" s="3"/>
      <c r="P147" s="3"/>
      <c r="Q147" s="3"/>
      <c r="R147" s="3"/>
    </row>
    <row r="148" spans="1:23" s="14" customFormat="1" x14ac:dyDescent="0.25">
      <c r="A148" s="29"/>
      <c r="B148" s="22"/>
      <c r="C148" s="30"/>
      <c r="D148" s="26"/>
      <c r="E148" s="26"/>
      <c r="F148" s="26"/>
      <c r="G148" s="26"/>
      <c r="H148" s="26"/>
      <c r="I148" s="12"/>
      <c r="J148" s="12"/>
      <c r="K148" s="13"/>
      <c r="L148" s="13"/>
      <c r="M148" s="13"/>
      <c r="N148" s="13"/>
      <c r="O148" s="13"/>
      <c r="P148" s="13"/>
      <c r="Q148" s="12"/>
      <c r="R148" s="12"/>
      <c r="S148" s="12"/>
      <c r="T148" s="12"/>
      <c r="U148" s="33"/>
      <c r="W148" s="12"/>
    </row>
    <row r="149" spans="1:23" s="6" customFormat="1" x14ac:dyDescent="0.2">
      <c r="A149" s="29"/>
      <c r="B149" s="34"/>
      <c r="C149" s="24"/>
      <c r="D149" s="26"/>
      <c r="E149" s="26"/>
      <c r="F149" s="26"/>
      <c r="G149" s="26"/>
      <c r="H149" s="26"/>
      <c r="I149" s="12"/>
      <c r="J149" s="12"/>
      <c r="K149" s="27"/>
      <c r="L149" s="27"/>
      <c r="M149" s="27"/>
      <c r="N149" s="27"/>
      <c r="O149" s="27"/>
      <c r="P149" s="27"/>
      <c r="Q149" s="56"/>
      <c r="R149" s="56"/>
      <c r="S149" s="56"/>
      <c r="T149" s="56"/>
      <c r="U149" s="28"/>
      <c r="W149" s="56"/>
    </row>
    <row r="150" spans="1:23" s="6" customFormat="1" x14ac:dyDescent="0.2">
      <c r="A150" s="29"/>
      <c r="B150" s="34"/>
      <c r="C150" s="24"/>
      <c r="D150" s="26"/>
      <c r="E150" s="26"/>
      <c r="F150" s="26"/>
      <c r="G150" s="26"/>
      <c r="H150" s="26"/>
      <c r="I150" s="12"/>
      <c r="J150" s="12"/>
      <c r="K150" s="27"/>
      <c r="L150" s="27"/>
      <c r="M150" s="27"/>
      <c r="N150" s="27"/>
      <c r="O150" s="27"/>
      <c r="P150" s="27"/>
      <c r="Q150" s="56"/>
      <c r="R150" s="56"/>
      <c r="S150" s="56"/>
      <c r="T150" s="56"/>
      <c r="U150" s="28"/>
      <c r="W150" s="56"/>
    </row>
    <row r="151" spans="1:23" s="6" customFormat="1" x14ac:dyDescent="0.2">
      <c r="A151" s="29"/>
      <c r="B151" s="34"/>
      <c r="C151" s="24"/>
      <c r="D151" s="26"/>
      <c r="E151" s="26"/>
      <c r="F151" s="26"/>
      <c r="G151" s="26"/>
      <c r="H151" s="26"/>
      <c r="I151" s="12"/>
      <c r="J151" s="12"/>
      <c r="K151" s="27"/>
      <c r="L151" s="27"/>
      <c r="M151" s="27"/>
      <c r="N151" s="27"/>
      <c r="O151" s="27"/>
      <c r="P151" s="27"/>
      <c r="Q151" s="56"/>
      <c r="R151" s="56"/>
      <c r="S151" s="56"/>
      <c r="T151" s="56"/>
      <c r="U151" s="28"/>
      <c r="W151" s="56"/>
    </row>
    <row r="152" spans="1:23" s="6" customFormat="1" x14ac:dyDescent="0.2">
      <c r="A152" s="29"/>
      <c r="B152" s="34"/>
      <c r="C152" s="24"/>
      <c r="D152" s="26"/>
      <c r="E152" s="26"/>
      <c r="F152" s="26"/>
      <c r="G152" s="26"/>
      <c r="H152" s="26"/>
      <c r="I152" s="12"/>
      <c r="J152" s="12"/>
      <c r="K152" s="27"/>
      <c r="L152" s="27"/>
      <c r="M152" s="27"/>
      <c r="N152" s="27"/>
      <c r="O152" s="27"/>
      <c r="P152" s="27"/>
      <c r="Q152" s="56"/>
      <c r="R152" s="56"/>
      <c r="S152" s="56"/>
      <c r="T152" s="56"/>
      <c r="U152" s="28"/>
      <c r="W152" s="56"/>
    </row>
    <row r="153" spans="1:23" s="14" customFormat="1" x14ac:dyDescent="0.25">
      <c r="A153" s="29"/>
      <c r="B153" s="22"/>
      <c r="C153" s="30"/>
      <c r="D153" s="26"/>
      <c r="E153" s="26"/>
      <c r="F153" s="26"/>
      <c r="G153" s="26"/>
      <c r="H153" s="26"/>
      <c r="I153" s="12"/>
      <c r="J153" s="12"/>
      <c r="K153" s="13"/>
      <c r="L153" s="13"/>
      <c r="M153" s="13"/>
      <c r="N153" s="13"/>
      <c r="O153" s="13"/>
      <c r="P153" s="13"/>
      <c r="Q153" s="12"/>
      <c r="R153" s="12"/>
      <c r="S153" s="12"/>
      <c r="T153" s="12"/>
      <c r="U153" s="33"/>
      <c r="W153" s="12"/>
    </row>
    <row r="154" spans="1:23" s="6" customFormat="1" x14ac:dyDescent="0.2">
      <c r="A154" s="29"/>
      <c r="B154" s="36"/>
      <c r="C154" s="24"/>
      <c r="D154" s="26"/>
      <c r="E154" s="26"/>
      <c r="F154" s="26"/>
      <c r="G154" s="26"/>
      <c r="H154" s="26"/>
      <c r="I154" s="12"/>
      <c r="J154" s="12"/>
      <c r="K154" s="27"/>
      <c r="L154" s="27"/>
      <c r="M154" s="27"/>
      <c r="N154" s="27"/>
      <c r="O154" s="27"/>
      <c r="P154" s="27"/>
      <c r="Q154" s="56"/>
      <c r="R154" s="56"/>
      <c r="S154" s="56"/>
      <c r="T154" s="56"/>
      <c r="U154" s="28"/>
      <c r="W154" s="56"/>
    </row>
    <row r="155" spans="1:23" s="6" customFormat="1" x14ac:dyDescent="0.2">
      <c r="A155" s="29"/>
      <c r="B155" s="34"/>
      <c r="C155" s="24"/>
      <c r="D155" s="26"/>
      <c r="E155" s="26"/>
      <c r="F155" s="26"/>
      <c r="G155" s="26"/>
      <c r="H155" s="26"/>
      <c r="I155" s="12"/>
      <c r="J155" s="12"/>
      <c r="K155" s="27"/>
      <c r="L155" s="27"/>
      <c r="M155" s="27"/>
      <c r="N155" s="27"/>
      <c r="O155" s="27"/>
      <c r="P155" s="27"/>
      <c r="Q155" s="56"/>
      <c r="R155" s="56"/>
      <c r="S155" s="56"/>
      <c r="T155" s="56"/>
      <c r="U155" s="28"/>
      <c r="W155" s="56"/>
    </row>
    <row r="156" spans="1:23" s="6" customFormat="1" x14ac:dyDescent="0.2">
      <c r="A156" s="29"/>
      <c r="B156" s="34"/>
      <c r="C156" s="24"/>
      <c r="D156" s="26"/>
      <c r="E156" s="26"/>
      <c r="F156" s="26"/>
      <c r="G156" s="26"/>
      <c r="H156" s="26"/>
      <c r="I156" s="12"/>
      <c r="J156" s="12"/>
      <c r="K156" s="27"/>
      <c r="L156" s="27"/>
      <c r="M156" s="27"/>
      <c r="N156" s="27"/>
      <c r="O156" s="27"/>
      <c r="P156" s="27"/>
      <c r="Q156" s="56"/>
      <c r="R156" s="56"/>
      <c r="S156" s="56"/>
      <c r="T156" s="56"/>
      <c r="U156" s="28"/>
      <c r="W156" s="56"/>
    </row>
    <row r="157" spans="1:23" s="6" customFormat="1" x14ac:dyDescent="0.2">
      <c r="A157" s="29"/>
      <c r="B157" s="34"/>
      <c r="C157" s="24"/>
      <c r="D157" s="26"/>
      <c r="E157" s="26"/>
      <c r="F157" s="26"/>
      <c r="G157" s="26"/>
      <c r="H157" s="26"/>
      <c r="I157" s="12"/>
      <c r="J157" s="12"/>
      <c r="K157" s="27"/>
      <c r="L157" s="27"/>
      <c r="M157" s="27"/>
      <c r="N157" s="27"/>
      <c r="O157" s="27"/>
      <c r="P157" s="27"/>
      <c r="Q157" s="56"/>
      <c r="R157" s="56"/>
      <c r="S157" s="56"/>
      <c r="T157" s="56"/>
      <c r="U157" s="28"/>
      <c r="W157" s="56"/>
    </row>
    <row r="158" spans="1:23" s="6" customFormat="1" x14ac:dyDescent="0.2">
      <c r="A158" s="29"/>
      <c r="B158" s="34"/>
      <c r="C158" s="24"/>
      <c r="D158" s="26"/>
      <c r="E158" s="26"/>
      <c r="F158" s="26"/>
      <c r="G158" s="26"/>
      <c r="H158" s="26"/>
      <c r="I158" s="12"/>
      <c r="J158" s="12"/>
      <c r="K158" s="27"/>
      <c r="L158" s="27"/>
      <c r="M158" s="27"/>
      <c r="N158" s="27"/>
      <c r="O158" s="27"/>
      <c r="P158" s="27"/>
      <c r="Q158" s="56"/>
      <c r="R158" s="56"/>
      <c r="S158" s="56"/>
      <c r="T158" s="56"/>
      <c r="U158" s="28"/>
      <c r="W158" s="56"/>
    </row>
    <row r="159" spans="1:23" s="14" customFormat="1" x14ac:dyDescent="0.25">
      <c r="A159" s="29"/>
      <c r="B159" s="32"/>
      <c r="C159" s="30"/>
      <c r="D159" s="26"/>
      <c r="E159" s="26"/>
      <c r="F159" s="26"/>
      <c r="G159" s="26"/>
      <c r="H159" s="26"/>
      <c r="I159" s="12"/>
      <c r="J159" s="12"/>
      <c r="K159" s="13"/>
      <c r="L159" s="13"/>
      <c r="M159" s="13"/>
      <c r="N159" s="13"/>
      <c r="O159" s="13"/>
      <c r="P159" s="13"/>
      <c r="Q159" s="12"/>
      <c r="R159" s="12"/>
      <c r="S159" s="12"/>
      <c r="T159" s="12"/>
      <c r="U159" s="33"/>
      <c r="W159" s="12"/>
    </row>
    <row r="160" spans="1:23" s="6" customFormat="1" x14ac:dyDescent="0.2">
      <c r="A160" s="29"/>
      <c r="B160" s="36"/>
      <c r="C160" s="24"/>
      <c r="D160" s="26"/>
      <c r="E160" s="26"/>
      <c r="F160" s="26"/>
      <c r="G160" s="26"/>
      <c r="H160" s="26"/>
      <c r="I160" s="12"/>
      <c r="J160" s="12"/>
      <c r="K160" s="27"/>
      <c r="L160" s="27"/>
      <c r="M160" s="27"/>
      <c r="N160" s="27"/>
      <c r="O160" s="27"/>
      <c r="P160" s="27"/>
      <c r="Q160" s="56"/>
      <c r="R160" s="56"/>
      <c r="S160" s="56"/>
      <c r="T160" s="56"/>
      <c r="U160" s="28"/>
      <c r="W160" s="56"/>
    </row>
    <row r="161" spans="1:23" x14ac:dyDescent="0.2">
      <c r="A161" s="23"/>
      <c r="B161" s="34"/>
      <c r="C161" s="24"/>
      <c r="D161" s="56"/>
      <c r="E161" s="56"/>
      <c r="F161" s="56"/>
      <c r="G161" s="56"/>
      <c r="H161" s="56"/>
      <c r="I161" s="12"/>
      <c r="J161" s="12"/>
      <c r="K161" s="3"/>
      <c r="L161" s="3"/>
      <c r="M161" s="3"/>
      <c r="N161" s="3"/>
      <c r="O161" s="3"/>
      <c r="P161" s="3"/>
      <c r="Q161" s="3"/>
      <c r="R161" s="3"/>
    </row>
    <row r="162" spans="1:23" x14ac:dyDescent="0.2">
      <c r="A162" s="23"/>
      <c r="B162" s="34"/>
      <c r="C162" s="24"/>
      <c r="D162" s="56"/>
      <c r="E162" s="56"/>
      <c r="F162" s="56"/>
      <c r="G162" s="56"/>
      <c r="H162" s="56"/>
      <c r="I162" s="12"/>
      <c r="J162" s="12"/>
      <c r="K162" s="3"/>
      <c r="L162" s="3"/>
      <c r="M162" s="3"/>
      <c r="N162" s="3"/>
      <c r="O162" s="3"/>
      <c r="P162" s="3"/>
      <c r="Q162" s="3"/>
      <c r="R162" s="3"/>
    </row>
    <row r="163" spans="1:23" x14ac:dyDescent="0.2">
      <c r="A163" s="23"/>
      <c r="B163" s="34"/>
      <c r="C163" s="24"/>
      <c r="D163" s="37"/>
      <c r="E163" s="37"/>
      <c r="F163" s="37"/>
      <c r="G163" s="37"/>
      <c r="H163" s="37"/>
      <c r="I163" s="38"/>
      <c r="J163" s="38"/>
    </row>
    <row r="164" spans="1:23" s="6" customFormat="1" x14ac:dyDescent="0.2">
      <c r="A164" s="29"/>
      <c r="B164" s="34"/>
      <c r="C164" s="24"/>
      <c r="D164" s="26"/>
      <c r="E164" s="26"/>
      <c r="F164" s="26"/>
      <c r="G164" s="26"/>
      <c r="H164" s="26"/>
      <c r="I164" s="12"/>
      <c r="J164" s="12"/>
      <c r="K164" s="27"/>
      <c r="L164" s="27"/>
      <c r="M164" s="27"/>
      <c r="N164" s="27"/>
      <c r="O164" s="27"/>
      <c r="P164" s="27"/>
      <c r="Q164" s="56"/>
      <c r="R164" s="56"/>
      <c r="S164" s="56"/>
      <c r="T164" s="56"/>
      <c r="U164" s="28"/>
      <c r="W164" s="56"/>
    </row>
    <row r="165" spans="1:23" s="14" customFormat="1" x14ac:dyDescent="0.25">
      <c r="A165" s="29"/>
      <c r="B165" s="22"/>
      <c r="C165" s="30"/>
      <c r="D165" s="26"/>
      <c r="E165" s="26"/>
      <c r="F165" s="26"/>
      <c r="G165" s="26"/>
      <c r="H165" s="26"/>
      <c r="I165" s="12"/>
      <c r="J165" s="12"/>
      <c r="K165" s="13"/>
      <c r="L165" s="13"/>
      <c r="M165" s="13"/>
      <c r="N165" s="13"/>
      <c r="O165" s="13"/>
      <c r="P165" s="13"/>
      <c r="Q165" s="12"/>
      <c r="R165" s="12"/>
      <c r="S165" s="12"/>
      <c r="T165" s="12"/>
      <c r="U165" s="33"/>
      <c r="W165" s="12"/>
    </row>
    <row r="166" spans="1:23" s="6" customFormat="1" x14ac:dyDescent="0.2">
      <c r="A166" s="29"/>
      <c r="B166" s="36"/>
      <c r="C166" s="24"/>
      <c r="D166" s="26"/>
      <c r="E166" s="26"/>
      <c r="F166" s="26"/>
      <c r="G166" s="26"/>
      <c r="H166" s="26"/>
      <c r="I166" s="12"/>
      <c r="J166" s="12"/>
      <c r="K166" s="27"/>
      <c r="L166" s="27"/>
      <c r="M166" s="27"/>
      <c r="N166" s="27"/>
      <c r="O166" s="27"/>
      <c r="P166" s="27"/>
      <c r="Q166" s="56"/>
      <c r="R166" s="56"/>
      <c r="S166" s="56"/>
      <c r="T166" s="56"/>
      <c r="U166" s="28"/>
      <c r="W166" s="56"/>
    </row>
    <row r="167" spans="1:23" s="6" customFormat="1" x14ac:dyDescent="0.2">
      <c r="A167" s="29"/>
      <c r="B167" s="34"/>
      <c r="C167" s="24"/>
      <c r="D167" s="26"/>
      <c r="E167" s="26"/>
      <c r="F167" s="26"/>
      <c r="G167" s="26"/>
      <c r="H167" s="26"/>
      <c r="I167" s="12"/>
      <c r="J167" s="12"/>
      <c r="K167" s="27"/>
      <c r="L167" s="27"/>
      <c r="M167" s="27"/>
      <c r="N167" s="27"/>
      <c r="O167" s="27"/>
      <c r="P167" s="27"/>
      <c r="Q167" s="56"/>
      <c r="R167" s="56"/>
      <c r="S167" s="56"/>
      <c r="T167" s="56"/>
      <c r="U167" s="28"/>
      <c r="W167" s="56"/>
    </row>
    <row r="168" spans="1:23" s="6" customFormat="1" x14ac:dyDescent="0.2">
      <c r="A168" s="29"/>
      <c r="B168" s="34"/>
      <c r="C168" s="24"/>
      <c r="D168" s="26"/>
      <c r="E168" s="26"/>
      <c r="F168" s="26"/>
      <c r="G168" s="26"/>
      <c r="H168" s="26"/>
      <c r="I168" s="12"/>
      <c r="J168" s="12"/>
      <c r="K168" s="27"/>
      <c r="L168" s="27"/>
      <c r="M168" s="27"/>
      <c r="N168" s="27"/>
      <c r="O168" s="27"/>
      <c r="P168" s="27"/>
      <c r="Q168" s="56"/>
      <c r="R168" s="56"/>
      <c r="S168" s="56"/>
      <c r="T168" s="56"/>
      <c r="U168" s="28"/>
      <c r="W168" s="56"/>
    </row>
    <row r="169" spans="1:23" x14ac:dyDescent="0.2">
      <c r="A169" s="21"/>
      <c r="B169" s="41"/>
      <c r="C169" s="24"/>
      <c r="D169" s="56"/>
      <c r="E169" s="56"/>
      <c r="F169" s="56"/>
      <c r="G169" s="56"/>
      <c r="H169" s="56"/>
      <c r="I169" s="12"/>
      <c r="J169" s="12"/>
      <c r="K169" s="3"/>
      <c r="L169" s="3"/>
      <c r="M169" s="3"/>
      <c r="N169" s="3"/>
      <c r="O169" s="3"/>
      <c r="P169" s="3"/>
      <c r="Q169" s="3"/>
      <c r="R169" s="3"/>
    </row>
    <row r="170" spans="1:23" s="14" customFormat="1" x14ac:dyDescent="0.25">
      <c r="A170" s="29"/>
      <c r="B170" s="22"/>
      <c r="C170" s="30"/>
      <c r="D170" s="26"/>
      <c r="E170" s="26"/>
      <c r="F170" s="26"/>
      <c r="G170" s="26"/>
      <c r="H170" s="26"/>
      <c r="I170" s="12"/>
      <c r="J170" s="12"/>
      <c r="K170" s="13"/>
      <c r="L170" s="13"/>
      <c r="M170" s="13"/>
      <c r="N170" s="13"/>
      <c r="O170" s="13"/>
      <c r="P170" s="13"/>
      <c r="Q170" s="12"/>
      <c r="R170" s="12"/>
      <c r="S170" s="12"/>
      <c r="T170" s="12"/>
      <c r="U170" s="33"/>
      <c r="W170" s="12"/>
    </row>
    <row r="171" spans="1:23" s="14" customFormat="1" x14ac:dyDescent="0.25">
      <c r="A171" s="29"/>
      <c r="B171" s="36"/>
      <c r="C171" s="30"/>
      <c r="D171" s="26"/>
      <c r="E171" s="26"/>
      <c r="F171" s="26"/>
      <c r="G171" s="26"/>
      <c r="H171" s="26"/>
      <c r="I171" s="12"/>
      <c r="J171" s="12"/>
      <c r="K171" s="13"/>
      <c r="L171" s="13"/>
      <c r="M171" s="13"/>
      <c r="N171" s="13"/>
      <c r="O171" s="13"/>
      <c r="P171" s="13"/>
      <c r="Q171" s="12"/>
      <c r="R171" s="12"/>
      <c r="S171" s="12"/>
      <c r="T171" s="12"/>
      <c r="U171" s="33"/>
      <c r="W171" s="12"/>
    </row>
    <row r="172" spans="1:23" s="6" customFormat="1" x14ac:dyDescent="0.2">
      <c r="A172" s="29"/>
      <c r="B172" s="34"/>
      <c r="C172" s="24"/>
      <c r="D172" s="26"/>
      <c r="E172" s="26"/>
      <c r="F172" s="26"/>
      <c r="G172" s="26"/>
      <c r="H172" s="26"/>
      <c r="I172" s="12"/>
      <c r="J172" s="12"/>
      <c r="K172" s="27"/>
      <c r="L172" s="27"/>
      <c r="M172" s="27"/>
      <c r="N172" s="27"/>
      <c r="O172" s="27"/>
      <c r="P172" s="27"/>
      <c r="Q172" s="56"/>
      <c r="R172" s="56"/>
      <c r="S172" s="56"/>
      <c r="T172" s="56"/>
      <c r="U172" s="28"/>
      <c r="W172" s="56"/>
    </row>
    <row r="173" spans="1:23" s="6" customFormat="1" x14ac:dyDescent="0.2">
      <c r="A173" s="29"/>
      <c r="B173" s="34"/>
      <c r="C173" s="24"/>
      <c r="D173" s="26"/>
      <c r="E173" s="26"/>
      <c r="F173" s="26"/>
      <c r="G173" s="26"/>
      <c r="H173" s="26"/>
      <c r="I173" s="12"/>
      <c r="J173" s="12"/>
      <c r="K173" s="27"/>
      <c r="L173" s="27"/>
      <c r="M173" s="27"/>
      <c r="N173" s="27"/>
      <c r="O173" s="27"/>
      <c r="P173" s="27"/>
      <c r="Q173" s="56"/>
      <c r="R173" s="56"/>
      <c r="S173" s="56"/>
      <c r="T173" s="56"/>
      <c r="U173" s="28"/>
      <c r="W173" s="56"/>
    </row>
    <row r="174" spans="1:23" x14ac:dyDescent="0.2">
      <c r="A174" s="21"/>
      <c r="B174" s="41"/>
      <c r="C174" s="24"/>
      <c r="D174" s="56"/>
      <c r="E174" s="56"/>
      <c r="F174" s="56"/>
      <c r="G174" s="56"/>
      <c r="H174" s="56"/>
      <c r="I174" s="12"/>
      <c r="J174" s="12"/>
      <c r="K174" s="3"/>
      <c r="L174" s="3"/>
      <c r="M174" s="3"/>
      <c r="N174" s="3"/>
      <c r="O174" s="3"/>
      <c r="P174" s="3"/>
      <c r="Q174" s="3"/>
      <c r="R174" s="3"/>
    </row>
    <row r="175" spans="1:23" s="6" customFormat="1" x14ac:dyDescent="0.2">
      <c r="A175" s="29"/>
      <c r="B175" s="32"/>
      <c r="C175" s="24"/>
      <c r="D175" s="26"/>
      <c r="E175" s="26"/>
      <c r="F175" s="26"/>
      <c r="G175" s="26"/>
      <c r="H175" s="26"/>
      <c r="I175" s="12"/>
      <c r="J175" s="12"/>
      <c r="K175" s="27"/>
      <c r="L175" s="27"/>
      <c r="M175" s="27"/>
      <c r="N175" s="27"/>
      <c r="O175" s="27"/>
      <c r="P175" s="27"/>
      <c r="Q175" s="56"/>
      <c r="R175" s="56"/>
      <c r="S175" s="56"/>
      <c r="T175" s="56"/>
      <c r="U175" s="28"/>
      <c r="W175" s="56"/>
    </row>
    <row r="176" spans="1:23" x14ac:dyDescent="0.2">
      <c r="A176" s="23"/>
      <c r="B176" s="22"/>
      <c r="C176" s="24"/>
      <c r="D176" s="56"/>
      <c r="E176" s="56"/>
      <c r="F176" s="56"/>
      <c r="G176" s="56"/>
      <c r="H176" s="56"/>
      <c r="I176" s="12"/>
      <c r="J176" s="12"/>
      <c r="K176" s="3"/>
      <c r="L176" s="3"/>
      <c r="M176" s="3"/>
      <c r="N176" s="3"/>
      <c r="O176" s="3"/>
      <c r="P176" s="3"/>
      <c r="Q176" s="3"/>
      <c r="R176" s="3"/>
    </row>
    <row r="177" spans="1:23" s="6" customFormat="1" x14ac:dyDescent="0.2">
      <c r="A177" s="23"/>
      <c r="B177" s="22"/>
      <c r="C177" s="24"/>
      <c r="D177" s="26"/>
      <c r="E177" s="26"/>
      <c r="F177" s="26"/>
      <c r="G177" s="26"/>
      <c r="H177" s="26"/>
      <c r="I177" s="12"/>
      <c r="J177" s="12"/>
      <c r="K177" s="27"/>
      <c r="L177" s="27"/>
      <c r="M177" s="27"/>
      <c r="N177" s="27"/>
      <c r="O177" s="27"/>
      <c r="P177" s="27"/>
      <c r="Q177" s="56"/>
      <c r="R177" s="56"/>
      <c r="S177" s="56"/>
      <c r="T177" s="56"/>
      <c r="U177" s="28"/>
      <c r="W177" s="56"/>
    </row>
    <row r="178" spans="1:23" s="14" customFormat="1" x14ac:dyDescent="0.25">
      <c r="A178" s="29"/>
      <c r="B178" s="22"/>
      <c r="C178" s="30"/>
      <c r="D178" s="26"/>
      <c r="E178" s="26"/>
      <c r="F178" s="26"/>
      <c r="G178" s="26"/>
      <c r="H178" s="26"/>
      <c r="I178" s="12"/>
      <c r="J178" s="12"/>
      <c r="K178" s="13"/>
      <c r="L178" s="13"/>
      <c r="M178" s="13"/>
      <c r="N178" s="13"/>
      <c r="O178" s="13"/>
      <c r="P178" s="13"/>
      <c r="Q178" s="12"/>
      <c r="R178" s="12"/>
      <c r="S178" s="12"/>
      <c r="T178" s="12"/>
      <c r="U178" s="33"/>
      <c r="W178" s="12"/>
    </row>
    <row r="179" spans="1:23" s="6" customFormat="1" x14ac:dyDescent="0.2">
      <c r="A179" s="29"/>
      <c r="B179" s="34"/>
      <c r="C179" s="24"/>
      <c r="D179" s="26"/>
      <c r="E179" s="26"/>
      <c r="F179" s="26"/>
      <c r="G179" s="26"/>
      <c r="H179" s="26"/>
      <c r="I179" s="12"/>
      <c r="J179" s="12"/>
      <c r="K179" s="27"/>
      <c r="L179" s="35"/>
      <c r="M179" s="27"/>
      <c r="N179" s="27"/>
      <c r="O179" s="27"/>
      <c r="P179" s="27"/>
      <c r="Q179" s="56"/>
      <c r="R179" s="56"/>
      <c r="S179" s="56"/>
      <c r="T179" s="56"/>
      <c r="U179" s="28"/>
      <c r="W179" s="56"/>
    </row>
    <row r="180" spans="1:23" s="6" customFormat="1" x14ac:dyDescent="0.2">
      <c r="A180" s="29"/>
      <c r="B180" s="34"/>
      <c r="C180" s="24"/>
      <c r="D180" s="26"/>
      <c r="E180" s="26"/>
      <c r="F180" s="26"/>
      <c r="G180" s="26"/>
      <c r="H180" s="26"/>
      <c r="I180" s="12"/>
      <c r="J180" s="12"/>
      <c r="K180" s="27"/>
      <c r="L180" s="27"/>
      <c r="M180" s="27"/>
      <c r="N180" s="27"/>
      <c r="O180" s="27"/>
      <c r="P180" s="27"/>
      <c r="Q180" s="56"/>
      <c r="R180" s="56"/>
      <c r="S180" s="56"/>
      <c r="T180" s="56"/>
      <c r="U180" s="28"/>
      <c r="W180" s="56"/>
    </row>
    <row r="181" spans="1:23" x14ac:dyDescent="0.2">
      <c r="A181" s="29"/>
      <c r="B181" s="22"/>
      <c r="C181" s="24"/>
      <c r="D181" s="56"/>
      <c r="E181" s="56"/>
      <c r="F181" s="56"/>
      <c r="G181" s="56"/>
      <c r="H181" s="56"/>
      <c r="I181" s="12"/>
      <c r="J181" s="12"/>
      <c r="K181" s="3"/>
      <c r="L181" s="3"/>
      <c r="M181" s="3"/>
      <c r="N181" s="3"/>
      <c r="O181" s="3"/>
      <c r="P181" s="3"/>
      <c r="Q181" s="3"/>
      <c r="R181" s="3"/>
    </row>
    <row r="182" spans="1:23" s="14" customFormat="1" x14ac:dyDescent="0.25">
      <c r="A182" s="29"/>
      <c r="B182" s="32"/>
      <c r="C182" s="30"/>
      <c r="D182" s="26"/>
      <c r="E182" s="26"/>
      <c r="F182" s="26"/>
      <c r="G182" s="26"/>
      <c r="H182" s="26"/>
      <c r="I182" s="12"/>
      <c r="J182" s="12"/>
      <c r="K182" s="13"/>
      <c r="L182" s="13"/>
      <c r="M182" s="13"/>
      <c r="N182" s="13"/>
      <c r="O182" s="13"/>
      <c r="P182" s="13"/>
      <c r="Q182" s="12"/>
      <c r="R182" s="12"/>
      <c r="S182" s="12"/>
      <c r="T182" s="12"/>
      <c r="U182" s="33"/>
      <c r="W182" s="12"/>
    </row>
    <row r="183" spans="1:23" s="6" customFormat="1" x14ac:dyDescent="0.2">
      <c r="A183" s="29"/>
      <c r="B183" s="36"/>
      <c r="C183" s="24"/>
      <c r="D183" s="26"/>
      <c r="E183" s="26"/>
      <c r="F183" s="26"/>
      <c r="G183" s="26"/>
      <c r="H183" s="26"/>
      <c r="I183" s="12"/>
      <c r="J183" s="12"/>
      <c r="K183" s="27"/>
      <c r="L183" s="27"/>
      <c r="M183" s="27"/>
      <c r="N183" s="27"/>
      <c r="O183" s="27"/>
      <c r="P183" s="27"/>
      <c r="Q183" s="56"/>
      <c r="R183" s="56"/>
      <c r="S183" s="56"/>
      <c r="T183" s="56"/>
      <c r="U183" s="28"/>
      <c r="W183" s="56"/>
    </row>
    <row r="184" spans="1:23" x14ac:dyDescent="0.2">
      <c r="A184" s="23"/>
      <c r="B184" s="34"/>
      <c r="C184" s="24"/>
      <c r="D184" s="56"/>
      <c r="E184" s="56"/>
      <c r="F184" s="56"/>
      <c r="G184" s="56"/>
      <c r="H184" s="56"/>
      <c r="I184" s="12"/>
      <c r="J184" s="12"/>
      <c r="K184" s="3"/>
      <c r="L184" s="3"/>
      <c r="M184" s="3"/>
      <c r="N184" s="3"/>
      <c r="O184" s="3"/>
      <c r="P184" s="3"/>
      <c r="Q184" s="3"/>
      <c r="R184" s="3"/>
    </row>
    <row r="185" spans="1:23" x14ac:dyDescent="0.2">
      <c r="A185" s="23"/>
      <c r="B185" s="34"/>
      <c r="C185" s="24"/>
      <c r="D185" s="56"/>
      <c r="E185" s="56"/>
      <c r="F185" s="56"/>
      <c r="G185" s="56"/>
      <c r="H185" s="56"/>
      <c r="I185" s="12"/>
      <c r="J185" s="12"/>
      <c r="K185" s="3"/>
      <c r="L185" s="3"/>
      <c r="M185" s="3"/>
      <c r="N185" s="3"/>
      <c r="O185" s="3"/>
      <c r="P185" s="3"/>
      <c r="Q185" s="3"/>
      <c r="R185" s="3"/>
    </row>
    <row r="186" spans="1:23" x14ac:dyDescent="0.2">
      <c r="A186" s="23"/>
      <c r="B186" s="34"/>
      <c r="C186" s="24"/>
      <c r="D186" s="37"/>
      <c r="E186" s="37"/>
      <c r="F186" s="37"/>
      <c r="G186" s="37"/>
      <c r="H186" s="37"/>
      <c r="I186" s="38"/>
      <c r="J186" s="38"/>
    </row>
    <row r="187" spans="1:23" s="6" customFormat="1" x14ac:dyDescent="0.2">
      <c r="A187" s="29"/>
      <c r="B187" s="34"/>
      <c r="C187" s="24"/>
      <c r="D187" s="26"/>
      <c r="E187" s="26"/>
      <c r="F187" s="26"/>
      <c r="G187" s="26"/>
      <c r="H187" s="26"/>
      <c r="I187" s="12"/>
      <c r="J187" s="12"/>
      <c r="K187" s="27"/>
      <c r="L187" s="27"/>
      <c r="M187" s="27"/>
      <c r="N187" s="27"/>
      <c r="O187" s="27"/>
      <c r="P187" s="27"/>
      <c r="Q187" s="56"/>
      <c r="R187" s="56"/>
      <c r="S187" s="56"/>
      <c r="T187" s="56"/>
      <c r="U187" s="28"/>
      <c r="W187" s="56"/>
    </row>
    <row r="188" spans="1:23" s="14" customFormat="1" x14ac:dyDescent="0.25">
      <c r="A188" s="29"/>
      <c r="B188" s="22"/>
      <c r="C188" s="30"/>
      <c r="D188" s="26"/>
      <c r="E188" s="26"/>
      <c r="F188" s="26"/>
      <c r="G188" s="26"/>
      <c r="H188" s="26"/>
      <c r="I188" s="12"/>
      <c r="J188" s="12"/>
      <c r="K188" s="13"/>
      <c r="L188" s="13"/>
      <c r="M188" s="13"/>
      <c r="N188" s="13"/>
      <c r="O188" s="13"/>
      <c r="P188" s="13"/>
      <c r="Q188" s="12"/>
      <c r="R188" s="12"/>
      <c r="S188" s="12"/>
      <c r="T188" s="12"/>
      <c r="U188" s="33"/>
      <c r="W188" s="12"/>
    </row>
    <row r="189" spans="1:23" s="6" customFormat="1" x14ac:dyDescent="0.2">
      <c r="A189" s="29"/>
      <c r="B189" s="36"/>
      <c r="C189" s="24"/>
      <c r="D189" s="26"/>
      <c r="E189" s="26"/>
      <c r="F189" s="26"/>
      <c r="G189" s="26"/>
      <c r="H189" s="26"/>
      <c r="I189" s="12"/>
      <c r="J189" s="12"/>
      <c r="K189" s="27"/>
      <c r="L189" s="27"/>
      <c r="M189" s="27"/>
      <c r="N189" s="27"/>
      <c r="O189" s="27"/>
      <c r="P189" s="27"/>
      <c r="Q189" s="56"/>
      <c r="R189" s="56"/>
      <c r="S189" s="56"/>
      <c r="T189" s="56"/>
      <c r="U189" s="28"/>
      <c r="W189" s="56"/>
    </row>
    <row r="190" spans="1:23" s="6" customFormat="1" x14ac:dyDescent="0.2">
      <c r="A190" s="29"/>
      <c r="B190" s="34"/>
      <c r="C190" s="24"/>
      <c r="D190" s="26"/>
      <c r="E190" s="26"/>
      <c r="F190" s="26"/>
      <c r="G190" s="26"/>
      <c r="H190" s="26"/>
      <c r="I190" s="12"/>
      <c r="J190" s="12"/>
      <c r="K190" s="27"/>
      <c r="L190" s="27"/>
      <c r="M190" s="27"/>
      <c r="N190" s="27"/>
      <c r="O190" s="27"/>
      <c r="P190" s="27"/>
      <c r="Q190" s="56"/>
      <c r="R190" s="56"/>
      <c r="S190" s="56"/>
      <c r="T190" s="56"/>
      <c r="U190" s="28"/>
      <c r="W190" s="56"/>
    </row>
    <row r="191" spans="1:23" s="6" customFormat="1" x14ac:dyDescent="0.2">
      <c r="A191" s="29"/>
      <c r="B191" s="34"/>
      <c r="C191" s="24"/>
      <c r="D191" s="26"/>
      <c r="E191" s="26"/>
      <c r="F191" s="26"/>
      <c r="G191" s="26"/>
      <c r="H191" s="26"/>
      <c r="I191" s="12"/>
      <c r="J191" s="12"/>
      <c r="K191" s="27"/>
      <c r="L191" s="27"/>
      <c r="M191" s="27"/>
      <c r="N191" s="27"/>
      <c r="O191" s="27"/>
      <c r="P191" s="27"/>
      <c r="Q191" s="56"/>
      <c r="R191" s="56"/>
      <c r="S191" s="56"/>
      <c r="T191" s="56"/>
      <c r="U191" s="28"/>
      <c r="W191" s="56"/>
    </row>
    <row r="192" spans="1:23" x14ac:dyDescent="0.2">
      <c r="A192" s="21"/>
      <c r="B192" s="41"/>
      <c r="C192" s="24"/>
      <c r="D192" s="56"/>
      <c r="E192" s="56"/>
      <c r="F192" s="56"/>
      <c r="G192" s="56"/>
      <c r="H192" s="56"/>
      <c r="I192" s="12"/>
      <c r="J192" s="12"/>
      <c r="K192" s="3"/>
      <c r="L192" s="3"/>
      <c r="M192" s="3"/>
      <c r="N192" s="3"/>
      <c r="O192" s="3"/>
      <c r="P192" s="3"/>
      <c r="Q192" s="3"/>
      <c r="R192" s="3"/>
    </row>
    <row r="193" spans="1:23" s="6" customFormat="1" x14ac:dyDescent="0.2">
      <c r="A193" s="29"/>
      <c r="B193" s="22"/>
      <c r="C193" s="30"/>
      <c r="D193" s="26"/>
      <c r="E193" s="26"/>
      <c r="F193" s="26"/>
      <c r="G193" s="26"/>
      <c r="H193" s="26"/>
      <c r="I193" s="12"/>
      <c r="J193" s="12"/>
      <c r="K193" s="27"/>
      <c r="L193" s="27"/>
      <c r="M193" s="27"/>
      <c r="N193" s="27"/>
      <c r="O193" s="27"/>
      <c r="P193" s="27"/>
      <c r="Q193" s="56"/>
      <c r="R193" s="56"/>
      <c r="S193" s="56"/>
      <c r="T193" s="56"/>
      <c r="U193" s="28"/>
      <c r="W193" s="56"/>
    </row>
    <row r="194" spans="1:23" s="14" customFormat="1" x14ac:dyDescent="0.25">
      <c r="A194" s="29"/>
      <c r="B194" s="36"/>
      <c r="C194" s="30"/>
      <c r="D194" s="26"/>
      <c r="E194" s="26"/>
      <c r="F194" s="26"/>
      <c r="G194" s="26"/>
      <c r="H194" s="26"/>
      <c r="I194" s="12"/>
      <c r="J194" s="12"/>
      <c r="K194" s="13"/>
      <c r="L194" s="13"/>
      <c r="M194" s="13"/>
      <c r="N194" s="13"/>
      <c r="O194" s="13"/>
      <c r="P194" s="13"/>
      <c r="Q194" s="12"/>
      <c r="R194" s="12"/>
      <c r="S194" s="12"/>
      <c r="T194" s="12"/>
      <c r="U194" s="33"/>
      <c r="W194" s="12"/>
    </row>
    <row r="195" spans="1:23" s="6" customFormat="1" x14ac:dyDescent="0.2">
      <c r="A195" s="29"/>
      <c r="B195" s="34"/>
      <c r="C195" s="24"/>
      <c r="D195" s="26"/>
      <c r="E195" s="26"/>
      <c r="F195" s="26"/>
      <c r="G195" s="26"/>
      <c r="H195" s="26"/>
      <c r="I195" s="12"/>
      <c r="J195" s="12"/>
      <c r="K195" s="27"/>
      <c r="L195" s="27"/>
      <c r="M195" s="27"/>
      <c r="N195" s="27"/>
      <c r="O195" s="27"/>
      <c r="P195" s="27"/>
      <c r="Q195" s="56"/>
      <c r="R195" s="56"/>
      <c r="S195" s="56"/>
      <c r="T195" s="56"/>
      <c r="U195" s="28"/>
      <c r="W195" s="56"/>
    </row>
    <row r="196" spans="1:23" s="14" customFormat="1" x14ac:dyDescent="0.25">
      <c r="A196" s="29"/>
      <c r="B196" s="36"/>
      <c r="C196" s="30"/>
      <c r="D196" s="26"/>
      <c r="E196" s="26"/>
      <c r="F196" s="26"/>
      <c r="G196" s="26"/>
      <c r="H196" s="26"/>
      <c r="I196" s="12"/>
      <c r="J196" s="12"/>
      <c r="K196" s="13"/>
      <c r="L196" s="13"/>
      <c r="M196" s="13"/>
      <c r="N196" s="13"/>
      <c r="O196" s="13"/>
      <c r="P196" s="13"/>
      <c r="Q196" s="12"/>
      <c r="R196" s="12"/>
      <c r="S196" s="12"/>
      <c r="T196" s="12"/>
      <c r="U196" s="33"/>
      <c r="W196" s="12"/>
    </row>
    <row r="197" spans="1:23" s="6" customFormat="1" x14ac:dyDescent="0.2">
      <c r="A197" s="29"/>
      <c r="B197" s="22"/>
      <c r="C197" s="30"/>
      <c r="D197" s="26"/>
      <c r="E197" s="26"/>
      <c r="F197" s="26"/>
      <c r="G197" s="26"/>
      <c r="H197" s="26"/>
      <c r="I197" s="12"/>
      <c r="J197" s="12"/>
      <c r="K197" s="27"/>
      <c r="L197" s="27"/>
      <c r="M197" s="27"/>
      <c r="N197" s="27"/>
      <c r="O197" s="27"/>
      <c r="P197" s="27"/>
      <c r="Q197" s="56"/>
      <c r="R197" s="56"/>
      <c r="S197" s="56"/>
      <c r="T197" s="56"/>
      <c r="U197" s="28"/>
      <c r="W197" s="56"/>
    </row>
    <row r="198" spans="1:23" s="14" customFormat="1" x14ac:dyDescent="0.25">
      <c r="A198" s="29"/>
      <c r="B198" s="36"/>
      <c r="C198" s="30"/>
      <c r="D198" s="26"/>
      <c r="E198" s="26"/>
      <c r="F198" s="26"/>
      <c r="G198" s="26"/>
      <c r="H198" s="26"/>
      <c r="I198" s="12"/>
      <c r="J198" s="12"/>
      <c r="K198" s="13"/>
      <c r="L198" s="13"/>
      <c r="M198" s="13"/>
      <c r="N198" s="13"/>
      <c r="O198" s="13"/>
      <c r="P198" s="13"/>
      <c r="Q198" s="12"/>
      <c r="R198" s="12"/>
      <c r="S198" s="12"/>
      <c r="T198" s="12"/>
      <c r="U198" s="33"/>
      <c r="W198" s="12"/>
    </row>
    <row r="199" spans="1:23" s="6" customFormat="1" x14ac:dyDescent="0.2">
      <c r="A199" s="29"/>
      <c r="B199" s="34"/>
      <c r="C199" s="24"/>
      <c r="D199" s="26"/>
      <c r="E199" s="26"/>
      <c r="F199" s="26"/>
      <c r="G199" s="26"/>
      <c r="H199" s="26"/>
      <c r="I199" s="12"/>
      <c r="J199" s="12"/>
      <c r="K199" s="27"/>
      <c r="L199" s="27"/>
      <c r="M199" s="27"/>
      <c r="N199" s="27"/>
      <c r="O199" s="27"/>
      <c r="P199" s="27"/>
      <c r="Q199" s="56"/>
      <c r="R199" s="56"/>
      <c r="S199" s="56"/>
      <c r="T199" s="56"/>
      <c r="U199" s="28"/>
      <c r="W199" s="56"/>
    </row>
    <row r="200" spans="1:23" s="6" customFormat="1" x14ac:dyDescent="0.2">
      <c r="A200" s="29"/>
      <c r="B200" s="34"/>
      <c r="C200" s="24"/>
      <c r="D200" s="26"/>
      <c r="E200" s="26"/>
      <c r="F200" s="26"/>
      <c r="G200" s="26"/>
      <c r="H200" s="26"/>
      <c r="I200" s="12"/>
      <c r="J200" s="12"/>
      <c r="K200" s="27"/>
      <c r="L200" s="27"/>
      <c r="M200" s="27"/>
      <c r="N200" s="27"/>
      <c r="O200" s="27"/>
      <c r="P200" s="27"/>
      <c r="Q200" s="56"/>
      <c r="R200" s="56"/>
      <c r="S200" s="56"/>
      <c r="T200" s="56"/>
      <c r="U200" s="28"/>
      <c r="W200" s="56"/>
    </row>
    <row r="201" spans="1:23" s="6" customFormat="1" x14ac:dyDescent="0.2">
      <c r="A201" s="29"/>
      <c r="B201" s="32"/>
      <c r="C201" s="24"/>
      <c r="D201" s="26"/>
      <c r="E201" s="26"/>
      <c r="F201" s="26"/>
      <c r="G201" s="26"/>
      <c r="H201" s="26"/>
      <c r="I201" s="12"/>
      <c r="J201" s="12"/>
      <c r="K201" s="27"/>
      <c r="L201" s="27"/>
      <c r="M201" s="27"/>
      <c r="N201" s="27"/>
      <c r="O201" s="27"/>
      <c r="P201" s="27"/>
      <c r="Q201" s="56"/>
      <c r="R201" s="56"/>
      <c r="S201" s="56"/>
      <c r="T201" s="56"/>
      <c r="U201" s="28"/>
      <c r="W201" s="56"/>
    </row>
    <row r="202" spans="1:23" s="6" customFormat="1" x14ac:dyDescent="0.2">
      <c r="A202" s="23"/>
      <c r="B202" s="22"/>
      <c r="C202" s="24"/>
      <c r="D202" s="26"/>
      <c r="E202" s="26"/>
      <c r="F202" s="26"/>
      <c r="G202" s="26"/>
      <c r="H202" s="26"/>
      <c r="I202" s="12"/>
      <c r="J202" s="12"/>
      <c r="K202" s="27"/>
      <c r="L202" s="27"/>
      <c r="M202" s="27"/>
      <c r="N202" s="27"/>
      <c r="O202" s="27"/>
      <c r="P202" s="27"/>
      <c r="Q202" s="56"/>
      <c r="R202" s="56"/>
      <c r="S202" s="56"/>
      <c r="T202" s="56"/>
      <c r="U202" s="28"/>
      <c r="W202" s="56"/>
    </row>
    <row r="203" spans="1:23" s="31" customFormat="1" x14ac:dyDescent="0.25">
      <c r="A203" s="29"/>
      <c r="B203" s="22"/>
      <c r="C203" s="30"/>
      <c r="D203" s="56"/>
      <c r="E203" s="56"/>
      <c r="F203" s="56"/>
      <c r="G203" s="56"/>
      <c r="H203" s="56"/>
      <c r="I203" s="12"/>
      <c r="J203" s="12"/>
    </row>
    <row r="204" spans="1:23" x14ac:dyDescent="0.2">
      <c r="A204" s="23"/>
      <c r="B204" s="34"/>
      <c r="C204" s="24"/>
      <c r="D204" s="56"/>
      <c r="E204" s="56"/>
      <c r="F204" s="56"/>
      <c r="G204" s="56"/>
      <c r="H204" s="56"/>
      <c r="I204" s="12"/>
      <c r="J204" s="12"/>
      <c r="K204" s="3"/>
      <c r="L204" s="3"/>
      <c r="M204" s="3"/>
      <c r="N204" s="3"/>
      <c r="O204" s="3"/>
      <c r="P204" s="3"/>
      <c r="Q204" s="3"/>
      <c r="R204" s="3"/>
    </row>
    <row r="205" spans="1:23" x14ac:dyDescent="0.2">
      <c r="A205" s="23"/>
      <c r="B205" s="34"/>
      <c r="C205" s="24"/>
      <c r="D205" s="26"/>
      <c r="E205" s="26"/>
      <c r="F205" s="26"/>
      <c r="G205" s="26"/>
      <c r="H205" s="26"/>
      <c r="I205" s="12"/>
      <c r="J205" s="12"/>
      <c r="K205" s="3"/>
      <c r="L205" s="3"/>
      <c r="M205" s="3"/>
      <c r="N205" s="3"/>
      <c r="O205" s="3"/>
      <c r="P205" s="3"/>
      <c r="Q205" s="3"/>
      <c r="R205" s="3"/>
    </row>
    <row r="206" spans="1:23" x14ac:dyDescent="0.2">
      <c r="A206" s="23"/>
      <c r="B206" s="34"/>
      <c r="C206" s="24"/>
      <c r="D206" s="26"/>
      <c r="E206" s="26"/>
      <c r="F206" s="26"/>
      <c r="G206" s="26"/>
      <c r="H206" s="26"/>
      <c r="I206" s="12"/>
      <c r="J206" s="12"/>
      <c r="K206" s="3"/>
      <c r="L206" s="3"/>
      <c r="M206" s="3"/>
      <c r="N206" s="3"/>
      <c r="O206" s="3"/>
      <c r="P206" s="3"/>
      <c r="Q206" s="3"/>
      <c r="R206" s="3"/>
    </row>
    <row r="207" spans="1:23" x14ac:dyDescent="0.2">
      <c r="A207" s="23"/>
      <c r="B207" s="36"/>
      <c r="C207" s="24"/>
      <c r="D207" s="56"/>
      <c r="E207" s="56"/>
      <c r="F207" s="56"/>
      <c r="G207" s="56"/>
      <c r="H207" s="56"/>
      <c r="I207" s="12"/>
      <c r="J207" s="12"/>
      <c r="K207" s="3"/>
      <c r="L207" s="3"/>
      <c r="M207" s="3"/>
      <c r="N207" s="3"/>
      <c r="O207" s="3"/>
      <c r="P207" s="3"/>
      <c r="Q207" s="3"/>
      <c r="R207" s="3"/>
    </row>
    <row r="208" spans="1:23" x14ac:dyDescent="0.2">
      <c r="A208" s="23"/>
      <c r="B208" s="34"/>
      <c r="C208" s="24"/>
      <c r="D208" s="56"/>
      <c r="E208" s="56"/>
      <c r="F208" s="56"/>
      <c r="G208" s="56"/>
      <c r="H208" s="56"/>
      <c r="I208" s="12"/>
      <c r="J208" s="12"/>
      <c r="K208" s="3"/>
      <c r="L208" s="3"/>
      <c r="M208" s="3"/>
      <c r="N208" s="3"/>
      <c r="O208" s="3"/>
      <c r="P208" s="3"/>
      <c r="Q208" s="3"/>
      <c r="R208" s="3"/>
    </row>
    <row r="209" spans="1:23" x14ac:dyDescent="0.2">
      <c r="A209" s="23"/>
      <c r="B209" s="34"/>
      <c r="C209" s="24"/>
      <c r="D209" s="26"/>
      <c r="E209" s="26"/>
      <c r="F209" s="26"/>
      <c r="G209" s="26"/>
      <c r="H209" s="26"/>
      <c r="I209" s="12"/>
      <c r="J209" s="12"/>
      <c r="K209" s="3"/>
      <c r="L209" s="3"/>
      <c r="M209" s="3"/>
      <c r="N209" s="3"/>
      <c r="O209" s="3"/>
      <c r="P209" s="3"/>
      <c r="Q209" s="3"/>
      <c r="R209" s="3"/>
    </row>
    <row r="210" spans="1:23" x14ac:dyDescent="0.2">
      <c r="A210" s="23"/>
      <c r="B210" s="34"/>
      <c r="C210" s="24"/>
      <c r="D210" s="26"/>
      <c r="E210" s="26"/>
      <c r="F210" s="26"/>
      <c r="G210" s="26"/>
      <c r="H210" s="26"/>
      <c r="I210" s="12"/>
      <c r="J210" s="12"/>
      <c r="K210" s="3"/>
      <c r="L210" s="3"/>
      <c r="M210" s="3"/>
      <c r="N210" s="3"/>
      <c r="O210" s="3"/>
      <c r="P210" s="3"/>
      <c r="Q210" s="3"/>
      <c r="R210" s="3"/>
    </row>
    <row r="211" spans="1:23" x14ac:dyDescent="0.2">
      <c r="A211" s="23"/>
      <c r="B211" s="36"/>
      <c r="C211" s="24"/>
      <c r="D211" s="56"/>
      <c r="E211" s="56"/>
      <c r="F211" s="56"/>
      <c r="G211" s="56"/>
      <c r="H211" s="56"/>
      <c r="I211" s="12"/>
      <c r="J211" s="12"/>
      <c r="K211" s="3"/>
      <c r="L211" s="3"/>
      <c r="M211" s="3"/>
      <c r="N211" s="3"/>
      <c r="O211" s="3"/>
      <c r="P211" s="3"/>
      <c r="Q211" s="3"/>
      <c r="R211" s="3"/>
    </row>
    <row r="212" spans="1:23" x14ac:dyDescent="0.2">
      <c r="A212" s="23"/>
      <c r="B212" s="34"/>
      <c r="C212" s="24"/>
      <c r="D212" s="56"/>
      <c r="E212" s="56"/>
      <c r="F212" s="56"/>
      <c r="G212" s="56"/>
      <c r="H212" s="56"/>
      <c r="I212" s="12"/>
      <c r="J212" s="12"/>
      <c r="K212" s="3"/>
      <c r="L212" s="3"/>
      <c r="M212" s="3"/>
      <c r="N212" s="3"/>
      <c r="O212" s="3"/>
      <c r="P212" s="3"/>
      <c r="Q212" s="3"/>
      <c r="R212" s="3"/>
    </row>
    <row r="213" spans="1:23" s="6" customFormat="1" x14ac:dyDescent="0.2">
      <c r="A213" s="29"/>
      <c r="B213" s="34"/>
      <c r="C213" s="24"/>
      <c r="D213" s="26"/>
      <c r="E213" s="26"/>
      <c r="F213" s="26"/>
      <c r="G213" s="26"/>
      <c r="H213" s="26"/>
      <c r="I213" s="12"/>
      <c r="J213" s="12"/>
      <c r="K213" s="27"/>
      <c r="L213" s="27"/>
      <c r="M213" s="27"/>
      <c r="N213" s="27"/>
      <c r="O213" s="27"/>
      <c r="P213" s="27"/>
      <c r="Q213" s="56"/>
      <c r="R213" s="56"/>
      <c r="S213" s="56"/>
      <c r="T213" s="56"/>
      <c r="U213" s="28"/>
      <c r="W213" s="56"/>
    </row>
    <row r="214" spans="1:23" s="6" customFormat="1" x14ac:dyDescent="0.2">
      <c r="A214" s="29"/>
      <c r="B214" s="34"/>
      <c r="C214" s="24"/>
      <c r="D214" s="26"/>
      <c r="E214" s="26"/>
      <c r="F214" s="26"/>
      <c r="G214" s="26"/>
      <c r="H214" s="26"/>
      <c r="I214" s="12"/>
      <c r="J214" s="12"/>
      <c r="K214" s="27"/>
      <c r="L214" s="27"/>
      <c r="M214" s="27"/>
      <c r="N214" s="27"/>
      <c r="O214" s="27"/>
      <c r="P214" s="27"/>
      <c r="Q214" s="56"/>
      <c r="R214" s="56"/>
      <c r="S214" s="56"/>
      <c r="T214" s="56"/>
      <c r="U214" s="28"/>
      <c r="W214" s="56"/>
    </row>
    <row r="215" spans="1:23" s="6" customFormat="1" x14ac:dyDescent="0.2">
      <c r="A215" s="29"/>
      <c r="B215" s="34"/>
      <c r="C215" s="24"/>
      <c r="D215" s="26"/>
      <c r="E215" s="26"/>
      <c r="F215" s="26"/>
      <c r="G215" s="26"/>
      <c r="H215" s="26"/>
      <c r="I215" s="12"/>
      <c r="J215" s="12"/>
      <c r="K215" s="27"/>
      <c r="L215" s="27"/>
      <c r="M215" s="27"/>
      <c r="N215" s="27"/>
      <c r="O215" s="27"/>
      <c r="P215" s="27"/>
      <c r="Q215" s="56"/>
      <c r="R215" s="56"/>
      <c r="S215" s="56"/>
      <c r="T215" s="56"/>
      <c r="U215" s="28"/>
      <c r="W215" s="56"/>
    </row>
    <row r="216" spans="1:23" s="31" customFormat="1" x14ac:dyDescent="0.25">
      <c r="A216" s="29"/>
      <c r="B216" s="22"/>
      <c r="C216" s="30"/>
      <c r="D216" s="56"/>
      <c r="E216" s="56"/>
      <c r="F216" s="56"/>
      <c r="G216" s="56"/>
      <c r="H216" s="56"/>
      <c r="I216" s="42"/>
      <c r="J216" s="42"/>
    </row>
    <row r="217" spans="1:23" s="31" customFormat="1" x14ac:dyDescent="0.25">
      <c r="A217" s="29"/>
      <c r="B217" s="36"/>
      <c r="C217" s="30"/>
      <c r="D217" s="56"/>
      <c r="E217" s="56"/>
      <c r="F217" s="56"/>
      <c r="G217" s="56"/>
      <c r="H217" s="56"/>
      <c r="I217" s="12"/>
      <c r="J217" s="12"/>
    </row>
    <row r="218" spans="1:23" x14ac:dyDescent="0.2">
      <c r="A218" s="21"/>
      <c r="B218" s="34"/>
      <c r="C218" s="24"/>
      <c r="D218" s="56"/>
      <c r="E218" s="56"/>
      <c r="F218" s="56"/>
      <c r="G218" s="26"/>
      <c r="H218" s="26"/>
      <c r="I218" s="12"/>
      <c r="J218" s="12"/>
      <c r="K218" s="3"/>
      <c r="L218" s="3"/>
      <c r="M218" s="3"/>
      <c r="N218" s="3"/>
      <c r="O218" s="3"/>
      <c r="P218" s="3"/>
      <c r="Q218" s="3"/>
      <c r="R218" s="3"/>
    </row>
    <row r="219" spans="1:23" s="6" customFormat="1" x14ac:dyDescent="0.2">
      <c r="A219" s="29"/>
      <c r="B219" s="34"/>
      <c r="C219" s="24"/>
      <c r="D219" s="56"/>
      <c r="E219" s="26"/>
      <c r="F219" s="26"/>
      <c r="G219" s="26"/>
      <c r="H219" s="26"/>
      <c r="I219" s="12"/>
      <c r="J219" s="12"/>
      <c r="K219" s="27"/>
      <c r="L219" s="27"/>
      <c r="M219" s="27"/>
      <c r="N219" s="27"/>
      <c r="O219" s="27"/>
      <c r="P219" s="27"/>
      <c r="Q219" s="56"/>
      <c r="R219" s="56"/>
      <c r="S219" s="56"/>
      <c r="T219" s="56"/>
      <c r="U219" s="28"/>
      <c r="W219" s="56"/>
    </row>
    <row r="220" spans="1:23" x14ac:dyDescent="0.2">
      <c r="A220" s="21"/>
      <c r="B220" s="34"/>
      <c r="C220" s="24"/>
      <c r="D220" s="56"/>
      <c r="E220" s="56"/>
      <c r="F220" s="56"/>
      <c r="G220" s="26"/>
      <c r="H220" s="26"/>
      <c r="I220" s="12"/>
      <c r="J220" s="12"/>
      <c r="K220" s="3"/>
      <c r="L220" s="3"/>
      <c r="M220" s="3"/>
      <c r="N220" s="3"/>
      <c r="O220" s="3"/>
      <c r="P220" s="3"/>
      <c r="Q220" s="3"/>
      <c r="R220" s="3"/>
    </row>
    <row r="221" spans="1:23" x14ac:dyDescent="0.2">
      <c r="A221" s="21"/>
      <c r="B221" s="34"/>
      <c r="C221" s="24"/>
      <c r="D221" s="56"/>
      <c r="E221" s="66"/>
      <c r="F221" s="66"/>
      <c r="G221" s="66"/>
      <c r="H221" s="56"/>
      <c r="I221" s="12"/>
      <c r="J221" s="12"/>
      <c r="K221" s="3"/>
      <c r="L221" s="3"/>
      <c r="M221" s="3"/>
      <c r="N221" s="3"/>
      <c r="O221" s="3"/>
      <c r="P221" s="3"/>
      <c r="Q221" s="3"/>
      <c r="R221" s="3"/>
    </row>
    <row r="222" spans="1:23" x14ac:dyDescent="0.2">
      <c r="A222" s="21"/>
      <c r="B222" s="41"/>
      <c r="C222" s="24"/>
      <c r="D222" s="56"/>
      <c r="E222" s="56"/>
      <c r="F222" s="56"/>
      <c r="G222" s="56"/>
      <c r="H222" s="56"/>
      <c r="I222" s="12"/>
      <c r="J222" s="12"/>
      <c r="K222" s="3"/>
      <c r="L222" s="3"/>
      <c r="M222" s="3"/>
      <c r="N222" s="3"/>
      <c r="O222" s="3"/>
      <c r="P222" s="3"/>
      <c r="Q222" s="3"/>
      <c r="R222" s="3"/>
    </row>
    <row r="223" spans="1:23" s="6" customFormat="1" x14ac:dyDescent="0.2">
      <c r="A223" s="29"/>
      <c r="B223" s="32"/>
      <c r="C223" s="24"/>
      <c r="D223" s="26"/>
      <c r="E223" s="26"/>
      <c r="F223" s="26"/>
      <c r="G223" s="26"/>
      <c r="H223" s="26"/>
      <c r="I223" s="12"/>
      <c r="J223" s="12"/>
      <c r="K223" s="27"/>
      <c r="L223" s="27"/>
      <c r="M223" s="27"/>
      <c r="N223" s="27"/>
      <c r="O223" s="27"/>
      <c r="P223" s="27"/>
      <c r="Q223" s="56"/>
      <c r="R223" s="56"/>
      <c r="S223" s="56"/>
      <c r="T223" s="56"/>
      <c r="U223" s="28"/>
      <c r="W223" s="56"/>
    </row>
    <row r="224" spans="1:23" x14ac:dyDescent="0.2">
      <c r="A224" s="23"/>
      <c r="B224" s="22"/>
      <c r="C224" s="24"/>
      <c r="D224" s="56"/>
      <c r="E224" s="56"/>
      <c r="F224" s="56"/>
      <c r="G224" s="56"/>
      <c r="H224" s="56"/>
      <c r="I224" s="12"/>
      <c r="J224" s="12"/>
      <c r="K224" s="3"/>
      <c r="L224" s="3"/>
      <c r="M224" s="3"/>
      <c r="N224" s="3"/>
      <c r="O224" s="3"/>
      <c r="P224" s="3"/>
      <c r="Q224" s="3"/>
      <c r="R224" s="3"/>
    </row>
    <row r="225" spans="1:23" s="6" customFormat="1" x14ac:dyDescent="0.2">
      <c r="A225" s="23"/>
      <c r="B225" s="22"/>
      <c r="C225" s="24"/>
      <c r="D225" s="26"/>
      <c r="E225" s="26"/>
      <c r="F225" s="26"/>
      <c r="G225" s="26"/>
      <c r="H225" s="26"/>
      <c r="I225" s="12"/>
      <c r="J225" s="12"/>
      <c r="K225" s="27"/>
      <c r="L225" s="27"/>
      <c r="M225" s="27"/>
      <c r="N225" s="27"/>
      <c r="O225" s="27"/>
      <c r="P225" s="27"/>
      <c r="Q225" s="56"/>
      <c r="R225" s="56"/>
      <c r="S225" s="56"/>
      <c r="T225" s="56"/>
      <c r="U225" s="28"/>
      <c r="W225" s="56"/>
    </row>
    <row r="226" spans="1:23" s="14" customFormat="1" x14ac:dyDescent="0.25">
      <c r="A226" s="29"/>
      <c r="B226" s="22"/>
      <c r="C226" s="30"/>
      <c r="D226" s="26"/>
      <c r="E226" s="26"/>
      <c r="F226" s="26"/>
      <c r="G226" s="26"/>
      <c r="H226" s="26"/>
      <c r="I226" s="12"/>
      <c r="J226" s="12"/>
      <c r="K226" s="13"/>
      <c r="L226" s="13"/>
      <c r="M226" s="13"/>
      <c r="N226" s="13"/>
      <c r="O226" s="13"/>
      <c r="P226" s="13"/>
      <c r="Q226" s="12"/>
      <c r="R226" s="12"/>
      <c r="S226" s="12"/>
      <c r="T226" s="12"/>
      <c r="U226" s="33"/>
      <c r="W226" s="12"/>
    </row>
    <row r="227" spans="1:23" s="6" customFormat="1" x14ac:dyDescent="0.2">
      <c r="A227" s="29"/>
      <c r="B227" s="34"/>
      <c r="C227" s="24"/>
      <c r="D227" s="26"/>
      <c r="E227" s="26"/>
      <c r="F227" s="26"/>
      <c r="G227" s="26"/>
      <c r="H227" s="26"/>
      <c r="I227" s="12"/>
      <c r="J227" s="12"/>
      <c r="K227" s="27"/>
      <c r="L227" s="35"/>
      <c r="M227" s="27"/>
      <c r="N227" s="27"/>
      <c r="O227" s="27"/>
      <c r="P227" s="27"/>
      <c r="Q227" s="56"/>
      <c r="R227" s="56"/>
      <c r="S227" s="56"/>
      <c r="T227" s="56"/>
      <c r="U227" s="28"/>
      <c r="W227" s="56"/>
    </row>
    <row r="228" spans="1:23" s="6" customFormat="1" x14ac:dyDescent="0.2">
      <c r="A228" s="29"/>
      <c r="B228" s="34"/>
      <c r="C228" s="24"/>
      <c r="D228" s="26"/>
      <c r="E228" s="26"/>
      <c r="F228" s="26"/>
      <c r="G228" s="26"/>
      <c r="H228" s="26"/>
      <c r="I228" s="12"/>
      <c r="J228" s="12"/>
      <c r="K228" s="27"/>
      <c r="L228" s="27"/>
      <c r="M228" s="27"/>
      <c r="N228" s="27"/>
      <c r="O228" s="27"/>
      <c r="P228" s="27"/>
      <c r="Q228" s="56"/>
      <c r="R228" s="56"/>
      <c r="S228" s="56"/>
      <c r="T228" s="56"/>
      <c r="U228" s="28"/>
      <c r="W228" s="56"/>
    </row>
    <row r="229" spans="1:23" x14ac:dyDescent="0.2">
      <c r="A229" s="29"/>
      <c r="B229" s="22"/>
      <c r="C229" s="24"/>
      <c r="D229" s="56"/>
      <c r="E229" s="56"/>
      <c r="F229" s="56"/>
      <c r="G229" s="56"/>
      <c r="H229" s="56"/>
      <c r="I229" s="12"/>
      <c r="J229" s="12"/>
      <c r="K229" s="3"/>
      <c r="L229" s="3"/>
      <c r="M229" s="3"/>
      <c r="N229" s="3"/>
      <c r="O229" s="3"/>
      <c r="P229" s="3"/>
      <c r="Q229" s="3"/>
      <c r="R229" s="3"/>
    </row>
    <row r="230" spans="1:23" s="14" customFormat="1" x14ac:dyDescent="0.25">
      <c r="A230" s="29"/>
      <c r="B230" s="22"/>
      <c r="C230" s="30"/>
      <c r="D230" s="26"/>
      <c r="E230" s="26"/>
      <c r="F230" s="26"/>
      <c r="G230" s="26"/>
      <c r="H230" s="26"/>
      <c r="I230" s="12"/>
      <c r="J230" s="12"/>
      <c r="K230" s="13"/>
      <c r="L230" s="13"/>
      <c r="M230" s="13"/>
      <c r="N230" s="13"/>
      <c r="O230" s="13"/>
      <c r="P230" s="13"/>
      <c r="Q230" s="12"/>
      <c r="R230" s="12"/>
      <c r="S230" s="12"/>
      <c r="T230" s="12"/>
      <c r="U230" s="33"/>
      <c r="W230" s="12"/>
    </row>
    <row r="231" spans="1:23" s="6" customFormat="1" x14ac:dyDescent="0.2">
      <c r="A231" s="29"/>
      <c r="B231" s="36"/>
      <c r="C231" s="24"/>
      <c r="D231" s="26"/>
      <c r="E231" s="26"/>
      <c r="F231" s="26"/>
      <c r="G231" s="26"/>
      <c r="H231" s="26"/>
      <c r="I231" s="12"/>
      <c r="J231" s="12"/>
      <c r="K231" s="27"/>
      <c r="L231" s="27"/>
      <c r="M231" s="27"/>
      <c r="N231" s="27"/>
      <c r="O231" s="27"/>
      <c r="P231" s="27"/>
      <c r="Q231" s="56"/>
      <c r="R231" s="56"/>
      <c r="S231" s="56"/>
      <c r="T231" s="56"/>
      <c r="U231" s="28"/>
      <c r="W231" s="56"/>
    </row>
    <row r="232" spans="1:23" s="6" customFormat="1" x14ac:dyDescent="0.2">
      <c r="A232" s="29"/>
      <c r="B232" s="34"/>
      <c r="C232" s="24"/>
      <c r="D232" s="26"/>
      <c r="E232" s="26"/>
      <c r="F232" s="26"/>
      <c r="G232" s="26"/>
      <c r="H232" s="26"/>
      <c r="I232" s="12"/>
      <c r="J232" s="12"/>
      <c r="K232" s="27"/>
      <c r="L232" s="27"/>
      <c r="M232" s="27"/>
      <c r="N232" s="27"/>
      <c r="O232" s="27"/>
      <c r="P232" s="27"/>
      <c r="Q232" s="56"/>
      <c r="R232" s="56"/>
      <c r="S232" s="56"/>
      <c r="T232" s="56"/>
      <c r="U232" s="28"/>
      <c r="W232" s="56"/>
    </row>
    <row r="233" spans="1:23" s="6" customFormat="1" x14ac:dyDescent="0.2">
      <c r="A233" s="29"/>
      <c r="B233" s="34"/>
      <c r="C233" s="24"/>
      <c r="D233" s="26"/>
      <c r="E233" s="26"/>
      <c r="F233" s="26"/>
      <c r="G233" s="26"/>
      <c r="H233" s="26"/>
      <c r="I233" s="12"/>
      <c r="J233" s="12"/>
      <c r="K233" s="27"/>
      <c r="L233" s="27"/>
      <c r="M233" s="27"/>
      <c r="N233" s="27"/>
      <c r="O233" s="27"/>
      <c r="P233" s="27"/>
      <c r="Q233" s="56"/>
      <c r="R233" s="56"/>
      <c r="S233" s="56"/>
      <c r="T233" s="56"/>
      <c r="U233" s="28"/>
      <c r="W233" s="56"/>
    </row>
    <row r="234" spans="1:23" x14ac:dyDescent="0.2">
      <c r="A234" s="21"/>
      <c r="B234" s="41"/>
      <c r="C234" s="24"/>
      <c r="D234" s="56"/>
      <c r="E234" s="56"/>
      <c r="F234" s="56"/>
      <c r="G234" s="56"/>
      <c r="H234" s="56"/>
      <c r="I234" s="12"/>
      <c r="J234" s="12"/>
      <c r="K234" s="3"/>
      <c r="L234" s="3"/>
      <c r="M234" s="3"/>
      <c r="N234" s="3"/>
      <c r="O234" s="3"/>
      <c r="P234" s="3"/>
      <c r="Q234" s="3"/>
      <c r="R234" s="3"/>
    </row>
    <row r="235" spans="1:23" s="6" customFormat="1" x14ac:dyDescent="0.2">
      <c r="A235" s="23"/>
      <c r="B235" s="22"/>
      <c r="C235" s="24"/>
      <c r="D235" s="26"/>
      <c r="E235" s="26"/>
      <c r="F235" s="26"/>
      <c r="G235" s="26"/>
      <c r="H235" s="26"/>
      <c r="I235" s="12"/>
      <c r="J235" s="12"/>
      <c r="K235" s="27"/>
      <c r="L235" s="27"/>
      <c r="M235" s="27"/>
      <c r="N235" s="27"/>
      <c r="O235" s="27"/>
      <c r="P235" s="27"/>
      <c r="Q235" s="56"/>
      <c r="R235" s="56"/>
      <c r="S235" s="56"/>
      <c r="T235" s="56"/>
      <c r="U235" s="28"/>
      <c r="W235" s="56"/>
    </row>
    <row r="236" spans="1:23" s="31" customFormat="1" x14ac:dyDescent="0.25">
      <c r="A236" s="29"/>
      <c r="B236" s="22"/>
      <c r="C236" s="30"/>
      <c r="D236" s="56"/>
      <c r="E236" s="56"/>
      <c r="F236" s="56"/>
      <c r="G236" s="56"/>
      <c r="H236" s="56"/>
      <c r="I236" s="12"/>
      <c r="J236" s="12"/>
    </row>
    <row r="237" spans="1:23" x14ac:dyDescent="0.2">
      <c r="A237" s="23"/>
      <c r="B237" s="34"/>
      <c r="C237" s="24"/>
      <c r="D237" s="56"/>
      <c r="E237" s="56"/>
      <c r="F237" s="56"/>
      <c r="G237" s="56"/>
      <c r="H237" s="56"/>
      <c r="I237" s="12"/>
      <c r="J237" s="12"/>
      <c r="K237" s="3"/>
      <c r="L237" s="3"/>
      <c r="M237" s="3"/>
      <c r="N237" s="3"/>
      <c r="O237" s="3"/>
      <c r="P237" s="3"/>
      <c r="Q237" s="3"/>
      <c r="R237" s="3"/>
    </row>
    <row r="238" spans="1:23" x14ac:dyDescent="0.2">
      <c r="A238" s="23"/>
      <c r="B238" s="34"/>
      <c r="C238" s="24"/>
      <c r="D238" s="26"/>
      <c r="E238" s="26"/>
      <c r="F238" s="26"/>
      <c r="G238" s="26"/>
      <c r="H238" s="26"/>
      <c r="I238" s="12"/>
      <c r="J238" s="12"/>
      <c r="K238" s="3"/>
      <c r="L238" s="3"/>
      <c r="M238" s="3"/>
      <c r="N238" s="3"/>
      <c r="O238" s="3"/>
      <c r="P238" s="3"/>
      <c r="Q238" s="3"/>
      <c r="R238" s="3"/>
    </row>
    <row r="239" spans="1:23" x14ac:dyDescent="0.2">
      <c r="A239" s="23"/>
      <c r="B239" s="34"/>
      <c r="C239" s="24"/>
      <c r="D239" s="26"/>
      <c r="E239" s="26"/>
      <c r="F239" s="26"/>
      <c r="G239" s="26"/>
      <c r="H239" s="26"/>
      <c r="I239" s="12"/>
      <c r="J239" s="12"/>
      <c r="K239" s="3"/>
      <c r="L239" s="3"/>
      <c r="M239" s="3"/>
      <c r="N239" s="3"/>
      <c r="O239" s="3"/>
      <c r="P239" s="3"/>
      <c r="Q239" s="3"/>
      <c r="R239" s="3"/>
    </row>
    <row r="240" spans="1:23" x14ac:dyDescent="0.2">
      <c r="A240" s="23"/>
      <c r="B240" s="36"/>
      <c r="C240" s="24"/>
      <c r="D240" s="56"/>
      <c r="E240" s="56"/>
      <c r="F240" s="56"/>
      <c r="G240" s="56"/>
      <c r="H240" s="56"/>
      <c r="I240" s="12"/>
      <c r="J240" s="12"/>
      <c r="K240" s="3"/>
      <c r="L240" s="3"/>
      <c r="M240" s="3"/>
      <c r="N240" s="3"/>
      <c r="O240" s="3"/>
      <c r="P240" s="3"/>
      <c r="Q240" s="3"/>
      <c r="R240" s="3"/>
    </row>
    <row r="241" spans="1:23" x14ac:dyDescent="0.2">
      <c r="A241" s="29"/>
      <c r="B241" s="22"/>
      <c r="C241" s="30"/>
      <c r="D241" s="56"/>
      <c r="E241" s="56"/>
      <c r="F241" s="56"/>
      <c r="G241" s="56"/>
      <c r="H241" s="56"/>
      <c r="I241" s="12"/>
      <c r="J241" s="12"/>
      <c r="K241" s="3"/>
      <c r="L241" s="3"/>
      <c r="M241" s="3"/>
      <c r="N241" s="3"/>
      <c r="O241" s="3"/>
      <c r="P241" s="3"/>
      <c r="Q241" s="3"/>
      <c r="R241" s="3"/>
    </row>
    <row r="242" spans="1:23" s="31" customFormat="1" x14ac:dyDescent="0.25">
      <c r="A242" s="29"/>
      <c r="B242" s="43"/>
      <c r="C242" s="30"/>
      <c r="D242" s="56"/>
      <c r="E242" s="56"/>
      <c r="F242" s="56"/>
      <c r="G242" s="56"/>
      <c r="H242" s="56"/>
      <c r="I242" s="12"/>
      <c r="J242" s="12"/>
    </row>
    <row r="243" spans="1:23" x14ac:dyDescent="0.2">
      <c r="A243" s="29"/>
      <c r="B243" s="43"/>
      <c r="C243" s="30"/>
      <c r="D243" s="56"/>
      <c r="E243" s="56"/>
      <c r="F243" s="56"/>
      <c r="G243" s="56"/>
      <c r="H243" s="56"/>
      <c r="I243" s="12"/>
      <c r="J243" s="12"/>
      <c r="K243" s="3"/>
      <c r="L243" s="3"/>
      <c r="M243" s="3"/>
      <c r="N243" s="3"/>
      <c r="O243" s="3"/>
      <c r="P243" s="3"/>
      <c r="Q243" s="3"/>
      <c r="R243" s="3"/>
    </row>
    <row r="244" spans="1:23" x14ac:dyDescent="0.2">
      <c r="A244" s="23"/>
      <c r="B244" s="34"/>
      <c r="C244" s="24"/>
      <c r="D244" s="56"/>
      <c r="E244" s="56"/>
      <c r="F244" s="56"/>
      <c r="G244" s="56"/>
      <c r="H244" s="56"/>
      <c r="I244" s="12"/>
      <c r="J244" s="12"/>
      <c r="K244" s="3"/>
      <c r="L244" s="3"/>
      <c r="M244" s="3"/>
      <c r="N244" s="3"/>
      <c r="O244" s="3"/>
      <c r="P244" s="3"/>
      <c r="Q244" s="3"/>
      <c r="R244" s="3"/>
    </row>
    <row r="245" spans="1:23" x14ac:dyDescent="0.2">
      <c r="A245" s="23"/>
      <c r="B245" s="34"/>
      <c r="C245" s="24"/>
      <c r="D245" s="56"/>
      <c r="E245" s="56"/>
      <c r="F245" s="56"/>
      <c r="G245" s="56"/>
      <c r="H245" s="56"/>
      <c r="I245" s="12"/>
      <c r="J245" s="12"/>
      <c r="K245" s="3"/>
      <c r="L245" s="3"/>
      <c r="M245" s="3"/>
      <c r="N245" s="3"/>
      <c r="O245" s="3"/>
      <c r="P245" s="3"/>
      <c r="Q245" s="3"/>
      <c r="R245" s="3"/>
    </row>
    <row r="246" spans="1:23" x14ac:dyDescent="0.2">
      <c r="A246" s="23"/>
      <c r="B246" s="34"/>
      <c r="C246" s="24"/>
      <c r="D246" s="37"/>
      <c r="E246" s="37"/>
      <c r="F246" s="37"/>
      <c r="G246" s="37"/>
      <c r="H246" s="37"/>
      <c r="I246" s="38"/>
      <c r="J246" s="38"/>
    </row>
    <row r="247" spans="1:23" s="6" customFormat="1" x14ac:dyDescent="0.2">
      <c r="A247" s="29"/>
      <c r="B247" s="34"/>
      <c r="C247" s="24"/>
      <c r="D247" s="26"/>
      <c r="E247" s="26"/>
      <c r="F247" s="26"/>
      <c r="G247" s="26"/>
      <c r="H247" s="26"/>
      <c r="I247" s="12"/>
      <c r="J247" s="12"/>
      <c r="K247" s="27"/>
      <c r="L247" s="27"/>
      <c r="M247" s="27"/>
      <c r="N247" s="27"/>
      <c r="O247" s="27"/>
      <c r="P247" s="27"/>
      <c r="Q247" s="56"/>
      <c r="R247" s="56"/>
      <c r="S247" s="56"/>
      <c r="T247" s="56"/>
      <c r="U247" s="28"/>
      <c r="W247" s="56"/>
    </row>
    <row r="248" spans="1:23" x14ac:dyDescent="0.2">
      <c r="A248" s="29"/>
      <c r="B248" s="43"/>
      <c r="C248" s="30"/>
      <c r="D248" s="56"/>
      <c r="E248" s="56"/>
      <c r="F248" s="56"/>
      <c r="G248" s="56"/>
      <c r="H248" s="56"/>
      <c r="I248" s="12"/>
      <c r="J248" s="12"/>
      <c r="K248" s="3"/>
      <c r="L248" s="3"/>
      <c r="M248" s="3"/>
      <c r="N248" s="3"/>
      <c r="O248" s="3"/>
      <c r="P248" s="3"/>
      <c r="Q248" s="3"/>
      <c r="R248" s="3"/>
    </row>
    <row r="249" spans="1:23" x14ac:dyDescent="0.2">
      <c r="A249" s="23"/>
      <c r="B249" s="34"/>
      <c r="C249" s="24"/>
      <c r="D249" s="56"/>
      <c r="E249" s="56"/>
      <c r="F249" s="56"/>
      <c r="G249" s="56"/>
      <c r="H249" s="56"/>
      <c r="I249" s="12"/>
      <c r="J249" s="12"/>
      <c r="K249" s="3"/>
      <c r="L249" s="3"/>
      <c r="M249" s="3"/>
      <c r="N249" s="3"/>
      <c r="O249" s="3"/>
      <c r="P249" s="3"/>
      <c r="Q249" s="3"/>
      <c r="R249" s="3"/>
    </row>
    <row r="250" spans="1:23" x14ac:dyDescent="0.2">
      <c r="A250" s="23"/>
      <c r="B250" s="34"/>
      <c r="C250" s="24"/>
      <c r="D250" s="56"/>
      <c r="E250" s="56"/>
      <c r="F250" s="56"/>
      <c r="G250" s="56"/>
      <c r="H250" s="56"/>
      <c r="I250" s="12"/>
      <c r="J250" s="12"/>
      <c r="K250" s="3"/>
      <c r="L250" s="3"/>
      <c r="M250" s="3"/>
      <c r="N250" s="3"/>
      <c r="O250" s="3"/>
      <c r="P250" s="3"/>
      <c r="Q250" s="3"/>
      <c r="R250" s="3"/>
    </row>
    <row r="251" spans="1:23" x14ac:dyDescent="0.2">
      <c r="A251" s="23"/>
      <c r="B251" s="34"/>
      <c r="C251" s="24"/>
      <c r="D251" s="37"/>
      <c r="E251" s="37"/>
      <c r="F251" s="37"/>
      <c r="G251" s="37"/>
      <c r="H251" s="37"/>
      <c r="I251" s="38"/>
      <c r="J251" s="38"/>
    </row>
    <row r="252" spans="1:23" s="6" customFormat="1" x14ac:dyDescent="0.2">
      <c r="A252" s="29"/>
      <c r="B252" s="34"/>
      <c r="C252" s="24"/>
      <c r="D252" s="26"/>
      <c r="E252" s="26"/>
      <c r="F252" s="26"/>
      <c r="G252" s="26"/>
      <c r="H252" s="26"/>
      <c r="I252" s="12"/>
      <c r="J252" s="12"/>
      <c r="K252" s="27"/>
      <c r="L252" s="27"/>
      <c r="M252" s="27"/>
      <c r="N252" s="27"/>
      <c r="O252" s="27"/>
      <c r="P252" s="27"/>
      <c r="Q252" s="56"/>
      <c r="R252" s="56"/>
      <c r="S252" s="56"/>
      <c r="T252" s="56"/>
      <c r="U252" s="28"/>
      <c r="W252" s="56"/>
    </row>
    <row r="253" spans="1:23" x14ac:dyDescent="0.2">
      <c r="A253" s="29"/>
      <c r="B253" s="43"/>
      <c r="C253" s="30"/>
      <c r="D253" s="56"/>
      <c r="E253" s="56"/>
      <c r="F253" s="56"/>
      <c r="G253" s="56"/>
      <c r="H253" s="56"/>
      <c r="I253" s="12"/>
      <c r="J253" s="12"/>
      <c r="K253" s="3"/>
      <c r="L253" s="3"/>
      <c r="M253" s="3"/>
      <c r="N253" s="3"/>
      <c r="O253" s="3"/>
      <c r="P253" s="3"/>
      <c r="Q253" s="3"/>
      <c r="R253" s="3"/>
    </row>
    <row r="254" spans="1:23" x14ac:dyDescent="0.2">
      <c r="A254" s="23"/>
      <c r="B254" s="34"/>
      <c r="C254" s="24"/>
      <c r="D254" s="56"/>
      <c r="E254" s="56"/>
      <c r="F254" s="56"/>
      <c r="G254" s="56"/>
      <c r="H254" s="56"/>
      <c r="I254" s="12"/>
      <c r="J254" s="12"/>
      <c r="K254" s="3"/>
      <c r="L254" s="3"/>
      <c r="M254" s="3"/>
      <c r="N254" s="3"/>
      <c r="O254" s="3"/>
      <c r="P254" s="3"/>
      <c r="Q254" s="3"/>
      <c r="R254" s="3"/>
    </row>
    <row r="255" spans="1:23" x14ac:dyDescent="0.2">
      <c r="A255" s="23"/>
      <c r="B255" s="34"/>
      <c r="C255" s="24"/>
      <c r="D255" s="56"/>
      <c r="E255" s="56"/>
      <c r="F255" s="56"/>
      <c r="G255" s="56"/>
      <c r="H255" s="56"/>
      <c r="I255" s="12"/>
      <c r="J255" s="12"/>
      <c r="K255" s="3"/>
      <c r="L255" s="3"/>
      <c r="M255" s="3"/>
      <c r="N255" s="3"/>
      <c r="O255" s="3"/>
      <c r="P255" s="3"/>
      <c r="Q255" s="3"/>
      <c r="R255" s="3"/>
    </row>
    <row r="256" spans="1:23" x14ac:dyDescent="0.2">
      <c r="A256" s="23"/>
      <c r="B256" s="34"/>
      <c r="C256" s="24"/>
      <c r="D256" s="37"/>
      <c r="E256" s="37"/>
      <c r="F256" s="37"/>
      <c r="G256" s="37"/>
      <c r="H256" s="37"/>
      <c r="I256" s="38"/>
      <c r="J256" s="38"/>
    </row>
    <row r="257" spans="1:23" s="6" customFormat="1" x14ac:dyDescent="0.2">
      <c r="A257" s="29"/>
      <c r="B257" s="34"/>
      <c r="C257" s="24"/>
      <c r="D257" s="26"/>
      <c r="E257" s="26"/>
      <c r="F257" s="26"/>
      <c r="G257" s="26"/>
      <c r="H257" s="26"/>
      <c r="I257" s="12"/>
      <c r="J257" s="12"/>
      <c r="K257" s="27"/>
      <c r="L257" s="27"/>
      <c r="M257" s="27"/>
      <c r="N257" s="27"/>
      <c r="O257" s="27"/>
      <c r="P257" s="27"/>
      <c r="Q257" s="56"/>
      <c r="R257" s="56"/>
      <c r="S257" s="56"/>
      <c r="T257" s="56"/>
      <c r="U257" s="28"/>
      <c r="W257" s="56"/>
    </row>
    <row r="258" spans="1:23" s="6" customFormat="1" x14ac:dyDescent="0.2">
      <c r="A258" s="29"/>
      <c r="B258" s="22"/>
      <c r="C258" s="30"/>
      <c r="D258" s="26"/>
      <c r="E258" s="26"/>
      <c r="F258" s="26"/>
      <c r="G258" s="26"/>
      <c r="H258" s="26"/>
      <c r="I258" s="12"/>
      <c r="J258" s="12"/>
      <c r="K258" s="27"/>
      <c r="L258" s="27"/>
      <c r="M258" s="27"/>
      <c r="N258" s="27"/>
      <c r="O258" s="27"/>
      <c r="P258" s="27"/>
      <c r="Q258" s="56"/>
      <c r="R258" s="56"/>
      <c r="S258" s="56"/>
      <c r="T258" s="56"/>
      <c r="U258" s="28"/>
      <c r="W258" s="56"/>
    </row>
    <row r="259" spans="1:23" s="44" customFormat="1" x14ac:dyDescent="0.25">
      <c r="A259" s="24"/>
      <c r="B259" s="34"/>
      <c r="C259" s="24"/>
      <c r="D259" s="26"/>
      <c r="E259" s="26"/>
      <c r="F259" s="26"/>
      <c r="G259" s="26"/>
      <c r="H259" s="26"/>
      <c r="I259" s="12"/>
      <c r="J259" s="12"/>
      <c r="K259" s="56"/>
      <c r="L259" s="56"/>
      <c r="M259" s="56"/>
      <c r="N259" s="56"/>
      <c r="O259" s="56"/>
      <c r="P259" s="56"/>
      <c r="Q259" s="56"/>
      <c r="R259" s="56"/>
      <c r="S259" s="56"/>
      <c r="T259" s="56"/>
      <c r="U259" s="56"/>
      <c r="W259" s="56"/>
    </row>
    <row r="260" spans="1:23" s="6" customFormat="1" x14ac:dyDescent="0.2">
      <c r="A260" s="29"/>
      <c r="B260" s="22"/>
      <c r="C260" s="30"/>
      <c r="D260" s="26"/>
      <c r="E260" s="26"/>
      <c r="F260" s="26"/>
      <c r="G260" s="26"/>
      <c r="H260" s="26"/>
      <c r="I260" s="12"/>
      <c r="J260" s="12"/>
      <c r="K260" s="27"/>
      <c r="L260" s="27"/>
      <c r="M260" s="27"/>
      <c r="N260" s="27"/>
      <c r="O260" s="27"/>
      <c r="P260" s="27"/>
      <c r="Q260" s="56"/>
      <c r="R260" s="56"/>
      <c r="S260" s="56"/>
      <c r="T260" s="56"/>
      <c r="U260" s="28"/>
      <c r="W260" s="56"/>
    </row>
    <row r="261" spans="1:23" s="6" customFormat="1" x14ac:dyDescent="0.2">
      <c r="A261" s="29"/>
      <c r="B261" s="22"/>
      <c r="C261" s="30"/>
      <c r="D261" s="26"/>
      <c r="E261" s="26"/>
      <c r="F261" s="26"/>
      <c r="G261" s="26"/>
      <c r="H261" s="26"/>
      <c r="I261" s="12"/>
      <c r="J261" s="12"/>
      <c r="K261" s="27"/>
      <c r="L261" s="27"/>
      <c r="M261" s="27"/>
      <c r="N261" s="27"/>
      <c r="O261" s="27"/>
      <c r="P261" s="27"/>
      <c r="Q261" s="56"/>
      <c r="R261" s="56"/>
      <c r="S261" s="56"/>
      <c r="T261" s="56"/>
      <c r="U261" s="28"/>
      <c r="W261" s="56"/>
    </row>
    <row r="262" spans="1:23" s="6" customFormat="1" x14ac:dyDescent="0.2">
      <c r="A262" s="29"/>
      <c r="B262" s="34"/>
      <c r="C262" s="30"/>
      <c r="D262" s="26"/>
      <c r="E262" s="26"/>
      <c r="F262" s="26"/>
      <c r="G262" s="26"/>
      <c r="H262" s="26"/>
      <c r="I262" s="12"/>
      <c r="J262" s="12"/>
      <c r="K262" s="27"/>
      <c r="L262" s="27"/>
      <c r="M262" s="27"/>
      <c r="N262" s="27"/>
      <c r="O262" s="27"/>
      <c r="P262" s="27"/>
      <c r="Q262" s="56"/>
      <c r="R262" s="56"/>
      <c r="S262" s="56"/>
      <c r="T262" s="56"/>
      <c r="U262" s="28"/>
      <c r="W262" s="56"/>
    </row>
    <row r="263" spans="1:23" s="6" customFormat="1" x14ac:dyDescent="0.2">
      <c r="A263" s="29"/>
      <c r="B263" s="22"/>
      <c r="C263" s="30"/>
      <c r="D263" s="26"/>
      <c r="E263" s="26"/>
      <c r="F263" s="26"/>
      <c r="G263" s="26"/>
      <c r="H263" s="26"/>
      <c r="I263" s="12"/>
      <c r="J263" s="12"/>
      <c r="K263" s="27"/>
      <c r="L263" s="27"/>
      <c r="M263" s="27"/>
      <c r="N263" s="27"/>
      <c r="O263" s="27"/>
      <c r="P263" s="27"/>
      <c r="Q263" s="56"/>
      <c r="R263" s="56"/>
      <c r="S263" s="56"/>
      <c r="T263" s="56"/>
      <c r="U263" s="28"/>
      <c r="W263" s="56"/>
    </row>
    <row r="264" spans="1:23" s="6" customFormat="1" x14ac:dyDescent="0.2">
      <c r="A264" s="29"/>
      <c r="B264" s="22"/>
      <c r="C264" s="30"/>
      <c r="D264" s="26"/>
      <c r="E264" s="26"/>
      <c r="F264" s="26"/>
      <c r="G264" s="26"/>
      <c r="H264" s="26"/>
      <c r="I264" s="12"/>
      <c r="J264" s="12"/>
      <c r="K264" s="27"/>
      <c r="L264" s="27"/>
      <c r="M264" s="27"/>
      <c r="N264" s="27"/>
      <c r="O264" s="27"/>
      <c r="P264" s="27"/>
      <c r="Q264" s="56"/>
      <c r="R264" s="56"/>
      <c r="S264" s="56"/>
      <c r="T264" s="56"/>
      <c r="U264" s="28"/>
      <c r="W264" s="56"/>
    </row>
    <row r="265" spans="1:23" s="6" customFormat="1" x14ac:dyDescent="0.2">
      <c r="A265" s="29"/>
      <c r="B265" s="34"/>
      <c r="C265" s="24"/>
      <c r="D265" s="26"/>
      <c r="E265" s="26"/>
      <c r="F265" s="26"/>
      <c r="G265" s="26"/>
      <c r="H265" s="26"/>
      <c r="I265" s="12"/>
      <c r="J265" s="12"/>
      <c r="K265" s="27"/>
      <c r="L265" s="27"/>
      <c r="M265" s="27"/>
      <c r="N265" s="27"/>
      <c r="O265" s="27"/>
      <c r="P265" s="27"/>
      <c r="Q265" s="56"/>
      <c r="R265" s="56"/>
      <c r="S265" s="56"/>
      <c r="T265" s="56"/>
      <c r="U265" s="28"/>
      <c r="W265" s="56"/>
    </row>
    <row r="266" spans="1:23" s="6" customFormat="1" x14ac:dyDescent="0.2">
      <c r="A266" s="29"/>
      <c r="B266" s="34"/>
      <c r="C266" s="24"/>
      <c r="D266" s="26"/>
      <c r="E266" s="26"/>
      <c r="F266" s="26"/>
      <c r="G266" s="26"/>
      <c r="H266" s="26"/>
      <c r="I266" s="12"/>
      <c r="J266" s="12"/>
      <c r="K266" s="27"/>
      <c r="L266" s="27"/>
      <c r="M266" s="27"/>
      <c r="N266" s="27"/>
      <c r="O266" s="27"/>
      <c r="P266" s="27"/>
      <c r="Q266" s="56"/>
      <c r="R266" s="56"/>
      <c r="S266" s="56"/>
      <c r="T266" s="56"/>
      <c r="U266" s="28"/>
      <c r="W266" s="56"/>
    </row>
    <row r="267" spans="1:23" s="6" customFormat="1" x14ac:dyDescent="0.2">
      <c r="A267" s="29"/>
      <c r="B267" s="32"/>
      <c r="C267" s="24"/>
      <c r="D267" s="26"/>
      <c r="E267" s="26"/>
      <c r="F267" s="26"/>
      <c r="G267" s="26"/>
      <c r="H267" s="26"/>
      <c r="I267" s="12"/>
      <c r="J267" s="12"/>
      <c r="K267" s="27"/>
      <c r="L267" s="27"/>
      <c r="M267" s="27"/>
      <c r="N267" s="27"/>
      <c r="O267" s="27"/>
      <c r="P267" s="27"/>
      <c r="Q267" s="56"/>
      <c r="R267" s="56"/>
      <c r="S267" s="56"/>
      <c r="T267" s="56"/>
      <c r="U267" s="28"/>
      <c r="W267" s="56"/>
    </row>
    <row r="268" spans="1:23" x14ac:dyDescent="0.2">
      <c r="A268" s="23"/>
      <c r="B268" s="22"/>
      <c r="C268" s="24"/>
      <c r="D268" s="56"/>
      <c r="E268" s="56"/>
      <c r="F268" s="56"/>
      <c r="G268" s="56"/>
      <c r="H268" s="56"/>
      <c r="I268" s="12"/>
      <c r="J268" s="12"/>
      <c r="K268" s="3"/>
      <c r="L268" s="3"/>
      <c r="M268" s="3"/>
      <c r="N268" s="3"/>
      <c r="O268" s="3"/>
      <c r="P268" s="3"/>
      <c r="Q268" s="3"/>
      <c r="R268" s="3"/>
    </row>
    <row r="269" spans="1:23" s="6" customFormat="1" x14ac:dyDescent="0.2">
      <c r="A269" s="23"/>
      <c r="B269" s="22"/>
      <c r="C269" s="24"/>
      <c r="D269" s="26"/>
      <c r="E269" s="26"/>
      <c r="F269" s="26"/>
      <c r="G269" s="26"/>
      <c r="H269" s="26"/>
      <c r="I269" s="12"/>
      <c r="J269" s="12"/>
      <c r="K269" s="27"/>
      <c r="L269" s="27"/>
      <c r="M269" s="27"/>
      <c r="N269" s="27"/>
      <c r="O269" s="27"/>
      <c r="P269" s="27"/>
      <c r="Q269" s="56"/>
      <c r="R269" s="56"/>
      <c r="S269" s="56"/>
      <c r="T269" s="56"/>
      <c r="U269" s="28"/>
      <c r="W269" s="56"/>
    </row>
    <row r="270" spans="1:23" s="14" customFormat="1" x14ac:dyDescent="0.25">
      <c r="A270" s="29"/>
      <c r="B270" s="22"/>
      <c r="C270" s="30"/>
      <c r="D270" s="26"/>
      <c r="E270" s="26"/>
      <c r="F270" s="26"/>
      <c r="G270" s="26"/>
      <c r="H270" s="26"/>
      <c r="I270" s="12"/>
      <c r="J270" s="12"/>
      <c r="K270" s="13"/>
      <c r="L270" s="13"/>
      <c r="M270" s="13"/>
      <c r="N270" s="13"/>
      <c r="O270" s="13"/>
      <c r="P270" s="13"/>
      <c r="Q270" s="12"/>
      <c r="R270" s="12"/>
      <c r="S270" s="12"/>
      <c r="T270" s="12"/>
      <c r="U270" s="33"/>
      <c r="W270" s="12"/>
    </row>
    <row r="271" spans="1:23" s="6" customFormat="1" x14ac:dyDescent="0.2">
      <c r="A271" s="29"/>
      <c r="B271" s="34"/>
      <c r="C271" s="24"/>
      <c r="D271" s="26"/>
      <c r="E271" s="26"/>
      <c r="F271" s="26"/>
      <c r="G271" s="26"/>
      <c r="H271" s="26"/>
      <c r="I271" s="12"/>
      <c r="J271" s="12"/>
      <c r="K271" s="27"/>
      <c r="L271" s="35"/>
      <c r="M271" s="27"/>
      <c r="N271" s="27"/>
      <c r="O271" s="27"/>
      <c r="P271" s="27"/>
      <c r="Q271" s="56"/>
      <c r="R271" s="56"/>
      <c r="S271" s="56"/>
      <c r="T271" s="56"/>
      <c r="U271" s="28"/>
      <c r="W271" s="56"/>
    </row>
    <row r="272" spans="1:23" s="6" customFormat="1" x14ac:dyDescent="0.2">
      <c r="A272" s="29"/>
      <c r="B272" s="34"/>
      <c r="C272" s="24"/>
      <c r="D272" s="26"/>
      <c r="E272" s="26"/>
      <c r="F272" s="26"/>
      <c r="G272" s="26"/>
      <c r="H272" s="26"/>
      <c r="I272" s="12"/>
      <c r="J272" s="12"/>
      <c r="K272" s="27"/>
      <c r="L272" s="27"/>
      <c r="M272" s="27"/>
      <c r="N272" s="27"/>
      <c r="O272" s="27"/>
      <c r="P272" s="27"/>
      <c r="Q272" s="56"/>
      <c r="R272" s="56"/>
      <c r="S272" s="56"/>
      <c r="T272" s="56"/>
      <c r="U272" s="28"/>
      <c r="W272" s="56"/>
    </row>
    <row r="273" spans="1:23" s="6" customFormat="1" x14ac:dyDescent="0.2">
      <c r="A273" s="23"/>
      <c r="B273" s="22"/>
      <c r="C273" s="24"/>
      <c r="D273" s="26"/>
      <c r="E273" s="26"/>
      <c r="F273" s="26"/>
      <c r="G273" s="26"/>
      <c r="H273" s="26"/>
      <c r="I273" s="12"/>
      <c r="J273" s="12"/>
      <c r="K273" s="27"/>
      <c r="L273" s="27"/>
      <c r="M273" s="27"/>
      <c r="N273" s="27"/>
      <c r="O273" s="27"/>
      <c r="P273" s="27"/>
      <c r="Q273" s="56"/>
      <c r="R273" s="56"/>
      <c r="S273" s="56"/>
      <c r="T273" s="56"/>
      <c r="U273" s="28"/>
      <c r="W273" s="56"/>
    </row>
    <row r="274" spans="1:23" x14ac:dyDescent="0.2">
      <c r="A274" s="29"/>
      <c r="B274" s="22"/>
      <c r="C274" s="30"/>
      <c r="D274" s="56"/>
      <c r="E274" s="56"/>
      <c r="F274" s="56"/>
      <c r="G274" s="56"/>
      <c r="H274" s="56"/>
      <c r="I274" s="12"/>
      <c r="J274" s="12"/>
      <c r="K274" s="3"/>
      <c r="L274" s="3"/>
      <c r="M274" s="3"/>
      <c r="N274" s="3"/>
      <c r="O274" s="3"/>
      <c r="P274" s="3"/>
      <c r="Q274" s="3"/>
      <c r="R274" s="3"/>
    </row>
    <row r="275" spans="1:23" x14ac:dyDescent="0.2">
      <c r="A275" s="29"/>
      <c r="B275" s="34"/>
      <c r="C275" s="30"/>
      <c r="D275" s="56"/>
      <c r="E275" s="56"/>
      <c r="F275" s="56"/>
      <c r="G275" s="56"/>
      <c r="H275" s="56"/>
      <c r="I275" s="12"/>
      <c r="J275" s="12"/>
      <c r="K275" s="3"/>
      <c r="L275" s="3"/>
      <c r="M275" s="3"/>
      <c r="N275" s="3"/>
      <c r="O275" s="3"/>
      <c r="P275" s="3"/>
      <c r="Q275" s="3"/>
      <c r="R275" s="3"/>
    </row>
    <row r="276" spans="1:23" x14ac:dyDescent="0.2">
      <c r="A276" s="29"/>
      <c r="B276" s="43"/>
      <c r="C276" s="30"/>
      <c r="D276" s="56"/>
      <c r="E276" s="56"/>
      <c r="F276" s="56"/>
      <c r="G276" s="56"/>
      <c r="H276" s="56"/>
      <c r="I276" s="12"/>
      <c r="J276" s="12"/>
      <c r="K276" s="3"/>
      <c r="L276" s="3"/>
      <c r="M276" s="3"/>
      <c r="N276" s="3"/>
      <c r="O276" s="3"/>
      <c r="P276" s="3"/>
      <c r="Q276" s="3"/>
      <c r="R276" s="3"/>
    </row>
    <row r="277" spans="1:23" x14ac:dyDescent="0.2">
      <c r="A277" s="23"/>
      <c r="B277" s="34"/>
      <c r="C277" s="24"/>
      <c r="D277" s="56"/>
      <c r="E277" s="56"/>
      <c r="F277" s="56"/>
      <c r="G277" s="56"/>
      <c r="H277" s="56"/>
      <c r="I277" s="12"/>
      <c r="J277" s="12"/>
      <c r="K277" s="3"/>
      <c r="L277" s="3"/>
      <c r="M277" s="3"/>
      <c r="N277" s="3"/>
      <c r="O277" s="3"/>
      <c r="P277" s="3"/>
      <c r="Q277" s="3"/>
      <c r="R277" s="3"/>
    </row>
    <row r="278" spans="1:23" x14ac:dyDescent="0.2">
      <c r="A278" s="23"/>
      <c r="B278" s="34"/>
      <c r="C278" s="24"/>
      <c r="D278" s="56"/>
      <c r="E278" s="56"/>
      <c r="F278" s="56"/>
      <c r="G278" s="56"/>
      <c r="H278" s="56"/>
      <c r="I278" s="12"/>
      <c r="J278" s="12"/>
      <c r="K278" s="3"/>
      <c r="L278" s="3"/>
      <c r="M278" s="3"/>
      <c r="N278" s="3"/>
      <c r="O278" s="3"/>
      <c r="P278" s="3"/>
      <c r="Q278" s="3"/>
      <c r="R278" s="3"/>
    </row>
    <row r="279" spans="1:23" x14ac:dyDescent="0.2">
      <c r="A279" s="23"/>
      <c r="B279" s="34"/>
      <c r="C279" s="24"/>
      <c r="D279" s="37"/>
      <c r="E279" s="37"/>
      <c r="F279" s="37"/>
      <c r="G279" s="37"/>
      <c r="H279" s="37"/>
      <c r="I279" s="38"/>
      <c r="J279" s="38"/>
    </row>
    <row r="280" spans="1:23" s="6" customFormat="1" x14ac:dyDescent="0.2">
      <c r="A280" s="29"/>
      <c r="B280" s="34"/>
      <c r="C280" s="24"/>
      <c r="D280" s="26"/>
      <c r="E280" s="26"/>
      <c r="F280" s="26"/>
      <c r="G280" s="26"/>
      <c r="H280" s="26"/>
      <c r="I280" s="12"/>
      <c r="J280" s="12"/>
      <c r="K280" s="27"/>
      <c r="L280" s="27"/>
      <c r="M280" s="27"/>
      <c r="N280" s="27"/>
      <c r="O280" s="27"/>
      <c r="P280" s="27"/>
      <c r="Q280" s="56"/>
      <c r="R280" s="56"/>
      <c r="S280" s="56"/>
      <c r="T280" s="56"/>
      <c r="U280" s="28"/>
      <c r="W280" s="56"/>
    </row>
    <row r="281" spans="1:23" s="6" customFormat="1" x14ac:dyDescent="0.2">
      <c r="A281" s="29"/>
      <c r="B281" s="22"/>
      <c r="C281" s="30"/>
      <c r="D281" s="26"/>
      <c r="E281" s="26"/>
      <c r="F281" s="26"/>
      <c r="G281" s="26"/>
      <c r="H281" s="26"/>
      <c r="I281" s="12"/>
      <c r="J281" s="12"/>
      <c r="K281" s="27"/>
      <c r="L281" s="27"/>
      <c r="M281" s="27"/>
      <c r="N281" s="27"/>
      <c r="O281" s="27"/>
      <c r="P281" s="27"/>
      <c r="Q281" s="56"/>
      <c r="R281" s="56"/>
      <c r="S281" s="56"/>
      <c r="T281" s="56"/>
      <c r="U281" s="28"/>
      <c r="W281" s="56"/>
    </row>
    <row r="282" spans="1:23" s="44" customFormat="1" x14ac:dyDescent="0.25">
      <c r="A282" s="24"/>
      <c r="B282" s="34"/>
      <c r="C282" s="24"/>
      <c r="D282" s="26"/>
      <c r="E282" s="26"/>
      <c r="F282" s="26"/>
      <c r="G282" s="26"/>
      <c r="H282" s="26"/>
      <c r="I282" s="12"/>
      <c r="J282" s="12"/>
      <c r="K282" s="56"/>
      <c r="L282" s="56"/>
      <c r="M282" s="56"/>
      <c r="N282" s="56"/>
      <c r="O282" s="56"/>
      <c r="P282" s="56"/>
      <c r="Q282" s="56"/>
      <c r="R282" s="56"/>
      <c r="S282" s="56"/>
      <c r="T282" s="56"/>
      <c r="U282" s="56"/>
      <c r="W282" s="56"/>
    </row>
    <row r="283" spans="1:23" s="6" customFormat="1" x14ac:dyDescent="0.2">
      <c r="A283" s="29"/>
      <c r="B283" s="22"/>
      <c r="C283" s="30"/>
      <c r="D283" s="26"/>
      <c r="E283" s="26"/>
      <c r="F283" s="26"/>
      <c r="G283" s="26"/>
      <c r="H283" s="26"/>
      <c r="I283" s="12"/>
      <c r="J283" s="12"/>
      <c r="K283" s="27"/>
      <c r="L283" s="27"/>
      <c r="M283" s="27"/>
      <c r="N283" s="27"/>
      <c r="O283" s="27"/>
      <c r="P283" s="27"/>
      <c r="Q283" s="56"/>
      <c r="R283" s="56"/>
      <c r="S283" s="56"/>
      <c r="T283" s="56"/>
      <c r="U283" s="28"/>
      <c r="W283" s="56"/>
    </row>
    <row r="284" spans="1:23" s="6" customFormat="1" x14ac:dyDescent="0.2">
      <c r="A284" s="29"/>
      <c r="B284" s="32"/>
      <c r="C284" s="24"/>
      <c r="D284" s="26"/>
      <c r="E284" s="26"/>
      <c r="F284" s="26"/>
      <c r="G284" s="26"/>
      <c r="H284" s="26"/>
      <c r="I284" s="12"/>
      <c r="J284" s="12"/>
      <c r="K284" s="27"/>
      <c r="L284" s="27"/>
      <c r="M284" s="27"/>
      <c r="N284" s="27"/>
      <c r="O284" s="27"/>
      <c r="P284" s="27"/>
      <c r="Q284" s="56"/>
      <c r="R284" s="56"/>
      <c r="S284" s="56"/>
      <c r="T284" s="56"/>
      <c r="U284" s="28"/>
      <c r="W284" s="56"/>
    </row>
    <row r="285" spans="1:23" s="6" customFormat="1" x14ac:dyDescent="0.2">
      <c r="A285" s="23"/>
      <c r="B285" s="22"/>
      <c r="C285" s="24"/>
      <c r="D285" s="26"/>
      <c r="E285" s="26"/>
      <c r="F285" s="26"/>
      <c r="G285" s="26"/>
      <c r="H285" s="26"/>
      <c r="I285" s="12"/>
      <c r="J285" s="12"/>
      <c r="K285" s="27"/>
      <c r="L285" s="27"/>
      <c r="M285" s="27"/>
      <c r="N285" s="27"/>
      <c r="O285" s="27"/>
      <c r="P285" s="27"/>
      <c r="Q285" s="56"/>
      <c r="R285" s="56"/>
      <c r="S285" s="56"/>
      <c r="T285" s="56"/>
      <c r="U285" s="28"/>
      <c r="W285" s="56"/>
    </row>
    <row r="286" spans="1:23" s="6" customFormat="1" x14ac:dyDescent="0.2">
      <c r="A286" s="23"/>
      <c r="B286" s="36"/>
      <c r="C286" s="24"/>
      <c r="D286" s="26"/>
      <c r="E286" s="26"/>
      <c r="F286" s="26"/>
      <c r="G286" s="26"/>
      <c r="H286" s="26"/>
      <c r="I286" s="12"/>
      <c r="J286" s="12"/>
      <c r="K286" s="27"/>
      <c r="L286" s="27"/>
      <c r="M286" s="27"/>
      <c r="N286" s="27"/>
      <c r="O286" s="27"/>
      <c r="P286" s="27"/>
      <c r="Q286" s="56"/>
      <c r="R286" s="56"/>
      <c r="S286" s="56"/>
      <c r="T286" s="56"/>
      <c r="U286" s="28"/>
      <c r="W286" s="56"/>
    </row>
    <row r="287" spans="1:23" s="6" customFormat="1" x14ac:dyDescent="0.2">
      <c r="A287" s="29"/>
      <c r="B287" s="41"/>
      <c r="C287" s="24"/>
      <c r="D287" s="26"/>
      <c r="E287" s="26"/>
      <c r="F287" s="26"/>
      <c r="G287" s="26"/>
      <c r="H287" s="26"/>
      <c r="I287" s="12"/>
      <c r="J287" s="12"/>
      <c r="K287" s="27"/>
      <c r="L287" s="27"/>
      <c r="M287" s="27"/>
      <c r="N287" s="27"/>
      <c r="O287" s="27"/>
      <c r="P287" s="27"/>
      <c r="Q287" s="56"/>
      <c r="R287" s="56"/>
      <c r="S287" s="56"/>
      <c r="T287" s="56"/>
      <c r="U287" s="28"/>
      <c r="W287" s="56"/>
    </row>
    <row r="288" spans="1:23" s="6" customFormat="1" x14ac:dyDescent="0.2">
      <c r="A288" s="29"/>
      <c r="B288" s="32"/>
      <c r="C288" s="24"/>
      <c r="D288" s="26"/>
      <c r="E288" s="26"/>
      <c r="F288" s="26"/>
      <c r="G288" s="26"/>
      <c r="H288" s="26"/>
      <c r="I288" s="12"/>
      <c r="J288" s="12"/>
      <c r="K288" s="27"/>
      <c r="L288" s="27"/>
      <c r="M288" s="27"/>
      <c r="N288" s="27"/>
      <c r="O288" s="27"/>
      <c r="P288" s="27"/>
      <c r="Q288" s="56"/>
      <c r="R288" s="56"/>
      <c r="S288" s="56"/>
      <c r="T288" s="56"/>
      <c r="U288" s="28"/>
      <c r="W288" s="56"/>
    </row>
    <row r="289" spans="1:23" x14ac:dyDescent="0.2">
      <c r="A289" s="23"/>
      <c r="B289" s="22"/>
      <c r="C289" s="24"/>
      <c r="D289" s="56"/>
      <c r="E289" s="56"/>
      <c r="F289" s="56"/>
      <c r="G289" s="56"/>
      <c r="H289" s="56"/>
      <c r="I289" s="12"/>
      <c r="J289" s="12"/>
      <c r="K289" s="3"/>
      <c r="L289" s="3"/>
      <c r="M289" s="3"/>
      <c r="N289" s="3"/>
      <c r="O289" s="3"/>
      <c r="P289" s="3"/>
      <c r="Q289" s="3"/>
      <c r="R289" s="3"/>
    </row>
    <row r="290" spans="1:23" s="6" customFormat="1" x14ac:dyDescent="0.2">
      <c r="A290" s="23"/>
      <c r="B290" s="22"/>
      <c r="C290" s="24"/>
      <c r="D290" s="26"/>
      <c r="E290" s="26"/>
      <c r="F290" s="26"/>
      <c r="G290" s="26"/>
      <c r="H290" s="26"/>
      <c r="I290" s="12"/>
      <c r="J290" s="12"/>
      <c r="K290" s="27"/>
      <c r="L290" s="27"/>
      <c r="M290" s="27"/>
      <c r="N290" s="27"/>
      <c r="O290" s="27"/>
      <c r="P290" s="27"/>
      <c r="Q290" s="56"/>
      <c r="R290" s="56"/>
      <c r="S290" s="56"/>
      <c r="T290" s="56"/>
      <c r="U290" s="28"/>
      <c r="W290" s="56"/>
    </row>
    <row r="291" spans="1:23" s="14" customFormat="1" x14ac:dyDescent="0.25">
      <c r="A291" s="29"/>
      <c r="B291" s="22"/>
      <c r="C291" s="30"/>
      <c r="D291" s="26"/>
      <c r="E291" s="26"/>
      <c r="F291" s="26"/>
      <c r="G291" s="26"/>
      <c r="H291" s="26"/>
      <c r="I291" s="12"/>
      <c r="J291" s="12"/>
      <c r="K291" s="13"/>
      <c r="L291" s="13"/>
      <c r="M291" s="13"/>
      <c r="N291" s="13"/>
      <c r="O291" s="13"/>
      <c r="P291" s="13"/>
      <c r="Q291" s="12"/>
      <c r="R291" s="12"/>
      <c r="S291" s="12"/>
      <c r="T291" s="12"/>
      <c r="U291" s="33"/>
      <c r="W291" s="12"/>
    </row>
    <row r="292" spans="1:23" s="6" customFormat="1" x14ac:dyDescent="0.2">
      <c r="A292" s="29"/>
      <c r="B292" s="34"/>
      <c r="C292" s="24"/>
      <c r="D292" s="26"/>
      <c r="E292" s="26"/>
      <c r="F292" s="26"/>
      <c r="G292" s="26"/>
      <c r="H292" s="26"/>
      <c r="I292" s="12"/>
      <c r="J292" s="12"/>
      <c r="K292" s="27"/>
      <c r="L292" s="35"/>
      <c r="M292" s="27"/>
      <c r="N292" s="27"/>
      <c r="O292" s="27"/>
      <c r="P292" s="27"/>
      <c r="Q292" s="56"/>
      <c r="R292" s="56"/>
      <c r="S292" s="56"/>
      <c r="T292" s="56"/>
      <c r="U292" s="28"/>
      <c r="W292" s="56"/>
    </row>
    <row r="293" spans="1:23" s="6" customFormat="1" x14ac:dyDescent="0.2">
      <c r="A293" s="29"/>
      <c r="B293" s="34"/>
      <c r="C293" s="24"/>
      <c r="D293" s="26"/>
      <c r="E293" s="26"/>
      <c r="F293" s="26"/>
      <c r="G293" s="26"/>
      <c r="H293" s="26"/>
      <c r="I293" s="12"/>
      <c r="J293" s="12"/>
      <c r="K293" s="27"/>
      <c r="L293" s="27"/>
      <c r="M293" s="27"/>
      <c r="N293" s="27"/>
      <c r="O293" s="27"/>
      <c r="P293" s="27"/>
      <c r="Q293" s="56"/>
      <c r="R293" s="56"/>
      <c r="S293" s="56"/>
      <c r="T293" s="56"/>
      <c r="U293" s="28"/>
      <c r="W293" s="56"/>
    </row>
    <row r="294" spans="1:23" s="6" customFormat="1" x14ac:dyDescent="0.2">
      <c r="A294" s="23"/>
      <c r="B294" s="22"/>
      <c r="C294" s="24"/>
      <c r="D294" s="26"/>
      <c r="E294" s="26"/>
      <c r="F294" s="26"/>
      <c r="G294" s="26"/>
      <c r="H294" s="26"/>
      <c r="I294" s="12"/>
      <c r="J294" s="12"/>
      <c r="K294" s="27"/>
      <c r="L294" s="27"/>
      <c r="M294" s="27"/>
      <c r="N294" s="27"/>
      <c r="O294" s="27"/>
      <c r="P294" s="27"/>
      <c r="Q294" s="56"/>
      <c r="R294" s="56"/>
      <c r="S294" s="56"/>
      <c r="T294" s="56"/>
      <c r="U294" s="28"/>
      <c r="W294" s="56"/>
    </row>
    <row r="295" spans="1:23" x14ac:dyDescent="0.2">
      <c r="A295" s="29"/>
      <c r="B295" s="22"/>
      <c r="C295" s="30"/>
      <c r="D295" s="56"/>
      <c r="E295" s="56"/>
      <c r="F295" s="56"/>
      <c r="G295" s="56"/>
      <c r="H295" s="56"/>
      <c r="I295" s="12"/>
      <c r="J295" s="12"/>
      <c r="K295" s="3"/>
      <c r="L295" s="3"/>
      <c r="M295" s="3"/>
      <c r="N295" s="3"/>
      <c r="O295" s="3"/>
      <c r="P295" s="3"/>
      <c r="Q295" s="3"/>
      <c r="R295" s="3"/>
    </row>
    <row r="296" spans="1:23" x14ac:dyDescent="0.2">
      <c r="A296" s="23"/>
      <c r="B296" s="34"/>
      <c r="C296" s="24"/>
      <c r="D296" s="56"/>
      <c r="E296" s="56"/>
      <c r="F296" s="56"/>
      <c r="G296" s="56"/>
      <c r="H296" s="56"/>
      <c r="I296" s="12"/>
      <c r="J296" s="12"/>
      <c r="K296" s="3"/>
      <c r="L296" s="3"/>
      <c r="M296" s="3"/>
      <c r="N296" s="3"/>
      <c r="O296" s="3"/>
      <c r="P296" s="3"/>
      <c r="Q296" s="3"/>
      <c r="R296" s="3"/>
    </row>
    <row r="297" spans="1:23" x14ac:dyDescent="0.2">
      <c r="A297" s="23"/>
      <c r="B297" s="34"/>
      <c r="C297" s="24"/>
      <c r="D297" s="26"/>
      <c r="E297" s="26"/>
      <c r="F297" s="26"/>
      <c r="G297" s="26"/>
      <c r="H297" s="26"/>
      <c r="I297" s="12"/>
      <c r="J297" s="12"/>
      <c r="K297" s="3"/>
      <c r="L297" s="3"/>
      <c r="M297" s="3"/>
      <c r="N297" s="3"/>
      <c r="O297" s="3"/>
      <c r="P297" s="3"/>
      <c r="Q297" s="3"/>
      <c r="R297" s="3"/>
    </row>
    <row r="298" spans="1:23" x14ac:dyDescent="0.2">
      <c r="A298" s="23"/>
      <c r="B298" s="34"/>
      <c r="C298" s="24"/>
      <c r="D298" s="26"/>
      <c r="E298" s="26"/>
      <c r="F298" s="26"/>
      <c r="G298" s="26"/>
      <c r="H298" s="26"/>
      <c r="I298" s="12"/>
      <c r="J298" s="12"/>
      <c r="K298" s="3"/>
      <c r="L298" s="3"/>
      <c r="M298" s="3"/>
      <c r="N298" s="3"/>
      <c r="O298" s="3"/>
      <c r="P298" s="3"/>
      <c r="Q298" s="3"/>
      <c r="R298" s="3"/>
    </row>
    <row r="299" spans="1:23" x14ac:dyDescent="0.2">
      <c r="A299" s="23"/>
      <c r="B299" s="36"/>
      <c r="C299" s="24"/>
      <c r="D299" s="56"/>
      <c r="E299" s="56"/>
      <c r="F299" s="56"/>
      <c r="G299" s="56"/>
      <c r="H299" s="56"/>
      <c r="I299" s="12"/>
      <c r="J299" s="12"/>
      <c r="K299" s="3"/>
      <c r="L299" s="3"/>
      <c r="M299" s="3"/>
      <c r="N299" s="3"/>
      <c r="O299" s="3"/>
      <c r="P299" s="3"/>
      <c r="Q299" s="3"/>
      <c r="R299" s="3"/>
    </row>
    <row r="300" spans="1:23" x14ac:dyDescent="0.2">
      <c r="A300" s="23"/>
      <c r="B300" s="34"/>
      <c r="C300" s="24"/>
      <c r="D300" s="56"/>
      <c r="E300" s="56"/>
      <c r="F300" s="56"/>
      <c r="G300" s="56"/>
      <c r="H300" s="56"/>
      <c r="I300" s="12"/>
      <c r="J300" s="12"/>
      <c r="K300" s="3"/>
      <c r="L300" s="3"/>
      <c r="M300" s="3"/>
      <c r="N300" s="3"/>
      <c r="O300" s="3"/>
      <c r="P300" s="3"/>
      <c r="Q300" s="3"/>
      <c r="R300" s="3"/>
    </row>
    <row r="301" spans="1:23" x14ac:dyDescent="0.2">
      <c r="A301" s="23"/>
      <c r="B301" s="34"/>
      <c r="C301" s="24"/>
      <c r="D301" s="26"/>
      <c r="E301" s="26"/>
      <c r="F301" s="26"/>
      <c r="G301" s="26"/>
      <c r="H301" s="26"/>
      <c r="I301" s="12"/>
      <c r="J301" s="12"/>
      <c r="K301" s="3"/>
      <c r="L301" s="3"/>
      <c r="M301" s="3"/>
      <c r="N301" s="3"/>
      <c r="O301" s="3"/>
      <c r="P301" s="3"/>
      <c r="Q301" s="3"/>
      <c r="R301" s="3"/>
    </row>
    <row r="302" spans="1:23" x14ac:dyDescent="0.2">
      <c r="A302" s="23"/>
      <c r="B302" s="34"/>
      <c r="C302" s="24"/>
      <c r="D302" s="26"/>
      <c r="E302" s="26"/>
      <c r="F302" s="26"/>
      <c r="G302" s="26"/>
      <c r="H302" s="26"/>
      <c r="I302" s="12"/>
      <c r="J302" s="12"/>
      <c r="K302" s="3"/>
      <c r="L302" s="3"/>
      <c r="M302" s="3"/>
      <c r="N302" s="3"/>
      <c r="O302" s="3"/>
      <c r="P302" s="3"/>
      <c r="Q302" s="3"/>
      <c r="R302" s="3"/>
    </row>
    <row r="303" spans="1:23" x14ac:dyDescent="0.2">
      <c r="A303" s="23"/>
      <c r="B303" s="36"/>
      <c r="C303" s="24"/>
      <c r="D303" s="56"/>
      <c r="E303" s="56"/>
      <c r="F303" s="56"/>
      <c r="G303" s="56"/>
      <c r="H303" s="56"/>
      <c r="I303" s="12"/>
      <c r="J303" s="12"/>
      <c r="K303" s="3"/>
      <c r="L303" s="3"/>
      <c r="M303" s="3"/>
      <c r="N303" s="3"/>
      <c r="O303" s="3"/>
      <c r="P303" s="3"/>
      <c r="Q303" s="3"/>
      <c r="R303" s="3"/>
    </row>
    <row r="304" spans="1:23" x14ac:dyDescent="0.2">
      <c r="A304" s="23"/>
      <c r="B304" s="34"/>
      <c r="C304" s="24"/>
      <c r="D304" s="56"/>
      <c r="E304" s="56"/>
      <c r="F304" s="56"/>
      <c r="G304" s="56"/>
      <c r="H304" s="56"/>
      <c r="I304" s="12"/>
      <c r="J304" s="12"/>
      <c r="K304" s="3"/>
      <c r="L304" s="3"/>
      <c r="M304" s="3"/>
      <c r="N304" s="3"/>
      <c r="O304" s="3"/>
      <c r="P304" s="3"/>
      <c r="Q304" s="3"/>
      <c r="R304" s="3"/>
    </row>
    <row r="305" spans="1:23" s="6" customFormat="1" x14ac:dyDescent="0.2">
      <c r="A305" s="29"/>
      <c r="B305" s="34"/>
      <c r="C305" s="24"/>
      <c r="D305" s="26"/>
      <c r="E305" s="26"/>
      <c r="F305" s="26"/>
      <c r="G305" s="26"/>
      <c r="H305" s="26"/>
      <c r="I305" s="12"/>
      <c r="J305" s="12"/>
      <c r="K305" s="27"/>
      <c r="L305" s="27"/>
      <c r="M305" s="27"/>
      <c r="N305" s="27"/>
      <c r="O305" s="27"/>
      <c r="P305" s="27"/>
      <c r="Q305" s="56"/>
      <c r="R305" s="56"/>
      <c r="S305" s="56"/>
      <c r="T305" s="56"/>
      <c r="U305" s="28"/>
      <c r="W305" s="56"/>
    </row>
    <row r="306" spans="1:23" s="6" customFormat="1" x14ac:dyDescent="0.2">
      <c r="A306" s="29"/>
      <c r="B306" s="34"/>
      <c r="C306" s="24"/>
      <c r="D306" s="26"/>
      <c r="E306" s="26"/>
      <c r="F306" s="26"/>
      <c r="G306" s="26"/>
      <c r="H306" s="26"/>
      <c r="I306" s="12"/>
      <c r="J306" s="12"/>
      <c r="K306" s="27"/>
      <c r="L306" s="27"/>
      <c r="M306" s="27"/>
      <c r="N306" s="27"/>
      <c r="O306" s="27"/>
      <c r="P306" s="27"/>
      <c r="Q306" s="56"/>
      <c r="R306" s="56"/>
      <c r="S306" s="56"/>
      <c r="T306" s="56"/>
      <c r="U306" s="28"/>
      <c r="W306" s="56"/>
    </row>
    <row r="307" spans="1:23" s="6" customFormat="1" x14ac:dyDescent="0.2">
      <c r="A307" s="29"/>
      <c r="B307" s="34"/>
      <c r="C307" s="24"/>
      <c r="D307" s="26"/>
      <c r="E307" s="26"/>
      <c r="F307" s="26"/>
      <c r="G307" s="26"/>
      <c r="H307" s="26"/>
      <c r="I307" s="12"/>
      <c r="J307" s="12"/>
      <c r="K307" s="27"/>
      <c r="L307" s="27"/>
      <c r="M307" s="27"/>
      <c r="N307" s="27"/>
      <c r="O307" s="27"/>
      <c r="P307" s="27"/>
      <c r="Q307" s="56"/>
      <c r="R307" s="56"/>
      <c r="S307" s="56"/>
      <c r="T307" s="56"/>
      <c r="U307" s="28"/>
      <c r="W307" s="56"/>
    </row>
    <row r="308" spans="1:23" s="6" customFormat="1" x14ac:dyDescent="0.2">
      <c r="A308" s="29"/>
      <c r="B308" s="32"/>
      <c r="C308" s="24"/>
      <c r="D308" s="26"/>
      <c r="E308" s="26"/>
      <c r="F308" s="26"/>
      <c r="G308" s="26"/>
      <c r="H308" s="26"/>
      <c r="I308" s="12"/>
      <c r="J308" s="12"/>
      <c r="K308" s="27"/>
      <c r="L308" s="27"/>
      <c r="M308" s="27"/>
      <c r="N308" s="27"/>
      <c r="O308" s="27"/>
      <c r="P308" s="27"/>
      <c r="Q308" s="56"/>
      <c r="R308" s="56"/>
      <c r="S308" s="56"/>
      <c r="T308" s="56"/>
      <c r="U308" s="28"/>
      <c r="W308" s="56"/>
    </row>
    <row r="309" spans="1:23" x14ac:dyDescent="0.2">
      <c r="A309" s="23"/>
      <c r="B309" s="22"/>
      <c r="C309" s="24"/>
      <c r="D309" s="56"/>
      <c r="E309" s="56"/>
      <c r="F309" s="56"/>
      <c r="G309" s="56"/>
      <c r="H309" s="56"/>
      <c r="I309" s="12"/>
      <c r="J309" s="12"/>
      <c r="K309" s="3"/>
      <c r="L309" s="3"/>
      <c r="M309" s="3"/>
      <c r="N309" s="3"/>
      <c r="O309" s="3"/>
      <c r="P309" s="3"/>
      <c r="Q309" s="3"/>
      <c r="R309" s="3"/>
    </row>
    <row r="310" spans="1:23" s="6" customFormat="1" x14ac:dyDescent="0.2">
      <c r="A310" s="23"/>
      <c r="B310" s="22"/>
      <c r="C310" s="24"/>
      <c r="D310" s="26"/>
      <c r="E310" s="26"/>
      <c r="F310" s="26"/>
      <c r="G310" s="26"/>
      <c r="H310" s="26"/>
      <c r="I310" s="12"/>
      <c r="J310" s="12"/>
      <c r="K310" s="27"/>
      <c r="L310" s="27"/>
      <c r="M310" s="27"/>
      <c r="N310" s="27"/>
      <c r="O310" s="27"/>
      <c r="P310" s="27"/>
      <c r="Q310" s="56"/>
      <c r="R310" s="56"/>
      <c r="S310" s="56"/>
      <c r="T310" s="56"/>
      <c r="U310" s="28"/>
      <c r="W310" s="56"/>
    </row>
    <row r="311" spans="1:23" s="14" customFormat="1" x14ac:dyDescent="0.25">
      <c r="A311" s="29"/>
      <c r="B311" s="22"/>
      <c r="C311" s="30"/>
      <c r="D311" s="26"/>
      <c r="E311" s="26"/>
      <c r="F311" s="26"/>
      <c r="G311" s="26"/>
      <c r="H311" s="26"/>
      <c r="I311" s="12"/>
      <c r="J311" s="12"/>
      <c r="K311" s="13"/>
      <c r="L311" s="13"/>
      <c r="M311" s="13"/>
      <c r="N311" s="13"/>
      <c r="O311" s="13"/>
      <c r="P311" s="13"/>
      <c r="Q311" s="12"/>
      <c r="R311" s="12"/>
      <c r="S311" s="12"/>
      <c r="T311" s="12"/>
      <c r="U311" s="33"/>
      <c r="W311" s="12"/>
    </row>
    <row r="312" spans="1:23" s="6" customFormat="1" x14ac:dyDescent="0.2">
      <c r="A312" s="29"/>
      <c r="B312" s="34"/>
      <c r="C312" s="24"/>
      <c r="D312" s="26"/>
      <c r="E312" s="26"/>
      <c r="F312" s="26"/>
      <c r="G312" s="26"/>
      <c r="H312" s="26"/>
      <c r="I312" s="12"/>
      <c r="J312" s="12"/>
      <c r="K312" s="27"/>
      <c r="L312" s="35"/>
      <c r="M312" s="27"/>
      <c r="N312" s="27"/>
      <c r="O312" s="27"/>
      <c r="P312" s="27"/>
      <c r="Q312" s="56"/>
      <c r="R312" s="56"/>
      <c r="S312" s="56"/>
      <c r="T312" s="56"/>
      <c r="U312" s="28"/>
      <c r="W312" s="56"/>
    </row>
    <row r="313" spans="1:23" s="6" customFormat="1" x14ac:dyDescent="0.2">
      <c r="A313" s="29"/>
      <c r="B313" s="34"/>
      <c r="C313" s="24"/>
      <c r="D313" s="26"/>
      <c r="E313" s="26"/>
      <c r="F313" s="26"/>
      <c r="G313" s="26"/>
      <c r="H313" s="26"/>
      <c r="I313" s="12"/>
      <c r="J313" s="12"/>
      <c r="K313" s="27"/>
      <c r="L313" s="27"/>
      <c r="M313" s="27"/>
      <c r="N313" s="27"/>
      <c r="O313" s="27"/>
      <c r="P313" s="27"/>
      <c r="Q313" s="56"/>
      <c r="R313" s="56"/>
      <c r="S313" s="56"/>
      <c r="T313" s="56"/>
      <c r="U313" s="28"/>
      <c r="W313" s="56"/>
    </row>
    <row r="314" spans="1:23" s="6" customFormat="1" x14ac:dyDescent="0.2">
      <c r="A314" s="23"/>
      <c r="B314" s="22"/>
      <c r="C314" s="24"/>
      <c r="D314" s="26"/>
      <c r="E314" s="26"/>
      <c r="F314" s="26"/>
      <c r="G314" s="26"/>
      <c r="H314" s="26"/>
      <c r="I314" s="12"/>
      <c r="J314" s="12"/>
      <c r="K314" s="27"/>
      <c r="L314" s="27"/>
      <c r="M314" s="27"/>
      <c r="N314" s="27"/>
      <c r="O314" s="27"/>
      <c r="P314" s="27"/>
      <c r="Q314" s="56"/>
      <c r="R314" s="56"/>
      <c r="S314" s="56"/>
      <c r="T314" s="56"/>
      <c r="U314" s="28"/>
      <c r="W314" s="56"/>
    </row>
    <row r="315" spans="1:23" x14ac:dyDescent="0.2">
      <c r="A315" s="29"/>
      <c r="B315" s="22"/>
      <c r="C315" s="30"/>
      <c r="D315" s="56"/>
      <c r="E315" s="56"/>
      <c r="F315" s="56"/>
      <c r="G315" s="56"/>
      <c r="H315" s="56"/>
      <c r="I315" s="12"/>
      <c r="J315" s="12"/>
      <c r="K315" s="3"/>
      <c r="L315" s="3"/>
      <c r="M315" s="3"/>
      <c r="N315" s="3"/>
      <c r="O315" s="3"/>
      <c r="P315" s="3"/>
      <c r="Q315" s="3"/>
      <c r="R315" s="3"/>
    </row>
    <row r="316" spans="1:23" x14ac:dyDescent="0.2">
      <c r="A316" s="23"/>
      <c r="B316" s="34"/>
      <c r="C316" s="24"/>
      <c r="D316" s="56"/>
      <c r="E316" s="56"/>
      <c r="F316" s="56"/>
      <c r="G316" s="56"/>
      <c r="H316" s="56"/>
      <c r="I316" s="12"/>
      <c r="J316" s="12"/>
      <c r="K316" s="3"/>
      <c r="L316" s="3"/>
      <c r="M316" s="3"/>
      <c r="N316" s="3"/>
      <c r="O316" s="3"/>
      <c r="P316" s="3"/>
      <c r="Q316" s="3"/>
      <c r="R316" s="3"/>
    </row>
    <row r="317" spans="1:23" x14ac:dyDescent="0.2">
      <c r="A317" s="23"/>
      <c r="B317" s="34"/>
      <c r="C317" s="24"/>
      <c r="D317" s="26"/>
      <c r="E317" s="26"/>
      <c r="F317" s="26"/>
      <c r="G317" s="26"/>
      <c r="H317" s="26"/>
      <c r="I317" s="12"/>
      <c r="J317" s="12"/>
      <c r="K317" s="3"/>
      <c r="L317" s="3"/>
      <c r="M317" s="3"/>
      <c r="N317" s="3"/>
      <c r="O317" s="3"/>
      <c r="P317" s="3"/>
      <c r="Q317" s="3"/>
      <c r="R317" s="3"/>
    </row>
    <row r="318" spans="1:23" x14ac:dyDescent="0.2">
      <c r="A318" s="23"/>
      <c r="B318" s="34"/>
      <c r="C318" s="24"/>
      <c r="D318" s="26"/>
      <c r="E318" s="26"/>
      <c r="F318" s="26"/>
      <c r="G318" s="26"/>
      <c r="H318" s="26"/>
      <c r="I318" s="12"/>
      <c r="J318" s="12"/>
      <c r="K318" s="3"/>
      <c r="L318" s="3"/>
      <c r="M318" s="3"/>
      <c r="N318" s="3"/>
      <c r="O318" s="3"/>
      <c r="P318" s="3"/>
      <c r="Q318" s="3"/>
      <c r="R318" s="3"/>
    </row>
    <row r="319" spans="1:23" x14ac:dyDescent="0.2">
      <c r="A319" s="23"/>
      <c r="B319" s="36"/>
      <c r="C319" s="24"/>
      <c r="D319" s="56"/>
      <c r="E319" s="56"/>
      <c r="F319" s="56"/>
      <c r="G319" s="56"/>
      <c r="H319" s="56"/>
      <c r="I319" s="12"/>
      <c r="J319" s="12"/>
      <c r="K319" s="3"/>
      <c r="L319" s="3"/>
      <c r="M319" s="3"/>
      <c r="N319" s="3"/>
      <c r="O319" s="3"/>
      <c r="P319" s="3"/>
      <c r="Q319" s="3"/>
      <c r="R319" s="3"/>
    </row>
  </sheetData>
  <mergeCells count="11">
    <mergeCell ref="E221:G221"/>
    <mergeCell ref="A1:I1"/>
    <mergeCell ref="A2:I2"/>
    <mergeCell ref="A3:I3"/>
    <mergeCell ref="A4:A5"/>
    <mergeCell ref="B4:B5"/>
    <mergeCell ref="C4:C5"/>
    <mergeCell ref="D4:D5"/>
    <mergeCell ref="E4:G4"/>
    <mergeCell ref="H4:H5"/>
    <mergeCell ref="I4:I5"/>
  </mergeCells>
  <pageMargins left="1.1811023622047245" right="0.78740157480314965" top="0.98425196850393704" bottom="0.98425196850393704" header="0.39370078740157483" footer="0.31496062992125984"/>
  <pageSetup paperSize="9" scale="63" fitToHeight="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pageSetUpPr fitToPage="1"/>
  </sheetPr>
  <dimension ref="A1:U319"/>
  <sheetViews>
    <sheetView tabSelected="1" view="pageBreakPreview" zoomScaleSheetLayoutView="100" workbookViewId="0">
      <selection activeCell="J21" sqref="J21"/>
    </sheetView>
  </sheetViews>
  <sheetFormatPr baseColWidth="10" defaultColWidth="11.42578125" defaultRowHeight="15.75" x14ac:dyDescent="0.2"/>
  <cols>
    <col min="1" max="1" width="15" style="45" customWidth="1"/>
    <col min="2" max="2" width="81.42578125" style="46" customWidth="1"/>
    <col min="3" max="3" width="12.7109375" style="47" customWidth="1"/>
    <col min="4" max="7" width="15" style="4" customWidth="1"/>
    <col min="8" max="8" width="19.28515625" style="4" customWidth="1"/>
    <col min="9" max="9" width="20" style="4" customWidth="1"/>
    <col min="10" max="10" width="28.7109375" style="4" customWidth="1"/>
    <col min="11" max="11" width="11" style="4" customWidth="1"/>
    <col min="12" max="12" width="27.28515625" style="4" customWidth="1"/>
    <col min="13" max="13" width="8.42578125" style="4" customWidth="1"/>
    <col min="14" max="15" width="5.7109375" style="4" customWidth="1"/>
    <col min="16" max="16" width="5.7109375" style="2" customWidth="1"/>
    <col min="17" max="39" width="5.7109375" style="3" customWidth="1"/>
    <col min="40" max="16384" width="11.42578125" style="3"/>
  </cols>
  <sheetData>
    <row r="1" spans="1:19" ht="47.25" customHeight="1" thickBot="1" x14ac:dyDescent="0.25">
      <c r="A1" s="82" t="s">
        <v>60</v>
      </c>
      <c r="B1" s="83"/>
      <c r="C1" s="83"/>
      <c r="D1" s="83"/>
      <c r="E1" s="83"/>
      <c r="F1" s="83"/>
      <c r="G1" s="83"/>
      <c r="H1" s="83"/>
      <c r="I1" s="2"/>
      <c r="J1" s="3"/>
      <c r="K1" s="3"/>
      <c r="L1" s="3"/>
      <c r="M1" s="3"/>
      <c r="N1" s="3"/>
      <c r="O1" s="3"/>
      <c r="P1" s="3"/>
    </row>
    <row r="2" spans="1:19" s="8" customFormat="1" ht="84.75" customHeight="1" thickBot="1" x14ac:dyDescent="0.3">
      <c r="A2" s="79" t="s">
        <v>63</v>
      </c>
      <c r="B2" s="80"/>
      <c r="C2" s="80"/>
      <c r="D2" s="80"/>
      <c r="E2" s="80"/>
      <c r="F2" s="80"/>
      <c r="G2" s="80"/>
      <c r="H2" s="81"/>
      <c r="I2" s="7"/>
    </row>
    <row r="3" spans="1:19" s="8" customFormat="1" ht="36" customHeight="1" thickBot="1" x14ac:dyDescent="0.3">
      <c r="A3" s="84" t="s">
        <v>64</v>
      </c>
      <c r="B3" s="85"/>
      <c r="C3" s="85"/>
      <c r="D3" s="85"/>
      <c r="E3" s="85"/>
      <c r="F3" s="85"/>
      <c r="G3" s="85"/>
      <c r="H3" s="86"/>
      <c r="I3" s="7"/>
    </row>
    <row r="4" spans="1:19" s="8" customFormat="1" ht="36" customHeight="1" x14ac:dyDescent="0.25">
      <c r="A4" s="70" t="s">
        <v>0</v>
      </c>
      <c r="B4" s="72" t="s">
        <v>1</v>
      </c>
      <c r="C4" s="74" t="s">
        <v>2</v>
      </c>
      <c r="D4" s="64" t="s">
        <v>3</v>
      </c>
      <c r="E4" s="64" t="s">
        <v>57</v>
      </c>
      <c r="F4" s="64" t="s">
        <v>58</v>
      </c>
      <c r="G4" s="64" t="s">
        <v>61</v>
      </c>
      <c r="H4" s="64" t="s">
        <v>62</v>
      </c>
      <c r="I4" s="7"/>
    </row>
    <row r="5" spans="1:19" s="8" customFormat="1" ht="33" customHeight="1" thickBot="1" x14ac:dyDescent="0.3">
      <c r="A5" s="71"/>
      <c r="B5" s="73"/>
      <c r="C5" s="75"/>
      <c r="D5" s="65"/>
      <c r="E5" s="65" t="s">
        <v>7</v>
      </c>
      <c r="F5" s="65" t="s">
        <v>8</v>
      </c>
      <c r="G5" s="65" t="s">
        <v>9</v>
      </c>
      <c r="H5" s="65"/>
      <c r="I5" s="7"/>
    </row>
    <row r="6" spans="1:19" s="55" customFormat="1" ht="30" customHeight="1" x14ac:dyDescent="0.25">
      <c r="A6" s="50" t="s">
        <v>25</v>
      </c>
      <c r="B6" s="51" t="s">
        <v>24</v>
      </c>
      <c r="C6" s="51"/>
      <c r="D6" s="51"/>
      <c r="E6" s="51"/>
      <c r="F6" s="51"/>
      <c r="G6" s="51"/>
      <c r="H6" s="51"/>
      <c r="I6" s="54"/>
      <c r="J6" s="54"/>
      <c r="K6" s="54"/>
      <c r="L6" s="54"/>
      <c r="M6" s="53"/>
      <c r="N6" s="53"/>
      <c r="O6" s="53"/>
      <c r="P6" s="53"/>
      <c r="S6" s="53"/>
    </row>
    <row r="7" spans="1:19" s="55" customFormat="1" ht="30" customHeight="1" x14ac:dyDescent="0.25">
      <c r="A7" s="50" t="s">
        <v>11</v>
      </c>
      <c r="B7" s="51" t="s">
        <v>23</v>
      </c>
      <c r="C7" s="51"/>
      <c r="D7" s="51"/>
      <c r="E7" s="51"/>
      <c r="F7" s="51"/>
      <c r="G7" s="51">
        <f>SUM(F8:F12)</f>
        <v>2951.62</v>
      </c>
      <c r="H7" s="51"/>
      <c r="I7" s="54"/>
      <c r="J7" s="54"/>
      <c r="K7" s="54"/>
      <c r="L7" s="54"/>
      <c r="M7" s="53"/>
      <c r="N7" s="53"/>
      <c r="O7" s="53"/>
      <c r="P7" s="53"/>
      <c r="S7" s="53"/>
    </row>
    <row r="8" spans="1:19" s="20" customFormat="1" ht="30" customHeight="1" x14ac:dyDescent="0.2">
      <c r="A8" s="17" t="s">
        <v>12</v>
      </c>
      <c r="B8" s="49" t="s">
        <v>26</v>
      </c>
      <c r="C8" s="15" t="s">
        <v>22</v>
      </c>
      <c r="D8" s="15">
        <v>1</v>
      </c>
      <c r="E8" s="15">
        <v>500</v>
      </c>
      <c r="F8" s="15">
        <f>PRODUCT(D8:E8)</f>
        <v>500</v>
      </c>
      <c r="G8" s="15"/>
      <c r="H8" s="15"/>
      <c r="I8" s="19"/>
      <c r="J8" s="19"/>
      <c r="K8" s="19"/>
      <c r="L8" s="19"/>
      <c r="M8" s="18"/>
      <c r="N8" s="18"/>
      <c r="O8" s="18"/>
      <c r="P8" s="18"/>
      <c r="S8" s="18"/>
    </row>
    <row r="9" spans="1:19" s="6" customFormat="1" ht="30" customHeight="1" x14ac:dyDescent="0.2">
      <c r="A9" s="17" t="s">
        <v>27</v>
      </c>
      <c r="B9" s="49" t="s">
        <v>28</v>
      </c>
      <c r="C9" s="15" t="s">
        <v>22</v>
      </c>
      <c r="D9" s="15">
        <v>1</v>
      </c>
      <c r="E9" s="15">
        <v>500</v>
      </c>
      <c r="F9" s="15">
        <f t="shared" ref="F9:F21" si="0">PRODUCT(D9:E9)</f>
        <v>500</v>
      </c>
      <c r="G9" s="15"/>
      <c r="H9" s="15"/>
      <c r="I9" s="27"/>
      <c r="J9" s="27"/>
      <c r="K9" s="27"/>
      <c r="L9" s="27"/>
      <c r="M9" s="56"/>
      <c r="N9" s="56"/>
      <c r="O9" s="56"/>
      <c r="P9" s="56"/>
      <c r="S9" s="56"/>
    </row>
    <row r="10" spans="1:19" s="6" customFormat="1" ht="30" customHeight="1" x14ac:dyDescent="0.2">
      <c r="A10" s="57" t="s">
        <v>30</v>
      </c>
      <c r="B10" s="58" t="s">
        <v>31</v>
      </c>
      <c r="C10" s="59" t="s">
        <v>10</v>
      </c>
      <c r="D10" s="59">
        <v>98.45</v>
      </c>
      <c r="E10" s="59">
        <v>12</v>
      </c>
      <c r="F10" s="15">
        <f t="shared" si="0"/>
        <v>1181.4000000000001</v>
      </c>
      <c r="G10" s="15"/>
      <c r="H10" s="15"/>
      <c r="I10" s="27"/>
      <c r="J10" s="27"/>
      <c r="K10" s="27"/>
      <c r="L10" s="27"/>
      <c r="M10" s="56"/>
      <c r="N10" s="56"/>
      <c r="O10" s="56"/>
      <c r="P10" s="56"/>
      <c r="S10" s="56"/>
    </row>
    <row r="11" spans="1:19" s="6" customFormat="1" ht="30" customHeight="1" x14ac:dyDescent="0.2">
      <c r="A11" s="57" t="s">
        <v>42</v>
      </c>
      <c r="B11" s="58" t="s">
        <v>41</v>
      </c>
      <c r="C11" s="59" t="s">
        <v>2</v>
      </c>
      <c r="D11" s="59">
        <v>4</v>
      </c>
      <c r="E11" s="59">
        <v>150</v>
      </c>
      <c r="F11" s="15">
        <f t="shared" si="0"/>
        <v>600</v>
      </c>
      <c r="G11" s="15"/>
      <c r="H11" s="15"/>
      <c r="I11" s="27"/>
      <c r="J11" s="27"/>
      <c r="K11" s="27"/>
      <c r="L11" s="27"/>
      <c r="M11" s="56"/>
      <c r="N11" s="56"/>
      <c r="O11" s="56"/>
      <c r="P11" s="56"/>
      <c r="S11" s="56"/>
    </row>
    <row r="12" spans="1:19" s="6" customFormat="1" ht="30" customHeight="1" x14ac:dyDescent="0.2">
      <c r="A12" s="57" t="s">
        <v>45</v>
      </c>
      <c r="B12" s="58" t="s">
        <v>46</v>
      </c>
      <c r="C12" s="59" t="s">
        <v>10</v>
      </c>
      <c r="D12" s="59">
        <v>28.369999999999997</v>
      </c>
      <c r="E12" s="59">
        <v>6</v>
      </c>
      <c r="F12" s="15">
        <f t="shared" si="0"/>
        <v>170.21999999999997</v>
      </c>
      <c r="G12" s="15"/>
      <c r="H12" s="15"/>
      <c r="I12" s="27"/>
      <c r="J12" s="27"/>
      <c r="K12" s="27"/>
      <c r="L12" s="27"/>
      <c r="M12" s="56"/>
      <c r="N12" s="56"/>
      <c r="O12" s="56"/>
      <c r="P12" s="56"/>
      <c r="S12" s="56"/>
    </row>
    <row r="13" spans="1:19" s="55" customFormat="1" ht="30" customHeight="1" x14ac:dyDescent="0.25">
      <c r="A13" s="50" t="s">
        <v>13</v>
      </c>
      <c r="B13" s="51" t="s">
        <v>29</v>
      </c>
      <c r="C13" s="51"/>
      <c r="D13" s="51"/>
      <c r="E13" s="51"/>
      <c r="F13" s="15"/>
      <c r="G13" s="51">
        <f>SUM(F14:F18)</f>
        <v>18999.016199999998</v>
      </c>
      <c r="H13" s="15"/>
      <c r="I13" s="54"/>
      <c r="J13" s="54"/>
      <c r="K13" s="54"/>
      <c r="L13" s="54"/>
      <c r="M13" s="53"/>
      <c r="N13" s="53"/>
      <c r="O13" s="53"/>
      <c r="P13" s="53"/>
      <c r="S13" s="53"/>
    </row>
    <row r="14" spans="1:19" s="20" customFormat="1" ht="30" customHeight="1" x14ac:dyDescent="0.2">
      <c r="A14" s="17" t="s">
        <v>14</v>
      </c>
      <c r="B14" s="49" t="s">
        <v>39</v>
      </c>
      <c r="C14" s="15" t="s">
        <v>10</v>
      </c>
      <c r="D14" s="15">
        <v>99.18</v>
      </c>
      <c r="E14" s="15">
        <v>45.59</v>
      </c>
      <c r="F14" s="15">
        <f t="shared" si="0"/>
        <v>4521.6162000000004</v>
      </c>
      <c r="G14" s="15"/>
      <c r="H14" s="15"/>
      <c r="I14" s="19"/>
      <c r="J14" s="19"/>
      <c r="K14" s="19"/>
      <c r="L14" s="19"/>
      <c r="M14" s="18"/>
      <c r="N14" s="18"/>
      <c r="O14" s="18"/>
      <c r="P14" s="18"/>
      <c r="S14" s="18"/>
    </row>
    <row r="15" spans="1:19" s="20" customFormat="1" ht="30" customHeight="1" x14ac:dyDescent="0.2">
      <c r="A15" s="17" t="s">
        <v>15</v>
      </c>
      <c r="B15" s="58" t="s">
        <v>40</v>
      </c>
      <c r="C15" s="59" t="s">
        <v>59</v>
      </c>
      <c r="D15" s="59">
        <v>90.97</v>
      </c>
      <c r="E15" s="59">
        <v>120</v>
      </c>
      <c r="F15" s="15">
        <f t="shared" si="0"/>
        <v>10916.4</v>
      </c>
      <c r="G15" s="15"/>
      <c r="H15" s="15"/>
      <c r="I15" s="19"/>
      <c r="J15" s="19"/>
      <c r="K15" s="19"/>
      <c r="L15" s="19"/>
      <c r="M15" s="18"/>
      <c r="N15" s="18"/>
      <c r="O15" s="18"/>
      <c r="P15" s="18"/>
      <c r="S15" s="18"/>
    </row>
    <row r="16" spans="1:19" s="20" customFormat="1" ht="30" customHeight="1" x14ac:dyDescent="0.2">
      <c r="A16" s="17" t="s">
        <v>19</v>
      </c>
      <c r="B16" s="58" t="s">
        <v>44</v>
      </c>
      <c r="C16" s="59" t="s">
        <v>2</v>
      </c>
      <c r="D16" s="59">
        <v>4</v>
      </c>
      <c r="E16" s="59">
        <v>150</v>
      </c>
      <c r="F16" s="15">
        <f t="shared" si="0"/>
        <v>600</v>
      </c>
      <c r="G16" s="15"/>
      <c r="H16" s="15"/>
      <c r="I16" s="19"/>
      <c r="J16" s="19"/>
      <c r="K16" s="19"/>
      <c r="L16" s="19"/>
      <c r="M16" s="18"/>
      <c r="N16" s="18"/>
      <c r="O16" s="18"/>
      <c r="P16" s="18"/>
      <c r="S16" s="18"/>
    </row>
    <row r="17" spans="1:21" s="20" customFormat="1" ht="30" customHeight="1" thickBot="1" x14ac:dyDescent="0.25">
      <c r="A17" s="17" t="s">
        <v>20</v>
      </c>
      <c r="B17" s="58" t="s">
        <v>48</v>
      </c>
      <c r="C17" s="59" t="s">
        <v>10</v>
      </c>
      <c r="D17" s="59">
        <v>31.199999999999996</v>
      </c>
      <c r="E17" s="59">
        <v>30</v>
      </c>
      <c r="F17" s="15">
        <f t="shared" si="0"/>
        <v>935.99999999999989</v>
      </c>
      <c r="G17" s="15"/>
      <c r="H17" s="15"/>
      <c r="I17" s="19"/>
      <c r="J17" s="19"/>
      <c r="K17" s="19"/>
      <c r="L17" s="19"/>
      <c r="M17" s="18"/>
      <c r="N17" s="18"/>
      <c r="O17" s="18"/>
      <c r="P17" s="18"/>
      <c r="S17" s="18"/>
    </row>
    <row r="18" spans="1:21" s="20" customFormat="1" ht="30" customHeight="1" thickBot="1" x14ac:dyDescent="0.25">
      <c r="A18" s="17" t="s">
        <v>49</v>
      </c>
      <c r="B18" s="58" t="s">
        <v>55</v>
      </c>
      <c r="C18" s="59" t="s">
        <v>10</v>
      </c>
      <c r="D18" s="59">
        <v>6.75</v>
      </c>
      <c r="E18" s="59">
        <v>300</v>
      </c>
      <c r="F18" s="15">
        <f t="shared" si="0"/>
        <v>2025</v>
      </c>
      <c r="G18" s="15"/>
      <c r="H18" s="15"/>
      <c r="I18" s="19"/>
      <c r="J18" s="87">
        <v>33131.24</v>
      </c>
      <c r="K18" s="19"/>
      <c r="L18" s="19"/>
      <c r="M18" s="18"/>
      <c r="N18" s="18"/>
      <c r="O18" s="18"/>
      <c r="P18" s="18"/>
      <c r="S18" s="18"/>
    </row>
    <row r="19" spans="1:21" s="55" customFormat="1" ht="30" customHeight="1" x14ac:dyDescent="0.25">
      <c r="A19" s="50" t="s">
        <v>16</v>
      </c>
      <c r="B19" s="51" t="s">
        <v>51</v>
      </c>
      <c r="C19" s="51"/>
      <c r="D19" s="51"/>
      <c r="E19" s="51"/>
      <c r="F19" s="15"/>
      <c r="G19" s="51">
        <f>SUM(F20:F21)</f>
        <v>11180.8</v>
      </c>
      <c r="H19" s="15"/>
      <c r="I19" s="54"/>
      <c r="J19" s="54"/>
      <c r="K19" s="54"/>
      <c r="L19" s="54"/>
      <c r="M19" s="53"/>
      <c r="N19" s="53"/>
      <c r="O19" s="53"/>
      <c r="P19" s="53"/>
      <c r="S19" s="53"/>
    </row>
    <row r="20" spans="1:21" s="20" customFormat="1" ht="30" customHeight="1" x14ac:dyDescent="0.2">
      <c r="A20" s="17" t="s">
        <v>17</v>
      </c>
      <c r="B20" s="58" t="s">
        <v>50</v>
      </c>
      <c r="C20" s="59" t="s">
        <v>54</v>
      </c>
      <c r="D20" s="59">
        <v>2</v>
      </c>
      <c r="E20" s="59">
        <v>3840.4</v>
      </c>
      <c r="F20" s="15">
        <f t="shared" si="0"/>
        <v>7680.8</v>
      </c>
      <c r="G20" s="15"/>
      <c r="H20" s="15"/>
      <c r="I20" s="19"/>
      <c r="J20" s="19">
        <f>H22-J18</f>
        <v>0.19619999999849824</v>
      </c>
      <c r="K20" s="19"/>
      <c r="L20" s="19"/>
      <c r="M20" s="18"/>
      <c r="N20" s="18"/>
      <c r="O20" s="18"/>
      <c r="P20" s="18"/>
      <c r="S20" s="18"/>
    </row>
    <row r="21" spans="1:21" s="20" customFormat="1" ht="30" customHeight="1" x14ac:dyDescent="0.2">
      <c r="A21" s="17" t="s">
        <v>18</v>
      </c>
      <c r="B21" s="49" t="s">
        <v>52</v>
      </c>
      <c r="C21" s="15" t="s">
        <v>54</v>
      </c>
      <c r="D21" s="15">
        <v>1</v>
      </c>
      <c r="E21" s="15">
        <v>3500</v>
      </c>
      <c r="F21" s="15">
        <f t="shared" si="0"/>
        <v>3500</v>
      </c>
      <c r="G21" s="15"/>
      <c r="H21" s="15"/>
      <c r="I21" s="19"/>
      <c r="J21" s="19"/>
      <c r="K21" s="19"/>
      <c r="L21" s="19"/>
      <c r="M21" s="18"/>
      <c r="N21" s="18"/>
      <c r="O21" s="18"/>
      <c r="P21" s="18"/>
      <c r="S21" s="18"/>
    </row>
    <row r="22" spans="1:21" s="20" customFormat="1" ht="30" customHeight="1" x14ac:dyDescent="0.2">
      <c r="A22" s="17"/>
      <c r="B22" s="49"/>
      <c r="C22" s="15"/>
      <c r="D22" s="15"/>
      <c r="E22" s="15"/>
      <c r="F22" s="15"/>
      <c r="G22" s="15"/>
      <c r="H22" s="51">
        <f>SUM(G6:G21)</f>
        <v>33131.436199999996</v>
      </c>
      <c r="I22" s="19"/>
      <c r="J22" s="19"/>
      <c r="K22" s="19"/>
      <c r="L22" s="19"/>
      <c r="M22" s="18"/>
      <c r="N22" s="18"/>
      <c r="O22" s="18"/>
      <c r="P22" s="18"/>
      <c r="S22" s="18"/>
    </row>
    <row r="23" spans="1:21" s="6" customFormat="1" x14ac:dyDescent="0.2">
      <c r="A23" s="29"/>
      <c r="B23" s="36"/>
      <c r="C23" s="24"/>
      <c r="D23" s="26"/>
      <c r="E23" s="26"/>
      <c r="F23" s="26"/>
      <c r="G23" s="26"/>
      <c r="H23" s="26"/>
      <c r="I23" s="27"/>
      <c r="J23" s="27"/>
      <c r="K23" s="27"/>
      <c r="L23" s="27"/>
      <c r="M23" s="27"/>
      <c r="N23" s="27"/>
      <c r="O23" s="56"/>
      <c r="P23" s="56"/>
      <c r="Q23" s="56"/>
      <c r="R23" s="56"/>
      <c r="S23" s="28"/>
      <c r="U23" s="56"/>
    </row>
    <row r="24" spans="1:21" ht="15" x14ac:dyDescent="0.2">
      <c r="A24" s="23"/>
      <c r="B24" s="34"/>
      <c r="C24" s="24"/>
      <c r="D24" s="56"/>
      <c r="E24" s="56"/>
      <c r="F24" s="56"/>
      <c r="G24" s="56"/>
      <c r="H24" s="56"/>
      <c r="I24" s="3"/>
      <c r="J24" s="3"/>
      <c r="K24" s="3"/>
      <c r="L24" s="3"/>
      <c r="M24" s="3"/>
      <c r="N24" s="3"/>
      <c r="O24" s="3"/>
      <c r="P24" s="3"/>
    </row>
    <row r="25" spans="1:21" ht="15" x14ac:dyDescent="0.2">
      <c r="A25" s="23"/>
      <c r="B25" s="34"/>
      <c r="C25" s="24"/>
      <c r="D25" s="56"/>
      <c r="E25" s="56"/>
      <c r="F25" s="56"/>
      <c r="G25" s="56"/>
      <c r="H25" s="56"/>
      <c r="I25" s="3"/>
      <c r="J25" s="3"/>
      <c r="K25" s="3"/>
      <c r="L25" s="3"/>
      <c r="M25" s="3"/>
      <c r="N25" s="3"/>
      <c r="O25" s="3"/>
      <c r="P25" s="3"/>
    </row>
    <row r="26" spans="1:21" ht="15" x14ac:dyDescent="0.2">
      <c r="A26" s="23"/>
      <c r="B26" s="34"/>
      <c r="C26" s="24"/>
      <c r="D26" s="37"/>
      <c r="E26" s="37"/>
      <c r="F26" s="37"/>
      <c r="G26" s="37"/>
      <c r="H26" s="37"/>
    </row>
    <row r="27" spans="1:21" s="6" customFormat="1" x14ac:dyDescent="0.2">
      <c r="A27" s="29"/>
      <c r="B27" s="34"/>
      <c r="C27" s="24"/>
      <c r="D27" s="26"/>
      <c r="E27" s="26"/>
      <c r="F27" s="26"/>
      <c r="G27" s="26"/>
      <c r="H27" s="26"/>
      <c r="I27" s="27"/>
      <c r="J27" s="27"/>
      <c r="K27" s="27"/>
      <c r="L27" s="27"/>
      <c r="M27" s="27"/>
      <c r="N27" s="27"/>
      <c r="O27" s="56"/>
      <c r="P27" s="56"/>
      <c r="Q27" s="56"/>
      <c r="R27" s="56"/>
      <c r="S27" s="28"/>
      <c r="U27" s="56"/>
    </row>
    <row r="28" spans="1:21" s="14" customFormat="1" x14ac:dyDescent="0.25">
      <c r="A28" s="29"/>
      <c r="B28" s="22"/>
      <c r="C28" s="30"/>
      <c r="D28" s="26"/>
      <c r="E28" s="26"/>
      <c r="F28" s="26"/>
      <c r="G28" s="26"/>
      <c r="H28" s="26"/>
      <c r="I28" s="13"/>
      <c r="J28" s="13"/>
      <c r="K28" s="13"/>
      <c r="L28" s="13"/>
      <c r="M28" s="13"/>
      <c r="N28" s="13"/>
      <c r="O28" s="12"/>
      <c r="P28" s="12"/>
      <c r="Q28" s="12"/>
      <c r="R28" s="12"/>
      <c r="S28" s="33"/>
      <c r="U28" s="12"/>
    </row>
    <row r="29" spans="1:21" s="6" customFormat="1" x14ac:dyDescent="0.2">
      <c r="A29" s="29"/>
      <c r="B29" s="36"/>
      <c r="C29" s="24"/>
      <c r="D29" s="26"/>
      <c r="E29" s="26"/>
      <c r="F29" s="26"/>
      <c r="G29" s="26"/>
      <c r="H29" s="26"/>
      <c r="I29" s="27"/>
      <c r="J29" s="27"/>
      <c r="K29" s="27"/>
      <c r="L29" s="27"/>
      <c r="M29" s="27"/>
      <c r="N29" s="27"/>
      <c r="O29" s="56"/>
      <c r="P29" s="56"/>
      <c r="Q29" s="56"/>
      <c r="R29" s="56"/>
      <c r="S29" s="28"/>
      <c r="U29" s="56"/>
    </row>
    <row r="30" spans="1:21" s="6" customFormat="1" x14ac:dyDescent="0.2">
      <c r="A30" s="29"/>
      <c r="B30" s="34"/>
      <c r="C30" s="24"/>
      <c r="D30" s="26"/>
      <c r="E30" s="26"/>
      <c r="F30" s="26"/>
      <c r="G30" s="26"/>
      <c r="H30" s="26"/>
      <c r="I30" s="27"/>
      <c r="J30" s="27"/>
      <c r="K30" s="27"/>
      <c r="L30" s="27"/>
      <c r="M30" s="27"/>
      <c r="N30" s="27"/>
      <c r="O30" s="56"/>
      <c r="P30" s="56"/>
      <c r="Q30" s="56"/>
      <c r="R30" s="56"/>
      <c r="S30" s="28"/>
      <c r="U30" s="56"/>
    </row>
    <row r="31" spans="1:21" s="6" customFormat="1" x14ac:dyDescent="0.2">
      <c r="A31" s="29"/>
      <c r="B31" s="34"/>
      <c r="C31" s="24"/>
      <c r="D31" s="26"/>
      <c r="E31" s="26"/>
      <c r="F31" s="26"/>
      <c r="G31" s="26"/>
      <c r="H31" s="26"/>
      <c r="I31" s="27"/>
      <c r="J31" s="27"/>
      <c r="K31" s="27"/>
      <c r="L31" s="27"/>
      <c r="M31" s="27"/>
      <c r="N31" s="27"/>
      <c r="O31" s="56"/>
      <c r="P31" s="56"/>
      <c r="Q31" s="56"/>
      <c r="R31" s="56"/>
      <c r="S31" s="28"/>
      <c r="U31" s="56"/>
    </row>
    <row r="32" spans="1:21" s="6" customFormat="1" x14ac:dyDescent="0.2">
      <c r="A32" s="29"/>
      <c r="B32" s="34"/>
      <c r="C32" s="24"/>
      <c r="D32" s="26"/>
      <c r="E32" s="26"/>
      <c r="F32" s="26"/>
      <c r="G32" s="26"/>
      <c r="H32" s="26"/>
      <c r="I32" s="27"/>
      <c r="J32" s="27"/>
      <c r="K32" s="27"/>
      <c r="L32" s="27"/>
      <c r="M32" s="27"/>
      <c r="N32" s="27"/>
      <c r="O32" s="56"/>
      <c r="P32" s="56"/>
      <c r="Q32" s="56"/>
      <c r="R32" s="56"/>
      <c r="S32" s="28"/>
      <c r="U32" s="56"/>
    </row>
    <row r="33" spans="1:21" s="14" customFormat="1" x14ac:dyDescent="0.25">
      <c r="A33" s="29"/>
      <c r="B33" s="22"/>
      <c r="C33" s="30"/>
      <c r="D33" s="26"/>
      <c r="E33" s="26"/>
      <c r="F33" s="26"/>
      <c r="G33" s="26"/>
      <c r="H33" s="26"/>
      <c r="I33" s="13"/>
      <c r="J33" s="13"/>
      <c r="K33" s="13"/>
      <c r="L33" s="13"/>
      <c r="M33" s="13"/>
      <c r="N33" s="13"/>
      <c r="O33" s="12"/>
      <c r="P33" s="12"/>
      <c r="Q33" s="12"/>
      <c r="R33" s="12"/>
      <c r="S33" s="33"/>
      <c r="U33" s="12"/>
    </row>
    <row r="34" spans="1:21" s="6" customFormat="1" x14ac:dyDescent="0.2">
      <c r="A34" s="29"/>
      <c r="B34" s="34"/>
      <c r="C34" s="24"/>
      <c r="D34" s="26"/>
      <c r="E34" s="26"/>
      <c r="F34" s="26"/>
      <c r="G34" s="26"/>
      <c r="H34" s="26"/>
      <c r="I34" s="27"/>
      <c r="J34" s="27"/>
      <c r="K34" s="27"/>
      <c r="L34" s="27"/>
      <c r="M34" s="27"/>
      <c r="N34" s="27"/>
      <c r="O34" s="56"/>
      <c r="P34" s="56"/>
      <c r="Q34" s="56"/>
      <c r="R34" s="56"/>
      <c r="S34" s="28"/>
      <c r="U34" s="56"/>
    </row>
    <row r="35" spans="1:21" s="6" customFormat="1" x14ac:dyDescent="0.2">
      <c r="A35" s="29"/>
      <c r="B35" s="34"/>
      <c r="C35" s="24"/>
      <c r="D35" s="26"/>
      <c r="E35" s="26"/>
      <c r="F35" s="26"/>
      <c r="G35" s="26"/>
      <c r="H35" s="26"/>
      <c r="I35" s="27"/>
      <c r="J35" s="27"/>
      <c r="K35" s="27"/>
      <c r="L35" s="27"/>
      <c r="M35" s="27"/>
      <c r="N35" s="27"/>
      <c r="O35" s="56"/>
      <c r="P35" s="56"/>
      <c r="Q35" s="56"/>
      <c r="R35" s="56"/>
      <c r="S35" s="28"/>
      <c r="U35" s="56"/>
    </row>
    <row r="36" spans="1:21" s="6" customFormat="1" x14ac:dyDescent="0.2">
      <c r="A36" s="29"/>
      <c r="B36" s="34"/>
      <c r="C36" s="24"/>
      <c r="D36" s="26"/>
      <c r="E36" s="26"/>
      <c r="F36" s="26"/>
      <c r="G36" s="26"/>
      <c r="H36" s="26"/>
      <c r="I36" s="27"/>
      <c r="J36" s="27"/>
      <c r="K36" s="27"/>
      <c r="L36" s="27"/>
      <c r="M36" s="27"/>
      <c r="N36" s="27"/>
      <c r="O36" s="56"/>
      <c r="P36" s="56"/>
      <c r="Q36" s="56"/>
      <c r="R36" s="56"/>
      <c r="S36" s="28"/>
      <c r="U36" s="56"/>
    </row>
    <row r="37" spans="1:21" s="6" customFormat="1" x14ac:dyDescent="0.2">
      <c r="A37" s="29"/>
      <c r="B37" s="34"/>
      <c r="C37" s="24"/>
      <c r="D37" s="26"/>
      <c r="E37" s="26"/>
      <c r="F37" s="26"/>
      <c r="G37" s="26"/>
      <c r="H37" s="26"/>
      <c r="I37" s="27"/>
      <c r="J37" s="27"/>
      <c r="K37" s="27"/>
      <c r="L37" s="27"/>
      <c r="M37" s="27"/>
      <c r="N37" s="27"/>
      <c r="O37" s="56"/>
      <c r="P37" s="56"/>
      <c r="Q37" s="56"/>
      <c r="R37" s="56"/>
      <c r="S37" s="28"/>
      <c r="U37" s="56"/>
    </row>
    <row r="38" spans="1:21" s="6" customFormat="1" x14ac:dyDescent="0.2">
      <c r="A38" s="29"/>
      <c r="B38" s="32"/>
      <c r="C38" s="24"/>
      <c r="D38" s="26"/>
      <c r="E38" s="26"/>
      <c r="F38" s="26"/>
      <c r="G38" s="26"/>
      <c r="H38" s="26"/>
      <c r="I38" s="27"/>
      <c r="J38" s="27"/>
      <c r="K38" s="27"/>
      <c r="L38" s="27"/>
      <c r="M38" s="27"/>
      <c r="N38" s="27"/>
      <c r="O38" s="56"/>
      <c r="P38" s="56"/>
      <c r="Q38" s="56"/>
      <c r="R38" s="56"/>
      <c r="S38" s="28"/>
      <c r="U38" s="56"/>
    </row>
    <row r="39" spans="1:21" x14ac:dyDescent="0.2">
      <c r="A39" s="23"/>
      <c r="B39" s="22"/>
      <c r="C39" s="24"/>
      <c r="D39" s="56"/>
      <c r="E39" s="56"/>
      <c r="F39" s="56"/>
      <c r="G39" s="56"/>
      <c r="H39" s="56"/>
      <c r="I39" s="3"/>
      <c r="J39" s="3"/>
      <c r="K39" s="3"/>
      <c r="L39" s="3"/>
      <c r="M39" s="3"/>
      <c r="N39" s="3"/>
      <c r="O39" s="3"/>
      <c r="P39" s="3"/>
    </row>
    <row r="40" spans="1:21" s="6" customFormat="1" x14ac:dyDescent="0.2">
      <c r="A40" s="23"/>
      <c r="B40" s="22"/>
      <c r="C40" s="24"/>
      <c r="D40" s="26"/>
      <c r="E40" s="26"/>
      <c r="F40" s="26"/>
      <c r="G40" s="26"/>
      <c r="H40" s="26"/>
      <c r="I40" s="27"/>
      <c r="J40" s="27"/>
      <c r="K40" s="27"/>
      <c r="L40" s="27"/>
      <c r="M40" s="27"/>
      <c r="N40" s="27"/>
      <c r="O40" s="56"/>
      <c r="P40" s="56"/>
      <c r="Q40" s="56"/>
      <c r="R40" s="56"/>
      <c r="S40" s="28"/>
      <c r="U40" s="56"/>
    </row>
    <row r="41" spans="1:21" s="14" customFormat="1" x14ac:dyDescent="0.25">
      <c r="A41" s="29"/>
      <c r="B41" s="22"/>
      <c r="C41" s="30"/>
      <c r="D41" s="26"/>
      <c r="E41" s="26"/>
      <c r="F41" s="26"/>
      <c r="G41" s="26"/>
      <c r="H41" s="26"/>
      <c r="I41" s="13"/>
      <c r="J41" s="13"/>
      <c r="K41" s="13"/>
      <c r="L41" s="13"/>
      <c r="M41" s="13"/>
      <c r="N41" s="13"/>
      <c r="O41" s="12"/>
      <c r="P41" s="12"/>
      <c r="Q41" s="12"/>
      <c r="R41" s="12"/>
      <c r="S41" s="33"/>
      <c r="U41" s="12"/>
    </row>
    <row r="42" spans="1:21" s="6" customFormat="1" x14ac:dyDescent="0.2">
      <c r="A42" s="29"/>
      <c r="B42" s="34"/>
      <c r="C42" s="24"/>
      <c r="D42" s="26"/>
      <c r="E42" s="26"/>
      <c r="F42" s="26"/>
      <c r="G42" s="26"/>
      <c r="H42" s="26"/>
      <c r="I42" s="27"/>
      <c r="J42" s="35"/>
      <c r="K42" s="27"/>
      <c r="L42" s="27"/>
      <c r="M42" s="27"/>
      <c r="N42" s="27"/>
      <c r="O42" s="56"/>
      <c r="P42" s="56"/>
      <c r="Q42" s="56"/>
      <c r="R42" s="56"/>
      <c r="S42" s="28"/>
      <c r="U42" s="56"/>
    </row>
    <row r="43" spans="1:21" s="6" customFormat="1" x14ac:dyDescent="0.2">
      <c r="A43" s="29"/>
      <c r="B43" s="34"/>
      <c r="C43" s="24"/>
      <c r="D43" s="26"/>
      <c r="E43" s="26"/>
      <c r="F43" s="26"/>
      <c r="G43" s="26"/>
      <c r="H43" s="26"/>
      <c r="I43" s="27"/>
      <c r="J43" s="27"/>
      <c r="K43" s="27"/>
      <c r="L43" s="27"/>
      <c r="M43" s="27"/>
      <c r="N43" s="27"/>
      <c r="O43" s="56"/>
      <c r="P43" s="56"/>
      <c r="Q43" s="56"/>
      <c r="R43" s="56"/>
      <c r="S43" s="28"/>
      <c r="U43" s="56"/>
    </row>
    <row r="44" spans="1:21" x14ac:dyDescent="0.2">
      <c r="A44" s="29"/>
      <c r="B44" s="22"/>
      <c r="C44" s="24"/>
      <c r="D44" s="56"/>
      <c r="E44" s="56"/>
      <c r="F44" s="56"/>
      <c r="G44" s="56"/>
      <c r="H44" s="56"/>
      <c r="I44" s="3"/>
      <c r="J44" s="3"/>
      <c r="K44" s="3"/>
      <c r="L44" s="3"/>
      <c r="M44" s="3"/>
      <c r="N44" s="3"/>
      <c r="O44" s="3"/>
      <c r="P44" s="3"/>
    </row>
    <row r="45" spans="1:21" s="14" customFormat="1" x14ac:dyDescent="0.25">
      <c r="A45" s="29"/>
      <c r="B45" s="22"/>
      <c r="C45" s="30"/>
      <c r="D45" s="26"/>
      <c r="E45" s="26"/>
      <c r="F45" s="26"/>
      <c r="G45" s="26"/>
      <c r="H45" s="26"/>
      <c r="I45" s="13"/>
      <c r="J45" s="13"/>
      <c r="K45" s="13"/>
      <c r="L45" s="13"/>
      <c r="M45" s="13"/>
      <c r="N45" s="13"/>
      <c r="O45" s="12"/>
      <c r="P45" s="12"/>
      <c r="Q45" s="12"/>
      <c r="R45" s="12"/>
      <c r="S45" s="33"/>
      <c r="U45" s="12"/>
    </row>
    <row r="46" spans="1:21" s="6" customFormat="1" x14ac:dyDescent="0.2">
      <c r="A46" s="29"/>
      <c r="B46" s="34"/>
      <c r="C46" s="24"/>
      <c r="D46" s="26"/>
      <c r="E46" s="26"/>
      <c r="F46" s="26"/>
      <c r="G46" s="26"/>
      <c r="H46" s="26"/>
      <c r="I46" s="27"/>
      <c r="J46" s="27"/>
      <c r="K46" s="27"/>
      <c r="L46" s="27"/>
      <c r="M46" s="27"/>
      <c r="N46" s="27"/>
      <c r="O46" s="56"/>
      <c r="P46" s="56"/>
      <c r="Q46" s="56"/>
      <c r="R46" s="56"/>
      <c r="S46" s="28"/>
      <c r="U46" s="56"/>
    </row>
    <row r="47" spans="1:21" s="6" customFormat="1" x14ac:dyDescent="0.2">
      <c r="A47" s="29"/>
      <c r="B47" s="34"/>
      <c r="C47" s="24"/>
      <c r="D47" s="26"/>
      <c r="E47" s="26"/>
      <c r="F47" s="26"/>
      <c r="G47" s="26"/>
      <c r="H47" s="26"/>
      <c r="I47" s="27"/>
      <c r="J47" s="27"/>
      <c r="K47" s="27"/>
      <c r="L47" s="27"/>
      <c r="M47" s="27"/>
      <c r="N47" s="27"/>
      <c r="O47" s="56"/>
      <c r="P47" s="56"/>
      <c r="Q47" s="56"/>
      <c r="R47" s="56"/>
      <c r="S47" s="28"/>
      <c r="U47" s="56"/>
    </row>
    <row r="48" spans="1:21" s="6" customFormat="1" x14ac:dyDescent="0.2">
      <c r="A48" s="29"/>
      <c r="B48" s="34"/>
      <c r="C48" s="24"/>
      <c r="D48" s="26"/>
      <c r="E48" s="26"/>
      <c r="F48" s="26"/>
      <c r="G48" s="26"/>
      <c r="H48" s="26"/>
      <c r="I48" s="27"/>
      <c r="J48" s="27"/>
      <c r="K48" s="27"/>
      <c r="L48" s="27"/>
      <c r="M48" s="27"/>
      <c r="N48" s="27"/>
      <c r="O48" s="56"/>
      <c r="P48" s="56"/>
      <c r="Q48" s="56"/>
      <c r="R48" s="56"/>
      <c r="S48" s="28"/>
      <c r="U48" s="56"/>
    </row>
    <row r="49" spans="1:21" s="6" customFormat="1" x14ac:dyDescent="0.2">
      <c r="A49" s="29"/>
      <c r="B49" s="34"/>
      <c r="C49" s="24"/>
      <c r="D49" s="26"/>
      <c r="E49" s="26"/>
      <c r="F49" s="26"/>
      <c r="G49" s="26"/>
      <c r="H49" s="26"/>
      <c r="I49" s="27"/>
      <c r="J49" s="27"/>
      <c r="K49" s="27"/>
      <c r="L49" s="27"/>
      <c r="M49" s="27"/>
      <c r="N49" s="27"/>
      <c r="O49" s="56"/>
      <c r="P49" s="56"/>
      <c r="Q49" s="56"/>
      <c r="R49" s="56"/>
      <c r="S49" s="28"/>
      <c r="U49" s="56"/>
    </row>
    <row r="50" spans="1:21" s="14" customFormat="1" x14ac:dyDescent="0.25">
      <c r="A50" s="29"/>
      <c r="B50" s="22"/>
      <c r="C50" s="30"/>
      <c r="D50" s="26"/>
      <c r="E50" s="26"/>
      <c r="F50" s="26"/>
      <c r="G50" s="26"/>
      <c r="H50" s="26"/>
      <c r="I50" s="13"/>
      <c r="J50" s="13"/>
      <c r="K50" s="13"/>
      <c r="L50" s="13"/>
      <c r="M50" s="13"/>
      <c r="N50" s="13"/>
      <c r="O50" s="12"/>
      <c r="P50" s="12"/>
      <c r="Q50" s="12"/>
      <c r="R50" s="12"/>
      <c r="S50" s="33"/>
      <c r="U50" s="12"/>
    </row>
    <row r="51" spans="1:21" s="6" customFormat="1" x14ac:dyDescent="0.2">
      <c r="A51" s="29"/>
      <c r="B51" s="36"/>
      <c r="C51" s="24"/>
      <c r="D51" s="26"/>
      <c r="E51" s="26"/>
      <c r="F51" s="26"/>
      <c r="G51" s="26"/>
      <c r="H51" s="26"/>
      <c r="I51" s="27"/>
      <c r="J51" s="27"/>
      <c r="K51" s="27"/>
      <c r="L51" s="27"/>
      <c r="M51" s="27"/>
      <c r="N51" s="27"/>
      <c r="O51" s="56"/>
      <c r="P51" s="56"/>
      <c r="Q51" s="56"/>
      <c r="R51" s="56"/>
      <c r="S51" s="28"/>
      <c r="U51" s="56"/>
    </row>
    <row r="52" spans="1:21" s="6" customFormat="1" x14ac:dyDescent="0.2">
      <c r="A52" s="29"/>
      <c r="B52" s="34"/>
      <c r="C52" s="24"/>
      <c r="D52" s="26"/>
      <c r="E52" s="26"/>
      <c r="F52" s="26"/>
      <c r="G52" s="26"/>
      <c r="H52" s="26"/>
      <c r="I52" s="27"/>
      <c r="J52" s="27"/>
      <c r="K52" s="27"/>
      <c r="L52" s="27"/>
      <c r="M52" s="27"/>
      <c r="N52" s="27"/>
      <c r="O52" s="56"/>
      <c r="P52" s="56"/>
      <c r="Q52" s="56"/>
      <c r="R52" s="56"/>
      <c r="S52" s="28"/>
      <c r="U52" s="56"/>
    </row>
    <row r="53" spans="1:21" s="6" customFormat="1" x14ac:dyDescent="0.2">
      <c r="A53" s="29"/>
      <c r="B53" s="34"/>
      <c r="C53" s="24"/>
      <c r="D53" s="26"/>
      <c r="E53" s="26"/>
      <c r="F53" s="26"/>
      <c r="G53" s="26"/>
      <c r="H53" s="26"/>
      <c r="I53" s="27"/>
      <c r="J53" s="27"/>
      <c r="K53" s="27"/>
      <c r="L53" s="27"/>
      <c r="M53" s="27"/>
      <c r="N53" s="27"/>
      <c r="O53" s="56"/>
      <c r="P53" s="56"/>
      <c r="Q53" s="56"/>
      <c r="R53" s="56"/>
      <c r="S53" s="28"/>
      <c r="U53" s="56"/>
    </row>
    <row r="54" spans="1:21" s="6" customFormat="1" x14ac:dyDescent="0.2">
      <c r="A54" s="29"/>
      <c r="B54" s="34"/>
      <c r="C54" s="24"/>
      <c r="D54" s="26"/>
      <c r="E54" s="26"/>
      <c r="F54" s="26"/>
      <c r="G54" s="26"/>
      <c r="H54" s="26"/>
      <c r="I54" s="27"/>
      <c r="J54" s="27"/>
      <c r="K54" s="27"/>
      <c r="L54" s="27"/>
      <c r="M54" s="27"/>
      <c r="N54" s="27"/>
      <c r="O54" s="56"/>
      <c r="P54" s="56"/>
      <c r="Q54" s="56"/>
      <c r="R54" s="56"/>
      <c r="S54" s="28"/>
      <c r="U54" s="56"/>
    </row>
    <row r="55" spans="1:21" s="6" customFormat="1" x14ac:dyDescent="0.2">
      <c r="A55" s="29"/>
      <c r="B55" s="36"/>
      <c r="C55" s="24"/>
      <c r="D55" s="26"/>
      <c r="E55" s="26"/>
      <c r="F55" s="26"/>
      <c r="G55" s="26"/>
      <c r="H55" s="26"/>
      <c r="I55" s="27"/>
      <c r="J55" s="27"/>
      <c r="K55" s="27"/>
      <c r="L55" s="27"/>
      <c r="M55" s="27"/>
      <c r="N55" s="27"/>
      <c r="O55" s="56"/>
      <c r="P55" s="56"/>
      <c r="Q55" s="56"/>
      <c r="R55" s="56"/>
      <c r="S55" s="28"/>
      <c r="U55" s="56"/>
    </row>
    <row r="56" spans="1:21" s="14" customFormat="1" x14ac:dyDescent="0.25">
      <c r="A56" s="29"/>
      <c r="B56" s="32"/>
      <c r="C56" s="30"/>
      <c r="D56" s="26"/>
      <c r="E56" s="26"/>
      <c r="F56" s="26"/>
      <c r="G56" s="26"/>
      <c r="H56" s="26"/>
      <c r="I56" s="13"/>
      <c r="J56" s="13"/>
      <c r="K56" s="13"/>
      <c r="L56" s="13"/>
      <c r="M56" s="13"/>
      <c r="N56" s="13"/>
      <c r="O56" s="12"/>
      <c r="P56" s="12"/>
      <c r="Q56" s="12"/>
      <c r="R56" s="12"/>
      <c r="S56" s="33"/>
      <c r="U56" s="12"/>
    </row>
    <row r="57" spans="1:21" s="6" customFormat="1" x14ac:dyDescent="0.2">
      <c r="A57" s="29"/>
      <c r="B57" s="36"/>
      <c r="C57" s="24"/>
      <c r="D57" s="26"/>
      <c r="E57" s="26"/>
      <c r="F57" s="26"/>
      <c r="G57" s="26"/>
      <c r="H57" s="26"/>
      <c r="I57" s="27"/>
      <c r="J57" s="27"/>
      <c r="K57" s="27"/>
      <c r="L57" s="27"/>
      <c r="M57" s="27"/>
      <c r="N57" s="27"/>
      <c r="O57" s="56"/>
      <c r="P57" s="56"/>
      <c r="Q57" s="56"/>
      <c r="R57" s="56"/>
      <c r="S57" s="28"/>
      <c r="U57" s="56"/>
    </row>
    <row r="58" spans="1:21" ht="15" x14ac:dyDescent="0.2">
      <c r="A58" s="23"/>
      <c r="B58" s="34"/>
      <c r="C58" s="24"/>
      <c r="D58" s="56"/>
      <c r="E58" s="56"/>
      <c r="F58" s="56"/>
      <c r="G58" s="56"/>
      <c r="H58" s="56"/>
      <c r="I58" s="3"/>
      <c r="J58" s="3"/>
      <c r="K58" s="3"/>
      <c r="L58" s="3"/>
      <c r="M58" s="3"/>
      <c r="N58" s="3"/>
      <c r="O58" s="3"/>
      <c r="P58" s="3"/>
    </row>
    <row r="59" spans="1:21" ht="15" x14ac:dyDescent="0.2">
      <c r="A59" s="23"/>
      <c r="B59" s="34"/>
      <c r="C59" s="24"/>
      <c r="D59" s="56"/>
      <c r="E59" s="56"/>
      <c r="F59" s="56"/>
      <c r="G59" s="56"/>
      <c r="H59" s="56"/>
      <c r="I59" s="3"/>
      <c r="J59" s="3"/>
      <c r="K59" s="3"/>
      <c r="L59" s="3"/>
      <c r="M59" s="3"/>
      <c r="N59" s="3"/>
      <c r="O59" s="3"/>
      <c r="P59" s="3"/>
    </row>
    <row r="60" spans="1:21" ht="15" x14ac:dyDescent="0.2">
      <c r="A60" s="23"/>
      <c r="B60" s="34"/>
      <c r="C60" s="24"/>
      <c r="D60" s="37"/>
      <c r="E60" s="37"/>
      <c r="F60" s="37"/>
      <c r="G60" s="37"/>
      <c r="H60" s="37"/>
    </row>
    <row r="61" spans="1:21" s="6" customFormat="1" x14ac:dyDescent="0.2">
      <c r="A61" s="29"/>
      <c r="B61" s="34"/>
      <c r="C61" s="24"/>
      <c r="D61" s="26"/>
      <c r="E61" s="26"/>
      <c r="F61" s="26"/>
      <c r="G61" s="26"/>
      <c r="H61" s="26"/>
      <c r="I61" s="27"/>
      <c r="J61" s="27"/>
      <c r="K61" s="27"/>
      <c r="L61" s="27"/>
      <c r="M61" s="27"/>
      <c r="N61" s="27"/>
      <c r="O61" s="56"/>
      <c r="P61" s="56"/>
      <c r="Q61" s="56"/>
      <c r="R61" s="56"/>
      <c r="S61" s="28"/>
      <c r="U61" s="56"/>
    </row>
    <row r="62" spans="1:21" s="14" customFormat="1" x14ac:dyDescent="0.25">
      <c r="A62" s="29"/>
      <c r="B62" s="22"/>
      <c r="C62" s="30"/>
      <c r="D62" s="26"/>
      <c r="E62" s="26"/>
      <c r="F62" s="26"/>
      <c r="G62" s="26"/>
      <c r="H62" s="26"/>
      <c r="I62" s="13"/>
      <c r="J62" s="13"/>
      <c r="K62" s="13"/>
      <c r="L62" s="13"/>
      <c r="M62" s="13"/>
      <c r="N62" s="13"/>
      <c r="O62" s="12"/>
      <c r="P62" s="12"/>
      <c r="Q62" s="12"/>
      <c r="R62" s="12"/>
      <c r="S62" s="33"/>
      <c r="U62" s="12"/>
    </row>
    <row r="63" spans="1:21" s="6" customFormat="1" x14ac:dyDescent="0.2">
      <c r="A63" s="29"/>
      <c r="B63" s="36"/>
      <c r="C63" s="24"/>
      <c r="D63" s="26"/>
      <c r="E63" s="26"/>
      <c r="F63" s="26"/>
      <c r="G63" s="26"/>
      <c r="H63" s="26"/>
      <c r="I63" s="27"/>
      <c r="J63" s="27"/>
      <c r="K63" s="27"/>
      <c r="L63" s="27"/>
      <c r="M63" s="27"/>
      <c r="N63" s="27"/>
      <c r="O63" s="56"/>
      <c r="P63" s="56"/>
      <c r="Q63" s="56"/>
      <c r="R63" s="56"/>
      <c r="S63" s="28"/>
      <c r="U63" s="56"/>
    </row>
    <row r="64" spans="1:21" s="6" customFormat="1" x14ac:dyDescent="0.2">
      <c r="A64" s="29"/>
      <c r="B64" s="34"/>
      <c r="C64" s="24"/>
      <c r="D64" s="26"/>
      <c r="E64" s="26"/>
      <c r="F64" s="26"/>
      <c r="G64" s="26"/>
      <c r="H64" s="26"/>
      <c r="I64" s="27"/>
      <c r="J64" s="27"/>
      <c r="K64" s="27"/>
      <c r="L64" s="27"/>
      <c r="M64" s="27"/>
      <c r="N64" s="27"/>
      <c r="O64" s="56"/>
      <c r="P64" s="56"/>
      <c r="Q64" s="56"/>
      <c r="R64" s="56"/>
      <c r="S64" s="28"/>
      <c r="U64" s="56"/>
    </row>
    <row r="65" spans="1:21" s="6" customFormat="1" x14ac:dyDescent="0.2">
      <c r="A65" s="29"/>
      <c r="B65" s="34"/>
      <c r="C65" s="24"/>
      <c r="D65" s="26"/>
      <c r="E65" s="26"/>
      <c r="F65" s="26"/>
      <c r="G65" s="26"/>
      <c r="H65" s="26"/>
      <c r="I65" s="27"/>
      <c r="J65" s="27"/>
      <c r="K65" s="27"/>
      <c r="L65" s="27"/>
      <c r="M65" s="27"/>
      <c r="N65" s="27"/>
      <c r="O65" s="56"/>
      <c r="P65" s="56"/>
      <c r="Q65" s="56"/>
      <c r="R65" s="56"/>
      <c r="S65" s="28"/>
      <c r="U65" s="56"/>
    </row>
    <row r="66" spans="1:21" s="6" customFormat="1" x14ac:dyDescent="0.2">
      <c r="A66" s="29"/>
      <c r="B66" s="34"/>
      <c r="C66" s="24"/>
      <c r="D66" s="26"/>
      <c r="E66" s="26"/>
      <c r="F66" s="26"/>
      <c r="G66" s="26"/>
      <c r="H66" s="26"/>
      <c r="I66" s="27"/>
      <c r="J66" s="27"/>
      <c r="K66" s="27"/>
      <c r="L66" s="27"/>
      <c r="M66" s="27"/>
      <c r="N66" s="27"/>
      <c r="O66" s="56"/>
      <c r="P66" s="56"/>
      <c r="Q66" s="56"/>
      <c r="R66" s="56"/>
      <c r="S66" s="28"/>
      <c r="U66" s="56"/>
    </row>
    <row r="67" spans="1:21" s="14" customFormat="1" x14ac:dyDescent="0.25">
      <c r="A67" s="29"/>
      <c r="B67" s="22"/>
      <c r="C67" s="30"/>
      <c r="D67" s="26"/>
      <c r="E67" s="26"/>
      <c r="F67" s="26"/>
      <c r="G67" s="26"/>
      <c r="H67" s="26"/>
      <c r="I67" s="13"/>
      <c r="J67" s="13"/>
      <c r="K67" s="13"/>
      <c r="L67" s="13"/>
      <c r="M67" s="13"/>
      <c r="N67" s="13"/>
      <c r="O67" s="12"/>
      <c r="P67" s="12"/>
      <c r="Q67" s="12"/>
      <c r="R67" s="12"/>
      <c r="S67" s="33"/>
      <c r="U67" s="12"/>
    </row>
    <row r="68" spans="1:21" s="6" customFormat="1" x14ac:dyDescent="0.2">
      <c r="A68" s="29"/>
      <c r="B68" s="34"/>
      <c r="C68" s="24"/>
      <c r="D68" s="26"/>
      <c r="E68" s="26"/>
      <c r="F68" s="26"/>
      <c r="G68" s="26"/>
      <c r="H68" s="26"/>
      <c r="I68" s="27"/>
      <c r="J68" s="27"/>
      <c r="K68" s="27"/>
      <c r="L68" s="27"/>
      <c r="M68" s="27"/>
      <c r="N68" s="27"/>
      <c r="O68" s="56"/>
      <c r="P68" s="56"/>
      <c r="Q68" s="56"/>
      <c r="R68" s="56"/>
      <c r="S68" s="28"/>
      <c r="U68" s="56"/>
    </row>
    <row r="69" spans="1:21" s="6" customFormat="1" x14ac:dyDescent="0.2">
      <c r="A69" s="29"/>
      <c r="B69" s="34"/>
      <c r="C69" s="24"/>
      <c r="D69" s="26"/>
      <c r="E69" s="26"/>
      <c r="F69" s="26"/>
      <c r="G69" s="26"/>
      <c r="H69" s="26"/>
      <c r="I69" s="27"/>
      <c r="J69" s="27"/>
      <c r="K69" s="27"/>
      <c r="L69" s="27"/>
      <c r="M69" s="27"/>
      <c r="N69" s="27"/>
      <c r="O69" s="56"/>
      <c r="P69" s="56"/>
      <c r="Q69" s="56"/>
      <c r="R69" s="56"/>
      <c r="S69" s="28"/>
      <c r="U69" s="56"/>
    </row>
    <row r="70" spans="1:21" s="6" customFormat="1" x14ac:dyDescent="0.2">
      <c r="A70" s="29"/>
      <c r="B70" s="34"/>
      <c r="C70" s="24"/>
      <c r="D70" s="26"/>
      <c r="E70" s="26"/>
      <c r="F70" s="26"/>
      <c r="G70" s="26"/>
      <c r="H70" s="26"/>
      <c r="I70" s="27"/>
      <c r="J70" s="27"/>
      <c r="K70" s="27"/>
      <c r="L70" s="27"/>
      <c r="M70" s="27"/>
      <c r="N70" s="27"/>
      <c r="O70" s="56"/>
      <c r="P70" s="56"/>
      <c r="Q70" s="56"/>
      <c r="R70" s="56"/>
      <c r="S70" s="28"/>
      <c r="U70" s="56"/>
    </row>
    <row r="71" spans="1:21" x14ac:dyDescent="0.2">
      <c r="A71" s="21"/>
      <c r="B71" s="32"/>
      <c r="C71" s="24"/>
      <c r="D71" s="56"/>
      <c r="E71" s="56"/>
      <c r="F71" s="56"/>
      <c r="G71" s="56"/>
      <c r="H71" s="56"/>
      <c r="I71" s="3"/>
      <c r="J71" s="3"/>
      <c r="K71" s="3"/>
      <c r="L71" s="3"/>
      <c r="M71" s="3"/>
      <c r="N71" s="3"/>
      <c r="O71" s="3"/>
      <c r="P71" s="3"/>
    </row>
    <row r="72" spans="1:21" x14ac:dyDescent="0.2">
      <c r="A72" s="39"/>
      <c r="B72" s="32"/>
      <c r="C72" s="40"/>
      <c r="D72" s="56"/>
      <c r="E72" s="56"/>
      <c r="F72" s="56"/>
      <c r="G72" s="56"/>
      <c r="H72" s="56"/>
      <c r="I72" s="3"/>
      <c r="J72" s="3"/>
      <c r="K72" s="3"/>
      <c r="L72" s="3"/>
      <c r="M72" s="3"/>
      <c r="N72" s="3"/>
      <c r="O72" s="3"/>
      <c r="P72" s="3"/>
    </row>
    <row r="73" spans="1:21" x14ac:dyDescent="0.2">
      <c r="A73" s="23"/>
      <c r="B73" s="22"/>
      <c r="C73" s="24"/>
      <c r="D73" s="56"/>
      <c r="E73" s="56"/>
      <c r="F73" s="56"/>
      <c r="G73" s="56"/>
      <c r="H73" s="56"/>
      <c r="I73" s="3"/>
      <c r="J73" s="3"/>
      <c r="K73" s="3"/>
      <c r="L73" s="3"/>
      <c r="M73" s="3"/>
      <c r="N73" s="3"/>
      <c r="O73" s="3"/>
      <c r="P73" s="3"/>
    </row>
    <row r="74" spans="1:21" s="6" customFormat="1" x14ac:dyDescent="0.2">
      <c r="A74" s="23"/>
      <c r="B74" s="22"/>
      <c r="C74" s="24"/>
      <c r="D74" s="26"/>
      <c r="E74" s="26"/>
      <c r="F74" s="26"/>
      <c r="G74" s="26"/>
      <c r="H74" s="26"/>
      <c r="I74" s="27"/>
      <c r="J74" s="27"/>
      <c r="K74" s="27"/>
      <c r="L74" s="27"/>
      <c r="M74" s="27"/>
      <c r="N74" s="27"/>
      <c r="O74" s="56"/>
      <c r="P74" s="56"/>
      <c r="Q74" s="56"/>
      <c r="R74" s="56"/>
      <c r="S74" s="28"/>
      <c r="U74" s="56"/>
    </row>
    <row r="75" spans="1:21" s="14" customFormat="1" x14ac:dyDescent="0.25">
      <c r="A75" s="29"/>
      <c r="B75" s="22"/>
      <c r="C75" s="30"/>
      <c r="D75" s="26"/>
      <c r="E75" s="26"/>
      <c r="F75" s="26"/>
      <c r="G75" s="26"/>
      <c r="H75" s="26"/>
      <c r="I75" s="13"/>
      <c r="J75" s="13"/>
      <c r="K75" s="13"/>
      <c r="L75" s="13"/>
      <c r="M75" s="13"/>
      <c r="N75" s="13"/>
      <c r="O75" s="12"/>
      <c r="P75" s="12"/>
      <c r="Q75" s="12"/>
      <c r="R75" s="12"/>
      <c r="S75" s="33"/>
      <c r="U75" s="12"/>
    </row>
    <row r="76" spans="1:21" s="6" customFormat="1" x14ac:dyDescent="0.2">
      <c r="A76" s="29"/>
      <c r="B76" s="34"/>
      <c r="C76" s="24"/>
      <c r="D76" s="26"/>
      <c r="E76" s="26"/>
      <c r="F76" s="26"/>
      <c r="G76" s="26"/>
      <c r="H76" s="26"/>
      <c r="I76" s="27"/>
      <c r="J76" s="35"/>
      <c r="K76" s="27"/>
      <c r="L76" s="27"/>
      <c r="M76" s="27"/>
      <c r="N76" s="27"/>
      <c r="O76" s="56"/>
      <c r="P76" s="56"/>
      <c r="Q76" s="56"/>
      <c r="R76" s="56"/>
      <c r="S76" s="28"/>
      <c r="U76" s="56"/>
    </row>
    <row r="77" spans="1:21" s="6" customFormat="1" x14ac:dyDescent="0.2">
      <c r="A77" s="29"/>
      <c r="B77" s="34"/>
      <c r="C77" s="24"/>
      <c r="D77" s="26"/>
      <c r="E77" s="26"/>
      <c r="F77" s="26"/>
      <c r="G77" s="26"/>
      <c r="H77" s="26"/>
      <c r="I77" s="27"/>
      <c r="J77" s="27"/>
      <c r="K77" s="27"/>
      <c r="L77" s="27"/>
      <c r="M77" s="27"/>
      <c r="N77" s="27"/>
      <c r="O77" s="56"/>
      <c r="P77" s="56"/>
      <c r="Q77" s="56"/>
      <c r="R77" s="56"/>
      <c r="S77" s="28"/>
      <c r="U77" s="56"/>
    </row>
    <row r="78" spans="1:21" x14ac:dyDescent="0.2">
      <c r="A78" s="29"/>
      <c r="B78" s="22"/>
      <c r="C78" s="24"/>
      <c r="D78" s="56"/>
      <c r="E78" s="56"/>
      <c r="F78" s="56"/>
      <c r="G78" s="56"/>
      <c r="H78" s="56"/>
      <c r="I78" s="3"/>
      <c r="J78" s="3"/>
      <c r="K78" s="3"/>
      <c r="L78" s="3"/>
      <c r="M78" s="3"/>
      <c r="N78" s="3"/>
      <c r="O78" s="3"/>
      <c r="P78" s="3"/>
    </row>
    <row r="79" spans="1:21" s="14" customFormat="1" x14ac:dyDescent="0.25">
      <c r="A79" s="29"/>
      <c r="B79" s="22"/>
      <c r="C79" s="30"/>
      <c r="D79" s="26"/>
      <c r="E79" s="26"/>
      <c r="F79" s="26"/>
      <c r="G79" s="26"/>
      <c r="H79" s="26"/>
      <c r="I79" s="13"/>
      <c r="J79" s="13"/>
      <c r="K79" s="13"/>
      <c r="L79" s="13"/>
      <c r="M79" s="13"/>
      <c r="N79" s="13"/>
      <c r="O79" s="12"/>
      <c r="P79" s="12"/>
      <c r="Q79" s="12"/>
      <c r="R79" s="12"/>
      <c r="S79" s="33"/>
      <c r="U79" s="12"/>
    </row>
    <row r="80" spans="1:21" s="6" customFormat="1" x14ac:dyDescent="0.2">
      <c r="A80" s="29"/>
      <c r="B80" s="34"/>
      <c r="C80" s="24"/>
      <c r="D80" s="26"/>
      <c r="E80" s="26"/>
      <c r="F80" s="26"/>
      <c r="G80" s="26"/>
      <c r="H80" s="26"/>
      <c r="I80" s="27"/>
      <c r="J80" s="27"/>
      <c r="K80" s="27"/>
      <c r="L80" s="27"/>
      <c r="M80" s="27"/>
      <c r="N80" s="27"/>
      <c r="O80" s="56"/>
      <c r="P80" s="56"/>
      <c r="Q80" s="56"/>
      <c r="R80" s="56"/>
      <c r="S80" s="28"/>
      <c r="U80" s="56"/>
    </row>
    <row r="81" spans="1:21" s="6" customFormat="1" x14ac:dyDescent="0.2">
      <c r="A81" s="29"/>
      <c r="B81" s="34"/>
      <c r="C81" s="24"/>
      <c r="D81" s="26"/>
      <c r="E81" s="26"/>
      <c r="F81" s="26"/>
      <c r="G81" s="26"/>
      <c r="H81" s="26"/>
      <c r="I81" s="27"/>
      <c r="J81" s="27"/>
      <c r="K81" s="27"/>
      <c r="L81" s="27"/>
      <c r="M81" s="27"/>
      <c r="N81" s="27"/>
      <c r="O81" s="56"/>
      <c r="P81" s="56"/>
      <c r="Q81" s="56"/>
      <c r="R81" s="56"/>
      <c r="S81" s="28"/>
      <c r="U81" s="56"/>
    </row>
    <row r="82" spans="1:21" s="6" customFormat="1" x14ac:dyDescent="0.2">
      <c r="A82" s="29"/>
      <c r="B82" s="34"/>
      <c r="C82" s="24"/>
      <c r="D82" s="26"/>
      <c r="E82" s="26"/>
      <c r="F82" s="26"/>
      <c r="G82" s="26"/>
      <c r="H82" s="26"/>
      <c r="I82" s="27"/>
      <c r="J82" s="27"/>
      <c r="K82" s="27"/>
      <c r="L82" s="27"/>
      <c r="M82" s="27"/>
      <c r="N82" s="27"/>
      <c r="O82" s="56"/>
      <c r="P82" s="56"/>
      <c r="Q82" s="56"/>
      <c r="R82" s="56"/>
      <c r="S82" s="28"/>
      <c r="U82" s="56"/>
    </row>
    <row r="83" spans="1:21" s="6" customFormat="1" x14ac:dyDescent="0.2">
      <c r="A83" s="29"/>
      <c r="B83" s="34"/>
      <c r="C83" s="24"/>
      <c r="D83" s="26"/>
      <c r="E83" s="26"/>
      <c r="F83" s="26"/>
      <c r="G83" s="26"/>
      <c r="H83" s="26"/>
      <c r="I83" s="27"/>
      <c r="J83" s="27"/>
      <c r="K83" s="27"/>
      <c r="L83" s="27"/>
      <c r="M83" s="27"/>
      <c r="N83" s="27"/>
      <c r="O83" s="56"/>
      <c r="P83" s="56"/>
      <c r="Q83" s="56"/>
      <c r="R83" s="56"/>
      <c r="S83" s="28"/>
      <c r="U83" s="56"/>
    </row>
    <row r="84" spans="1:21" s="14" customFormat="1" x14ac:dyDescent="0.25">
      <c r="A84" s="29"/>
      <c r="B84" s="22"/>
      <c r="C84" s="30"/>
      <c r="D84" s="26"/>
      <c r="E84" s="26"/>
      <c r="F84" s="26"/>
      <c r="G84" s="26"/>
      <c r="H84" s="26"/>
      <c r="I84" s="13"/>
      <c r="J84" s="13"/>
      <c r="K84" s="13"/>
      <c r="L84" s="13"/>
      <c r="M84" s="13"/>
      <c r="N84" s="13"/>
      <c r="O84" s="12"/>
      <c r="P84" s="12"/>
      <c r="Q84" s="12"/>
      <c r="R84" s="12"/>
      <c r="S84" s="33"/>
      <c r="U84" s="12"/>
    </row>
    <row r="85" spans="1:21" s="6" customFormat="1" x14ac:dyDescent="0.2">
      <c r="A85" s="29"/>
      <c r="B85" s="36"/>
      <c r="C85" s="24"/>
      <c r="D85" s="26"/>
      <c r="E85" s="26"/>
      <c r="F85" s="26"/>
      <c r="G85" s="26"/>
      <c r="H85" s="26"/>
      <c r="I85" s="27"/>
      <c r="J85" s="27"/>
      <c r="K85" s="27"/>
      <c r="L85" s="27"/>
      <c r="M85" s="27"/>
      <c r="N85" s="27"/>
      <c r="O85" s="56"/>
      <c r="P85" s="56"/>
      <c r="Q85" s="56"/>
      <c r="R85" s="56"/>
      <c r="S85" s="28"/>
      <c r="U85" s="56"/>
    </row>
    <row r="86" spans="1:21" s="6" customFormat="1" x14ac:dyDescent="0.2">
      <c r="A86" s="29"/>
      <c r="B86" s="34"/>
      <c r="C86" s="24"/>
      <c r="D86" s="26"/>
      <c r="E86" s="26"/>
      <c r="F86" s="26"/>
      <c r="G86" s="26"/>
      <c r="H86" s="26"/>
      <c r="I86" s="27"/>
      <c r="J86" s="27"/>
      <c r="K86" s="27"/>
      <c r="L86" s="27"/>
      <c r="M86" s="27"/>
      <c r="N86" s="27"/>
      <c r="O86" s="56"/>
      <c r="P86" s="56"/>
      <c r="Q86" s="56"/>
      <c r="R86" s="56"/>
      <c r="S86" s="28"/>
      <c r="U86" s="56"/>
    </row>
    <row r="87" spans="1:21" s="6" customFormat="1" x14ac:dyDescent="0.2">
      <c r="A87" s="29"/>
      <c r="B87" s="34"/>
      <c r="C87" s="24"/>
      <c r="D87" s="26"/>
      <c r="E87" s="26"/>
      <c r="F87" s="26"/>
      <c r="G87" s="26"/>
      <c r="H87" s="26"/>
      <c r="I87" s="27"/>
      <c r="J87" s="27"/>
      <c r="K87" s="27"/>
      <c r="L87" s="27"/>
      <c r="M87" s="27"/>
      <c r="N87" s="27"/>
      <c r="O87" s="56"/>
      <c r="P87" s="56"/>
      <c r="Q87" s="56"/>
      <c r="R87" s="56"/>
      <c r="S87" s="28"/>
      <c r="U87" s="56"/>
    </row>
    <row r="88" spans="1:21" s="6" customFormat="1" x14ac:dyDescent="0.2">
      <c r="A88" s="29"/>
      <c r="B88" s="34"/>
      <c r="C88" s="24"/>
      <c r="D88" s="26"/>
      <c r="E88" s="26"/>
      <c r="F88" s="26"/>
      <c r="G88" s="26"/>
      <c r="H88" s="26"/>
      <c r="I88" s="27"/>
      <c r="J88" s="27"/>
      <c r="K88" s="27"/>
      <c r="L88" s="27"/>
      <c r="M88" s="27"/>
      <c r="N88" s="27"/>
      <c r="O88" s="56"/>
      <c r="P88" s="56"/>
      <c r="Q88" s="56"/>
      <c r="R88" s="56"/>
      <c r="S88" s="28"/>
      <c r="U88" s="56"/>
    </row>
    <row r="89" spans="1:21" s="6" customFormat="1" x14ac:dyDescent="0.2">
      <c r="A89" s="29"/>
      <c r="B89" s="34"/>
      <c r="C89" s="24"/>
      <c r="D89" s="26"/>
      <c r="E89" s="26"/>
      <c r="F89" s="26"/>
      <c r="G89" s="26"/>
      <c r="H89" s="26"/>
      <c r="I89" s="27"/>
      <c r="J89" s="27"/>
      <c r="K89" s="27"/>
      <c r="L89" s="27"/>
      <c r="M89" s="27"/>
      <c r="N89" s="27"/>
      <c r="O89" s="56"/>
      <c r="P89" s="56"/>
      <c r="Q89" s="56"/>
      <c r="R89" s="56"/>
      <c r="S89" s="28"/>
      <c r="U89" s="56"/>
    </row>
    <row r="90" spans="1:21" s="14" customFormat="1" x14ac:dyDescent="0.25">
      <c r="A90" s="29"/>
      <c r="B90" s="32"/>
      <c r="C90" s="30"/>
      <c r="D90" s="26"/>
      <c r="E90" s="26"/>
      <c r="F90" s="26"/>
      <c r="G90" s="26"/>
      <c r="H90" s="26"/>
      <c r="I90" s="13"/>
      <c r="J90" s="13"/>
      <c r="K90" s="13"/>
      <c r="L90" s="13"/>
      <c r="M90" s="13"/>
      <c r="N90" s="13"/>
      <c r="O90" s="12"/>
      <c r="P90" s="12"/>
      <c r="Q90" s="12"/>
      <c r="R90" s="12"/>
      <c r="S90" s="33"/>
      <c r="U90" s="12"/>
    </row>
    <row r="91" spans="1:21" s="6" customFormat="1" x14ac:dyDescent="0.2">
      <c r="A91" s="29"/>
      <c r="B91" s="36"/>
      <c r="C91" s="24"/>
      <c r="D91" s="26"/>
      <c r="E91" s="26"/>
      <c r="F91" s="26"/>
      <c r="G91" s="26"/>
      <c r="H91" s="26"/>
      <c r="I91" s="27"/>
      <c r="J91" s="27"/>
      <c r="K91" s="27"/>
      <c r="L91" s="27"/>
      <c r="M91" s="27"/>
      <c r="N91" s="27"/>
      <c r="O91" s="56"/>
      <c r="P91" s="56"/>
      <c r="Q91" s="56"/>
      <c r="R91" s="56"/>
      <c r="S91" s="28"/>
      <c r="U91" s="56"/>
    </row>
    <row r="92" spans="1:21" ht="15" x14ac:dyDescent="0.2">
      <c r="A92" s="23"/>
      <c r="B92" s="34"/>
      <c r="C92" s="24"/>
      <c r="D92" s="56"/>
      <c r="E92" s="56"/>
      <c r="F92" s="56"/>
      <c r="G92" s="56"/>
      <c r="H92" s="56"/>
      <c r="I92" s="3"/>
      <c r="J92" s="3"/>
      <c r="K92" s="3"/>
      <c r="L92" s="3"/>
      <c r="M92" s="3"/>
      <c r="N92" s="3"/>
      <c r="O92" s="3"/>
      <c r="P92" s="3"/>
    </row>
    <row r="93" spans="1:21" ht="15" x14ac:dyDescent="0.2">
      <c r="A93" s="23"/>
      <c r="B93" s="34"/>
      <c r="C93" s="24"/>
      <c r="D93" s="56"/>
      <c r="E93" s="56"/>
      <c r="F93" s="56"/>
      <c r="G93" s="56"/>
      <c r="H93" s="56"/>
      <c r="I93" s="3"/>
      <c r="J93" s="3"/>
      <c r="K93" s="3"/>
      <c r="L93" s="3"/>
      <c r="M93" s="3"/>
      <c r="N93" s="3"/>
      <c r="O93" s="3"/>
      <c r="P93" s="3"/>
    </row>
    <row r="94" spans="1:21" ht="15" x14ac:dyDescent="0.2">
      <c r="A94" s="23"/>
      <c r="B94" s="34"/>
      <c r="C94" s="24"/>
      <c r="D94" s="37"/>
      <c r="E94" s="37"/>
      <c r="F94" s="37"/>
      <c r="G94" s="37"/>
      <c r="H94" s="37"/>
    </row>
    <row r="95" spans="1:21" s="6" customFormat="1" x14ac:dyDescent="0.2">
      <c r="A95" s="29"/>
      <c r="B95" s="34"/>
      <c r="C95" s="24"/>
      <c r="D95" s="26"/>
      <c r="E95" s="26"/>
      <c r="F95" s="26"/>
      <c r="G95" s="26"/>
      <c r="H95" s="26"/>
      <c r="I95" s="27"/>
      <c r="J95" s="27"/>
      <c r="K95" s="27"/>
      <c r="L95" s="27"/>
      <c r="M95" s="27"/>
      <c r="N95" s="27"/>
      <c r="O95" s="56"/>
      <c r="P95" s="56"/>
      <c r="Q95" s="56"/>
      <c r="R95" s="56"/>
      <c r="S95" s="28"/>
      <c r="U95" s="56"/>
    </row>
    <row r="96" spans="1:21" s="14" customFormat="1" x14ac:dyDescent="0.25">
      <c r="A96" s="29"/>
      <c r="B96" s="22"/>
      <c r="C96" s="30"/>
      <c r="D96" s="26"/>
      <c r="E96" s="26"/>
      <c r="F96" s="26"/>
      <c r="G96" s="26"/>
      <c r="H96" s="26"/>
      <c r="I96" s="13"/>
      <c r="J96" s="13"/>
      <c r="K96" s="13"/>
      <c r="L96" s="13"/>
      <c r="M96" s="13"/>
      <c r="N96" s="13"/>
      <c r="O96" s="12"/>
      <c r="P96" s="12"/>
      <c r="Q96" s="12"/>
      <c r="R96" s="12"/>
      <c r="S96" s="33"/>
      <c r="U96" s="12"/>
    </row>
    <row r="97" spans="1:21" s="6" customFormat="1" x14ac:dyDescent="0.2">
      <c r="A97" s="29"/>
      <c r="B97" s="36"/>
      <c r="C97" s="24"/>
      <c r="D97" s="26"/>
      <c r="E97" s="26"/>
      <c r="F97" s="26"/>
      <c r="G97" s="26"/>
      <c r="H97" s="26"/>
      <c r="I97" s="27"/>
      <c r="J97" s="27"/>
      <c r="K97" s="27"/>
      <c r="L97" s="27"/>
      <c r="M97" s="27"/>
      <c r="N97" s="27"/>
      <c r="O97" s="56"/>
      <c r="P97" s="56"/>
      <c r="Q97" s="56"/>
      <c r="R97" s="56"/>
      <c r="S97" s="28"/>
      <c r="U97" s="56"/>
    </row>
    <row r="98" spans="1:21" s="6" customFormat="1" x14ac:dyDescent="0.2">
      <c r="A98" s="29"/>
      <c r="B98" s="34"/>
      <c r="C98" s="24"/>
      <c r="D98" s="26"/>
      <c r="E98" s="26"/>
      <c r="F98" s="26"/>
      <c r="G98" s="26"/>
      <c r="H98" s="26"/>
      <c r="I98" s="27"/>
      <c r="J98" s="27"/>
      <c r="K98" s="27"/>
      <c r="L98" s="27"/>
      <c r="M98" s="27"/>
      <c r="N98" s="27"/>
      <c r="O98" s="56"/>
      <c r="P98" s="56"/>
      <c r="Q98" s="56"/>
      <c r="R98" s="56"/>
      <c r="S98" s="28"/>
      <c r="U98" s="56"/>
    </row>
    <row r="99" spans="1:21" s="6" customFormat="1" x14ac:dyDescent="0.2">
      <c r="A99" s="29"/>
      <c r="B99" s="34"/>
      <c r="C99" s="24"/>
      <c r="D99" s="26"/>
      <c r="E99" s="26"/>
      <c r="F99" s="26"/>
      <c r="G99" s="26"/>
      <c r="H99" s="26"/>
      <c r="I99" s="27"/>
      <c r="J99" s="27"/>
      <c r="K99" s="27"/>
      <c r="L99" s="27"/>
      <c r="M99" s="27"/>
      <c r="N99" s="27"/>
      <c r="O99" s="56"/>
      <c r="P99" s="56"/>
      <c r="Q99" s="56"/>
      <c r="R99" s="56"/>
      <c r="S99" s="28"/>
      <c r="U99" s="56"/>
    </row>
    <row r="100" spans="1:21" s="6" customFormat="1" x14ac:dyDescent="0.2">
      <c r="A100" s="29"/>
      <c r="B100" s="34"/>
      <c r="C100" s="24"/>
      <c r="D100" s="26"/>
      <c r="E100" s="26"/>
      <c r="F100" s="26"/>
      <c r="G100" s="26"/>
      <c r="H100" s="26"/>
      <c r="I100" s="27"/>
      <c r="J100" s="27"/>
      <c r="K100" s="27"/>
      <c r="L100" s="27"/>
      <c r="M100" s="27"/>
      <c r="N100" s="27"/>
      <c r="O100" s="56"/>
      <c r="P100" s="56"/>
      <c r="Q100" s="56"/>
      <c r="R100" s="56"/>
      <c r="S100" s="28"/>
      <c r="U100" s="56"/>
    </row>
    <row r="101" spans="1:21" s="14" customFormat="1" x14ac:dyDescent="0.25">
      <c r="A101" s="29"/>
      <c r="B101" s="22"/>
      <c r="C101" s="30"/>
      <c r="D101" s="26"/>
      <c r="E101" s="26"/>
      <c r="F101" s="26"/>
      <c r="G101" s="26"/>
      <c r="H101" s="26"/>
      <c r="I101" s="13"/>
      <c r="J101" s="13"/>
      <c r="K101" s="13"/>
      <c r="L101" s="13"/>
      <c r="M101" s="13"/>
      <c r="N101" s="13"/>
      <c r="O101" s="12"/>
      <c r="P101" s="12"/>
      <c r="Q101" s="12"/>
      <c r="R101" s="12"/>
      <c r="S101" s="33"/>
      <c r="U101" s="12"/>
    </row>
    <row r="102" spans="1:21" s="14" customFormat="1" x14ac:dyDescent="0.25">
      <c r="A102" s="29"/>
      <c r="B102" s="36"/>
      <c r="C102" s="30"/>
      <c r="D102" s="26"/>
      <c r="E102" s="26"/>
      <c r="F102" s="26"/>
      <c r="G102" s="26"/>
      <c r="H102" s="26"/>
      <c r="I102" s="13"/>
      <c r="J102" s="13"/>
      <c r="K102" s="13"/>
      <c r="L102" s="13"/>
      <c r="M102" s="13"/>
      <c r="N102" s="13"/>
      <c r="O102" s="12"/>
      <c r="P102" s="12"/>
      <c r="Q102" s="12"/>
      <c r="R102" s="12"/>
      <c r="S102" s="33"/>
      <c r="U102" s="12"/>
    </row>
    <row r="103" spans="1:21" s="6" customFormat="1" x14ac:dyDescent="0.2">
      <c r="A103" s="29"/>
      <c r="B103" s="34"/>
      <c r="C103" s="24"/>
      <c r="D103" s="26"/>
      <c r="E103" s="26"/>
      <c r="F103" s="26"/>
      <c r="G103" s="26"/>
      <c r="H103" s="26"/>
      <c r="I103" s="27"/>
      <c r="J103" s="27"/>
      <c r="K103" s="27"/>
      <c r="L103" s="27"/>
      <c r="M103" s="27"/>
      <c r="N103" s="27"/>
      <c r="O103" s="56"/>
      <c r="P103" s="56"/>
      <c r="Q103" s="56"/>
      <c r="R103" s="56"/>
      <c r="S103" s="28"/>
      <c r="U103" s="56"/>
    </row>
    <row r="104" spans="1:21" s="6" customFormat="1" x14ac:dyDescent="0.2">
      <c r="A104" s="29"/>
      <c r="B104" s="34"/>
      <c r="C104" s="24"/>
      <c r="D104" s="26"/>
      <c r="E104" s="26"/>
      <c r="F104" s="26"/>
      <c r="G104" s="26"/>
      <c r="H104" s="26"/>
      <c r="I104" s="27"/>
      <c r="J104" s="27"/>
      <c r="K104" s="27"/>
      <c r="L104" s="27"/>
      <c r="M104" s="27"/>
      <c r="N104" s="27"/>
      <c r="O104" s="56"/>
      <c r="P104" s="56"/>
      <c r="Q104" s="56"/>
      <c r="R104" s="56"/>
      <c r="S104" s="28"/>
      <c r="U104" s="56"/>
    </row>
    <row r="105" spans="1:21" s="6" customFormat="1" x14ac:dyDescent="0.2">
      <c r="A105" s="29"/>
      <c r="B105" s="34"/>
      <c r="C105" s="24"/>
      <c r="D105" s="26"/>
      <c r="E105" s="26"/>
      <c r="F105" s="26"/>
      <c r="G105" s="26"/>
      <c r="H105" s="26"/>
      <c r="I105" s="27"/>
      <c r="J105" s="27"/>
      <c r="K105" s="27"/>
      <c r="L105" s="27"/>
      <c r="M105" s="27"/>
      <c r="N105" s="27"/>
      <c r="O105" s="56"/>
      <c r="P105" s="56"/>
      <c r="Q105" s="56"/>
      <c r="R105" s="56"/>
      <c r="S105" s="28"/>
      <c r="U105" s="56"/>
    </row>
    <row r="106" spans="1:21" x14ac:dyDescent="0.2">
      <c r="A106" s="21"/>
      <c r="B106" s="32"/>
      <c r="C106" s="24"/>
      <c r="D106" s="56"/>
      <c r="E106" s="56"/>
      <c r="F106" s="56"/>
      <c r="G106" s="56"/>
      <c r="H106" s="56"/>
      <c r="I106" s="3"/>
      <c r="J106" s="3"/>
      <c r="K106" s="3"/>
      <c r="L106" s="3"/>
      <c r="M106" s="3"/>
      <c r="N106" s="3"/>
      <c r="O106" s="3"/>
      <c r="P106" s="3"/>
    </row>
    <row r="107" spans="1:21" x14ac:dyDescent="0.2">
      <c r="A107" s="39"/>
      <c r="B107" s="32"/>
      <c r="C107" s="40"/>
      <c r="D107" s="56"/>
      <c r="E107" s="56"/>
      <c r="F107" s="56"/>
      <c r="G107" s="56"/>
      <c r="H107" s="56"/>
      <c r="I107" s="3"/>
      <c r="J107" s="3"/>
      <c r="K107" s="3"/>
      <c r="L107" s="3"/>
      <c r="M107" s="3"/>
      <c r="N107" s="3"/>
      <c r="O107" s="3"/>
      <c r="P107" s="3"/>
    </row>
    <row r="108" spans="1:21" x14ac:dyDescent="0.2">
      <c r="A108" s="23"/>
      <c r="B108" s="22"/>
      <c r="C108" s="24"/>
      <c r="D108" s="56"/>
      <c r="E108" s="56"/>
      <c r="F108" s="56"/>
      <c r="G108" s="56"/>
      <c r="H108" s="56"/>
      <c r="I108" s="3"/>
      <c r="J108" s="3"/>
      <c r="K108" s="3"/>
      <c r="L108" s="3"/>
      <c r="M108" s="3"/>
      <c r="N108" s="3"/>
      <c r="O108" s="3"/>
      <c r="P108" s="3"/>
    </row>
    <row r="109" spans="1:21" s="6" customFormat="1" x14ac:dyDescent="0.2">
      <c r="A109" s="23"/>
      <c r="B109" s="22"/>
      <c r="C109" s="24"/>
      <c r="D109" s="26"/>
      <c r="E109" s="26"/>
      <c r="F109" s="26"/>
      <c r="G109" s="26"/>
      <c r="H109" s="26"/>
      <c r="I109" s="27"/>
      <c r="J109" s="27"/>
      <c r="K109" s="27"/>
      <c r="L109" s="27"/>
      <c r="M109" s="27"/>
      <c r="N109" s="27"/>
      <c r="O109" s="56"/>
      <c r="P109" s="56"/>
      <c r="Q109" s="56"/>
      <c r="R109" s="56"/>
      <c r="S109" s="28"/>
      <c r="U109" s="56"/>
    </row>
    <row r="110" spans="1:21" s="14" customFormat="1" x14ac:dyDescent="0.25">
      <c r="A110" s="29"/>
      <c r="B110" s="22"/>
      <c r="C110" s="30"/>
      <c r="D110" s="26"/>
      <c r="E110" s="26"/>
      <c r="F110" s="26"/>
      <c r="G110" s="26"/>
      <c r="H110" s="26"/>
      <c r="I110" s="13"/>
      <c r="J110" s="13"/>
      <c r="K110" s="13"/>
      <c r="L110" s="13"/>
      <c r="M110" s="13"/>
      <c r="N110" s="13"/>
      <c r="O110" s="12"/>
      <c r="P110" s="12"/>
      <c r="Q110" s="12"/>
      <c r="R110" s="12"/>
      <c r="S110" s="33"/>
      <c r="U110" s="12"/>
    </row>
    <row r="111" spans="1:21" s="6" customFormat="1" x14ac:dyDescent="0.2">
      <c r="A111" s="29"/>
      <c r="B111" s="34"/>
      <c r="C111" s="24"/>
      <c r="D111" s="26"/>
      <c r="E111" s="26"/>
      <c r="F111" s="26"/>
      <c r="G111" s="26"/>
      <c r="H111" s="26"/>
      <c r="I111" s="27"/>
      <c r="J111" s="35"/>
      <c r="K111" s="27"/>
      <c r="L111" s="27"/>
      <c r="M111" s="27"/>
      <c r="N111" s="27"/>
      <c r="O111" s="56"/>
      <c r="P111" s="56"/>
      <c r="Q111" s="56"/>
      <c r="R111" s="56"/>
      <c r="S111" s="28"/>
      <c r="U111" s="56"/>
    </row>
    <row r="112" spans="1:21" s="6" customFormat="1" x14ac:dyDescent="0.2">
      <c r="A112" s="29"/>
      <c r="B112" s="34"/>
      <c r="C112" s="24"/>
      <c r="D112" s="26"/>
      <c r="E112" s="26"/>
      <c r="F112" s="26"/>
      <c r="G112" s="26"/>
      <c r="H112" s="26"/>
      <c r="I112" s="27"/>
      <c r="J112" s="27"/>
      <c r="K112" s="27"/>
      <c r="L112" s="27"/>
      <c r="M112" s="27"/>
      <c r="N112" s="27"/>
      <c r="O112" s="56"/>
      <c r="P112" s="56"/>
      <c r="Q112" s="56"/>
      <c r="R112" s="56"/>
      <c r="S112" s="28"/>
      <c r="U112" s="56"/>
    </row>
    <row r="113" spans="1:21" x14ac:dyDescent="0.2">
      <c r="A113" s="29"/>
      <c r="B113" s="22"/>
      <c r="C113" s="24"/>
      <c r="D113" s="56"/>
      <c r="E113" s="56"/>
      <c r="F113" s="56"/>
      <c r="G113" s="56"/>
      <c r="H113" s="56"/>
      <c r="I113" s="3"/>
      <c r="J113" s="3"/>
      <c r="K113" s="3"/>
      <c r="L113" s="3"/>
      <c r="M113" s="3"/>
      <c r="N113" s="3"/>
      <c r="O113" s="3"/>
      <c r="P113" s="3"/>
    </row>
    <row r="114" spans="1:21" s="14" customFormat="1" x14ac:dyDescent="0.25">
      <c r="A114" s="29"/>
      <c r="B114" s="22"/>
      <c r="C114" s="30"/>
      <c r="D114" s="26"/>
      <c r="E114" s="26"/>
      <c r="F114" s="26"/>
      <c r="G114" s="26"/>
      <c r="H114" s="26"/>
      <c r="I114" s="13"/>
      <c r="J114" s="13"/>
      <c r="K114" s="13"/>
      <c r="L114" s="13"/>
      <c r="M114" s="13"/>
      <c r="N114" s="13"/>
      <c r="O114" s="12"/>
      <c r="P114" s="12"/>
      <c r="Q114" s="12"/>
      <c r="R114" s="12"/>
      <c r="S114" s="33"/>
      <c r="U114" s="12"/>
    </row>
    <row r="115" spans="1:21" s="6" customFormat="1" x14ac:dyDescent="0.2">
      <c r="A115" s="29"/>
      <c r="B115" s="34"/>
      <c r="C115" s="24"/>
      <c r="D115" s="26"/>
      <c r="E115" s="26"/>
      <c r="F115" s="26"/>
      <c r="G115" s="26"/>
      <c r="H115" s="26"/>
      <c r="I115" s="27"/>
      <c r="J115" s="27"/>
      <c r="K115" s="27"/>
      <c r="L115" s="27"/>
      <c r="M115" s="27"/>
      <c r="N115" s="27"/>
      <c r="O115" s="56"/>
      <c r="P115" s="56"/>
      <c r="Q115" s="56"/>
      <c r="R115" s="56"/>
      <c r="S115" s="28"/>
      <c r="U115" s="56"/>
    </row>
    <row r="116" spans="1:21" s="6" customFormat="1" x14ac:dyDescent="0.2">
      <c r="A116" s="29"/>
      <c r="B116" s="34"/>
      <c r="C116" s="24"/>
      <c r="D116" s="26"/>
      <c r="E116" s="26"/>
      <c r="F116" s="26"/>
      <c r="G116" s="26"/>
      <c r="H116" s="26"/>
      <c r="I116" s="27"/>
      <c r="J116" s="27"/>
      <c r="K116" s="27"/>
      <c r="L116" s="27"/>
      <c r="M116" s="27"/>
      <c r="N116" s="27"/>
      <c r="O116" s="56"/>
      <c r="P116" s="56"/>
      <c r="Q116" s="56"/>
      <c r="R116" s="56"/>
      <c r="S116" s="28"/>
      <c r="U116" s="56"/>
    </row>
    <row r="117" spans="1:21" s="6" customFormat="1" x14ac:dyDescent="0.2">
      <c r="A117" s="29"/>
      <c r="B117" s="34"/>
      <c r="C117" s="24"/>
      <c r="D117" s="26"/>
      <c r="E117" s="26"/>
      <c r="F117" s="26"/>
      <c r="G117" s="26"/>
      <c r="H117" s="26"/>
      <c r="I117" s="27"/>
      <c r="J117" s="27"/>
      <c r="K117" s="27"/>
      <c r="L117" s="27"/>
      <c r="M117" s="27"/>
      <c r="N117" s="27"/>
      <c r="O117" s="56"/>
      <c r="P117" s="56"/>
      <c r="Q117" s="56"/>
      <c r="R117" s="56"/>
      <c r="S117" s="28"/>
      <c r="U117" s="56"/>
    </row>
    <row r="118" spans="1:21" s="6" customFormat="1" x14ac:dyDescent="0.2">
      <c r="A118" s="29"/>
      <c r="B118" s="34"/>
      <c r="C118" s="24"/>
      <c r="D118" s="26"/>
      <c r="E118" s="26"/>
      <c r="F118" s="26"/>
      <c r="G118" s="26"/>
      <c r="H118" s="26"/>
      <c r="I118" s="27"/>
      <c r="J118" s="27"/>
      <c r="K118" s="27"/>
      <c r="L118" s="27"/>
      <c r="M118" s="27"/>
      <c r="N118" s="27"/>
      <c r="O118" s="56"/>
      <c r="P118" s="56"/>
      <c r="Q118" s="56"/>
      <c r="R118" s="56"/>
      <c r="S118" s="28"/>
      <c r="U118" s="56"/>
    </row>
    <row r="119" spans="1:21" s="14" customFormat="1" x14ac:dyDescent="0.25">
      <c r="A119" s="29"/>
      <c r="B119" s="22"/>
      <c r="C119" s="30"/>
      <c r="D119" s="26"/>
      <c r="E119" s="26"/>
      <c r="F119" s="26"/>
      <c r="G119" s="26"/>
      <c r="H119" s="26"/>
      <c r="I119" s="13"/>
      <c r="J119" s="13"/>
      <c r="K119" s="13"/>
      <c r="L119" s="13"/>
      <c r="M119" s="13"/>
      <c r="N119" s="13"/>
      <c r="O119" s="12"/>
      <c r="P119" s="12"/>
      <c r="Q119" s="12"/>
      <c r="R119" s="12"/>
      <c r="S119" s="33"/>
      <c r="U119" s="12"/>
    </row>
    <row r="120" spans="1:21" s="6" customFormat="1" x14ac:dyDescent="0.2">
      <c r="A120" s="29"/>
      <c r="B120" s="36"/>
      <c r="C120" s="24"/>
      <c r="D120" s="26"/>
      <c r="E120" s="26"/>
      <c r="F120" s="26"/>
      <c r="G120" s="26"/>
      <c r="H120" s="26"/>
      <c r="I120" s="27"/>
      <c r="J120" s="27"/>
      <c r="K120" s="27"/>
      <c r="L120" s="27"/>
      <c r="M120" s="27"/>
      <c r="N120" s="27"/>
      <c r="O120" s="56"/>
      <c r="P120" s="56"/>
      <c r="Q120" s="56"/>
      <c r="R120" s="56"/>
      <c r="S120" s="28"/>
      <c r="U120" s="56"/>
    </row>
    <row r="121" spans="1:21" s="6" customFormat="1" x14ac:dyDescent="0.2">
      <c r="A121" s="29"/>
      <c r="B121" s="34"/>
      <c r="C121" s="24"/>
      <c r="D121" s="26"/>
      <c r="E121" s="26"/>
      <c r="F121" s="26"/>
      <c r="G121" s="26"/>
      <c r="H121" s="26"/>
      <c r="I121" s="27"/>
      <c r="J121" s="27"/>
      <c r="K121" s="27"/>
      <c r="L121" s="27"/>
      <c r="M121" s="27"/>
      <c r="N121" s="27"/>
      <c r="O121" s="56"/>
      <c r="P121" s="56"/>
      <c r="Q121" s="56"/>
      <c r="R121" s="56"/>
      <c r="S121" s="28"/>
      <c r="U121" s="56"/>
    </row>
    <row r="122" spans="1:21" s="6" customFormat="1" x14ac:dyDescent="0.2">
      <c r="A122" s="29"/>
      <c r="B122" s="34"/>
      <c r="C122" s="24"/>
      <c r="D122" s="26"/>
      <c r="E122" s="26"/>
      <c r="F122" s="26"/>
      <c r="G122" s="26"/>
      <c r="H122" s="26"/>
      <c r="I122" s="27"/>
      <c r="J122" s="27"/>
      <c r="K122" s="27"/>
      <c r="L122" s="27"/>
      <c r="M122" s="27"/>
      <c r="N122" s="27"/>
      <c r="O122" s="56"/>
      <c r="P122" s="56"/>
      <c r="Q122" s="56"/>
      <c r="R122" s="56"/>
      <c r="S122" s="28"/>
      <c r="U122" s="56"/>
    </row>
    <row r="123" spans="1:21" s="6" customFormat="1" x14ac:dyDescent="0.2">
      <c r="A123" s="29"/>
      <c r="B123" s="34"/>
      <c r="C123" s="24"/>
      <c r="D123" s="26"/>
      <c r="E123" s="26"/>
      <c r="F123" s="26"/>
      <c r="G123" s="26"/>
      <c r="H123" s="26"/>
      <c r="I123" s="27"/>
      <c r="J123" s="27"/>
      <c r="K123" s="27"/>
      <c r="L123" s="27"/>
      <c r="M123" s="27"/>
      <c r="N123" s="27"/>
      <c r="O123" s="56"/>
      <c r="P123" s="56"/>
      <c r="Q123" s="56"/>
      <c r="R123" s="56"/>
      <c r="S123" s="28"/>
      <c r="U123" s="56"/>
    </row>
    <row r="124" spans="1:21" s="14" customFormat="1" x14ac:dyDescent="0.25">
      <c r="A124" s="29"/>
      <c r="B124" s="32"/>
      <c r="C124" s="30"/>
      <c r="D124" s="26"/>
      <c r="E124" s="26"/>
      <c r="F124" s="26"/>
      <c r="G124" s="26"/>
      <c r="H124" s="26"/>
      <c r="I124" s="13"/>
      <c r="J124" s="13"/>
      <c r="K124" s="13"/>
      <c r="L124" s="13"/>
      <c r="M124" s="13"/>
      <c r="N124" s="13"/>
      <c r="O124" s="12"/>
      <c r="P124" s="12"/>
      <c r="Q124" s="12"/>
      <c r="R124" s="12"/>
      <c r="S124" s="33"/>
      <c r="U124" s="12"/>
    </row>
    <row r="125" spans="1:21" s="6" customFormat="1" x14ac:dyDescent="0.2">
      <c r="A125" s="29"/>
      <c r="B125" s="36"/>
      <c r="C125" s="24"/>
      <c r="D125" s="26"/>
      <c r="E125" s="26"/>
      <c r="F125" s="26"/>
      <c r="G125" s="26"/>
      <c r="H125" s="26"/>
      <c r="I125" s="27"/>
      <c r="J125" s="27"/>
      <c r="K125" s="27"/>
      <c r="L125" s="27"/>
      <c r="M125" s="27"/>
      <c r="N125" s="27"/>
      <c r="O125" s="56"/>
      <c r="P125" s="56"/>
      <c r="Q125" s="56"/>
      <c r="R125" s="56"/>
      <c r="S125" s="28"/>
      <c r="U125" s="56"/>
    </row>
    <row r="126" spans="1:21" ht="15" x14ac:dyDescent="0.2">
      <c r="A126" s="23"/>
      <c r="B126" s="34"/>
      <c r="C126" s="24"/>
      <c r="D126" s="56"/>
      <c r="E126" s="56"/>
      <c r="F126" s="56"/>
      <c r="G126" s="56"/>
      <c r="H126" s="56"/>
      <c r="I126" s="3"/>
      <c r="J126" s="3"/>
      <c r="K126" s="3"/>
      <c r="L126" s="3"/>
      <c r="M126" s="3"/>
      <c r="N126" s="3"/>
      <c r="O126" s="3"/>
      <c r="P126" s="3"/>
    </row>
    <row r="127" spans="1:21" ht="15" x14ac:dyDescent="0.2">
      <c r="A127" s="23"/>
      <c r="B127" s="34"/>
      <c r="C127" s="24"/>
      <c r="D127" s="56"/>
      <c r="E127" s="56"/>
      <c r="F127" s="56"/>
      <c r="G127" s="56"/>
      <c r="H127" s="56"/>
      <c r="I127" s="3"/>
      <c r="J127" s="3"/>
      <c r="K127" s="3"/>
      <c r="L127" s="3"/>
      <c r="M127" s="3"/>
      <c r="N127" s="3"/>
      <c r="O127" s="3"/>
      <c r="P127" s="3"/>
    </row>
    <row r="128" spans="1:21" ht="15" x14ac:dyDescent="0.2">
      <c r="A128" s="23"/>
      <c r="B128" s="34"/>
      <c r="C128" s="24"/>
      <c r="D128" s="37"/>
      <c r="E128" s="37"/>
      <c r="F128" s="37"/>
      <c r="G128" s="37"/>
      <c r="H128" s="37"/>
    </row>
    <row r="129" spans="1:21" s="6" customFormat="1" x14ac:dyDescent="0.2">
      <c r="A129" s="29"/>
      <c r="B129" s="34"/>
      <c r="C129" s="24"/>
      <c r="D129" s="26"/>
      <c r="E129" s="26"/>
      <c r="F129" s="26"/>
      <c r="G129" s="26"/>
      <c r="H129" s="26"/>
      <c r="I129" s="27"/>
      <c r="J129" s="27"/>
      <c r="K129" s="27"/>
      <c r="L129" s="27"/>
      <c r="M129" s="27"/>
      <c r="N129" s="27"/>
      <c r="O129" s="56"/>
      <c r="P129" s="56"/>
      <c r="Q129" s="56"/>
      <c r="R129" s="56"/>
      <c r="S129" s="28"/>
      <c r="U129" s="56"/>
    </row>
    <row r="130" spans="1:21" s="14" customFormat="1" x14ac:dyDescent="0.25">
      <c r="A130" s="29"/>
      <c r="B130" s="22"/>
      <c r="C130" s="30"/>
      <c r="D130" s="26"/>
      <c r="E130" s="26"/>
      <c r="F130" s="26"/>
      <c r="G130" s="26"/>
      <c r="H130" s="26"/>
      <c r="I130" s="13"/>
      <c r="J130" s="13"/>
      <c r="K130" s="13"/>
      <c r="L130" s="13"/>
      <c r="M130" s="13"/>
      <c r="N130" s="13"/>
      <c r="O130" s="12"/>
      <c r="P130" s="12"/>
      <c r="Q130" s="12"/>
      <c r="R130" s="12"/>
      <c r="S130" s="33"/>
      <c r="U130" s="12"/>
    </row>
    <row r="131" spans="1:21" s="6" customFormat="1" x14ac:dyDescent="0.2">
      <c r="A131" s="29"/>
      <c r="B131" s="36"/>
      <c r="C131" s="24"/>
      <c r="D131" s="26"/>
      <c r="E131" s="26"/>
      <c r="F131" s="26"/>
      <c r="G131" s="26"/>
      <c r="H131" s="26"/>
      <c r="I131" s="27"/>
      <c r="J131" s="27"/>
      <c r="K131" s="27"/>
      <c r="L131" s="27"/>
      <c r="M131" s="27"/>
      <c r="N131" s="27"/>
      <c r="O131" s="56"/>
      <c r="P131" s="56"/>
      <c r="Q131" s="56"/>
      <c r="R131" s="56"/>
      <c r="S131" s="28"/>
      <c r="U131" s="56"/>
    </row>
    <row r="132" spans="1:21" s="6" customFormat="1" x14ac:dyDescent="0.2">
      <c r="A132" s="29"/>
      <c r="B132" s="34"/>
      <c r="C132" s="24"/>
      <c r="D132" s="26"/>
      <c r="E132" s="26"/>
      <c r="F132" s="26"/>
      <c r="G132" s="26"/>
      <c r="H132" s="26"/>
      <c r="I132" s="27"/>
      <c r="J132" s="27"/>
      <c r="K132" s="27"/>
      <c r="L132" s="27"/>
      <c r="M132" s="27"/>
      <c r="N132" s="27"/>
      <c r="O132" s="56"/>
      <c r="P132" s="56"/>
      <c r="Q132" s="56"/>
      <c r="R132" s="56"/>
      <c r="S132" s="28"/>
      <c r="U132" s="56"/>
    </row>
    <row r="133" spans="1:21" s="6" customFormat="1" x14ac:dyDescent="0.2">
      <c r="A133" s="29"/>
      <c r="B133" s="34"/>
      <c r="C133" s="24"/>
      <c r="D133" s="26"/>
      <c r="E133" s="26"/>
      <c r="F133" s="26"/>
      <c r="G133" s="26"/>
      <c r="H133" s="26"/>
      <c r="I133" s="27"/>
      <c r="J133" s="27"/>
      <c r="K133" s="27"/>
      <c r="L133" s="27"/>
      <c r="M133" s="27"/>
      <c r="N133" s="27"/>
      <c r="O133" s="56"/>
      <c r="P133" s="56"/>
      <c r="Q133" s="56"/>
      <c r="R133" s="56"/>
      <c r="S133" s="28"/>
      <c r="U133" s="56"/>
    </row>
    <row r="134" spans="1:21" s="6" customFormat="1" x14ac:dyDescent="0.2">
      <c r="A134" s="29"/>
      <c r="B134" s="34"/>
      <c r="C134" s="24"/>
      <c r="D134" s="26"/>
      <c r="E134" s="26"/>
      <c r="F134" s="26"/>
      <c r="G134" s="26"/>
      <c r="H134" s="26"/>
      <c r="I134" s="27"/>
      <c r="J134" s="27"/>
      <c r="K134" s="27"/>
      <c r="L134" s="27"/>
      <c r="M134" s="27"/>
      <c r="N134" s="27"/>
      <c r="O134" s="56"/>
      <c r="P134" s="56"/>
      <c r="Q134" s="56"/>
      <c r="R134" s="56"/>
      <c r="S134" s="28"/>
      <c r="U134" s="56"/>
    </row>
    <row r="135" spans="1:21" s="14" customFormat="1" x14ac:dyDescent="0.25">
      <c r="A135" s="29"/>
      <c r="B135" s="22"/>
      <c r="C135" s="30"/>
      <c r="D135" s="26"/>
      <c r="E135" s="26"/>
      <c r="F135" s="26"/>
      <c r="G135" s="26"/>
      <c r="H135" s="26"/>
      <c r="I135" s="13"/>
      <c r="J135" s="13"/>
      <c r="K135" s="13"/>
      <c r="L135" s="13"/>
      <c r="M135" s="13"/>
      <c r="N135" s="13"/>
      <c r="O135" s="12"/>
      <c r="P135" s="12"/>
      <c r="Q135" s="12"/>
      <c r="R135" s="12"/>
      <c r="S135" s="33"/>
      <c r="U135" s="12"/>
    </row>
    <row r="136" spans="1:21" s="14" customFormat="1" x14ac:dyDescent="0.25">
      <c r="A136" s="29"/>
      <c r="B136" s="36"/>
      <c r="C136" s="30"/>
      <c r="D136" s="26"/>
      <c r="E136" s="26"/>
      <c r="F136" s="26"/>
      <c r="G136" s="26"/>
      <c r="H136" s="26"/>
      <c r="I136" s="13"/>
      <c r="J136" s="13"/>
      <c r="K136" s="13"/>
      <c r="L136" s="13"/>
      <c r="M136" s="13"/>
      <c r="N136" s="13"/>
      <c r="O136" s="12"/>
      <c r="P136" s="12"/>
      <c r="Q136" s="12"/>
      <c r="R136" s="12"/>
      <c r="S136" s="33"/>
      <c r="U136" s="12"/>
    </row>
    <row r="137" spans="1:21" s="6" customFormat="1" x14ac:dyDescent="0.2">
      <c r="A137" s="29"/>
      <c r="B137" s="34"/>
      <c r="C137" s="24"/>
      <c r="D137" s="26"/>
      <c r="E137" s="26"/>
      <c r="F137" s="26"/>
      <c r="G137" s="26"/>
      <c r="H137" s="26"/>
      <c r="I137" s="27"/>
      <c r="J137" s="27"/>
      <c r="K137" s="27"/>
      <c r="L137" s="27"/>
      <c r="M137" s="27"/>
      <c r="N137" s="27"/>
      <c r="O137" s="56"/>
      <c r="P137" s="56"/>
      <c r="Q137" s="56"/>
      <c r="R137" s="56"/>
      <c r="S137" s="28"/>
      <c r="U137" s="56"/>
    </row>
    <row r="138" spans="1:21" s="6" customFormat="1" x14ac:dyDescent="0.2">
      <c r="A138" s="29"/>
      <c r="B138" s="34"/>
      <c r="C138" s="24"/>
      <c r="D138" s="26"/>
      <c r="E138" s="26"/>
      <c r="F138" s="26"/>
      <c r="G138" s="26"/>
      <c r="H138" s="26"/>
      <c r="I138" s="27"/>
      <c r="J138" s="27"/>
      <c r="K138" s="27"/>
      <c r="L138" s="27"/>
      <c r="M138" s="27"/>
      <c r="N138" s="27"/>
      <c r="O138" s="56"/>
      <c r="P138" s="56"/>
      <c r="Q138" s="56"/>
      <c r="R138" s="56"/>
      <c r="S138" s="28"/>
      <c r="U138" s="56"/>
    </row>
    <row r="139" spans="1:21" s="6" customFormat="1" x14ac:dyDescent="0.2">
      <c r="A139" s="29"/>
      <c r="B139" s="34"/>
      <c r="C139" s="24"/>
      <c r="D139" s="26"/>
      <c r="E139" s="26"/>
      <c r="F139" s="26"/>
      <c r="G139" s="26"/>
      <c r="H139" s="26"/>
      <c r="I139" s="27"/>
      <c r="J139" s="27"/>
      <c r="K139" s="27"/>
      <c r="L139" s="27"/>
      <c r="M139" s="27"/>
      <c r="N139" s="27"/>
      <c r="O139" s="56"/>
      <c r="P139" s="56"/>
      <c r="Q139" s="56"/>
      <c r="R139" s="56"/>
      <c r="S139" s="28"/>
      <c r="U139" s="56"/>
    </row>
    <row r="140" spans="1:21" s="6" customFormat="1" x14ac:dyDescent="0.2">
      <c r="A140" s="29"/>
      <c r="B140" s="34"/>
      <c r="C140" s="24"/>
      <c r="D140" s="26"/>
      <c r="E140" s="26"/>
      <c r="F140" s="26"/>
      <c r="G140" s="26"/>
      <c r="H140" s="26"/>
      <c r="I140" s="27"/>
      <c r="J140" s="27"/>
      <c r="K140" s="27"/>
      <c r="L140" s="27"/>
      <c r="M140" s="27"/>
      <c r="N140" s="27"/>
      <c r="O140" s="56"/>
      <c r="P140" s="56"/>
      <c r="Q140" s="56"/>
      <c r="R140" s="56"/>
      <c r="S140" s="28"/>
      <c r="U140" s="56"/>
    </row>
    <row r="141" spans="1:21" x14ac:dyDescent="0.2">
      <c r="A141" s="21"/>
      <c r="B141" s="32"/>
      <c r="C141" s="24"/>
      <c r="D141" s="56"/>
      <c r="E141" s="56"/>
      <c r="F141" s="56"/>
      <c r="G141" s="56"/>
      <c r="H141" s="56"/>
      <c r="I141" s="3"/>
      <c r="J141" s="3"/>
      <c r="K141" s="3"/>
      <c r="L141" s="3"/>
      <c r="M141" s="3"/>
      <c r="N141" s="3"/>
      <c r="O141" s="3"/>
      <c r="P141" s="3"/>
    </row>
    <row r="142" spans="1:21" x14ac:dyDescent="0.2">
      <c r="A142" s="23"/>
      <c r="B142" s="22"/>
      <c r="C142" s="24"/>
      <c r="D142" s="56"/>
      <c r="E142" s="56"/>
      <c r="F142" s="56"/>
      <c r="G142" s="56"/>
      <c r="H142" s="56"/>
      <c r="I142" s="3"/>
      <c r="J142" s="3"/>
      <c r="K142" s="3"/>
      <c r="L142" s="3"/>
      <c r="M142" s="3"/>
      <c r="N142" s="3"/>
      <c r="O142" s="3"/>
      <c r="P142" s="3"/>
    </row>
    <row r="143" spans="1:21" s="6" customFormat="1" x14ac:dyDescent="0.2">
      <c r="A143" s="23"/>
      <c r="B143" s="22"/>
      <c r="C143" s="24"/>
      <c r="D143" s="26"/>
      <c r="E143" s="26"/>
      <c r="F143" s="26"/>
      <c r="G143" s="26"/>
      <c r="H143" s="26"/>
      <c r="I143" s="27"/>
      <c r="J143" s="27"/>
      <c r="K143" s="27"/>
      <c r="L143" s="27"/>
      <c r="M143" s="27"/>
      <c r="N143" s="27"/>
      <c r="O143" s="56"/>
      <c r="P143" s="56"/>
      <c r="Q143" s="56"/>
      <c r="R143" s="56"/>
      <c r="S143" s="28"/>
      <c r="U143" s="56"/>
    </row>
    <row r="144" spans="1:21" s="14" customFormat="1" x14ac:dyDescent="0.25">
      <c r="A144" s="29"/>
      <c r="B144" s="22"/>
      <c r="C144" s="30"/>
      <c r="D144" s="26"/>
      <c r="E144" s="26"/>
      <c r="F144" s="26"/>
      <c r="G144" s="26"/>
      <c r="H144" s="26"/>
      <c r="I144" s="13"/>
      <c r="J144" s="13"/>
      <c r="K144" s="13"/>
      <c r="L144" s="13"/>
      <c r="M144" s="13"/>
      <c r="N144" s="13"/>
      <c r="O144" s="12"/>
      <c r="P144" s="12"/>
      <c r="Q144" s="12"/>
      <c r="R144" s="12"/>
      <c r="S144" s="33"/>
      <c r="U144" s="12"/>
    </row>
    <row r="145" spans="1:21" s="6" customFormat="1" x14ac:dyDescent="0.2">
      <c r="A145" s="29"/>
      <c r="B145" s="34"/>
      <c r="C145" s="24"/>
      <c r="D145" s="26"/>
      <c r="E145" s="26"/>
      <c r="F145" s="26"/>
      <c r="G145" s="26"/>
      <c r="H145" s="26"/>
      <c r="I145" s="27"/>
      <c r="J145" s="35"/>
      <c r="K145" s="27"/>
      <c r="L145" s="27"/>
      <c r="M145" s="27"/>
      <c r="N145" s="27"/>
      <c r="O145" s="56"/>
      <c r="P145" s="56"/>
      <c r="Q145" s="56"/>
      <c r="R145" s="56"/>
      <c r="S145" s="28"/>
      <c r="U145" s="56"/>
    </row>
    <row r="146" spans="1:21" s="6" customFormat="1" x14ac:dyDescent="0.2">
      <c r="A146" s="29"/>
      <c r="B146" s="34"/>
      <c r="C146" s="24"/>
      <c r="D146" s="26"/>
      <c r="E146" s="26"/>
      <c r="F146" s="26"/>
      <c r="G146" s="26"/>
      <c r="H146" s="26"/>
      <c r="I146" s="27"/>
      <c r="J146" s="27"/>
      <c r="K146" s="27"/>
      <c r="L146" s="27"/>
      <c r="M146" s="27"/>
      <c r="N146" s="27"/>
      <c r="O146" s="56"/>
      <c r="P146" s="56"/>
      <c r="Q146" s="56"/>
      <c r="R146" s="56"/>
      <c r="S146" s="28"/>
      <c r="U146" s="56"/>
    </row>
    <row r="147" spans="1:21" x14ac:dyDescent="0.2">
      <c r="A147" s="29"/>
      <c r="B147" s="22"/>
      <c r="C147" s="24"/>
      <c r="D147" s="56"/>
      <c r="E147" s="56"/>
      <c r="F147" s="56"/>
      <c r="G147" s="56"/>
      <c r="H147" s="56"/>
      <c r="I147" s="3"/>
      <c r="J147" s="3"/>
      <c r="K147" s="3"/>
      <c r="L147" s="3"/>
      <c r="M147" s="3"/>
      <c r="N147" s="3"/>
      <c r="O147" s="3"/>
      <c r="P147" s="3"/>
    </row>
    <row r="148" spans="1:21" s="14" customFormat="1" x14ac:dyDescent="0.25">
      <c r="A148" s="29"/>
      <c r="B148" s="22"/>
      <c r="C148" s="30"/>
      <c r="D148" s="26"/>
      <c r="E148" s="26"/>
      <c r="F148" s="26"/>
      <c r="G148" s="26"/>
      <c r="H148" s="26"/>
      <c r="I148" s="13"/>
      <c r="J148" s="13"/>
      <c r="K148" s="13"/>
      <c r="L148" s="13"/>
      <c r="M148" s="13"/>
      <c r="N148" s="13"/>
      <c r="O148" s="12"/>
      <c r="P148" s="12"/>
      <c r="Q148" s="12"/>
      <c r="R148" s="12"/>
      <c r="S148" s="33"/>
      <c r="U148" s="12"/>
    </row>
    <row r="149" spans="1:21" s="6" customFormat="1" x14ac:dyDescent="0.2">
      <c r="A149" s="29"/>
      <c r="B149" s="34"/>
      <c r="C149" s="24"/>
      <c r="D149" s="26"/>
      <c r="E149" s="26"/>
      <c r="F149" s="26"/>
      <c r="G149" s="26"/>
      <c r="H149" s="26"/>
      <c r="I149" s="27"/>
      <c r="J149" s="27"/>
      <c r="K149" s="27"/>
      <c r="L149" s="27"/>
      <c r="M149" s="27"/>
      <c r="N149" s="27"/>
      <c r="O149" s="56"/>
      <c r="P149" s="56"/>
      <c r="Q149" s="56"/>
      <c r="R149" s="56"/>
      <c r="S149" s="28"/>
      <c r="U149" s="56"/>
    </row>
    <row r="150" spans="1:21" s="6" customFormat="1" x14ac:dyDescent="0.2">
      <c r="A150" s="29"/>
      <c r="B150" s="34"/>
      <c r="C150" s="24"/>
      <c r="D150" s="26"/>
      <c r="E150" s="26"/>
      <c r="F150" s="26"/>
      <c r="G150" s="26"/>
      <c r="H150" s="26"/>
      <c r="I150" s="27"/>
      <c r="J150" s="27"/>
      <c r="K150" s="27"/>
      <c r="L150" s="27"/>
      <c r="M150" s="27"/>
      <c r="N150" s="27"/>
      <c r="O150" s="56"/>
      <c r="P150" s="56"/>
      <c r="Q150" s="56"/>
      <c r="R150" s="56"/>
      <c r="S150" s="28"/>
      <c r="U150" s="56"/>
    </row>
    <row r="151" spans="1:21" s="6" customFormat="1" x14ac:dyDescent="0.2">
      <c r="A151" s="29"/>
      <c r="B151" s="34"/>
      <c r="C151" s="24"/>
      <c r="D151" s="26"/>
      <c r="E151" s="26"/>
      <c r="F151" s="26"/>
      <c r="G151" s="26"/>
      <c r="H151" s="26"/>
      <c r="I151" s="27"/>
      <c r="J151" s="27"/>
      <c r="K151" s="27"/>
      <c r="L151" s="27"/>
      <c r="M151" s="27"/>
      <c r="N151" s="27"/>
      <c r="O151" s="56"/>
      <c r="P151" s="56"/>
      <c r="Q151" s="56"/>
      <c r="R151" s="56"/>
      <c r="S151" s="28"/>
      <c r="U151" s="56"/>
    </row>
    <row r="152" spans="1:21" s="6" customFormat="1" x14ac:dyDescent="0.2">
      <c r="A152" s="29"/>
      <c r="B152" s="34"/>
      <c r="C152" s="24"/>
      <c r="D152" s="26"/>
      <c r="E152" s="26"/>
      <c r="F152" s="26"/>
      <c r="G152" s="26"/>
      <c r="H152" s="26"/>
      <c r="I152" s="27"/>
      <c r="J152" s="27"/>
      <c r="K152" s="27"/>
      <c r="L152" s="27"/>
      <c r="M152" s="27"/>
      <c r="N152" s="27"/>
      <c r="O152" s="56"/>
      <c r="P152" s="56"/>
      <c r="Q152" s="56"/>
      <c r="R152" s="56"/>
      <c r="S152" s="28"/>
      <c r="U152" s="56"/>
    </row>
    <row r="153" spans="1:21" s="14" customFormat="1" x14ac:dyDescent="0.25">
      <c r="A153" s="29"/>
      <c r="B153" s="22"/>
      <c r="C153" s="30"/>
      <c r="D153" s="26"/>
      <c r="E153" s="26"/>
      <c r="F153" s="26"/>
      <c r="G153" s="26"/>
      <c r="H153" s="26"/>
      <c r="I153" s="13"/>
      <c r="J153" s="13"/>
      <c r="K153" s="13"/>
      <c r="L153" s="13"/>
      <c r="M153" s="13"/>
      <c r="N153" s="13"/>
      <c r="O153" s="12"/>
      <c r="P153" s="12"/>
      <c r="Q153" s="12"/>
      <c r="R153" s="12"/>
      <c r="S153" s="33"/>
      <c r="U153" s="12"/>
    </row>
    <row r="154" spans="1:21" s="6" customFormat="1" x14ac:dyDescent="0.2">
      <c r="A154" s="29"/>
      <c r="B154" s="36"/>
      <c r="C154" s="24"/>
      <c r="D154" s="26"/>
      <c r="E154" s="26"/>
      <c r="F154" s="26"/>
      <c r="G154" s="26"/>
      <c r="H154" s="26"/>
      <c r="I154" s="27"/>
      <c r="J154" s="27"/>
      <c r="K154" s="27"/>
      <c r="L154" s="27"/>
      <c r="M154" s="27"/>
      <c r="N154" s="27"/>
      <c r="O154" s="56"/>
      <c r="P154" s="56"/>
      <c r="Q154" s="56"/>
      <c r="R154" s="56"/>
      <c r="S154" s="28"/>
      <c r="U154" s="56"/>
    </row>
    <row r="155" spans="1:21" s="6" customFormat="1" x14ac:dyDescent="0.2">
      <c r="A155" s="29"/>
      <c r="B155" s="34"/>
      <c r="C155" s="24"/>
      <c r="D155" s="26"/>
      <c r="E155" s="26"/>
      <c r="F155" s="26"/>
      <c r="G155" s="26"/>
      <c r="H155" s="26"/>
      <c r="I155" s="27"/>
      <c r="J155" s="27"/>
      <c r="K155" s="27"/>
      <c r="L155" s="27"/>
      <c r="M155" s="27"/>
      <c r="N155" s="27"/>
      <c r="O155" s="56"/>
      <c r="P155" s="56"/>
      <c r="Q155" s="56"/>
      <c r="R155" s="56"/>
      <c r="S155" s="28"/>
      <c r="U155" s="56"/>
    </row>
    <row r="156" spans="1:21" s="6" customFormat="1" x14ac:dyDescent="0.2">
      <c r="A156" s="29"/>
      <c r="B156" s="34"/>
      <c r="C156" s="24"/>
      <c r="D156" s="26"/>
      <c r="E156" s="26"/>
      <c r="F156" s="26"/>
      <c r="G156" s="26"/>
      <c r="H156" s="26"/>
      <c r="I156" s="27"/>
      <c r="J156" s="27"/>
      <c r="K156" s="27"/>
      <c r="L156" s="27"/>
      <c r="M156" s="27"/>
      <c r="N156" s="27"/>
      <c r="O156" s="56"/>
      <c r="P156" s="56"/>
      <c r="Q156" s="56"/>
      <c r="R156" s="56"/>
      <c r="S156" s="28"/>
      <c r="U156" s="56"/>
    </row>
    <row r="157" spans="1:21" s="6" customFormat="1" x14ac:dyDescent="0.2">
      <c r="A157" s="29"/>
      <c r="B157" s="34"/>
      <c r="C157" s="24"/>
      <c r="D157" s="26"/>
      <c r="E157" s="26"/>
      <c r="F157" s="26"/>
      <c r="G157" s="26"/>
      <c r="H157" s="26"/>
      <c r="I157" s="27"/>
      <c r="J157" s="27"/>
      <c r="K157" s="27"/>
      <c r="L157" s="27"/>
      <c r="M157" s="27"/>
      <c r="N157" s="27"/>
      <c r="O157" s="56"/>
      <c r="P157" s="56"/>
      <c r="Q157" s="56"/>
      <c r="R157" s="56"/>
      <c r="S157" s="28"/>
      <c r="U157" s="56"/>
    </row>
    <row r="158" spans="1:21" s="6" customFormat="1" x14ac:dyDescent="0.2">
      <c r="A158" s="29"/>
      <c r="B158" s="34"/>
      <c r="C158" s="24"/>
      <c r="D158" s="26"/>
      <c r="E158" s="26"/>
      <c r="F158" s="26"/>
      <c r="G158" s="26"/>
      <c r="H158" s="26"/>
      <c r="I158" s="27"/>
      <c r="J158" s="27"/>
      <c r="K158" s="27"/>
      <c r="L158" s="27"/>
      <c r="M158" s="27"/>
      <c r="N158" s="27"/>
      <c r="O158" s="56"/>
      <c r="P158" s="56"/>
      <c r="Q158" s="56"/>
      <c r="R158" s="56"/>
      <c r="S158" s="28"/>
      <c r="U158" s="56"/>
    </row>
    <row r="159" spans="1:21" s="14" customFormat="1" x14ac:dyDescent="0.25">
      <c r="A159" s="29"/>
      <c r="B159" s="32"/>
      <c r="C159" s="30"/>
      <c r="D159" s="26"/>
      <c r="E159" s="26"/>
      <c r="F159" s="26"/>
      <c r="G159" s="26"/>
      <c r="H159" s="26"/>
      <c r="I159" s="13"/>
      <c r="J159" s="13"/>
      <c r="K159" s="13"/>
      <c r="L159" s="13"/>
      <c r="M159" s="13"/>
      <c r="N159" s="13"/>
      <c r="O159" s="12"/>
      <c r="P159" s="12"/>
      <c r="Q159" s="12"/>
      <c r="R159" s="12"/>
      <c r="S159" s="33"/>
      <c r="U159" s="12"/>
    </row>
    <row r="160" spans="1:21" s="6" customFormat="1" x14ac:dyDescent="0.2">
      <c r="A160" s="29"/>
      <c r="B160" s="36"/>
      <c r="C160" s="24"/>
      <c r="D160" s="26"/>
      <c r="E160" s="26"/>
      <c r="F160" s="26"/>
      <c r="G160" s="26"/>
      <c r="H160" s="26"/>
      <c r="I160" s="27"/>
      <c r="J160" s="27"/>
      <c r="K160" s="27"/>
      <c r="L160" s="27"/>
      <c r="M160" s="27"/>
      <c r="N160" s="27"/>
      <c r="O160" s="56"/>
      <c r="P160" s="56"/>
      <c r="Q160" s="56"/>
      <c r="R160" s="56"/>
      <c r="S160" s="28"/>
      <c r="U160" s="56"/>
    </row>
    <row r="161" spans="1:21" ht="15" x14ac:dyDescent="0.2">
      <c r="A161" s="23"/>
      <c r="B161" s="34"/>
      <c r="C161" s="24"/>
      <c r="D161" s="56"/>
      <c r="E161" s="56"/>
      <c r="F161" s="56"/>
      <c r="G161" s="56"/>
      <c r="H161" s="56"/>
      <c r="I161" s="3"/>
      <c r="J161" s="3"/>
      <c r="K161" s="3"/>
      <c r="L161" s="3"/>
      <c r="M161" s="3"/>
      <c r="N161" s="3"/>
      <c r="O161" s="3"/>
      <c r="P161" s="3"/>
    </row>
    <row r="162" spans="1:21" ht="15" x14ac:dyDescent="0.2">
      <c r="A162" s="23"/>
      <c r="B162" s="34"/>
      <c r="C162" s="24"/>
      <c r="D162" s="56"/>
      <c r="E162" s="56"/>
      <c r="F162" s="56"/>
      <c r="G162" s="56"/>
      <c r="H162" s="56"/>
      <c r="I162" s="3"/>
      <c r="J162" s="3"/>
      <c r="K162" s="3"/>
      <c r="L162" s="3"/>
      <c r="M162" s="3"/>
      <c r="N162" s="3"/>
      <c r="O162" s="3"/>
      <c r="P162" s="3"/>
    </row>
    <row r="163" spans="1:21" ht="15" x14ac:dyDescent="0.2">
      <c r="A163" s="23"/>
      <c r="B163" s="34"/>
      <c r="C163" s="24"/>
      <c r="D163" s="37"/>
      <c r="E163" s="37"/>
      <c r="F163" s="37"/>
      <c r="G163" s="37"/>
      <c r="H163" s="37"/>
    </row>
    <row r="164" spans="1:21" s="6" customFormat="1" x14ac:dyDescent="0.2">
      <c r="A164" s="29"/>
      <c r="B164" s="34"/>
      <c r="C164" s="24"/>
      <c r="D164" s="26"/>
      <c r="E164" s="26"/>
      <c r="F164" s="26"/>
      <c r="G164" s="26"/>
      <c r="H164" s="26"/>
      <c r="I164" s="27"/>
      <c r="J164" s="27"/>
      <c r="K164" s="27"/>
      <c r="L164" s="27"/>
      <c r="M164" s="27"/>
      <c r="N164" s="27"/>
      <c r="O164" s="56"/>
      <c r="P164" s="56"/>
      <c r="Q164" s="56"/>
      <c r="R164" s="56"/>
      <c r="S164" s="28"/>
      <c r="U164" s="56"/>
    </row>
    <row r="165" spans="1:21" s="14" customFormat="1" x14ac:dyDescent="0.25">
      <c r="A165" s="29"/>
      <c r="B165" s="22"/>
      <c r="C165" s="30"/>
      <c r="D165" s="26"/>
      <c r="E165" s="26"/>
      <c r="F165" s="26"/>
      <c r="G165" s="26"/>
      <c r="H165" s="26"/>
      <c r="I165" s="13"/>
      <c r="J165" s="13"/>
      <c r="K165" s="13"/>
      <c r="L165" s="13"/>
      <c r="M165" s="13"/>
      <c r="N165" s="13"/>
      <c r="O165" s="12"/>
      <c r="P165" s="12"/>
      <c r="Q165" s="12"/>
      <c r="R165" s="12"/>
      <c r="S165" s="33"/>
      <c r="U165" s="12"/>
    </row>
    <row r="166" spans="1:21" s="6" customFormat="1" x14ac:dyDescent="0.2">
      <c r="A166" s="29"/>
      <c r="B166" s="36"/>
      <c r="C166" s="24"/>
      <c r="D166" s="26"/>
      <c r="E166" s="26"/>
      <c r="F166" s="26"/>
      <c r="G166" s="26"/>
      <c r="H166" s="26"/>
      <c r="I166" s="27"/>
      <c r="J166" s="27"/>
      <c r="K166" s="27"/>
      <c r="L166" s="27"/>
      <c r="M166" s="27"/>
      <c r="N166" s="27"/>
      <c r="O166" s="56"/>
      <c r="P166" s="56"/>
      <c r="Q166" s="56"/>
      <c r="R166" s="56"/>
      <c r="S166" s="28"/>
      <c r="U166" s="56"/>
    </row>
    <row r="167" spans="1:21" s="6" customFormat="1" x14ac:dyDescent="0.2">
      <c r="A167" s="29"/>
      <c r="B167" s="34"/>
      <c r="C167" s="24"/>
      <c r="D167" s="26"/>
      <c r="E167" s="26"/>
      <c r="F167" s="26"/>
      <c r="G167" s="26"/>
      <c r="H167" s="26"/>
      <c r="I167" s="27"/>
      <c r="J167" s="27"/>
      <c r="K167" s="27"/>
      <c r="L167" s="27"/>
      <c r="M167" s="27"/>
      <c r="N167" s="27"/>
      <c r="O167" s="56"/>
      <c r="P167" s="56"/>
      <c r="Q167" s="56"/>
      <c r="R167" s="56"/>
      <c r="S167" s="28"/>
      <c r="U167" s="56"/>
    </row>
    <row r="168" spans="1:21" s="6" customFormat="1" x14ac:dyDescent="0.2">
      <c r="A168" s="29"/>
      <c r="B168" s="34"/>
      <c r="C168" s="24"/>
      <c r="D168" s="26"/>
      <c r="E168" s="26"/>
      <c r="F168" s="26"/>
      <c r="G168" s="26"/>
      <c r="H168" s="26"/>
      <c r="I168" s="27"/>
      <c r="J168" s="27"/>
      <c r="K168" s="27"/>
      <c r="L168" s="27"/>
      <c r="M168" s="27"/>
      <c r="N168" s="27"/>
      <c r="O168" s="56"/>
      <c r="P168" s="56"/>
      <c r="Q168" s="56"/>
      <c r="R168" s="56"/>
      <c r="S168" s="28"/>
      <c r="U168" s="56"/>
    </row>
    <row r="169" spans="1:21" x14ac:dyDescent="0.2">
      <c r="A169" s="21"/>
      <c r="B169" s="41"/>
      <c r="C169" s="24"/>
      <c r="D169" s="56"/>
      <c r="E169" s="56"/>
      <c r="F169" s="56"/>
      <c r="G169" s="56"/>
      <c r="H169" s="56"/>
      <c r="I169" s="3"/>
      <c r="J169" s="3"/>
      <c r="K169" s="3"/>
      <c r="L169" s="3"/>
      <c r="M169" s="3"/>
      <c r="N169" s="3"/>
      <c r="O169" s="3"/>
      <c r="P169" s="3"/>
    </row>
    <row r="170" spans="1:21" s="14" customFormat="1" x14ac:dyDescent="0.25">
      <c r="A170" s="29"/>
      <c r="B170" s="22"/>
      <c r="C170" s="30"/>
      <c r="D170" s="26"/>
      <c r="E170" s="26"/>
      <c r="F170" s="26"/>
      <c r="G170" s="26"/>
      <c r="H170" s="26"/>
      <c r="I170" s="13"/>
      <c r="J170" s="13"/>
      <c r="K170" s="13"/>
      <c r="L170" s="13"/>
      <c r="M170" s="13"/>
      <c r="N170" s="13"/>
      <c r="O170" s="12"/>
      <c r="P170" s="12"/>
      <c r="Q170" s="12"/>
      <c r="R170" s="12"/>
      <c r="S170" s="33"/>
      <c r="U170" s="12"/>
    </row>
    <row r="171" spans="1:21" s="14" customFormat="1" x14ac:dyDescent="0.25">
      <c r="A171" s="29"/>
      <c r="B171" s="36"/>
      <c r="C171" s="30"/>
      <c r="D171" s="26"/>
      <c r="E171" s="26"/>
      <c r="F171" s="26"/>
      <c r="G171" s="26"/>
      <c r="H171" s="26"/>
      <c r="I171" s="13"/>
      <c r="J171" s="13"/>
      <c r="K171" s="13"/>
      <c r="L171" s="13"/>
      <c r="M171" s="13"/>
      <c r="N171" s="13"/>
      <c r="O171" s="12"/>
      <c r="P171" s="12"/>
      <c r="Q171" s="12"/>
      <c r="R171" s="12"/>
      <c r="S171" s="33"/>
      <c r="U171" s="12"/>
    </row>
    <row r="172" spans="1:21" s="6" customFormat="1" x14ac:dyDescent="0.2">
      <c r="A172" s="29"/>
      <c r="B172" s="34"/>
      <c r="C172" s="24"/>
      <c r="D172" s="26"/>
      <c r="E172" s="26"/>
      <c r="F172" s="26"/>
      <c r="G172" s="26"/>
      <c r="H172" s="26"/>
      <c r="I172" s="27"/>
      <c r="J172" s="27"/>
      <c r="K172" s="27"/>
      <c r="L172" s="27"/>
      <c r="M172" s="27"/>
      <c r="N172" s="27"/>
      <c r="O172" s="56"/>
      <c r="P172" s="56"/>
      <c r="Q172" s="56"/>
      <c r="R172" s="56"/>
      <c r="S172" s="28"/>
      <c r="U172" s="56"/>
    </row>
    <row r="173" spans="1:21" s="6" customFormat="1" x14ac:dyDescent="0.2">
      <c r="A173" s="29"/>
      <c r="B173" s="34"/>
      <c r="C173" s="24"/>
      <c r="D173" s="26"/>
      <c r="E173" s="26"/>
      <c r="F173" s="26"/>
      <c r="G173" s="26"/>
      <c r="H173" s="26"/>
      <c r="I173" s="27"/>
      <c r="J173" s="27"/>
      <c r="K173" s="27"/>
      <c r="L173" s="27"/>
      <c r="M173" s="27"/>
      <c r="N173" s="27"/>
      <c r="O173" s="56"/>
      <c r="P173" s="56"/>
      <c r="Q173" s="56"/>
      <c r="R173" s="56"/>
      <c r="S173" s="28"/>
      <c r="U173" s="56"/>
    </row>
    <row r="174" spans="1:21" x14ac:dyDescent="0.2">
      <c r="A174" s="21"/>
      <c r="B174" s="41"/>
      <c r="C174" s="24"/>
      <c r="D174" s="56"/>
      <c r="E174" s="56"/>
      <c r="F174" s="56"/>
      <c r="G174" s="56"/>
      <c r="H174" s="56"/>
      <c r="I174" s="3"/>
      <c r="J174" s="3"/>
      <c r="K174" s="3"/>
      <c r="L174" s="3"/>
      <c r="M174" s="3"/>
      <c r="N174" s="3"/>
      <c r="O174" s="3"/>
      <c r="P174" s="3"/>
    </row>
    <row r="175" spans="1:21" s="6" customFormat="1" x14ac:dyDescent="0.2">
      <c r="A175" s="29"/>
      <c r="B175" s="32"/>
      <c r="C175" s="24"/>
      <c r="D175" s="26"/>
      <c r="E175" s="26"/>
      <c r="F175" s="26"/>
      <c r="G175" s="26"/>
      <c r="H175" s="26"/>
      <c r="I175" s="27"/>
      <c r="J175" s="27"/>
      <c r="K175" s="27"/>
      <c r="L175" s="27"/>
      <c r="M175" s="27"/>
      <c r="N175" s="27"/>
      <c r="O175" s="56"/>
      <c r="P175" s="56"/>
      <c r="Q175" s="56"/>
      <c r="R175" s="56"/>
      <c r="S175" s="28"/>
      <c r="U175" s="56"/>
    </row>
    <row r="176" spans="1:21" x14ac:dyDescent="0.2">
      <c r="A176" s="23"/>
      <c r="B176" s="22"/>
      <c r="C176" s="24"/>
      <c r="D176" s="56"/>
      <c r="E176" s="56"/>
      <c r="F176" s="56"/>
      <c r="G176" s="56"/>
      <c r="H176" s="56"/>
      <c r="I176" s="3"/>
      <c r="J176" s="3"/>
      <c r="K176" s="3"/>
      <c r="L176" s="3"/>
      <c r="M176" s="3"/>
      <c r="N176" s="3"/>
      <c r="O176" s="3"/>
      <c r="P176" s="3"/>
    </row>
    <row r="177" spans="1:21" s="6" customFormat="1" x14ac:dyDescent="0.2">
      <c r="A177" s="23"/>
      <c r="B177" s="22"/>
      <c r="C177" s="24"/>
      <c r="D177" s="26"/>
      <c r="E177" s="26"/>
      <c r="F177" s="26"/>
      <c r="G177" s="26"/>
      <c r="H177" s="26"/>
      <c r="I177" s="27"/>
      <c r="J177" s="27"/>
      <c r="K177" s="27"/>
      <c r="L177" s="27"/>
      <c r="M177" s="27"/>
      <c r="N177" s="27"/>
      <c r="O177" s="56"/>
      <c r="P177" s="56"/>
      <c r="Q177" s="56"/>
      <c r="R177" s="56"/>
      <c r="S177" s="28"/>
      <c r="U177" s="56"/>
    </row>
    <row r="178" spans="1:21" s="14" customFormat="1" x14ac:dyDescent="0.25">
      <c r="A178" s="29"/>
      <c r="B178" s="22"/>
      <c r="C178" s="30"/>
      <c r="D178" s="26"/>
      <c r="E178" s="26"/>
      <c r="F178" s="26"/>
      <c r="G178" s="26"/>
      <c r="H178" s="26"/>
      <c r="I178" s="13"/>
      <c r="J178" s="13"/>
      <c r="K178" s="13"/>
      <c r="L178" s="13"/>
      <c r="M178" s="13"/>
      <c r="N178" s="13"/>
      <c r="O178" s="12"/>
      <c r="P178" s="12"/>
      <c r="Q178" s="12"/>
      <c r="R178" s="12"/>
      <c r="S178" s="33"/>
      <c r="U178" s="12"/>
    </row>
    <row r="179" spans="1:21" s="6" customFormat="1" x14ac:dyDescent="0.2">
      <c r="A179" s="29"/>
      <c r="B179" s="34"/>
      <c r="C179" s="24"/>
      <c r="D179" s="26"/>
      <c r="E179" s="26"/>
      <c r="F179" s="26"/>
      <c r="G179" s="26"/>
      <c r="H179" s="26"/>
      <c r="I179" s="27"/>
      <c r="J179" s="35"/>
      <c r="K179" s="27"/>
      <c r="L179" s="27"/>
      <c r="M179" s="27"/>
      <c r="N179" s="27"/>
      <c r="O179" s="56"/>
      <c r="P179" s="56"/>
      <c r="Q179" s="56"/>
      <c r="R179" s="56"/>
      <c r="S179" s="28"/>
      <c r="U179" s="56"/>
    </row>
    <row r="180" spans="1:21" s="6" customFormat="1" x14ac:dyDescent="0.2">
      <c r="A180" s="29"/>
      <c r="B180" s="34"/>
      <c r="C180" s="24"/>
      <c r="D180" s="26"/>
      <c r="E180" s="26"/>
      <c r="F180" s="26"/>
      <c r="G180" s="26"/>
      <c r="H180" s="26"/>
      <c r="I180" s="27"/>
      <c r="J180" s="27"/>
      <c r="K180" s="27"/>
      <c r="L180" s="27"/>
      <c r="M180" s="27"/>
      <c r="N180" s="27"/>
      <c r="O180" s="56"/>
      <c r="P180" s="56"/>
      <c r="Q180" s="56"/>
      <c r="R180" s="56"/>
      <c r="S180" s="28"/>
      <c r="U180" s="56"/>
    </row>
    <row r="181" spans="1:21" x14ac:dyDescent="0.2">
      <c r="A181" s="29"/>
      <c r="B181" s="22"/>
      <c r="C181" s="24"/>
      <c r="D181" s="56"/>
      <c r="E181" s="56"/>
      <c r="F181" s="56"/>
      <c r="G181" s="56"/>
      <c r="H181" s="56"/>
      <c r="I181" s="3"/>
      <c r="J181" s="3"/>
      <c r="K181" s="3"/>
      <c r="L181" s="3"/>
      <c r="M181" s="3"/>
      <c r="N181" s="3"/>
      <c r="O181" s="3"/>
      <c r="P181" s="3"/>
    </row>
    <row r="182" spans="1:21" s="14" customFormat="1" x14ac:dyDescent="0.25">
      <c r="A182" s="29"/>
      <c r="B182" s="32"/>
      <c r="C182" s="30"/>
      <c r="D182" s="26"/>
      <c r="E182" s="26"/>
      <c r="F182" s="26"/>
      <c r="G182" s="26"/>
      <c r="H182" s="26"/>
      <c r="I182" s="13"/>
      <c r="J182" s="13"/>
      <c r="K182" s="13"/>
      <c r="L182" s="13"/>
      <c r="M182" s="13"/>
      <c r="N182" s="13"/>
      <c r="O182" s="12"/>
      <c r="P182" s="12"/>
      <c r="Q182" s="12"/>
      <c r="R182" s="12"/>
      <c r="S182" s="33"/>
      <c r="U182" s="12"/>
    </row>
    <row r="183" spans="1:21" s="6" customFormat="1" x14ac:dyDescent="0.2">
      <c r="A183" s="29"/>
      <c r="B183" s="36"/>
      <c r="C183" s="24"/>
      <c r="D183" s="26"/>
      <c r="E183" s="26"/>
      <c r="F183" s="26"/>
      <c r="G183" s="26"/>
      <c r="H183" s="26"/>
      <c r="I183" s="27"/>
      <c r="J183" s="27"/>
      <c r="K183" s="27"/>
      <c r="L183" s="27"/>
      <c r="M183" s="27"/>
      <c r="N183" s="27"/>
      <c r="O183" s="56"/>
      <c r="P183" s="56"/>
      <c r="Q183" s="56"/>
      <c r="R183" s="56"/>
      <c r="S183" s="28"/>
      <c r="U183" s="56"/>
    </row>
    <row r="184" spans="1:21" ht="15" x14ac:dyDescent="0.2">
      <c r="A184" s="23"/>
      <c r="B184" s="34"/>
      <c r="C184" s="24"/>
      <c r="D184" s="56"/>
      <c r="E184" s="56"/>
      <c r="F184" s="56"/>
      <c r="G184" s="56"/>
      <c r="H184" s="56"/>
      <c r="I184" s="3"/>
      <c r="J184" s="3"/>
      <c r="K184" s="3"/>
      <c r="L184" s="3"/>
      <c r="M184" s="3"/>
      <c r="N184" s="3"/>
      <c r="O184" s="3"/>
      <c r="P184" s="3"/>
    </row>
    <row r="185" spans="1:21" ht="15" x14ac:dyDescent="0.2">
      <c r="A185" s="23"/>
      <c r="B185" s="34"/>
      <c r="C185" s="24"/>
      <c r="D185" s="56"/>
      <c r="E185" s="56"/>
      <c r="F185" s="56"/>
      <c r="G185" s="56"/>
      <c r="H185" s="56"/>
      <c r="I185" s="3"/>
      <c r="J185" s="3"/>
      <c r="K185" s="3"/>
      <c r="L185" s="3"/>
      <c r="M185" s="3"/>
      <c r="N185" s="3"/>
      <c r="O185" s="3"/>
      <c r="P185" s="3"/>
    </row>
    <row r="186" spans="1:21" ht="15" x14ac:dyDescent="0.2">
      <c r="A186" s="23"/>
      <c r="B186" s="34"/>
      <c r="C186" s="24"/>
      <c r="D186" s="37"/>
      <c r="E186" s="37"/>
      <c r="F186" s="37"/>
      <c r="G186" s="37"/>
      <c r="H186" s="37"/>
    </row>
    <row r="187" spans="1:21" s="6" customFormat="1" x14ac:dyDescent="0.2">
      <c r="A187" s="29"/>
      <c r="B187" s="34"/>
      <c r="C187" s="24"/>
      <c r="D187" s="26"/>
      <c r="E187" s="26"/>
      <c r="F187" s="26"/>
      <c r="G187" s="26"/>
      <c r="H187" s="26"/>
      <c r="I187" s="27"/>
      <c r="J187" s="27"/>
      <c r="K187" s="27"/>
      <c r="L187" s="27"/>
      <c r="M187" s="27"/>
      <c r="N187" s="27"/>
      <c r="O187" s="56"/>
      <c r="P187" s="56"/>
      <c r="Q187" s="56"/>
      <c r="R187" s="56"/>
      <c r="S187" s="28"/>
      <c r="U187" s="56"/>
    </row>
    <row r="188" spans="1:21" s="14" customFormat="1" x14ac:dyDescent="0.25">
      <c r="A188" s="29"/>
      <c r="B188" s="22"/>
      <c r="C188" s="30"/>
      <c r="D188" s="26"/>
      <c r="E188" s="26"/>
      <c r="F188" s="26"/>
      <c r="G188" s="26"/>
      <c r="H188" s="26"/>
      <c r="I188" s="13"/>
      <c r="J188" s="13"/>
      <c r="K188" s="13"/>
      <c r="L188" s="13"/>
      <c r="M188" s="13"/>
      <c r="N188" s="13"/>
      <c r="O188" s="12"/>
      <c r="P188" s="12"/>
      <c r="Q188" s="12"/>
      <c r="R188" s="12"/>
      <c r="S188" s="33"/>
      <c r="U188" s="12"/>
    </row>
    <row r="189" spans="1:21" s="6" customFormat="1" x14ac:dyDescent="0.2">
      <c r="A189" s="29"/>
      <c r="B189" s="36"/>
      <c r="C189" s="24"/>
      <c r="D189" s="26"/>
      <c r="E189" s="26"/>
      <c r="F189" s="26"/>
      <c r="G189" s="26"/>
      <c r="H189" s="26"/>
      <c r="I189" s="27"/>
      <c r="J189" s="27"/>
      <c r="K189" s="27"/>
      <c r="L189" s="27"/>
      <c r="M189" s="27"/>
      <c r="N189" s="27"/>
      <c r="O189" s="56"/>
      <c r="P189" s="56"/>
      <c r="Q189" s="56"/>
      <c r="R189" s="56"/>
      <c r="S189" s="28"/>
      <c r="U189" s="56"/>
    </row>
    <row r="190" spans="1:21" s="6" customFormat="1" x14ac:dyDescent="0.2">
      <c r="A190" s="29"/>
      <c r="B190" s="34"/>
      <c r="C190" s="24"/>
      <c r="D190" s="26"/>
      <c r="E190" s="26"/>
      <c r="F190" s="26"/>
      <c r="G190" s="26"/>
      <c r="H190" s="26"/>
      <c r="I190" s="27"/>
      <c r="J190" s="27"/>
      <c r="K190" s="27"/>
      <c r="L190" s="27"/>
      <c r="M190" s="27"/>
      <c r="N190" s="27"/>
      <c r="O190" s="56"/>
      <c r="P190" s="56"/>
      <c r="Q190" s="56"/>
      <c r="R190" s="56"/>
      <c r="S190" s="28"/>
      <c r="U190" s="56"/>
    </row>
    <row r="191" spans="1:21" s="6" customFormat="1" x14ac:dyDescent="0.2">
      <c r="A191" s="29"/>
      <c r="B191" s="34"/>
      <c r="C191" s="24"/>
      <c r="D191" s="26"/>
      <c r="E191" s="26"/>
      <c r="F191" s="26"/>
      <c r="G191" s="26"/>
      <c r="H191" s="26"/>
      <c r="I191" s="27"/>
      <c r="J191" s="27"/>
      <c r="K191" s="27"/>
      <c r="L191" s="27"/>
      <c r="M191" s="27"/>
      <c r="N191" s="27"/>
      <c r="O191" s="56"/>
      <c r="P191" s="56"/>
      <c r="Q191" s="56"/>
      <c r="R191" s="56"/>
      <c r="S191" s="28"/>
      <c r="U191" s="56"/>
    </row>
    <row r="192" spans="1:21" x14ac:dyDescent="0.2">
      <c r="A192" s="21"/>
      <c r="B192" s="41"/>
      <c r="C192" s="24"/>
      <c r="D192" s="56"/>
      <c r="E192" s="56"/>
      <c r="F192" s="56"/>
      <c r="G192" s="56"/>
      <c r="H192" s="56"/>
      <c r="I192" s="3"/>
      <c r="J192" s="3"/>
      <c r="K192" s="3"/>
      <c r="L192" s="3"/>
      <c r="M192" s="3"/>
      <c r="N192" s="3"/>
      <c r="O192" s="3"/>
      <c r="P192" s="3"/>
    </row>
    <row r="193" spans="1:21" s="6" customFormat="1" x14ac:dyDescent="0.2">
      <c r="A193" s="29"/>
      <c r="B193" s="22"/>
      <c r="C193" s="30"/>
      <c r="D193" s="26"/>
      <c r="E193" s="26"/>
      <c r="F193" s="26"/>
      <c r="G193" s="26"/>
      <c r="H193" s="26"/>
      <c r="I193" s="27"/>
      <c r="J193" s="27"/>
      <c r="K193" s="27"/>
      <c r="L193" s="27"/>
      <c r="M193" s="27"/>
      <c r="N193" s="27"/>
      <c r="O193" s="56"/>
      <c r="P193" s="56"/>
      <c r="Q193" s="56"/>
      <c r="R193" s="56"/>
      <c r="S193" s="28"/>
      <c r="U193" s="56"/>
    </row>
    <row r="194" spans="1:21" s="14" customFormat="1" x14ac:dyDescent="0.25">
      <c r="A194" s="29"/>
      <c r="B194" s="36"/>
      <c r="C194" s="30"/>
      <c r="D194" s="26"/>
      <c r="E194" s="26"/>
      <c r="F194" s="26"/>
      <c r="G194" s="26"/>
      <c r="H194" s="26"/>
      <c r="I194" s="13"/>
      <c r="J194" s="13"/>
      <c r="K194" s="13"/>
      <c r="L194" s="13"/>
      <c r="M194" s="13"/>
      <c r="N194" s="13"/>
      <c r="O194" s="12"/>
      <c r="P194" s="12"/>
      <c r="Q194" s="12"/>
      <c r="R194" s="12"/>
      <c r="S194" s="33"/>
      <c r="U194" s="12"/>
    </row>
    <row r="195" spans="1:21" s="6" customFormat="1" x14ac:dyDescent="0.2">
      <c r="A195" s="29"/>
      <c r="B195" s="34"/>
      <c r="C195" s="24"/>
      <c r="D195" s="26"/>
      <c r="E195" s="26"/>
      <c r="F195" s="26"/>
      <c r="G195" s="26"/>
      <c r="H195" s="26"/>
      <c r="I195" s="27"/>
      <c r="J195" s="27"/>
      <c r="K195" s="27"/>
      <c r="L195" s="27"/>
      <c r="M195" s="27"/>
      <c r="N195" s="27"/>
      <c r="O195" s="56"/>
      <c r="P195" s="56"/>
      <c r="Q195" s="56"/>
      <c r="R195" s="56"/>
      <c r="S195" s="28"/>
      <c r="U195" s="56"/>
    </row>
    <row r="196" spans="1:21" s="14" customFormat="1" x14ac:dyDescent="0.25">
      <c r="A196" s="29"/>
      <c r="B196" s="36"/>
      <c r="C196" s="30"/>
      <c r="D196" s="26"/>
      <c r="E196" s="26"/>
      <c r="F196" s="26"/>
      <c r="G196" s="26"/>
      <c r="H196" s="26"/>
      <c r="I196" s="13"/>
      <c r="J196" s="13"/>
      <c r="K196" s="13"/>
      <c r="L196" s="13"/>
      <c r="M196" s="13"/>
      <c r="N196" s="13"/>
      <c r="O196" s="12"/>
      <c r="P196" s="12"/>
      <c r="Q196" s="12"/>
      <c r="R196" s="12"/>
      <c r="S196" s="33"/>
      <c r="U196" s="12"/>
    </row>
    <row r="197" spans="1:21" s="6" customFormat="1" x14ac:dyDescent="0.2">
      <c r="A197" s="29"/>
      <c r="B197" s="22"/>
      <c r="C197" s="30"/>
      <c r="D197" s="26"/>
      <c r="E197" s="26"/>
      <c r="F197" s="26"/>
      <c r="G197" s="26"/>
      <c r="H197" s="26"/>
      <c r="I197" s="27"/>
      <c r="J197" s="27"/>
      <c r="K197" s="27"/>
      <c r="L197" s="27"/>
      <c r="M197" s="27"/>
      <c r="N197" s="27"/>
      <c r="O197" s="56"/>
      <c r="P197" s="56"/>
      <c r="Q197" s="56"/>
      <c r="R197" s="56"/>
      <c r="S197" s="28"/>
      <c r="U197" s="56"/>
    </row>
    <row r="198" spans="1:21" s="14" customFormat="1" x14ac:dyDescent="0.25">
      <c r="A198" s="29"/>
      <c r="B198" s="36"/>
      <c r="C198" s="30"/>
      <c r="D198" s="26"/>
      <c r="E198" s="26"/>
      <c r="F198" s="26"/>
      <c r="G198" s="26"/>
      <c r="H198" s="26"/>
      <c r="I198" s="13"/>
      <c r="J198" s="13"/>
      <c r="K198" s="13"/>
      <c r="L198" s="13"/>
      <c r="M198" s="13"/>
      <c r="N198" s="13"/>
      <c r="O198" s="12"/>
      <c r="P198" s="12"/>
      <c r="Q198" s="12"/>
      <c r="R198" s="12"/>
      <c r="S198" s="33"/>
      <c r="U198" s="12"/>
    </row>
    <row r="199" spans="1:21" s="6" customFormat="1" x14ac:dyDescent="0.2">
      <c r="A199" s="29"/>
      <c r="B199" s="34"/>
      <c r="C199" s="24"/>
      <c r="D199" s="26"/>
      <c r="E199" s="26"/>
      <c r="F199" s="26"/>
      <c r="G199" s="26"/>
      <c r="H199" s="26"/>
      <c r="I199" s="27"/>
      <c r="J199" s="27"/>
      <c r="K199" s="27"/>
      <c r="L199" s="27"/>
      <c r="M199" s="27"/>
      <c r="N199" s="27"/>
      <c r="O199" s="56"/>
      <c r="P199" s="56"/>
      <c r="Q199" s="56"/>
      <c r="R199" s="56"/>
      <c r="S199" s="28"/>
      <c r="U199" s="56"/>
    </row>
    <row r="200" spans="1:21" s="6" customFormat="1" x14ac:dyDescent="0.2">
      <c r="A200" s="29"/>
      <c r="B200" s="34"/>
      <c r="C200" s="24"/>
      <c r="D200" s="26"/>
      <c r="E200" s="26"/>
      <c r="F200" s="26"/>
      <c r="G200" s="26"/>
      <c r="H200" s="26"/>
      <c r="I200" s="27"/>
      <c r="J200" s="27"/>
      <c r="K200" s="27"/>
      <c r="L200" s="27"/>
      <c r="M200" s="27"/>
      <c r="N200" s="27"/>
      <c r="O200" s="56"/>
      <c r="P200" s="56"/>
      <c r="Q200" s="56"/>
      <c r="R200" s="56"/>
      <c r="S200" s="28"/>
      <c r="U200" s="56"/>
    </row>
    <row r="201" spans="1:21" s="6" customFormat="1" x14ac:dyDescent="0.2">
      <c r="A201" s="29"/>
      <c r="B201" s="32"/>
      <c r="C201" s="24"/>
      <c r="D201" s="26"/>
      <c r="E201" s="26"/>
      <c r="F201" s="26"/>
      <c r="G201" s="26"/>
      <c r="H201" s="26"/>
      <c r="I201" s="27"/>
      <c r="J201" s="27"/>
      <c r="K201" s="27"/>
      <c r="L201" s="27"/>
      <c r="M201" s="27"/>
      <c r="N201" s="27"/>
      <c r="O201" s="56"/>
      <c r="P201" s="56"/>
      <c r="Q201" s="56"/>
      <c r="R201" s="56"/>
      <c r="S201" s="28"/>
      <c r="U201" s="56"/>
    </row>
    <row r="202" spans="1:21" s="6" customFormat="1" x14ac:dyDescent="0.2">
      <c r="A202" s="23"/>
      <c r="B202" s="22"/>
      <c r="C202" s="24"/>
      <c r="D202" s="26"/>
      <c r="E202" s="26"/>
      <c r="F202" s="26"/>
      <c r="G202" s="26"/>
      <c r="H202" s="26"/>
      <c r="I202" s="27"/>
      <c r="J202" s="27"/>
      <c r="K202" s="27"/>
      <c r="L202" s="27"/>
      <c r="M202" s="27"/>
      <c r="N202" s="27"/>
      <c r="O202" s="56"/>
      <c r="P202" s="56"/>
      <c r="Q202" s="56"/>
      <c r="R202" s="56"/>
      <c r="S202" s="28"/>
      <c r="U202" s="56"/>
    </row>
    <row r="203" spans="1:21" s="31" customFormat="1" x14ac:dyDescent="0.25">
      <c r="A203" s="29"/>
      <c r="B203" s="22"/>
      <c r="C203" s="30"/>
      <c r="D203" s="56"/>
      <c r="E203" s="56"/>
      <c r="F203" s="56"/>
      <c r="G203" s="56"/>
      <c r="H203" s="56"/>
    </row>
    <row r="204" spans="1:21" ht="15" x14ac:dyDescent="0.2">
      <c r="A204" s="23"/>
      <c r="B204" s="34"/>
      <c r="C204" s="24"/>
      <c r="D204" s="56"/>
      <c r="E204" s="56"/>
      <c r="F204" s="56"/>
      <c r="G204" s="56"/>
      <c r="H204" s="56"/>
      <c r="I204" s="3"/>
      <c r="J204" s="3"/>
      <c r="K204" s="3"/>
      <c r="L204" s="3"/>
      <c r="M204" s="3"/>
      <c r="N204" s="3"/>
      <c r="O204" s="3"/>
      <c r="P204" s="3"/>
    </row>
    <row r="205" spans="1:21" ht="15" x14ac:dyDescent="0.2">
      <c r="A205" s="23"/>
      <c r="B205" s="34"/>
      <c r="C205" s="24"/>
      <c r="D205" s="26"/>
      <c r="E205" s="26"/>
      <c r="F205" s="26"/>
      <c r="G205" s="26"/>
      <c r="H205" s="26"/>
      <c r="I205" s="3"/>
      <c r="J205" s="3"/>
      <c r="K205" s="3"/>
      <c r="L205" s="3"/>
      <c r="M205" s="3"/>
      <c r="N205" s="3"/>
      <c r="O205" s="3"/>
      <c r="P205" s="3"/>
    </row>
    <row r="206" spans="1:21" ht="15" x14ac:dyDescent="0.2">
      <c r="A206" s="23"/>
      <c r="B206" s="34"/>
      <c r="C206" s="24"/>
      <c r="D206" s="26"/>
      <c r="E206" s="26"/>
      <c r="F206" s="26"/>
      <c r="G206" s="26"/>
      <c r="H206" s="26"/>
      <c r="I206" s="3"/>
      <c r="J206" s="3"/>
      <c r="K206" s="3"/>
      <c r="L206" s="3"/>
      <c r="M206" s="3"/>
      <c r="N206" s="3"/>
      <c r="O206" s="3"/>
      <c r="P206" s="3"/>
    </row>
    <row r="207" spans="1:21" ht="15" x14ac:dyDescent="0.2">
      <c r="A207" s="23"/>
      <c r="B207" s="36"/>
      <c r="C207" s="24"/>
      <c r="D207" s="56"/>
      <c r="E207" s="56"/>
      <c r="F207" s="56"/>
      <c r="G207" s="56"/>
      <c r="H207" s="56"/>
      <c r="I207" s="3"/>
      <c r="J207" s="3"/>
      <c r="K207" s="3"/>
      <c r="L207" s="3"/>
      <c r="M207" s="3"/>
      <c r="N207" s="3"/>
      <c r="O207" s="3"/>
      <c r="P207" s="3"/>
    </row>
    <row r="208" spans="1:21" ht="15" x14ac:dyDescent="0.2">
      <c r="A208" s="23"/>
      <c r="B208" s="34"/>
      <c r="C208" s="24"/>
      <c r="D208" s="56"/>
      <c r="E208" s="56"/>
      <c r="F208" s="56"/>
      <c r="G208" s="56"/>
      <c r="H208" s="56"/>
      <c r="I208" s="3"/>
      <c r="J208" s="3"/>
      <c r="K208" s="3"/>
      <c r="L208" s="3"/>
      <c r="M208" s="3"/>
      <c r="N208" s="3"/>
      <c r="O208" s="3"/>
      <c r="P208" s="3"/>
    </row>
    <row r="209" spans="1:21" ht="15" x14ac:dyDescent="0.2">
      <c r="A209" s="23"/>
      <c r="B209" s="34"/>
      <c r="C209" s="24"/>
      <c r="D209" s="26"/>
      <c r="E209" s="26"/>
      <c r="F209" s="26"/>
      <c r="G209" s="26"/>
      <c r="H209" s="26"/>
      <c r="I209" s="3"/>
      <c r="J209" s="3"/>
      <c r="K209" s="3"/>
      <c r="L209" s="3"/>
      <c r="M209" s="3"/>
      <c r="N209" s="3"/>
      <c r="O209" s="3"/>
      <c r="P209" s="3"/>
    </row>
    <row r="210" spans="1:21" ht="15" x14ac:dyDescent="0.2">
      <c r="A210" s="23"/>
      <c r="B210" s="34"/>
      <c r="C210" s="24"/>
      <c r="D210" s="26"/>
      <c r="E210" s="26"/>
      <c r="F210" s="26"/>
      <c r="G210" s="26"/>
      <c r="H210" s="26"/>
      <c r="I210" s="3"/>
      <c r="J210" s="3"/>
      <c r="K210" s="3"/>
      <c r="L210" s="3"/>
      <c r="M210" s="3"/>
      <c r="N210" s="3"/>
      <c r="O210" s="3"/>
      <c r="P210" s="3"/>
    </row>
    <row r="211" spans="1:21" ht="15" x14ac:dyDescent="0.2">
      <c r="A211" s="23"/>
      <c r="B211" s="36"/>
      <c r="C211" s="24"/>
      <c r="D211" s="56"/>
      <c r="E211" s="56"/>
      <c r="F211" s="56"/>
      <c r="G211" s="56"/>
      <c r="H211" s="56"/>
      <c r="I211" s="3"/>
      <c r="J211" s="3"/>
      <c r="K211" s="3"/>
      <c r="L211" s="3"/>
      <c r="M211" s="3"/>
      <c r="N211" s="3"/>
      <c r="O211" s="3"/>
      <c r="P211" s="3"/>
    </row>
    <row r="212" spans="1:21" ht="15" x14ac:dyDescent="0.2">
      <c r="A212" s="23"/>
      <c r="B212" s="34"/>
      <c r="C212" s="24"/>
      <c r="D212" s="56"/>
      <c r="E212" s="56"/>
      <c r="F212" s="56"/>
      <c r="G212" s="56"/>
      <c r="H212" s="56"/>
      <c r="I212" s="3"/>
      <c r="J212" s="3"/>
      <c r="K212" s="3"/>
      <c r="L212" s="3"/>
      <c r="M212" s="3"/>
      <c r="N212" s="3"/>
      <c r="O212" s="3"/>
      <c r="P212" s="3"/>
    </row>
    <row r="213" spans="1:21" s="6" customFormat="1" x14ac:dyDescent="0.2">
      <c r="A213" s="29"/>
      <c r="B213" s="34"/>
      <c r="C213" s="24"/>
      <c r="D213" s="26"/>
      <c r="E213" s="26"/>
      <c r="F213" s="26"/>
      <c r="G213" s="26"/>
      <c r="H213" s="26"/>
      <c r="I213" s="27"/>
      <c r="J213" s="27"/>
      <c r="K213" s="27"/>
      <c r="L213" s="27"/>
      <c r="M213" s="27"/>
      <c r="N213" s="27"/>
      <c r="O213" s="56"/>
      <c r="P213" s="56"/>
      <c r="Q213" s="56"/>
      <c r="R213" s="56"/>
      <c r="S213" s="28"/>
      <c r="U213" s="56"/>
    </row>
    <row r="214" spans="1:21" s="6" customFormat="1" x14ac:dyDescent="0.2">
      <c r="A214" s="29"/>
      <c r="B214" s="34"/>
      <c r="C214" s="24"/>
      <c r="D214" s="26"/>
      <c r="E214" s="26"/>
      <c r="F214" s="26"/>
      <c r="G214" s="26"/>
      <c r="H214" s="26"/>
      <c r="I214" s="27"/>
      <c r="J214" s="27"/>
      <c r="K214" s="27"/>
      <c r="L214" s="27"/>
      <c r="M214" s="27"/>
      <c r="N214" s="27"/>
      <c r="O214" s="56"/>
      <c r="P214" s="56"/>
      <c r="Q214" s="56"/>
      <c r="R214" s="56"/>
      <c r="S214" s="28"/>
      <c r="U214" s="56"/>
    </row>
    <row r="215" spans="1:21" s="6" customFormat="1" x14ac:dyDescent="0.2">
      <c r="A215" s="29"/>
      <c r="B215" s="34"/>
      <c r="C215" s="24"/>
      <c r="D215" s="26"/>
      <c r="E215" s="26"/>
      <c r="F215" s="26"/>
      <c r="G215" s="26"/>
      <c r="H215" s="26"/>
      <c r="I215" s="27"/>
      <c r="J215" s="27"/>
      <c r="K215" s="27"/>
      <c r="L215" s="27"/>
      <c r="M215" s="27"/>
      <c r="N215" s="27"/>
      <c r="O215" s="56"/>
      <c r="P215" s="56"/>
      <c r="Q215" s="56"/>
      <c r="R215" s="56"/>
      <c r="S215" s="28"/>
      <c r="U215" s="56"/>
    </row>
    <row r="216" spans="1:21" s="31" customFormat="1" x14ac:dyDescent="0.25">
      <c r="A216" s="29"/>
      <c r="B216" s="22"/>
      <c r="C216" s="30"/>
      <c r="D216" s="56"/>
      <c r="E216" s="56"/>
      <c r="F216" s="56"/>
      <c r="G216" s="56"/>
      <c r="H216" s="56"/>
    </row>
    <row r="217" spans="1:21" s="31" customFormat="1" x14ac:dyDescent="0.25">
      <c r="A217" s="29"/>
      <c r="B217" s="36"/>
      <c r="C217" s="30"/>
      <c r="D217" s="56"/>
      <c r="E217" s="56"/>
      <c r="F217" s="56"/>
      <c r="G217" s="56"/>
      <c r="H217" s="56"/>
    </row>
    <row r="218" spans="1:21" x14ac:dyDescent="0.2">
      <c r="A218" s="21"/>
      <c r="B218" s="34"/>
      <c r="C218" s="24"/>
      <c r="D218" s="56"/>
      <c r="E218" s="56"/>
      <c r="F218" s="56"/>
      <c r="G218" s="56"/>
      <c r="H218" s="56"/>
      <c r="I218" s="3"/>
      <c r="J218" s="3"/>
      <c r="K218" s="3"/>
      <c r="L218" s="3"/>
      <c r="M218" s="3"/>
      <c r="N218" s="3"/>
      <c r="O218" s="3"/>
      <c r="P218" s="3"/>
    </row>
    <row r="219" spans="1:21" s="6" customFormat="1" x14ac:dyDescent="0.2">
      <c r="A219" s="29"/>
      <c r="B219" s="34"/>
      <c r="C219" s="24"/>
      <c r="D219" s="56"/>
      <c r="E219" s="56"/>
      <c r="F219" s="56"/>
      <c r="G219" s="56"/>
      <c r="H219" s="56"/>
      <c r="I219" s="27"/>
      <c r="J219" s="27"/>
      <c r="K219" s="27"/>
      <c r="L219" s="27"/>
      <c r="M219" s="27"/>
      <c r="N219" s="27"/>
      <c r="O219" s="56"/>
      <c r="P219" s="56"/>
      <c r="Q219" s="56"/>
      <c r="R219" s="56"/>
      <c r="S219" s="28"/>
      <c r="U219" s="56"/>
    </row>
    <row r="220" spans="1:21" x14ac:dyDescent="0.2">
      <c r="A220" s="21"/>
      <c r="B220" s="34"/>
      <c r="C220" s="24"/>
      <c r="D220" s="56"/>
      <c r="E220" s="56"/>
      <c r="F220" s="56"/>
      <c r="G220" s="56"/>
      <c r="H220" s="56"/>
      <c r="I220" s="3"/>
      <c r="J220" s="3"/>
      <c r="K220" s="3"/>
      <c r="L220" s="3"/>
      <c r="M220" s="3"/>
      <c r="N220" s="3"/>
      <c r="O220" s="3"/>
      <c r="P220" s="3"/>
    </row>
    <row r="221" spans="1:21" x14ac:dyDescent="0.2">
      <c r="A221" s="21"/>
      <c r="B221" s="34"/>
      <c r="C221" s="24"/>
      <c r="D221" s="56"/>
      <c r="E221" s="56"/>
      <c r="F221" s="56"/>
      <c r="G221" s="56"/>
      <c r="H221" s="56"/>
      <c r="I221" s="3"/>
      <c r="J221" s="3"/>
      <c r="K221" s="3"/>
      <c r="L221" s="3"/>
      <c r="M221" s="3"/>
      <c r="N221" s="3"/>
      <c r="O221" s="3"/>
      <c r="P221" s="3"/>
    </row>
    <row r="222" spans="1:21" x14ac:dyDescent="0.2">
      <c r="A222" s="21"/>
      <c r="B222" s="41"/>
      <c r="C222" s="24"/>
      <c r="D222" s="56"/>
      <c r="E222" s="56"/>
      <c r="F222" s="56"/>
      <c r="G222" s="56"/>
      <c r="H222" s="56"/>
      <c r="I222" s="3"/>
      <c r="J222" s="3"/>
      <c r="K222" s="3"/>
      <c r="L222" s="3"/>
      <c r="M222" s="3"/>
      <c r="N222" s="3"/>
      <c r="O222" s="3"/>
      <c r="P222" s="3"/>
    </row>
    <row r="223" spans="1:21" s="6" customFormat="1" x14ac:dyDescent="0.2">
      <c r="A223" s="29"/>
      <c r="B223" s="32"/>
      <c r="C223" s="24"/>
      <c r="D223" s="26"/>
      <c r="E223" s="26"/>
      <c r="F223" s="26"/>
      <c r="G223" s="26"/>
      <c r="H223" s="26"/>
      <c r="I223" s="27"/>
      <c r="J223" s="27"/>
      <c r="K223" s="27"/>
      <c r="L223" s="27"/>
      <c r="M223" s="27"/>
      <c r="N223" s="27"/>
      <c r="O223" s="56"/>
      <c r="P223" s="56"/>
      <c r="Q223" s="56"/>
      <c r="R223" s="56"/>
      <c r="S223" s="28"/>
      <c r="U223" s="56"/>
    </row>
    <row r="224" spans="1:21" x14ac:dyDescent="0.2">
      <c r="A224" s="23"/>
      <c r="B224" s="22"/>
      <c r="C224" s="24"/>
      <c r="D224" s="56"/>
      <c r="E224" s="56"/>
      <c r="F224" s="56"/>
      <c r="G224" s="56"/>
      <c r="H224" s="56"/>
      <c r="I224" s="3"/>
      <c r="J224" s="3"/>
      <c r="K224" s="3"/>
      <c r="L224" s="3"/>
      <c r="M224" s="3"/>
      <c r="N224" s="3"/>
      <c r="O224" s="3"/>
      <c r="P224" s="3"/>
    </row>
    <row r="225" spans="1:21" s="6" customFormat="1" x14ac:dyDescent="0.2">
      <c r="A225" s="23"/>
      <c r="B225" s="22"/>
      <c r="C225" s="24"/>
      <c r="D225" s="26"/>
      <c r="E225" s="26"/>
      <c r="F225" s="26"/>
      <c r="G225" s="26"/>
      <c r="H225" s="26"/>
      <c r="I225" s="27"/>
      <c r="J225" s="27"/>
      <c r="K225" s="27"/>
      <c r="L225" s="27"/>
      <c r="M225" s="27"/>
      <c r="N225" s="27"/>
      <c r="O225" s="56"/>
      <c r="P225" s="56"/>
      <c r="Q225" s="56"/>
      <c r="R225" s="56"/>
      <c r="S225" s="28"/>
      <c r="U225" s="56"/>
    </row>
    <row r="226" spans="1:21" s="14" customFormat="1" x14ac:dyDescent="0.25">
      <c r="A226" s="29"/>
      <c r="B226" s="22"/>
      <c r="C226" s="30"/>
      <c r="D226" s="26"/>
      <c r="E226" s="26"/>
      <c r="F226" s="26"/>
      <c r="G226" s="26"/>
      <c r="H226" s="26"/>
      <c r="I226" s="13"/>
      <c r="J226" s="13"/>
      <c r="K226" s="13"/>
      <c r="L226" s="13"/>
      <c r="M226" s="13"/>
      <c r="N226" s="13"/>
      <c r="O226" s="12"/>
      <c r="P226" s="12"/>
      <c r="Q226" s="12"/>
      <c r="R226" s="12"/>
      <c r="S226" s="33"/>
      <c r="U226" s="12"/>
    </row>
    <row r="227" spans="1:21" s="6" customFormat="1" x14ac:dyDescent="0.2">
      <c r="A227" s="29"/>
      <c r="B227" s="34"/>
      <c r="C227" s="24"/>
      <c r="D227" s="26"/>
      <c r="E227" s="26"/>
      <c r="F227" s="26"/>
      <c r="G227" s="26"/>
      <c r="H227" s="26"/>
      <c r="I227" s="27"/>
      <c r="J227" s="35"/>
      <c r="K227" s="27"/>
      <c r="L227" s="27"/>
      <c r="M227" s="27"/>
      <c r="N227" s="27"/>
      <c r="O227" s="56"/>
      <c r="P227" s="56"/>
      <c r="Q227" s="56"/>
      <c r="R227" s="56"/>
      <c r="S227" s="28"/>
      <c r="U227" s="56"/>
    </row>
    <row r="228" spans="1:21" s="6" customFormat="1" x14ac:dyDescent="0.2">
      <c r="A228" s="29"/>
      <c r="B228" s="34"/>
      <c r="C228" s="24"/>
      <c r="D228" s="26"/>
      <c r="E228" s="26"/>
      <c r="F228" s="26"/>
      <c r="G228" s="26"/>
      <c r="H228" s="26"/>
      <c r="I228" s="27"/>
      <c r="J228" s="27"/>
      <c r="K228" s="27"/>
      <c r="L228" s="27"/>
      <c r="M228" s="27"/>
      <c r="N228" s="27"/>
      <c r="O228" s="56"/>
      <c r="P228" s="56"/>
      <c r="Q228" s="56"/>
      <c r="R228" s="56"/>
      <c r="S228" s="28"/>
      <c r="U228" s="56"/>
    </row>
    <row r="229" spans="1:21" x14ac:dyDescent="0.2">
      <c r="A229" s="29"/>
      <c r="B229" s="22"/>
      <c r="C229" s="24"/>
      <c r="D229" s="56"/>
      <c r="E229" s="56"/>
      <c r="F229" s="56"/>
      <c r="G229" s="56"/>
      <c r="H229" s="56"/>
      <c r="I229" s="3"/>
      <c r="J229" s="3"/>
      <c r="K229" s="3"/>
      <c r="L229" s="3"/>
      <c r="M229" s="3"/>
      <c r="N229" s="3"/>
      <c r="O229" s="3"/>
      <c r="P229" s="3"/>
    </row>
    <row r="230" spans="1:21" s="14" customFormat="1" x14ac:dyDescent="0.25">
      <c r="A230" s="29"/>
      <c r="B230" s="22"/>
      <c r="C230" s="30"/>
      <c r="D230" s="26"/>
      <c r="E230" s="26"/>
      <c r="F230" s="26"/>
      <c r="G230" s="26"/>
      <c r="H230" s="26"/>
      <c r="I230" s="13"/>
      <c r="J230" s="13"/>
      <c r="K230" s="13"/>
      <c r="L230" s="13"/>
      <c r="M230" s="13"/>
      <c r="N230" s="13"/>
      <c r="O230" s="12"/>
      <c r="P230" s="12"/>
      <c r="Q230" s="12"/>
      <c r="R230" s="12"/>
      <c r="S230" s="33"/>
      <c r="U230" s="12"/>
    </row>
    <row r="231" spans="1:21" s="6" customFormat="1" x14ac:dyDescent="0.2">
      <c r="A231" s="29"/>
      <c r="B231" s="36"/>
      <c r="C231" s="24"/>
      <c r="D231" s="26"/>
      <c r="E231" s="26"/>
      <c r="F231" s="26"/>
      <c r="G231" s="26"/>
      <c r="H231" s="26"/>
      <c r="I231" s="27"/>
      <c r="J231" s="27"/>
      <c r="K231" s="27"/>
      <c r="L231" s="27"/>
      <c r="M231" s="27"/>
      <c r="N231" s="27"/>
      <c r="O231" s="56"/>
      <c r="P231" s="56"/>
      <c r="Q231" s="56"/>
      <c r="R231" s="56"/>
      <c r="S231" s="28"/>
      <c r="U231" s="56"/>
    </row>
    <row r="232" spans="1:21" s="6" customFormat="1" x14ac:dyDescent="0.2">
      <c r="A232" s="29"/>
      <c r="B232" s="34"/>
      <c r="C232" s="24"/>
      <c r="D232" s="26"/>
      <c r="E232" s="26"/>
      <c r="F232" s="26"/>
      <c r="G232" s="26"/>
      <c r="H232" s="26"/>
      <c r="I232" s="27"/>
      <c r="J232" s="27"/>
      <c r="K232" s="27"/>
      <c r="L232" s="27"/>
      <c r="M232" s="27"/>
      <c r="N232" s="27"/>
      <c r="O232" s="56"/>
      <c r="P232" s="56"/>
      <c r="Q232" s="56"/>
      <c r="R232" s="56"/>
      <c r="S232" s="28"/>
      <c r="U232" s="56"/>
    </row>
    <row r="233" spans="1:21" s="6" customFormat="1" x14ac:dyDescent="0.2">
      <c r="A233" s="29"/>
      <c r="B233" s="34"/>
      <c r="C233" s="24"/>
      <c r="D233" s="26"/>
      <c r="E233" s="26"/>
      <c r="F233" s="26"/>
      <c r="G233" s="26"/>
      <c r="H233" s="26"/>
      <c r="I233" s="27"/>
      <c r="J233" s="27"/>
      <c r="K233" s="27"/>
      <c r="L233" s="27"/>
      <c r="M233" s="27"/>
      <c r="N233" s="27"/>
      <c r="O233" s="56"/>
      <c r="P233" s="56"/>
      <c r="Q233" s="56"/>
      <c r="R233" s="56"/>
      <c r="S233" s="28"/>
      <c r="U233" s="56"/>
    </row>
    <row r="234" spans="1:21" x14ac:dyDescent="0.2">
      <c r="A234" s="21"/>
      <c r="B234" s="41"/>
      <c r="C234" s="24"/>
      <c r="D234" s="56"/>
      <c r="E234" s="56"/>
      <c r="F234" s="56"/>
      <c r="G234" s="56"/>
      <c r="H234" s="56"/>
      <c r="I234" s="3"/>
      <c r="J234" s="3"/>
      <c r="K234" s="3"/>
      <c r="L234" s="3"/>
      <c r="M234" s="3"/>
      <c r="N234" s="3"/>
      <c r="O234" s="3"/>
      <c r="P234" s="3"/>
    </row>
    <row r="235" spans="1:21" s="6" customFormat="1" x14ac:dyDescent="0.2">
      <c r="A235" s="23"/>
      <c r="B235" s="22"/>
      <c r="C235" s="24"/>
      <c r="D235" s="26"/>
      <c r="E235" s="26"/>
      <c r="F235" s="26"/>
      <c r="G235" s="26"/>
      <c r="H235" s="26"/>
      <c r="I235" s="27"/>
      <c r="J235" s="27"/>
      <c r="K235" s="27"/>
      <c r="L235" s="27"/>
      <c r="M235" s="27"/>
      <c r="N235" s="27"/>
      <c r="O235" s="56"/>
      <c r="P235" s="56"/>
      <c r="Q235" s="56"/>
      <c r="R235" s="56"/>
      <c r="S235" s="28"/>
      <c r="U235" s="56"/>
    </row>
    <row r="236" spans="1:21" s="31" customFormat="1" x14ac:dyDescent="0.25">
      <c r="A236" s="29"/>
      <c r="B236" s="22"/>
      <c r="C236" s="30"/>
      <c r="D236" s="56"/>
      <c r="E236" s="56"/>
      <c r="F236" s="56"/>
      <c r="G236" s="56"/>
      <c r="H236" s="56"/>
    </row>
    <row r="237" spans="1:21" ht="15" x14ac:dyDescent="0.2">
      <c r="A237" s="23"/>
      <c r="B237" s="34"/>
      <c r="C237" s="24"/>
      <c r="D237" s="56"/>
      <c r="E237" s="56"/>
      <c r="F237" s="56"/>
      <c r="G237" s="56"/>
      <c r="H237" s="56"/>
      <c r="I237" s="3"/>
      <c r="J237" s="3"/>
      <c r="K237" s="3"/>
      <c r="L237" s="3"/>
      <c r="M237" s="3"/>
      <c r="N237" s="3"/>
      <c r="O237" s="3"/>
      <c r="P237" s="3"/>
    </row>
    <row r="238" spans="1:21" ht="15" x14ac:dyDescent="0.2">
      <c r="A238" s="23"/>
      <c r="B238" s="34"/>
      <c r="C238" s="24"/>
      <c r="D238" s="26"/>
      <c r="E238" s="26"/>
      <c r="F238" s="26"/>
      <c r="G238" s="26"/>
      <c r="H238" s="26"/>
      <c r="I238" s="3"/>
      <c r="J238" s="3"/>
      <c r="K238" s="3"/>
      <c r="L238" s="3"/>
      <c r="M238" s="3"/>
      <c r="N238" s="3"/>
      <c r="O238" s="3"/>
      <c r="P238" s="3"/>
    </row>
    <row r="239" spans="1:21" ht="15" x14ac:dyDescent="0.2">
      <c r="A239" s="23"/>
      <c r="B239" s="34"/>
      <c r="C239" s="24"/>
      <c r="D239" s="26"/>
      <c r="E239" s="26"/>
      <c r="F239" s="26"/>
      <c r="G239" s="26"/>
      <c r="H239" s="26"/>
      <c r="I239" s="3"/>
      <c r="J239" s="3"/>
      <c r="K239" s="3"/>
      <c r="L239" s="3"/>
      <c r="M239" s="3"/>
      <c r="N239" s="3"/>
      <c r="O239" s="3"/>
      <c r="P239" s="3"/>
    </row>
    <row r="240" spans="1:21" ht="15" x14ac:dyDescent="0.2">
      <c r="A240" s="23"/>
      <c r="B240" s="36"/>
      <c r="C240" s="24"/>
      <c r="D240" s="56"/>
      <c r="E240" s="56"/>
      <c r="F240" s="56"/>
      <c r="G240" s="56"/>
      <c r="H240" s="56"/>
      <c r="I240" s="3"/>
      <c r="J240" s="3"/>
      <c r="K240" s="3"/>
      <c r="L240" s="3"/>
      <c r="M240" s="3"/>
      <c r="N240" s="3"/>
      <c r="O240" s="3"/>
      <c r="P240" s="3"/>
    </row>
    <row r="241" spans="1:21" x14ac:dyDescent="0.2">
      <c r="A241" s="29"/>
      <c r="B241" s="22"/>
      <c r="C241" s="30"/>
      <c r="D241" s="56"/>
      <c r="E241" s="56"/>
      <c r="F241" s="56"/>
      <c r="G241" s="56"/>
      <c r="H241" s="56"/>
      <c r="I241" s="3"/>
      <c r="J241" s="3"/>
      <c r="K241" s="3"/>
      <c r="L241" s="3"/>
      <c r="M241" s="3"/>
      <c r="N241" s="3"/>
      <c r="O241" s="3"/>
      <c r="P241" s="3"/>
    </row>
    <row r="242" spans="1:21" s="31" customFormat="1" x14ac:dyDescent="0.25">
      <c r="A242" s="29"/>
      <c r="B242" s="43"/>
      <c r="C242" s="30"/>
      <c r="D242" s="56"/>
      <c r="E242" s="56"/>
      <c r="F242" s="56"/>
      <c r="G242" s="56"/>
      <c r="H242" s="56"/>
    </row>
    <row r="243" spans="1:21" x14ac:dyDescent="0.2">
      <c r="A243" s="29"/>
      <c r="B243" s="43"/>
      <c r="C243" s="30"/>
      <c r="D243" s="56"/>
      <c r="E243" s="56"/>
      <c r="F243" s="56"/>
      <c r="G243" s="56"/>
      <c r="H243" s="56"/>
      <c r="I243" s="3"/>
      <c r="J243" s="3"/>
      <c r="K243" s="3"/>
      <c r="L243" s="3"/>
      <c r="M243" s="3"/>
      <c r="N243" s="3"/>
      <c r="O243" s="3"/>
      <c r="P243" s="3"/>
    </row>
    <row r="244" spans="1:21" ht="15" x14ac:dyDescent="0.2">
      <c r="A244" s="23"/>
      <c r="B244" s="34"/>
      <c r="C244" s="24"/>
      <c r="D244" s="56"/>
      <c r="E244" s="56"/>
      <c r="F244" s="56"/>
      <c r="G244" s="56"/>
      <c r="H244" s="56"/>
      <c r="I244" s="3"/>
      <c r="J244" s="3"/>
      <c r="K244" s="3"/>
      <c r="L244" s="3"/>
      <c r="M244" s="3"/>
      <c r="N244" s="3"/>
      <c r="O244" s="3"/>
      <c r="P244" s="3"/>
    </row>
    <row r="245" spans="1:21" ht="15" x14ac:dyDescent="0.2">
      <c r="A245" s="23"/>
      <c r="B245" s="34"/>
      <c r="C245" s="24"/>
      <c r="D245" s="56"/>
      <c r="E245" s="56"/>
      <c r="F245" s="56"/>
      <c r="G245" s="56"/>
      <c r="H245" s="56"/>
      <c r="I245" s="3"/>
      <c r="J245" s="3"/>
      <c r="K245" s="3"/>
      <c r="L245" s="3"/>
      <c r="M245" s="3"/>
      <c r="N245" s="3"/>
      <c r="O245" s="3"/>
      <c r="P245" s="3"/>
    </row>
    <row r="246" spans="1:21" ht="15" x14ac:dyDescent="0.2">
      <c r="A246" s="23"/>
      <c r="B246" s="34"/>
      <c r="C246" s="24"/>
      <c r="D246" s="37"/>
      <c r="E246" s="37"/>
      <c r="F246" s="37"/>
      <c r="G246" s="37"/>
      <c r="H246" s="37"/>
    </row>
    <row r="247" spans="1:21" s="6" customFormat="1" x14ac:dyDescent="0.2">
      <c r="A247" s="29"/>
      <c r="B247" s="34"/>
      <c r="C247" s="24"/>
      <c r="D247" s="26"/>
      <c r="E247" s="26"/>
      <c r="F247" s="26"/>
      <c r="G247" s="26"/>
      <c r="H247" s="26"/>
      <c r="I247" s="27"/>
      <c r="J247" s="27"/>
      <c r="K247" s="27"/>
      <c r="L247" s="27"/>
      <c r="M247" s="27"/>
      <c r="N247" s="27"/>
      <c r="O247" s="56"/>
      <c r="P247" s="56"/>
      <c r="Q247" s="56"/>
      <c r="R247" s="56"/>
      <c r="S247" s="28"/>
      <c r="U247" s="56"/>
    </row>
    <row r="248" spans="1:21" x14ac:dyDescent="0.2">
      <c r="A248" s="29"/>
      <c r="B248" s="43"/>
      <c r="C248" s="30"/>
      <c r="D248" s="56"/>
      <c r="E248" s="56"/>
      <c r="F248" s="56"/>
      <c r="G248" s="56"/>
      <c r="H248" s="56"/>
      <c r="I248" s="3"/>
      <c r="J248" s="3"/>
      <c r="K248" s="3"/>
      <c r="L248" s="3"/>
      <c r="M248" s="3"/>
      <c r="N248" s="3"/>
      <c r="O248" s="3"/>
      <c r="P248" s="3"/>
    </row>
    <row r="249" spans="1:21" ht="15" x14ac:dyDescent="0.2">
      <c r="A249" s="23"/>
      <c r="B249" s="34"/>
      <c r="C249" s="24"/>
      <c r="D249" s="56"/>
      <c r="E249" s="56"/>
      <c r="F249" s="56"/>
      <c r="G249" s="56"/>
      <c r="H249" s="56"/>
      <c r="I249" s="3"/>
      <c r="J249" s="3"/>
      <c r="K249" s="3"/>
      <c r="L249" s="3"/>
      <c r="M249" s="3"/>
      <c r="N249" s="3"/>
      <c r="O249" s="3"/>
      <c r="P249" s="3"/>
    </row>
    <row r="250" spans="1:21" ht="15" x14ac:dyDescent="0.2">
      <c r="A250" s="23"/>
      <c r="B250" s="34"/>
      <c r="C250" s="24"/>
      <c r="D250" s="56"/>
      <c r="E250" s="56"/>
      <c r="F250" s="56"/>
      <c r="G250" s="56"/>
      <c r="H250" s="56"/>
      <c r="I250" s="3"/>
      <c r="J250" s="3"/>
      <c r="K250" s="3"/>
      <c r="L250" s="3"/>
      <c r="M250" s="3"/>
      <c r="N250" s="3"/>
      <c r="O250" s="3"/>
      <c r="P250" s="3"/>
    </row>
    <row r="251" spans="1:21" ht="15" x14ac:dyDescent="0.2">
      <c r="A251" s="23"/>
      <c r="B251" s="34"/>
      <c r="C251" s="24"/>
      <c r="D251" s="37"/>
      <c r="E251" s="37"/>
      <c r="F251" s="37"/>
      <c r="G251" s="37"/>
      <c r="H251" s="37"/>
    </row>
    <row r="252" spans="1:21" s="6" customFormat="1" x14ac:dyDescent="0.2">
      <c r="A252" s="29"/>
      <c r="B252" s="34"/>
      <c r="C252" s="24"/>
      <c r="D252" s="26"/>
      <c r="E252" s="26"/>
      <c r="F252" s="26"/>
      <c r="G252" s="26"/>
      <c r="H252" s="26"/>
      <c r="I252" s="27"/>
      <c r="J252" s="27"/>
      <c r="K252" s="27"/>
      <c r="L252" s="27"/>
      <c r="M252" s="27"/>
      <c r="N252" s="27"/>
      <c r="O252" s="56"/>
      <c r="P252" s="56"/>
      <c r="Q252" s="56"/>
      <c r="R252" s="56"/>
      <c r="S252" s="28"/>
      <c r="U252" s="56"/>
    </row>
    <row r="253" spans="1:21" x14ac:dyDescent="0.2">
      <c r="A253" s="29"/>
      <c r="B253" s="43"/>
      <c r="C253" s="30"/>
      <c r="D253" s="56"/>
      <c r="E253" s="56"/>
      <c r="F253" s="56"/>
      <c r="G253" s="56"/>
      <c r="H253" s="56"/>
      <c r="I253" s="3"/>
      <c r="J253" s="3"/>
      <c r="K253" s="3"/>
      <c r="L253" s="3"/>
      <c r="M253" s="3"/>
      <c r="N253" s="3"/>
      <c r="O253" s="3"/>
      <c r="P253" s="3"/>
    </row>
    <row r="254" spans="1:21" ht="15" x14ac:dyDescent="0.2">
      <c r="A254" s="23"/>
      <c r="B254" s="34"/>
      <c r="C254" s="24"/>
      <c r="D254" s="56"/>
      <c r="E254" s="56"/>
      <c r="F254" s="56"/>
      <c r="G254" s="56"/>
      <c r="H254" s="56"/>
      <c r="I254" s="3"/>
      <c r="J254" s="3"/>
      <c r="K254" s="3"/>
      <c r="L254" s="3"/>
      <c r="M254" s="3"/>
      <c r="N254" s="3"/>
      <c r="O254" s="3"/>
      <c r="P254" s="3"/>
    </row>
    <row r="255" spans="1:21" ht="15" x14ac:dyDescent="0.2">
      <c r="A255" s="23"/>
      <c r="B255" s="34"/>
      <c r="C255" s="24"/>
      <c r="D255" s="56"/>
      <c r="E255" s="56"/>
      <c r="F255" s="56"/>
      <c r="G255" s="56"/>
      <c r="H255" s="56"/>
      <c r="I255" s="3"/>
      <c r="J255" s="3"/>
      <c r="K255" s="3"/>
      <c r="L255" s="3"/>
      <c r="M255" s="3"/>
      <c r="N255" s="3"/>
      <c r="O255" s="3"/>
      <c r="P255" s="3"/>
    </row>
    <row r="256" spans="1:21" ht="15" x14ac:dyDescent="0.2">
      <c r="A256" s="23"/>
      <c r="B256" s="34"/>
      <c r="C256" s="24"/>
      <c r="D256" s="37"/>
      <c r="E256" s="37"/>
      <c r="F256" s="37"/>
      <c r="G256" s="37"/>
      <c r="H256" s="37"/>
    </row>
    <row r="257" spans="1:21" s="6" customFormat="1" x14ac:dyDescent="0.2">
      <c r="A257" s="29"/>
      <c r="B257" s="34"/>
      <c r="C257" s="24"/>
      <c r="D257" s="26"/>
      <c r="E257" s="26"/>
      <c r="F257" s="26"/>
      <c r="G257" s="26"/>
      <c r="H257" s="26"/>
      <c r="I257" s="27"/>
      <c r="J257" s="27"/>
      <c r="K257" s="27"/>
      <c r="L257" s="27"/>
      <c r="M257" s="27"/>
      <c r="N257" s="27"/>
      <c r="O257" s="56"/>
      <c r="P257" s="56"/>
      <c r="Q257" s="56"/>
      <c r="R257" s="56"/>
      <c r="S257" s="28"/>
      <c r="U257" s="56"/>
    </row>
    <row r="258" spans="1:21" s="6" customFormat="1" x14ac:dyDescent="0.2">
      <c r="A258" s="29"/>
      <c r="B258" s="22"/>
      <c r="C258" s="30"/>
      <c r="D258" s="26"/>
      <c r="E258" s="26"/>
      <c r="F258" s="26"/>
      <c r="G258" s="26"/>
      <c r="H258" s="26"/>
      <c r="I258" s="27"/>
      <c r="J258" s="27"/>
      <c r="K258" s="27"/>
      <c r="L258" s="27"/>
      <c r="M258" s="27"/>
      <c r="N258" s="27"/>
      <c r="O258" s="56"/>
      <c r="P258" s="56"/>
      <c r="Q258" s="56"/>
      <c r="R258" s="56"/>
      <c r="S258" s="28"/>
      <c r="U258" s="56"/>
    </row>
    <row r="259" spans="1:21" s="44" customFormat="1" ht="15" x14ac:dyDescent="0.25">
      <c r="A259" s="24"/>
      <c r="B259" s="34"/>
      <c r="C259" s="24"/>
      <c r="D259" s="26"/>
      <c r="E259" s="26"/>
      <c r="F259" s="26"/>
      <c r="G259" s="26"/>
      <c r="H259" s="26"/>
      <c r="I259" s="56"/>
      <c r="J259" s="56"/>
      <c r="K259" s="56"/>
      <c r="L259" s="56"/>
      <c r="M259" s="56"/>
      <c r="N259" s="56"/>
      <c r="O259" s="56"/>
      <c r="P259" s="56"/>
      <c r="Q259" s="56"/>
      <c r="R259" s="56"/>
      <c r="S259" s="56"/>
      <c r="U259" s="56"/>
    </row>
    <row r="260" spans="1:21" s="6" customFormat="1" x14ac:dyDescent="0.2">
      <c r="A260" s="29"/>
      <c r="B260" s="22"/>
      <c r="C260" s="30"/>
      <c r="D260" s="26"/>
      <c r="E260" s="26"/>
      <c r="F260" s="26"/>
      <c r="G260" s="26"/>
      <c r="H260" s="26"/>
      <c r="I260" s="27"/>
      <c r="J260" s="27"/>
      <c r="K260" s="27"/>
      <c r="L260" s="27"/>
      <c r="M260" s="27"/>
      <c r="N260" s="27"/>
      <c r="O260" s="56"/>
      <c r="P260" s="56"/>
      <c r="Q260" s="56"/>
      <c r="R260" s="56"/>
      <c r="S260" s="28"/>
      <c r="U260" s="56"/>
    </row>
    <row r="261" spans="1:21" s="6" customFormat="1" x14ac:dyDescent="0.2">
      <c r="A261" s="29"/>
      <c r="B261" s="22"/>
      <c r="C261" s="30"/>
      <c r="D261" s="26"/>
      <c r="E261" s="26"/>
      <c r="F261" s="26"/>
      <c r="G261" s="26"/>
      <c r="H261" s="26"/>
      <c r="I261" s="27"/>
      <c r="J261" s="27"/>
      <c r="K261" s="27"/>
      <c r="L261" s="27"/>
      <c r="M261" s="27"/>
      <c r="N261" s="27"/>
      <c r="O261" s="56"/>
      <c r="P261" s="56"/>
      <c r="Q261" s="56"/>
      <c r="R261" s="56"/>
      <c r="S261" s="28"/>
      <c r="U261" s="56"/>
    </row>
    <row r="262" spans="1:21" s="6" customFormat="1" x14ac:dyDescent="0.2">
      <c r="A262" s="29"/>
      <c r="B262" s="34"/>
      <c r="C262" s="30"/>
      <c r="D262" s="26"/>
      <c r="E262" s="26"/>
      <c r="F262" s="26"/>
      <c r="G262" s="26"/>
      <c r="H262" s="26"/>
      <c r="I262" s="27"/>
      <c r="J262" s="27"/>
      <c r="K262" s="27"/>
      <c r="L262" s="27"/>
      <c r="M262" s="27"/>
      <c r="N262" s="27"/>
      <c r="O262" s="56"/>
      <c r="P262" s="56"/>
      <c r="Q262" s="56"/>
      <c r="R262" s="56"/>
      <c r="S262" s="28"/>
      <c r="U262" s="56"/>
    </row>
    <row r="263" spans="1:21" s="6" customFormat="1" x14ac:dyDescent="0.2">
      <c r="A263" s="29"/>
      <c r="B263" s="22"/>
      <c r="C263" s="30"/>
      <c r="D263" s="26"/>
      <c r="E263" s="26"/>
      <c r="F263" s="26"/>
      <c r="G263" s="26"/>
      <c r="H263" s="26"/>
      <c r="I263" s="27"/>
      <c r="J263" s="27"/>
      <c r="K263" s="27"/>
      <c r="L263" s="27"/>
      <c r="M263" s="27"/>
      <c r="N263" s="27"/>
      <c r="O263" s="56"/>
      <c r="P263" s="56"/>
      <c r="Q263" s="56"/>
      <c r="R263" s="56"/>
      <c r="S263" s="28"/>
      <c r="U263" s="56"/>
    </row>
    <row r="264" spans="1:21" s="6" customFormat="1" x14ac:dyDescent="0.2">
      <c r="A264" s="29"/>
      <c r="B264" s="22"/>
      <c r="C264" s="30"/>
      <c r="D264" s="26"/>
      <c r="E264" s="26"/>
      <c r="F264" s="26"/>
      <c r="G264" s="26"/>
      <c r="H264" s="26"/>
      <c r="I264" s="27"/>
      <c r="J264" s="27"/>
      <c r="K264" s="27"/>
      <c r="L264" s="27"/>
      <c r="M264" s="27"/>
      <c r="N264" s="27"/>
      <c r="O264" s="56"/>
      <c r="P264" s="56"/>
      <c r="Q264" s="56"/>
      <c r="R264" s="56"/>
      <c r="S264" s="28"/>
      <c r="U264" s="56"/>
    </row>
    <row r="265" spans="1:21" s="6" customFormat="1" x14ac:dyDescent="0.2">
      <c r="A265" s="29"/>
      <c r="B265" s="34"/>
      <c r="C265" s="24"/>
      <c r="D265" s="26"/>
      <c r="E265" s="26"/>
      <c r="F265" s="26"/>
      <c r="G265" s="26"/>
      <c r="H265" s="26"/>
      <c r="I265" s="27"/>
      <c r="J265" s="27"/>
      <c r="K265" s="27"/>
      <c r="L265" s="27"/>
      <c r="M265" s="27"/>
      <c r="N265" s="27"/>
      <c r="O265" s="56"/>
      <c r="P265" s="56"/>
      <c r="Q265" s="56"/>
      <c r="R265" s="56"/>
      <c r="S265" s="28"/>
      <c r="U265" s="56"/>
    </row>
    <row r="266" spans="1:21" s="6" customFormat="1" x14ac:dyDescent="0.2">
      <c r="A266" s="29"/>
      <c r="B266" s="34"/>
      <c r="C266" s="24"/>
      <c r="D266" s="26"/>
      <c r="E266" s="26"/>
      <c r="F266" s="26"/>
      <c r="G266" s="26"/>
      <c r="H266" s="26"/>
      <c r="I266" s="27"/>
      <c r="J266" s="27"/>
      <c r="K266" s="27"/>
      <c r="L266" s="27"/>
      <c r="M266" s="27"/>
      <c r="N266" s="27"/>
      <c r="O266" s="56"/>
      <c r="P266" s="56"/>
      <c r="Q266" s="56"/>
      <c r="R266" s="56"/>
      <c r="S266" s="28"/>
      <c r="U266" s="56"/>
    </row>
    <row r="267" spans="1:21" s="6" customFormat="1" x14ac:dyDescent="0.2">
      <c r="A267" s="29"/>
      <c r="B267" s="32"/>
      <c r="C267" s="24"/>
      <c r="D267" s="26"/>
      <c r="E267" s="26"/>
      <c r="F267" s="26"/>
      <c r="G267" s="26"/>
      <c r="H267" s="26"/>
      <c r="I267" s="27"/>
      <c r="J267" s="27"/>
      <c r="K267" s="27"/>
      <c r="L267" s="27"/>
      <c r="M267" s="27"/>
      <c r="N267" s="27"/>
      <c r="O267" s="56"/>
      <c r="P267" s="56"/>
      <c r="Q267" s="56"/>
      <c r="R267" s="56"/>
      <c r="S267" s="28"/>
      <c r="U267" s="56"/>
    </row>
    <row r="268" spans="1:21" x14ac:dyDescent="0.2">
      <c r="A268" s="23"/>
      <c r="B268" s="22"/>
      <c r="C268" s="24"/>
      <c r="D268" s="56"/>
      <c r="E268" s="56"/>
      <c r="F268" s="56"/>
      <c r="G268" s="56"/>
      <c r="H268" s="56"/>
      <c r="I268" s="3"/>
      <c r="J268" s="3"/>
      <c r="K268" s="3"/>
      <c r="L268" s="3"/>
      <c r="M268" s="3"/>
      <c r="N268" s="3"/>
      <c r="O268" s="3"/>
      <c r="P268" s="3"/>
    </row>
    <row r="269" spans="1:21" s="6" customFormat="1" x14ac:dyDescent="0.2">
      <c r="A269" s="23"/>
      <c r="B269" s="22"/>
      <c r="C269" s="24"/>
      <c r="D269" s="26"/>
      <c r="E269" s="26"/>
      <c r="F269" s="26"/>
      <c r="G269" s="26"/>
      <c r="H269" s="26"/>
      <c r="I269" s="27"/>
      <c r="J269" s="27"/>
      <c r="K269" s="27"/>
      <c r="L269" s="27"/>
      <c r="M269" s="27"/>
      <c r="N269" s="27"/>
      <c r="O269" s="56"/>
      <c r="P269" s="56"/>
      <c r="Q269" s="56"/>
      <c r="R269" s="56"/>
      <c r="S269" s="28"/>
      <c r="U269" s="56"/>
    </row>
    <row r="270" spans="1:21" s="14" customFormat="1" x14ac:dyDescent="0.25">
      <c r="A270" s="29"/>
      <c r="B270" s="22"/>
      <c r="C270" s="30"/>
      <c r="D270" s="26"/>
      <c r="E270" s="26"/>
      <c r="F270" s="26"/>
      <c r="G270" s="26"/>
      <c r="H270" s="26"/>
      <c r="I270" s="13"/>
      <c r="J270" s="13"/>
      <c r="K270" s="13"/>
      <c r="L270" s="13"/>
      <c r="M270" s="13"/>
      <c r="N270" s="13"/>
      <c r="O270" s="12"/>
      <c r="P270" s="12"/>
      <c r="Q270" s="12"/>
      <c r="R270" s="12"/>
      <c r="S270" s="33"/>
      <c r="U270" s="12"/>
    </row>
    <row r="271" spans="1:21" s="6" customFormat="1" x14ac:dyDescent="0.2">
      <c r="A271" s="29"/>
      <c r="B271" s="34"/>
      <c r="C271" s="24"/>
      <c r="D271" s="26"/>
      <c r="E271" s="26"/>
      <c r="F271" s="26"/>
      <c r="G271" s="26"/>
      <c r="H271" s="26"/>
      <c r="I271" s="27"/>
      <c r="J271" s="35"/>
      <c r="K271" s="27"/>
      <c r="L271" s="27"/>
      <c r="M271" s="27"/>
      <c r="N271" s="27"/>
      <c r="O271" s="56"/>
      <c r="P271" s="56"/>
      <c r="Q271" s="56"/>
      <c r="R271" s="56"/>
      <c r="S271" s="28"/>
      <c r="U271" s="56"/>
    </row>
    <row r="272" spans="1:21" s="6" customFormat="1" x14ac:dyDescent="0.2">
      <c r="A272" s="29"/>
      <c r="B272" s="34"/>
      <c r="C272" s="24"/>
      <c r="D272" s="26"/>
      <c r="E272" s="26"/>
      <c r="F272" s="26"/>
      <c r="G272" s="26"/>
      <c r="H272" s="26"/>
      <c r="I272" s="27"/>
      <c r="J272" s="27"/>
      <c r="K272" s="27"/>
      <c r="L272" s="27"/>
      <c r="M272" s="27"/>
      <c r="N272" s="27"/>
      <c r="O272" s="56"/>
      <c r="P272" s="56"/>
      <c r="Q272" s="56"/>
      <c r="R272" s="56"/>
      <c r="S272" s="28"/>
      <c r="U272" s="56"/>
    </row>
    <row r="273" spans="1:21" s="6" customFormat="1" x14ac:dyDescent="0.2">
      <c r="A273" s="23"/>
      <c r="B273" s="22"/>
      <c r="C273" s="24"/>
      <c r="D273" s="26"/>
      <c r="E273" s="26"/>
      <c r="F273" s="26"/>
      <c r="G273" s="26"/>
      <c r="H273" s="26"/>
      <c r="I273" s="27"/>
      <c r="J273" s="27"/>
      <c r="K273" s="27"/>
      <c r="L273" s="27"/>
      <c r="M273" s="27"/>
      <c r="N273" s="27"/>
      <c r="O273" s="56"/>
      <c r="P273" s="56"/>
      <c r="Q273" s="56"/>
      <c r="R273" s="56"/>
      <c r="S273" s="28"/>
      <c r="U273" s="56"/>
    </row>
    <row r="274" spans="1:21" x14ac:dyDescent="0.2">
      <c r="A274" s="29"/>
      <c r="B274" s="22"/>
      <c r="C274" s="30"/>
      <c r="D274" s="56"/>
      <c r="E274" s="56"/>
      <c r="F274" s="56"/>
      <c r="G274" s="56"/>
      <c r="H274" s="56"/>
      <c r="I274" s="3"/>
      <c r="J274" s="3"/>
      <c r="K274" s="3"/>
      <c r="L274" s="3"/>
      <c r="M274" s="3"/>
      <c r="N274" s="3"/>
      <c r="O274" s="3"/>
      <c r="P274" s="3"/>
    </row>
    <row r="275" spans="1:21" x14ac:dyDescent="0.2">
      <c r="A275" s="29"/>
      <c r="B275" s="34"/>
      <c r="C275" s="30"/>
      <c r="D275" s="56"/>
      <c r="E275" s="56"/>
      <c r="F275" s="56"/>
      <c r="G275" s="56"/>
      <c r="H275" s="56"/>
      <c r="I275" s="3"/>
      <c r="J275" s="3"/>
      <c r="K275" s="3"/>
      <c r="L275" s="3"/>
      <c r="M275" s="3"/>
      <c r="N275" s="3"/>
      <c r="O275" s="3"/>
      <c r="P275" s="3"/>
    </row>
    <row r="276" spans="1:21" x14ac:dyDescent="0.2">
      <c r="A276" s="29"/>
      <c r="B276" s="43"/>
      <c r="C276" s="30"/>
      <c r="D276" s="56"/>
      <c r="E276" s="56"/>
      <c r="F276" s="56"/>
      <c r="G276" s="56"/>
      <c r="H276" s="56"/>
      <c r="I276" s="3"/>
      <c r="J276" s="3"/>
      <c r="K276" s="3"/>
      <c r="L276" s="3"/>
      <c r="M276" s="3"/>
      <c r="N276" s="3"/>
      <c r="O276" s="3"/>
      <c r="P276" s="3"/>
    </row>
    <row r="277" spans="1:21" ht="15" x14ac:dyDescent="0.2">
      <c r="A277" s="23"/>
      <c r="B277" s="34"/>
      <c r="C277" s="24"/>
      <c r="D277" s="56"/>
      <c r="E277" s="56"/>
      <c r="F277" s="56"/>
      <c r="G277" s="56"/>
      <c r="H277" s="56"/>
      <c r="I277" s="3"/>
      <c r="J277" s="3"/>
      <c r="K277" s="3"/>
      <c r="L277" s="3"/>
      <c r="M277" s="3"/>
      <c r="N277" s="3"/>
      <c r="O277" s="3"/>
      <c r="P277" s="3"/>
    </row>
    <row r="278" spans="1:21" ht="15" x14ac:dyDescent="0.2">
      <c r="A278" s="23"/>
      <c r="B278" s="34"/>
      <c r="C278" s="24"/>
      <c r="D278" s="56"/>
      <c r="E278" s="56"/>
      <c r="F278" s="56"/>
      <c r="G278" s="56"/>
      <c r="H278" s="56"/>
      <c r="I278" s="3"/>
      <c r="J278" s="3"/>
      <c r="K278" s="3"/>
      <c r="L278" s="3"/>
      <c r="M278" s="3"/>
      <c r="N278" s="3"/>
      <c r="O278" s="3"/>
      <c r="P278" s="3"/>
    </row>
    <row r="279" spans="1:21" ht="15" x14ac:dyDescent="0.2">
      <c r="A279" s="23"/>
      <c r="B279" s="34"/>
      <c r="C279" s="24"/>
      <c r="D279" s="37"/>
      <c r="E279" s="37"/>
      <c r="F279" s="37"/>
      <c r="G279" s="37"/>
      <c r="H279" s="37"/>
    </row>
    <row r="280" spans="1:21" s="6" customFormat="1" x14ac:dyDescent="0.2">
      <c r="A280" s="29"/>
      <c r="B280" s="34"/>
      <c r="C280" s="24"/>
      <c r="D280" s="26"/>
      <c r="E280" s="26"/>
      <c r="F280" s="26"/>
      <c r="G280" s="26"/>
      <c r="H280" s="26"/>
      <c r="I280" s="27"/>
      <c r="J280" s="27"/>
      <c r="K280" s="27"/>
      <c r="L280" s="27"/>
      <c r="M280" s="27"/>
      <c r="N280" s="27"/>
      <c r="O280" s="56"/>
      <c r="P280" s="56"/>
      <c r="Q280" s="56"/>
      <c r="R280" s="56"/>
      <c r="S280" s="28"/>
      <c r="U280" s="56"/>
    </row>
    <row r="281" spans="1:21" s="6" customFormat="1" x14ac:dyDescent="0.2">
      <c r="A281" s="29"/>
      <c r="B281" s="22"/>
      <c r="C281" s="30"/>
      <c r="D281" s="26"/>
      <c r="E281" s="26"/>
      <c r="F281" s="26"/>
      <c r="G281" s="26"/>
      <c r="H281" s="26"/>
      <c r="I281" s="27"/>
      <c r="J281" s="27"/>
      <c r="K281" s="27"/>
      <c r="L281" s="27"/>
      <c r="M281" s="27"/>
      <c r="N281" s="27"/>
      <c r="O281" s="56"/>
      <c r="P281" s="56"/>
      <c r="Q281" s="56"/>
      <c r="R281" s="56"/>
      <c r="S281" s="28"/>
      <c r="U281" s="56"/>
    </row>
    <row r="282" spans="1:21" s="44" customFormat="1" ht="15" x14ac:dyDescent="0.25">
      <c r="A282" s="24"/>
      <c r="B282" s="34"/>
      <c r="C282" s="24"/>
      <c r="D282" s="26"/>
      <c r="E282" s="26"/>
      <c r="F282" s="26"/>
      <c r="G282" s="26"/>
      <c r="H282" s="26"/>
      <c r="I282" s="56"/>
      <c r="J282" s="56"/>
      <c r="K282" s="56"/>
      <c r="L282" s="56"/>
      <c r="M282" s="56"/>
      <c r="N282" s="56"/>
      <c r="O282" s="56"/>
      <c r="P282" s="56"/>
      <c r="Q282" s="56"/>
      <c r="R282" s="56"/>
      <c r="S282" s="56"/>
      <c r="U282" s="56"/>
    </row>
    <row r="283" spans="1:21" s="6" customFormat="1" x14ac:dyDescent="0.2">
      <c r="A283" s="29"/>
      <c r="B283" s="22"/>
      <c r="C283" s="30"/>
      <c r="D283" s="26"/>
      <c r="E283" s="26"/>
      <c r="F283" s="26"/>
      <c r="G283" s="26"/>
      <c r="H283" s="26"/>
      <c r="I283" s="27"/>
      <c r="J283" s="27"/>
      <c r="K283" s="27"/>
      <c r="L283" s="27"/>
      <c r="M283" s="27"/>
      <c r="N283" s="27"/>
      <c r="O283" s="56"/>
      <c r="P283" s="56"/>
      <c r="Q283" s="56"/>
      <c r="R283" s="56"/>
      <c r="S283" s="28"/>
      <c r="U283" s="56"/>
    </row>
    <row r="284" spans="1:21" s="6" customFormat="1" x14ac:dyDescent="0.2">
      <c r="A284" s="29"/>
      <c r="B284" s="32"/>
      <c r="C284" s="24"/>
      <c r="D284" s="26"/>
      <c r="E284" s="26"/>
      <c r="F284" s="26"/>
      <c r="G284" s="26"/>
      <c r="H284" s="26"/>
      <c r="I284" s="27"/>
      <c r="J284" s="27"/>
      <c r="K284" s="27"/>
      <c r="L284" s="27"/>
      <c r="M284" s="27"/>
      <c r="N284" s="27"/>
      <c r="O284" s="56"/>
      <c r="P284" s="56"/>
      <c r="Q284" s="56"/>
      <c r="R284" s="56"/>
      <c r="S284" s="28"/>
      <c r="U284" s="56"/>
    </row>
    <row r="285" spans="1:21" s="6" customFormat="1" x14ac:dyDescent="0.2">
      <c r="A285" s="23"/>
      <c r="B285" s="22"/>
      <c r="C285" s="24"/>
      <c r="D285" s="26"/>
      <c r="E285" s="26"/>
      <c r="F285" s="26"/>
      <c r="G285" s="26"/>
      <c r="H285" s="26"/>
      <c r="I285" s="27"/>
      <c r="J285" s="27"/>
      <c r="K285" s="27"/>
      <c r="L285" s="27"/>
      <c r="M285" s="27"/>
      <c r="N285" s="27"/>
      <c r="O285" s="56"/>
      <c r="P285" s="56"/>
      <c r="Q285" s="56"/>
      <c r="R285" s="56"/>
      <c r="S285" s="28"/>
      <c r="U285" s="56"/>
    </row>
    <row r="286" spans="1:21" s="6" customFormat="1" ht="15" x14ac:dyDescent="0.2">
      <c r="A286" s="23"/>
      <c r="B286" s="36"/>
      <c r="C286" s="24"/>
      <c r="D286" s="26"/>
      <c r="E286" s="26"/>
      <c r="F286" s="26"/>
      <c r="G286" s="26"/>
      <c r="H286" s="26"/>
      <c r="I286" s="27"/>
      <c r="J286" s="27"/>
      <c r="K286" s="27"/>
      <c r="L286" s="27"/>
      <c r="M286" s="27"/>
      <c r="N286" s="27"/>
      <c r="O286" s="56"/>
      <c r="P286" s="56"/>
      <c r="Q286" s="56"/>
      <c r="R286" s="56"/>
      <c r="S286" s="28"/>
      <c r="U286" s="56"/>
    </row>
    <row r="287" spans="1:21" s="6" customFormat="1" x14ac:dyDescent="0.2">
      <c r="A287" s="29"/>
      <c r="B287" s="41"/>
      <c r="C287" s="24"/>
      <c r="D287" s="26"/>
      <c r="E287" s="26"/>
      <c r="F287" s="26"/>
      <c r="G287" s="26"/>
      <c r="H287" s="26"/>
      <c r="I287" s="27"/>
      <c r="J287" s="27"/>
      <c r="K287" s="27"/>
      <c r="L287" s="27"/>
      <c r="M287" s="27"/>
      <c r="N287" s="27"/>
      <c r="O287" s="56"/>
      <c r="P287" s="56"/>
      <c r="Q287" s="56"/>
      <c r="R287" s="56"/>
      <c r="S287" s="28"/>
      <c r="U287" s="56"/>
    </row>
    <row r="288" spans="1:21" s="6" customFormat="1" x14ac:dyDescent="0.2">
      <c r="A288" s="29"/>
      <c r="B288" s="32"/>
      <c r="C288" s="24"/>
      <c r="D288" s="26"/>
      <c r="E288" s="26"/>
      <c r="F288" s="26"/>
      <c r="G288" s="26"/>
      <c r="H288" s="26"/>
      <c r="I288" s="27"/>
      <c r="J288" s="27"/>
      <c r="K288" s="27"/>
      <c r="L288" s="27"/>
      <c r="M288" s="27"/>
      <c r="N288" s="27"/>
      <c r="O288" s="56"/>
      <c r="P288" s="56"/>
      <c r="Q288" s="56"/>
      <c r="R288" s="56"/>
      <c r="S288" s="28"/>
      <c r="U288" s="56"/>
    </row>
    <row r="289" spans="1:21" x14ac:dyDescent="0.2">
      <c r="A289" s="23"/>
      <c r="B289" s="22"/>
      <c r="C289" s="24"/>
      <c r="D289" s="56"/>
      <c r="E289" s="56"/>
      <c r="F289" s="56"/>
      <c r="G289" s="56"/>
      <c r="H289" s="56"/>
      <c r="I289" s="3"/>
      <c r="J289" s="3"/>
      <c r="K289" s="3"/>
      <c r="L289" s="3"/>
      <c r="M289" s="3"/>
      <c r="N289" s="3"/>
      <c r="O289" s="3"/>
      <c r="P289" s="3"/>
    </row>
    <row r="290" spans="1:21" s="6" customFormat="1" x14ac:dyDescent="0.2">
      <c r="A290" s="23"/>
      <c r="B290" s="22"/>
      <c r="C290" s="24"/>
      <c r="D290" s="26"/>
      <c r="E290" s="26"/>
      <c r="F290" s="26"/>
      <c r="G290" s="26"/>
      <c r="H290" s="26"/>
      <c r="I290" s="27"/>
      <c r="J290" s="27"/>
      <c r="K290" s="27"/>
      <c r="L290" s="27"/>
      <c r="M290" s="27"/>
      <c r="N290" s="27"/>
      <c r="O290" s="56"/>
      <c r="P290" s="56"/>
      <c r="Q290" s="56"/>
      <c r="R290" s="56"/>
      <c r="S290" s="28"/>
      <c r="U290" s="56"/>
    </row>
    <row r="291" spans="1:21" s="14" customFormat="1" x14ac:dyDescent="0.25">
      <c r="A291" s="29"/>
      <c r="B291" s="22"/>
      <c r="C291" s="30"/>
      <c r="D291" s="26"/>
      <c r="E291" s="26"/>
      <c r="F291" s="26"/>
      <c r="G291" s="26"/>
      <c r="H291" s="26"/>
      <c r="I291" s="13"/>
      <c r="J291" s="13"/>
      <c r="K291" s="13"/>
      <c r="L291" s="13"/>
      <c r="M291" s="13"/>
      <c r="N291" s="13"/>
      <c r="O291" s="12"/>
      <c r="P291" s="12"/>
      <c r="Q291" s="12"/>
      <c r="R291" s="12"/>
      <c r="S291" s="33"/>
      <c r="U291" s="12"/>
    </row>
    <row r="292" spans="1:21" s="6" customFormat="1" x14ac:dyDescent="0.2">
      <c r="A292" s="29"/>
      <c r="B292" s="34"/>
      <c r="C292" s="24"/>
      <c r="D292" s="26"/>
      <c r="E292" s="26"/>
      <c r="F292" s="26"/>
      <c r="G292" s="26"/>
      <c r="H292" s="26"/>
      <c r="I292" s="27"/>
      <c r="J292" s="35"/>
      <c r="K292" s="27"/>
      <c r="L292" s="27"/>
      <c r="M292" s="27"/>
      <c r="N292" s="27"/>
      <c r="O292" s="56"/>
      <c r="P292" s="56"/>
      <c r="Q292" s="56"/>
      <c r="R292" s="56"/>
      <c r="S292" s="28"/>
      <c r="U292" s="56"/>
    </row>
    <row r="293" spans="1:21" s="6" customFormat="1" x14ac:dyDescent="0.2">
      <c r="A293" s="29"/>
      <c r="B293" s="34"/>
      <c r="C293" s="24"/>
      <c r="D293" s="26"/>
      <c r="E293" s="26"/>
      <c r="F293" s="26"/>
      <c r="G293" s="26"/>
      <c r="H293" s="26"/>
      <c r="I293" s="27"/>
      <c r="J293" s="27"/>
      <c r="K293" s="27"/>
      <c r="L293" s="27"/>
      <c r="M293" s="27"/>
      <c r="N293" s="27"/>
      <c r="O293" s="56"/>
      <c r="P293" s="56"/>
      <c r="Q293" s="56"/>
      <c r="R293" s="56"/>
      <c r="S293" s="28"/>
      <c r="U293" s="56"/>
    </row>
    <row r="294" spans="1:21" s="6" customFormat="1" x14ac:dyDescent="0.2">
      <c r="A294" s="23"/>
      <c r="B294" s="22"/>
      <c r="C294" s="24"/>
      <c r="D294" s="26"/>
      <c r="E294" s="26"/>
      <c r="F294" s="26"/>
      <c r="G294" s="26"/>
      <c r="H294" s="26"/>
      <c r="I294" s="27"/>
      <c r="J294" s="27"/>
      <c r="K294" s="27"/>
      <c r="L294" s="27"/>
      <c r="M294" s="27"/>
      <c r="N294" s="27"/>
      <c r="O294" s="56"/>
      <c r="P294" s="56"/>
      <c r="Q294" s="56"/>
      <c r="R294" s="56"/>
      <c r="S294" s="28"/>
      <c r="U294" s="56"/>
    </row>
    <row r="295" spans="1:21" x14ac:dyDescent="0.2">
      <c r="A295" s="29"/>
      <c r="B295" s="22"/>
      <c r="C295" s="30"/>
      <c r="D295" s="56"/>
      <c r="E295" s="56"/>
      <c r="F295" s="56"/>
      <c r="G295" s="56"/>
      <c r="H295" s="56"/>
      <c r="I295" s="3"/>
      <c r="J295" s="3"/>
      <c r="K295" s="3"/>
      <c r="L295" s="3"/>
      <c r="M295" s="3"/>
      <c r="N295" s="3"/>
      <c r="O295" s="3"/>
      <c r="P295" s="3"/>
    </row>
    <row r="296" spans="1:21" ht="15" x14ac:dyDescent="0.2">
      <c r="A296" s="23"/>
      <c r="B296" s="34"/>
      <c r="C296" s="24"/>
      <c r="D296" s="56"/>
      <c r="E296" s="56"/>
      <c r="F296" s="56"/>
      <c r="G296" s="56"/>
      <c r="H296" s="56"/>
      <c r="I296" s="3"/>
      <c r="J296" s="3"/>
      <c r="K296" s="3"/>
      <c r="L296" s="3"/>
      <c r="M296" s="3"/>
      <c r="N296" s="3"/>
      <c r="O296" s="3"/>
      <c r="P296" s="3"/>
    </row>
    <row r="297" spans="1:21" ht="15" x14ac:dyDescent="0.2">
      <c r="A297" s="23"/>
      <c r="B297" s="34"/>
      <c r="C297" s="24"/>
      <c r="D297" s="26"/>
      <c r="E297" s="26"/>
      <c r="F297" s="26"/>
      <c r="G297" s="26"/>
      <c r="H297" s="26"/>
      <c r="I297" s="3"/>
      <c r="J297" s="3"/>
      <c r="K297" s="3"/>
      <c r="L297" s="3"/>
      <c r="M297" s="3"/>
      <c r="N297" s="3"/>
      <c r="O297" s="3"/>
      <c r="P297" s="3"/>
    </row>
    <row r="298" spans="1:21" ht="15" x14ac:dyDescent="0.2">
      <c r="A298" s="23"/>
      <c r="B298" s="34"/>
      <c r="C298" s="24"/>
      <c r="D298" s="26"/>
      <c r="E298" s="26"/>
      <c r="F298" s="26"/>
      <c r="G298" s="26"/>
      <c r="H298" s="26"/>
      <c r="I298" s="3"/>
      <c r="J298" s="3"/>
      <c r="K298" s="3"/>
      <c r="L298" s="3"/>
      <c r="M298" s="3"/>
      <c r="N298" s="3"/>
      <c r="O298" s="3"/>
      <c r="P298" s="3"/>
    </row>
    <row r="299" spans="1:21" ht="15" x14ac:dyDescent="0.2">
      <c r="A299" s="23"/>
      <c r="B299" s="36"/>
      <c r="C299" s="24"/>
      <c r="D299" s="56"/>
      <c r="E299" s="56"/>
      <c r="F299" s="56"/>
      <c r="G299" s="56"/>
      <c r="H299" s="56"/>
      <c r="I299" s="3"/>
      <c r="J299" s="3"/>
      <c r="K299" s="3"/>
      <c r="L299" s="3"/>
      <c r="M299" s="3"/>
      <c r="N299" s="3"/>
      <c r="O299" s="3"/>
      <c r="P299" s="3"/>
    </row>
    <row r="300" spans="1:21" ht="15" x14ac:dyDescent="0.2">
      <c r="A300" s="23"/>
      <c r="B300" s="34"/>
      <c r="C300" s="24"/>
      <c r="D300" s="56"/>
      <c r="E300" s="56"/>
      <c r="F300" s="56"/>
      <c r="G300" s="56"/>
      <c r="H300" s="56"/>
      <c r="I300" s="3"/>
      <c r="J300" s="3"/>
      <c r="K300" s="3"/>
      <c r="L300" s="3"/>
      <c r="M300" s="3"/>
      <c r="N300" s="3"/>
      <c r="O300" s="3"/>
      <c r="P300" s="3"/>
    </row>
    <row r="301" spans="1:21" ht="15" x14ac:dyDescent="0.2">
      <c r="A301" s="23"/>
      <c r="B301" s="34"/>
      <c r="C301" s="24"/>
      <c r="D301" s="26"/>
      <c r="E301" s="26"/>
      <c r="F301" s="26"/>
      <c r="G301" s="26"/>
      <c r="H301" s="26"/>
      <c r="I301" s="3"/>
      <c r="J301" s="3"/>
      <c r="K301" s="3"/>
      <c r="L301" s="3"/>
      <c r="M301" s="3"/>
      <c r="N301" s="3"/>
      <c r="O301" s="3"/>
      <c r="P301" s="3"/>
    </row>
    <row r="302" spans="1:21" ht="15" x14ac:dyDescent="0.2">
      <c r="A302" s="23"/>
      <c r="B302" s="34"/>
      <c r="C302" s="24"/>
      <c r="D302" s="26"/>
      <c r="E302" s="26"/>
      <c r="F302" s="26"/>
      <c r="G302" s="26"/>
      <c r="H302" s="26"/>
      <c r="I302" s="3"/>
      <c r="J302" s="3"/>
      <c r="K302" s="3"/>
      <c r="L302" s="3"/>
      <c r="M302" s="3"/>
      <c r="N302" s="3"/>
      <c r="O302" s="3"/>
      <c r="P302" s="3"/>
    </row>
    <row r="303" spans="1:21" ht="15" x14ac:dyDescent="0.2">
      <c r="A303" s="23"/>
      <c r="B303" s="36"/>
      <c r="C303" s="24"/>
      <c r="D303" s="56"/>
      <c r="E303" s="56"/>
      <c r="F303" s="56"/>
      <c r="G303" s="56"/>
      <c r="H303" s="56"/>
      <c r="I303" s="3"/>
      <c r="J303" s="3"/>
      <c r="K303" s="3"/>
      <c r="L303" s="3"/>
      <c r="M303" s="3"/>
      <c r="N303" s="3"/>
      <c r="O303" s="3"/>
      <c r="P303" s="3"/>
    </row>
    <row r="304" spans="1:21" ht="15" x14ac:dyDescent="0.2">
      <c r="A304" s="23"/>
      <c r="B304" s="34"/>
      <c r="C304" s="24"/>
      <c r="D304" s="56"/>
      <c r="E304" s="56"/>
      <c r="F304" s="56"/>
      <c r="G304" s="56"/>
      <c r="H304" s="56"/>
      <c r="I304" s="3"/>
      <c r="J304" s="3"/>
      <c r="K304" s="3"/>
      <c r="L304" s="3"/>
      <c r="M304" s="3"/>
      <c r="N304" s="3"/>
      <c r="O304" s="3"/>
      <c r="P304" s="3"/>
    </row>
    <row r="305" spans="1:21" s="6" customFormat="1" x14ac:dyDescent="0.2">
      <c r="A305" s="29"/>
      <c r="B305" s="34"/>
      <c r="C305" s="24"/>
      <c r="D305" s="26"/>
      <c r="E305" s="26"/>
      <c r="F305" s="26"/>
      <c r="G305" s="26"/>
      <c r="H305" s="26"/>
      <c r="I305" s="27"/>
      <c r="J305" s="27"/>
      <c r="K305" s="27"/>
      <c r="L305" s="27"/>
      <c r="M305" s="27"/>
      <c r="N305" s="27"/>
      <c r="O305" s="56"/>
      <c r="P305" s="56"/>
      <c r="Q305" s="56"/>
      <c r="R305" s="56"/>
      <c r="S305" s="28"/>
      <c r="U305" s="56"/>
    </row>
    <row r="306" spans="1:21" s="6" customFormat="1" x14ac:dyDescent="0.2">
      <c r="A306" s="29"/>
      <c r="B306" s="34"/>
      <c r="C306" s="24"/>
      <c r="D306" s="26"/>
      <c r="E306" s="26"/>
      <c r="F306" s="26"/>
      <c r="G306" s="26"/>
      <c r="H306" s="26"/>
      <c r="I306" s="27"/>
      <c r="J306" s="27"/>
      <c r="K306" s="27"/>
      <c r="L306" s="27"/>
      <c r="M306" s="27"/>
      <c r="N306" s="27"/>
      <c r="O306" s="56"/>
      <c r="P306" s="56"/>
      <c r="Q306" s="56"/>
      <c r="R306" s="56"/>
      <c r="S306" s="28"/>
      <c r="U306" s="56"/>
    </row>
    <row r="307" spans="1:21" s="6" customFormat="1" x14ac:dyDescent="0.2">
      <c r="A307" s="29"/>
      <c r="B307" s="34"/>
      <c r="C307" s="24"/>
      <c r="D307" s="26"/>
      <c r="E307" s="26"/>
      <c r="F307" s="26"/>
      <c r="G307" s="26"/>
      <c r="H307" s="26"/>
      <c r="I307" s="27"/>
      <c r="J307" s="27"/>
      <c r="K307" s="27"/>
      <c r="L307" s="27"/>
      <c r="M307" s="27"/>
      <c r="N307" s="27"/>
      <c r="O307" s="56"/>
      <c r="P307" s="56"/>
      <c r="Q307" s="56"/>
      <c r="R307" s="56"/>
      <c r="S307" s="28"/>
      <c r="U307" s="56"/>
    </row>
    <row r="308" spans="1:21" s="6" customFormat="1" x14ac:dyDescent="0.2">
      <c r="A308" s="29"/>
      <c r="B308" s="32"/>
      <c r="C308" s="24"/>
      <c r="D308" s="26"/>
      <c r="E308" s="26"/>
      <c r="F308" s="26"/>
      <c r="G308" s="26"/>
      <c r="H308" s="26"/>
      <c r="I308" s="27"/>
      <c r="J308" s="27"/>
      <c r="K308" s="27"/>
      <c r="L308" s="27"/>
      <c r="M308" s="27"/>
      <c r="N308" s="27"/>
      <c r="O308" s="56"/>
      <c r="P308" s="56"/>
      <c r="Q308" s="56"/>
      <c r="R308" s="56"/>
      <c r="S308" s="28"/>
      <c r="U308" s="56"/>
    </row>
    <row r="309" spans="1:21" x14ac:dyDescent="0.2">
      <c r="A309" s="23"/>
      <c r="B309" s="22"/>
      <c r="C309" s="24"/>
      <c r="D309" s="56"/>
      <c r="E309" s="56"/>
      <c r="F309" s="56"/>
      <c r="G309" s="56"/>
      <c r="H309" s="56"/>
      <c r="I309" s="3"/>
      <c r="J309" s="3"/>
      <c r="K309" s="3"/>
      <c r="L309" s="3"/>
      <c r="M309" s="3"/>
      <c r="N309" s="3"/>
      <c r="O309" s="3"/>
      <c r="P309" s="3"/>
    </row>
    <row r="310" spans="1:21" s="6" customFormat="1" x14ac:dyDescent="0.2">
      <c r="A310" s="23"/>
      <c r="B310" s="22"/>
      <c r="C310" s="24"/>
      <c r="D310" s="26"/>
      <c r="E310" s="26"/>
      <c r="F310" s="26"/>
      <c r="G310" s="26"/>
      <c r="H310" s="26"/>
      <c r="I310" s="27"/>
      <c r="J310" s="27"/>
      <c r="K310" s="27"/>
      <c r="L310" s="27"/>
      <c r="M310" s="27"/>
      <c r="N310" s="27"/>
      <c r="O310" s="56"/>
      <c r="P310" s="56"/>
      <c r="Q310" s="56"/>
      <c r="R310" s="56"/>
      <c r="S310" s="28"/>
      <c r="U310" s="56"/>
    </row>
    <row r="311" spans="1:21" s="14" customFormat="1" x14ac:dyDescent="0.25">
      <c r="A311" s="29"/>
      <c r="B311" s="22"/>
      <c r="C311" s="30"/>
      <c r="D311" s="26"/>
      <c r="E311" s="26"/>
      <c r="F311" s="26"/>
      <c r="G311" s="26"/>
      <c r="H311" s="26"/>
      <c r="I311" s="13"/>
      <c r="J311" s="13"/>
      <c r="K311" s="13"/>
      <c r="L311" s="13"/>
      <c r="M311" s="13"/>
      <c r="N311" s="13"/>
      <c r="O311" s="12"/>
      <c r="P311" s="12"/>
      <c r="Q311" s="12"/>
      <c r="R311" s="12"/>
      <c r="S311" s="33"/>
      <c r="U311" s="12"/>
    </row>
    <row r="312" spans="1:21" s="6" customFormat="1" x14ac:dyDescent="0.2">
      <c r="A312" s="29"/>
      <c r="B312" s="34"/>
      <c r="C312" s="24"/>
      <c r="D312" s="26"/>
      <c r="E312" s="26"/>
      <c r="F312" s="26"/>
      <c r="G312" s="26"/>
      <c r="H312" s="26"/>
      <c r="I312" s="27"/>
      <c r="J312" s="35"/>
      <c r="K312" s="27"/>
      <c r="L312" s="27"/>
      <c r="M312" s="27"/>
      <c r="N312" s="27"/>
      <c r="O312" s="56"/>
      <c r="P312" s="56"/>
      <c r="Q312" s="56"/>
      <c r="R312" s="56"/>
      <c r="S312" s="28"/>
      <c r="U312" s="56"/>
    </row>
    <row r="313" spans="1:21" s="6" customFormat="1" x14ac:dyDescent="0.2">
      <c r="A313" s="29"/>
      <c r="B313" s="34"/>
      <c r="C313" s="24"/>
      <c r="D313" s="26"/>
      <c r="E313" s="26"/>
      <c r="F313" s="26"/>
      <c r="G313" s="26"/>
      <c r="H313" s="26"/>
      <c r="I313" s="27"/>
      <c r="J313" s="27"/>
      <c r="K313" s="27"/>
      <c r="L313" s="27"/>
      <c r="M313" s="27"/>
      <c r="N313" s="27"/>
      <c r="O313" s="56"/>
      <c r="P313" s="56"/>
      <c r="Q313" s="56"/>
      <c r="R313" s="56"/>
      <c r="S313" s="28"/>
      <c r="U313" s="56"/>
    </row>
    <row r="314" spans="1:21" s="6" customFormat="1" x14ac:dyDescent="0.2">
      <c r="A314" s="23"/>
      <c r="B314" s="22"/>
      <c r="C314" s="24"/>
      <c r="D314" s="26"/>
      <c r="E314" s="26"/>
      <c r="F314" s="26"/>
      <c r="G314" s="26"/>
      <c r="H314" s="26"/>
      <c r="I314" s="27"/>
      <c r="J314" s="27"/>
      <c r="K314" s="27"/>
      <c r="L314" s="27"/>
      <c r="M314" s="27"/>
      <c r="N314" s="27"/>
      <c r="O314" s="56"/>
      <c r="P314" s="56"/>
      <c r="Q314" s="56"/>
      <c r="R314" s="56"/>
      <c r="S314" s="28"/>
      <c r="U314" s="56"/>
    </row>
    <row r="315" spans="1:21" x14ac:dyDescent="0.2">
      <c r="A315" s="29"/>
      <c r="B315" s="22"/>
      <c r="C315" s="30"/>
      <c r="D315" s="56"/>
      <c r="E315" s="56"/>
      <c r="F315" s="56"/>
      <c r="G315" s="56"/>
      <c r="H315" s="56"/>
      <c r="I315" s="3"/>
      <c r="J315" s="3"/>
      <c r="K315" s="3"/>
      <c r="L315" s="3"/>
      <c r="M315" s="3"/>
      <c r="N315" s="3"/>
      <c r="O315" s="3"/>
      <c r="P315" s="3"/>
    </row>
    <row r="316" spans="1:21" ht="15" x14ac:dyDescent="0.2">
      <c r="A316" s="23"/>
      <c r="B316" s="34"/>
      <c r="C316" s="24"/>
      <c r="D316" s="56"/>
      <c r="E316" s="56"/>
      <c r="F316" s="56"/>
      <c r="G316" s="56"/>
      <c r="H316" s="56"/>
      <c r="I316" s="3"/>
      <c r="J316" s="3"/>
      <c r="K316" s="3"/>
      <c r="L316" s="3"/>
      <c r="M316" s="3"/>
      <c r="N316" s="3"/>
      <c r="O316" s="3"/>
      <c r="P316" s="3"/>
    </row>
    <row r="317" spans="1:21" ht="15" x14ac:dyDescent="0.2">
      <c r="A317" s="23"/>
      <c r="B317" s="34"/>
      <c r="C317" s="24"/>
      <c r="D317" s="26"/>
      <c r="E317" s="26"/>
      <c r="F317" s="26"/>
      <c r="G317" s="26"/>
      <c r="H317" s="26"/>
      <c r="I317" s="3"/>
      <c r="J317" s="3"/>
      <c r="K317" s="3"/>
      <c r="L317" s="3"/>
      <c r="M317" s="3"/>
      <c r="N317" s="3"/>
      <c r="O317" s="3"/>
      <c r="P317" s="3"/>
    </row>
    <row r="318" spans="1:21" ht="15" x14ac:dyDescent="0.2">
      <c r="A318" s="23"/>
      <c r="B318" s="34"/>
      <c r="C318" s="24"/>
      <c r="D318" s="26"/>
      <c r="E318" s="26"/>
      <c r="F318" s="26"/>
      <c r="G318" s="26"/>
      <c r="H318" s="26"/>
      <c r="I318" s="3"/>
      <c r="J318" s="3"/>
      <c r="K318" s="3"/>
      <c r="L318" s="3"/>
      <c r="M318" s="3"/>
      <c r="N318" s="3"/>
      <c r="O318" s="3"/>
      <c r="P318" s="3"/>
    </row>
    <row r="319" spans="1:21" ht="15" x14ac:dyDescent="0.2">
      <c r="A319" s="23"/>
      <c r="B319" s="36"/>
      <c r="C319" s="24"/>
      <c r="D319" s="56"/>
      <c r="E319" s="56"/>
      <c r="F319" s="56"/>
      <c r="G319" s="56"/>
      <c r="H319" s="56"/>
      <c r="I319" s="3"/>
      <c r="J319" s="3"/>
      <c r="K319" s="3"/>
      <c r="L319" s="3"/>
      <c r="M319" s="3"/>
      <c r="N319" s="3"/>
      <c r="O319" s="3"/>
      <c r="P319" s="3"/>
    </row>
  </sheetData>
  <mergeCells count="11">
    <mergeCell ref="A1:H1"/>
    <mergeCell ref="A2:H2"/>
    <mergeCell ref="A3:H3"/>
    <mergeCell ref="E4:E5"/>
    <mergeCell ref="F4:F5"/>
    <mergeCell ref="G4:G5"/>
    <mergeCell ref="H4:H5"/>
    <mergeCell ref="A4:A5"/>
    <mergeCell ref="B4:B5"/>
    <mergeCell ref="C4:C5"/>
    <mergeCell ref="D4:D5"/>
  </mergeCells>
  <pageMargins left="1.1811023622047245" right="0.78740157480314965" top="0.98425196850393704" bottom="0.98425196850393704" header="0.39370078740157483" footer="0.31496062992125984"/>
  <pageSetup paperSize="9" scale="65"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6</vt:i4>
      </vt:variant>
    </vt:vector>
  </HeadingPairs>
  <TitlesOfParts>
    <vt:vector size="9" baseType="lpstr">
      <vt:lpstr>H METRADOS </vt:lpstr>
      <vt:lpstr>R METRADOS  </vt:lpstr>
      <vt:lpstr>PRESUPUESTO </vt:lpstr>
      <vt:lpstr>'H METRADOS '!Área_de_impresión</vt:lpstr>
      <vt:lpstr>'PRESUPUESTO '!Área_de_impresión</vt:lpstr>
      <vt:lpstr>'R METRADOS  '!Área_de_impresión</vt:lpstr>
      <vt:lpstr>'H METRADOS '!Títulos_a_imprimir</vt:lpstr>
      <vt:lpstr>'PRESUPUESTO '!Títulos_a_imprimir</vt:lpstr>
      <vt:lpstr>'R METRADOS  '!Títulos_a_imprimir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dc:creator>
  <cp:lastModifiedBy>PC</cp:lastModifiedBy>
  <cp:lastPrinted>2020-03-28T16:34:30Z</cp:lastPrinted>
  <dcterms:created xsi:type="dcterms:W3CDTF">2019-11-29T14:45:52Z</dcterms:created>
  <dcterms:modified xsi:type="dcterms:W3CDTF">2020-03-28T16:36:51Z</dcterms:modified>
</cp:coreProperties>
</file>