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filterPrivacy="1"/>
  <xr:revisionPtr revIDLastSave="0" documentId="13_ncr:1_{F11FC238-0708-4434-A911-D85FC14B6C5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RESUPUESTO H" sheetId="1" r:id="rId1"/>
    <sheet name="RESUMEN DE P´RESUPUESTO" sheetId="2" r:id="rId2"/>
  </sheets>
  <definedNames>
    <definedName name="_xlnm.Print_Area" localSheetId="0">'PRESUPUESTO H'!$A$1:$G$38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2" l="1"/>
  <c r="F11" i="1"/>
  <c r="D19" i="2" l="1"/>
  <c r="D20" i="2"/>
  <c r="D15" i="2"/>
  <c r="D17" i="2" s="1"/>
  <c r="D23" i="2" s="1"/>
  <c r="D18" i="2"/>
  <c r="F16" i="1"/>
  <c r="F20" i="1" l="1"/>
  <c r="F19" i="1"/>
  <c r="F18" i="1"/>
  <c r="F17" i="1"/>
  <c r="F15" i="1"/>
  <c r="F14" i="1"/>
  <c r="F13" i="1"/>
  <c r="F12" i="1"/>
  <c r="G10" i="1" l="1"/>
  <c r="G27" i="1" s="1"/>
  <c r="F23" i="1"/>
  <c r="G22" i="1" s="1"/>
  <c r="G32" i="1" l="1"/>
  <c r="G31" i="1"/>
  <c r="G28" i="1"/>
  <c r="G30" i="1" s="1"/>
  <c r="G36" i="1" s="1"/>
  <c r="G33" i="1"/>
</calcChain>
</file>

<file path=xl/sharedStrings.xml><?xml version="1.0" encoding="utf-8"?>
<sst xmlns="http://schemas.openxmlformats.org/spreadsheetml/2006/main" count="87" uniqueCount="55">
  <si>
    <t>Presupuesto</t>
  </si>
  <si>
    <t>Cliente</t>
  </si>
  <si>
    <t>Lugar</t>
  </si>
  <si>
    <t>Item</t>
  </si>
  <si>
    <t>Descripción</t>
  </si>
  <si>
    <t>Und.</t>
  </si>
  <si>
    <t>Metrado</t>
  </si>
  <si>
    <t>Precio S/.</t>
  </si>
  <si>
    <t>Parcial S/.</t>
  </si>
  <si>
    <t>01</t>
  </si>
  <si>
    <t>01.01</t>
  </si>
  <si>
    <t>01.02</t>
  </si>
  <si>
    <t>01.03</t>
  </si>
  <si>
    <t>01.04</t>
  </si>
  <si>
    <t>01.05</t>
  </si>
  <si>
    <t>01.06</t>
  </si>
  <si>
    <t>02</t>
  </si>
  <si>
    <t>02.01</t>
  </si>
  <si>
    <t>PRESUPUESTO</t>
  </si>
  <si>
    <t>HOSPITAL SUB REGIONAL DE ANDAHUAYLAS - APURIMAC</t>
  </si>
  <si>
    <t>ANDAHUAYLAS- ANDAHUAYLAS - APURIMAC</t>
  </si>
  <si>
    <t>EQUIPOS</t>
  </si>
  <si>
    <t>VEHICULOS</t>
  </si>
  <si>
    <t>fecha</t>
  </si>
  <si>
    <t>01.10</t>
  </si>
  <si>
    <t>01.11</t>
  </si>
  <si>
    <t>01.12</t>
  </si>
  <si>
    <t>01.13</t>
  </si>
  <si>
    <t>03/2020</t>
  </si>
  <si>
    <t>und</t>
  </si>
  <si>
    <t xml:space="preserve">RESUMEN DE PRESUPUESTO </t>
  </si>
  <si>
    <t>costo directo</t>
  </si>
  <si>
    <t>gastos generales</t>
  </si>
  <si>
    <t>PRESUPUESTO TOTAL</t>
  </si>
  <si>
    <t>…………………………………….</t>
  </si>
  <si>
    <t>elaboracion de expediente tecnico</t>
  </si>
  <si>
    <t>COSTO DIRECTO</t>
  </si>
  <si>
    <t>SUB TOTAL</t>
  </si>
  <si>
    <t>……………………………………………........................</t>
  </si>
  <si>
    <t>“ADQUISICION DE AMBULANCIA URBANA, ESTERILIZADOR CON GENERADOR ELECTRICO DE VAPOR, ASPIRADORA DE SECRECIONES Y MONITOR DE FUNCIONES VITALES, ADEMAS DE OTROS ACTIVOS EN EL (LA) EESS HOSPITAL SUB REGIONAL DE ANDAHUAYLAS, DISTRITO DE ANDAHUAYLAS, PROVINCIA DE ANDAHUAYLAS, DEPARTAMENTO DE APURIMAC”</t>
  </si>
  <si>
    <t>……………................................................................</t>
  </si>
  <si>
    <t>…........…………………………………………..</t>
  </si>
  <si>
    <t>liquidación</t>
  </si>
  <si>
    <t>supervisión</t>
  </si>
  <si>
    <t>VENTILADOR MECÁNICO ADULTO-PEDIÁTRICO</t>
  </si>
  <si>
    <t>ASPIRADORA DE SECRECIÓN RODABLE</t>
  </si>
  <si>
    <t>MONITOR DE FUNCIONES VITALES DE 07 PARÁMETROS</t>
  </si>
  <si>
    <t>BOMBA DE INFUSION DE UN CANAL</t>
  </si>
  <si>
    <t>DESFIBRILADOR CON MONITOR, PALETAS EXTERNAS Y MARCAPASOS</t>
  </si>
  <si>
    <t>CAMA ELECTRICA PARA HOSPITALES</t>
  </si>
  <si>
    <t>COCHE DE PARO</t>
  </si>
  <si>
    <t>ESTERILIZADOR A VAPOR</t>
  </si>
  <si>
    <t>GRUPO ELECTROGENO</t>
  </si>
  <si>
    <t>LAVADORA ELÉCTRICA INDUSTRIAL</t>
  </si>
  <si>
    <t>AMBULANCIA URBANA TIPO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</si>
</sst>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S/&quot;* #,##0.00_-;\-&quot;S/&quot;* #,##0.00_-;_-&quot;S/&quot;* &quot;-&quot;??_-;_-@_-"/>
    <numFmt numFmtId="164" formatCode="#,##0.00_);\-#,##0.00"/>
    <numFmt numFmtId="165" formatCode="#,##0.00_ ;\-#,##0.00\ 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.1"/>
      <color indexed="8"/>
      <name val="Arial Narrow"/>
      <family val="2"/>
    </font>
    <font>
      <b/>
      <sz val="8.0500000000000007"/>
      <color indexed="8"/>
      <name val="Arial Narrow"/>
      <family val="2"/>
    </font>
    <font>
      <b/>
      <sz val="8.0500000000000007"/>
      <color indexed="8"/>
      <name val="Arial Narrow"/>
      <family val="2"/>
    </font>
    <font>
      <b/>
      <sz val="10"/>
      <color indexed="8"/>
      <name val="MS Sans Serif"/>
      <family val="2"/>
    </font>
    <font>
      <sz val="6.85"/>
      <color indexed="8"/>
      <name val="Arial Narrow"/>
      <family val="2"/>
    </font>
    <font>
      <sz val="6.85"/>
      <color indexed="8"/>
      <name val="Arial Narrow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4" tint="-0.499984740745262"/>
      <name val="Arial Narrow"/>
      <family val="2"/>
    </font>
    <font>
      <b/>
      <sz val="9"/>
      <color theme="4" tint="-0.499984740745262"/>
      <name val="Arial Narrow"/>
      <family val="2"/>
    </font>
    <font>
      <sz val="9"/>
      <color theme="4" tint="-0.499984740745262"/>
      <name val="Calibri"/>
      <family val="2"/>
      <scheme val="minor"/>
    </font>
    <font>
      <b/>
      <sz val="9"/>
      <color indexed="8"/>
      <name val="Arial Narrow"/>
      <family val="2"/>
    </font>
    <font>
      <b/>
      <sz val="8.0500000000000007"/>
      <color theme="1"/>
      <name val="Arial Narrow"/>
      <family val="2"/>
    </font>
    <font>
      <sz val="6.85"/>
      <color theme="1"/>
      <name val="Arial Narrow"/>
      <family val="2"/>
    </font>
    <font>
      <sz val="6"/>
      <color indexed="8"/>
      <name val="Arial Narrow"/>
      <family val="2"/>
    </font>
    <font>
      <sz val="6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6"/>
      <color indexed="8"/>
      <name val="Arial Narrow"/>
      <family val="2"/>
    </font>
    <font>
      <b/>
      <sz val="6.85"/>
      <color indexed="8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8">
    <xf numFmtId="0" fontId="0" fillId="0" borderId="0" xfId="0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0" fillId="0" borderId="0" xfId="0" applyNumberFormat="1" applyFill="1" applyBorder="1" applyAlignment="1" applyProtection="1"/>
    <xf numFmtId="0" fontId="4" fillId="0" borderId="0" xfId="0" applyFont="1" applyAlignment="1">
      <alignment horizontal="right" vertical="center"/>
    </xf>
    <xf numFmtId="0" fontId="0" fillId="0" borderId="1" xfId="0" applyNumberFormat="1" applyFill="1" applyBorder="1" applyAlignment="1" applyProtection="1"/>
    <xf numFmtId="0" fontId="7" fillId="0" borderId="1" xfId="0" applyFont="1" applyBorder="1" applyAlignment="1">
      <alignment vertical="center"/>
    </xf>
    <xf numFmtId="164" fontId="7" fillId="0" borderId="1" xfId="0" applyNumberFormat="1" applyFont="1" applyBorder="1" applyAlignment="1">
      <alignment horizontal="right" vertical="center"/>
    </xf>
    <xf numFmtId="164" fontId="7" fillId="2" borderId="1" xfId="0" applyNumberFormat="1" applyFont="1" applyFill="1" applyBorder="1" applyAlignment="1">
      <alignment horizontal="right" vertical="center"/>
    </xf>
    <xf numFmtId="0" fontId="0" fillId="2" borderId="0" xfId="0" applyFill="1"/>
    <xf numFmtId="0" fontId="8" fillId="2" borderId="1" xfId="0" applyFont="1" applyFill="1" applyBorder="1" applyAlignment="1">
      <alignment vertical="center"/>
    </xf>
    <xf numFmtId="0" fontId="0" fillId="0" borderId="1" xfId="0" applyBorder="1"/>
    <xf numFmtId="0" fontId="7" fillId="0" borderId="0" xfId="0" applyFont="1" applyBorder="1" applyAlignment="1">
      <alignment vertical="center"/>
    </xf>
    <xf numFmtId="0" fontId="0" fillId="2" borderId="1" xfId="0" applyNumberFormat="1" applyFill="1" applyBorder="1" applyAlignment="1" applyProtection="1"/>
    <xf numFmtId="14" fontId="10" fillId="0" borderId="0" xfId="1" applyNumberFormat="1" applyFont="1" applyFill="1" applyBorder="1" applyAlignment="1" applyProtection="1">
      <alignment horizontal="left"/>
    </xf>
    <xf numFmtId="0" fontId="11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3" fillId="0" borderId="1" xfId="0" applyNumberFormat="1" applyFont="1" applyFill="1" applyBorder="1" applyAlignment="1" applyProtection="1"/>
    <xf numFmtId="164" fontId="12" fillId="0" borderId="1" xfId="0" applyNumberFormat="1" applyFont="1" applyBorder="1" applyAlignment="1">
      <alignment horizontal="right" vertical="center"/>
    </xf>
    <xf numFmtId="0" fontId="9" fillId="0" borderId="0" xfId="0" applyFont="1"/>
    <xf numFmtId="49" fontId="10" fillId="0" borderId="0" xfId="1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 applyProtection="1"/>
    <xf numFmtId="165" fontId="0" fillId="0" borderId="0" xfId="0" applyNumberFormat="1"/>
    <xf numFmtId="0" fontId="7" fillId="2" borderId="1" xfId="0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4" fontId="12" fillId="2" borderId="1" xfId="0" applyNumberFormat="1" applyFont="1" applyFill="1" applyBorder="1" applyAlignment="1">
      <alignment horizontal="right" vertical="center"/>
    </xf>
    <xf numFmtId="0" fontId="9" fillId="2" borderId="0" xfId="0" applyFont="1" applyFill="1"/>
    <xf numFmtId="164" fontId="16" fillId="2" borderId="1" xfId="0" applyNumberFormat="1" applyFont="1" applyFill="1" applyBorder="1" applyAlignment="1">
      <alignment horizontal="right" vertical="center"/>
    </xf>
    <xf numFmtId="0" fontId="0" fillId="2" borderId="0" xfId="0" applyFont="1" applyFill="1"/>
    <xf numFmtId="0" fontId="0" fillId="2" borderId="0" xfId="0" applyNumberFormat="1" applyFont="1" applyFill="1" applyBorder="1" applyAlignment="1" applyProtection="1"/>
    <xf numFmtId="0" fontId="15" fillId="2" borderId="1" xfId="0" applyFont="1" applyFill="1" applyBorder="1" applyAlignment="1">
      <alignment horizontal="center" vertical="center"/>
    </xf>
    <xf numFmtId="0" fontId="9" fillId="2" borderId="1" xfId="0" applyNumberFormat="1" applyFont="1" applyFill="1" applyBorder="1" applyAlignment="1" applyProtection="1"/>
    <xf numFmtId="164" fontId="1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0" fillId="2" borderId="0" xfId="0" applyFont="1" applyFill="1" applyBorder="1"/>
    <xf numFmtId="0" fontId="14" fillId="0" borderId="0" xfId="0" applyFont="1" applyBorder="1" applyAlignment="1">
      <alignment vertical="center"/>
    </xf>
    <xf numFmtId="164" fontId="12" fillId="0" borderId="1" xfId="0" applyNumberFormat="1" applyFont="1" applyBorder="1" applyAlignment="1">
      <alignment vertical="center"/>
    </xf>
    <xf numFmtId="0" fontId="0" fillId="0" borderId="1" xfId="0" applyBorder="1" applyAlignment="1"/>
    <xf numFmtId="0" fontId="7" fillId="0" borderId="1" xfId="0" applyFont="1" applyBorder="1" applyAlignment="1">
      <alignment horizontal="left" vertical="center"/>
    </xf>
    <xf numFmtId="164" fontId="16" fillId="2" borderId="1" xfId="0" applyNumberFormat="1" applyFont="1" applyFill="1" applyBorder="1" applyAlignment="1">
      <alignment horizontal="left" vertical="center"/>
    </xf>
    <xf numFmtId="164" fontId="12" fillId="0" borderId="0" xfId="0" applyNumberFormat="1" applyFont="1" applyBorder="1" applyAlignment="1">
      <alignment vertical="center"/>
    </xf>
    <xf numFmtId="10" fontId="17" fillId="0" borderId="0" xfId="1" applyNumberFormat="1" applyFont="1" applyBorder="1" applyAlignment="1">
      <alignment vertical="center"/>
    </xf>
    <xf numFmtId="10" fontId="18" fillId="0" borderId="0" xfId="1" applyNumberFormat="1" applyFont="1"/>
    <xf numFmtId="10" fontId="17" fillId="0" borderId="0" xfId="1" applyNumberFormat="1" applyFont="1" applyBorder="1" applyAlignment="1">
      <alignment horizontal="center" vertical="center"/>
    </xf>
    <xf numFmtId="44" fontId="12" fillId="0" borderId="0" xfId="2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9" fillId="0" borderId="0" xfId="0" applyFont="1" applyBorder="1"/>
    <xf numFmtId="0" fontId="21" fillId="0" borderId="0" xfId="0" applyFont="1" applyFill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14" fillId="0" borderId="0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10" fontId="19" fillId="0" borderId="0" xfId="1" applyNumberFormat="1" applyFont="1" applyAlignment="1">
      <alignment horizontal="center"/>
    </xf>
    <xf numFmtId="0" fontId="1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0" fontId="20" fillId="0" borderId="0" xfId="1" applyNumberFormat="1" applyFont="1" applyBorder="1" applyAlignment="1">
      <alignment horizontal="center" vertical="center"/>
    </xf>
    <xf numFmtId="0" fontId="0" fillId="2" borderId="0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</cellXfs>
  <cellStyles count="3">
    <cellStyle name="Moneda" xfId="2" builtinId="4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tabSelected="1" view="pageBreakPreview" topLeftCell="A23" zoomScale="160" zoomScaleNormal="150" zoomScaleSheetLayoutView="160" workbookViewId="0">
      <selection activeCell="G28" sqref="G28"/>
    </sheetView>
  </sheetViews>
  <sheetFormatPr baseColWidth="10" defaultColWidth="9.140625" defaultRowHeight="15" x14ac:dyDescent="0.25"/>
  <cols>
    <col min="1" max="1" width="6.5703125" customWidth="1"/>
    <col min="2" max="2" width="27.5703125" customWidth="1"/>
    <col min="3" max="3" width="5.5703125" customWidth="1"/>
    <col min="4" max="4" width="7" style="31" customWidth="1"/>
    <col min="5" max="5" width="9.85546875" customWidth="1"/>
    <col min="6" max="6" width="9.42578125" customWidth="1"/>
    <col min="7" max="7" width="11.42578125" customWidth="1"/>
    <col min="8" max="8" width="13.7109375" customWidth="1"/>
    <col min="10" max="10" width="13.7109375" customWidth="1"/>
  </cols>
  <sheetData>
    <row r="1" spans="1:10" x14ac:dyDescent="0.25">
      <c r="A1" s="55" t="s">
        <v>18</v>
      </c>
      <c r="B1" s="55"/>
      <c r="C1" s="55"/>
      <c r="D1" s="55"/>
      <c r="E1" s="55"/>
      <c r="F1" s="55"/>
      <c r="G1" s="55"/>
    </row>
    <row r="2" spans="1:10" ht="8.25" customHeight="1" x14ac:dyDescent="0.25">
      <c r="A2" s="59" t="s">
        <v>0</v>
      </c>
      <c r="B2" s="58" t="s">
        <v>39</v>
      </c>
      <c r="C2" s="58"/>
      <c r="D2" s="58"/>
      <c r="E2" s="58"/>
      <c r="F2" s="58"/>
      <c r="G2" s="58"/>
    </row>
    <row r="3" spans="1:10" ht="39.75" customHeight="1" x14ac:dyDescent="0.25">
      <c r="A3" s="59"/>
      <c r="B3" s="58"/>
      <c r="C3" s="58"/>
      <c r="D3" s="58"/>
      <c r="E3" s="58"/>
      <c r="F3" s="58"/>
      <c r="G3" s="58"/>
    </row>
    <row r="4" spans="1:10" x14ac:dyDescent="0.25">
      <c r="A4" s="1" t="s">
        <v>1</v>
      </c>
      <c r="B4" s="2" t="s">
        <v>19</v>
      </c>
      <c r="C4" s="1"/>
      <c r="D4" s="32"/>
      <c r="E4" s="4"/>
      <c r="F4" s="3"/>
      <c r="G4" s="3"/>
    </row>
    <row r="5" spans="1:10" x14ac:dyDescent="0.25">
      <c r="A5" s="1" t="s">
        <v>2</v>
      </c>
      <c r="B5" s="2" t="s">
        <v>20</v>
      </c>
      <c r="C5" s="3"/>
      <c r="D5" s="32"/>
      <c r="E5" s="3"/>
      <c r="F5" s="3"/>
      <c r="G5" s="3"/>
    </row>
    <row r="6" spans="1:10" x14ac:dyDescent="0.25">
      <c r="A6" s="1" t="s">
        <v>23</v>
      </c>
      <c r="B6" s="20" t="s">
        <v>28</v>
      </c>
      <c r="C6" s="3"/>
      <c r="D6" s="32"/>
      <c r="E6" s="3"/>
      <c r="F6" s="3"/>
      <c r="G6" s="3"/>
    </row>
    <row r="7" spans="1:10" x14ac:dyDescent="0.25">
      <c r="A7" s="1"/>
      <c r="B7" s="14"/>
      <c r="C7" s="3"/>
      <c r="D7" s="32"/>
      <c r="E7" s="3"/>
      <c r="F7" s="3"/>
      <c r="G7" s="3"/>
      <c r="J7" s="24"/>
    </row>
    <row r="8" spans="1:10" x14ac:dyDescent="0.25">
      <c r="A8" s="21" t="s">
        <v>3</v>
      </c>
      <c r="B8" s="21" t="s">
        <v>4</v>
      </c>
      <c r="C8" s="21" t="s">
        <v>5</v>
      </c>
      <c r="D8" s="33" t="s">
        <v>6</v>
      </c>
      <c r="E8" s="22" t="s">
        <v>7</v>
      </c>
      <c r="F8" s="22" t="s">
        <v>8</v>
      </c>
      <c r="G8" s="23"/>
    </row>
    <row r="9" spans="1:10" hidden="1" x14ac:dyDescent="0.25">
      <c r="A9" s="21"/>
      <c r="B9" s="21"/>
      <c r="C9" s="21"/>
      <c r="D9" s="33"/>
      <c r="E9" s="22"/>
      <c r="F9" s="22"/>
      <c r="G9" s="23"/>
    </row>
    <row r="10" spans="1:10" s="19" customFormat="1" ht="13.5" x14ac:dyDescent="0.2">
      <c r="A10" s="15" t="s">
        <v>9</v>
      </c>
      <c r="B10" s="16" t="s">
        <v>21</v>
      </c>
      <c r="C10" s="15"/>
      <c r="D10" s="34"/>
      <c r="E10" s="17"/>
      <c r="F10" s="17"/>
      <c r="G10" s="18">
        <f>SUM(F11:F20)</f>
        <v>1767088</v>
      </c>
    </row>
    <row r="11" spans="1:10" s="29" customFormat="1" ht="13.5" x14ac:dyDescent="0.2">
      <c r="A11" s="25" t="s">
        <v>10</v>
      </c>
      <c r="B11" s="10" t="s">
        <v>44</v>
      </c>
      <c r="C11" s="27" t="s">
        <v>29</v>
      </c>
      <c r="D11" s="30">
        <v>2</v>
      </c>
      <c r="E11" s="8">
        <v>198000</v>
      </c>
      <c r="F11" s="8">
        <f>D11*E11</f>
        <v>396000</v>
      </c>
      <c r="G11" s="28"/>
    </row>
    <row r="12" spans="1:10" s="9" customFormat="1" x14ac:dyDescent="0.25">
      <c r="A12" s="25" t="s">
        <v>11</v>
      </c>
      <c r="B12" s="25" t="s">
        <v>45</v>
      </c>
      <c r="C12" s="27" t="s">
        <v>29</v>
      </c>
      <c r="D12" s="30">
        <v>6</v>
      </c>
      <c r="E12" s="8">
        <v>7200</v>
      </c>
      <c r="F12" s="8">
        <f t="shared" ref="F12:F19" si="0">D12*E12</f>
        <v>43200</v>
      </c>
      <c r="G12" s="13"/>
    </row>
    <row r="13" spans="1:10" s="9" customFormat="1" ht="21" customHeight="1" x14ac:dyDescent="0.25">
      <c r="A13" s="6" t="s">
        <v>12</v>
      </c>
      <c r="B13" s="51" t="s">
        <v>46</v>
      </c>
      <c r="C13" s="26" t="s">
        <v>29</v>
      </c>
      <c r="D13" s="30">
        <v>3</v>
      </c>
      <c r="E13" s="7">
        <v>45700</v>
      </c>
      <c r="F13" s="7">
        <f t="shared" si="0"/>
        <v>137100</v>
      </c>
      <c r="G13" s="13"/>
    </row>
    <row r="14" spans="1:10" x14ac:dyDescent="0.25">
      <c r="A14" s="6" t="s">
        <v>13</v>
      </c>
      <c r="B14" s="25" t="s">
        <v>47</v>
      </c>
      <c r="C14" s="26" t="s">
        <v>29</v>
      </c>
      <c r="D14" s="30">
        <v>15</v>
      </c>
      <c r="E14" s="8">
        <v>5600</v>
      </c>
      <c r="F14" s="7">
        <f t="shared" si="0"/>
        <v>84000</v>
      </c>
      <c r="G14" s="5"/>
    </row>
    <row r="15" spans="1:10" s="9" customFormat="1" ht="21" customHeight="1" x14ac:dyDescent="0.25">
      <c r="A15" s="6" t="s">
        <v>14</v>
      </c>
      <c r="B15" s="52" t="s">
        <v>48</v>
      </c>
      <c r="C15" s="26" t="s">
        <v>29</v>
      </c>
      <c r="D15" s="30">
        <v>2</v>
      </c>
      <c r="E15" s="8">
        <v>22685</v>
      </c>
      <c r="F15" s="7">
        <f t="shared" si="0"/>
        <v>45370</v>
      </c>
      <c r="G15" s="13"/>
    </row>
    <row r="16" spans="1:10" s="9" customFormat="1" x14ac:dyDescent="0.25">
      <c r="A16" s="6" t="s">
        <v>15</v>
      </c>
      <c r="B16" s="25" t="s">
        <v>49</v>
      </c>
      <c r="C16" s="26" t="s">
        <v>29</v>
      </c>
      <c r="D16" s="30">
        <v>7</v>
      </c>
      <c r="E16" s="8">
        <v>19744</v>
      </c>
      <c r="F16" s="8">
        <f t="shared" si="0"/>
        <v>138208</v>
      </c>
      <c r="G16" s="13"/>
    </row>
    <row r="17" spans="1:8" s="9" customFormat="1" x14ac:dyDescent="0.25">
      <c r="A17" s="6" t="s">
        <v>24</v>
      </c>
      <c r="B17" s="25" t="s">
        <v>50</v>
      </c>
      <c r="C17" s="26" t="s">
        <v>29</v>
      </c>
      <c r="D17" s="30">
        <v>2</v>
      </c>
      <c r="E17" s="8">
        <v>2700</v>
      </c>
      <c r="F17" s="7">
        <f t="shared" si="0"/>
        <v>5400</v>
      </c>
      <c r="G17" s="13"/>
    </row>
    <row r="18" spans="1:8" s="9" customFormat="1" x14ac:dyDescent="0.25">
      <c r="A18" s="6" t="s">
        <v>25</v>
      </c>
      <c r="B18" s="6" t="s">
        <v>51</v>
      </c>
      <c r="C18" s="26" t="s">
        <v>29</v>
      </c>
      <c r="D18" s="30">
        <v>1</v>
      </c>
      <c r="E18" s="7">
        <v>410000</v>
      </c>
      <c r="F18" s="7">
        <f t="shared" si="0"/>
        <v>410000</v>
      </c>
      <c r="G18" s="13"/>
    </row>
    <row r="19" spans="1:8" x14ac:dyDescent="0.25">
      <c r="A19" s="6" t="s">
        <v>26</v>
      </c>
      <c r="B19" s="6" t="s">
        <v>52</v>
      </c>
      <c r="C19" s="26" t="s">
        <v>29</v>
      </c>
      <c r="D19" s="30">
        <v>1</v>
      </c>
      <c r="E19" s="7">
        <v>152810</v>
      </c>
      <c r="F19" s="7">
        <f t="shared" si="0"/>
        <v>152810</v>
      </c>
      <c r="G19" s="5"/>
    </row>
    <row r="20" spans="1:8" x14ac:dyDescent="0.25">
      <c r="A20" s="6" t="s">
        <v>27</v>
      </c>
      <c r="B20" s="6" t="s">
        <v>53</v>
      </c>
      <c r="C20" s="26" t="s">
        <v>29</v>
      </c>
      <c r="D20" s="30">
        <v>1</v>
      </c>
      <c r="E20" s="7">
        <v>355000</v>
      </c>
      <c r="F20" s="7">
        <f>D20*E20</f>
        <v>355000</v>
      </c>
      <c r="G20" s="5"/>
    </row>
    <row r="21" spans="1:8" hidden="1" x14ac:dyDescent="0.25">
      <c r="A21" s="6"/>
      <c r="B21" s="6"/>
      <c r="C21" s="6"/>
      <c r="D21" s="30"/>
      <c r="E21" s="7"/>
      <c r="F21" s="7"/>
      <c r="G21" s="5"/>
    </row>
    <row r="22" spans="1:8" s="19" customFormat="1" ht="13.5" x14ac:dyDescent="0.2">
      <c r="A22" s="15" t="s">
        <v>16</v>
      </c>
      <c r="B22" s="16" t="s">
        <v>22</v>
      </c>
      <c r="C22" s="17"/>
      <c r="D22" s="34"/>
      <c r="E22" s="17"/>
      <c r="F22" s="17"/>
      <c r="G22" s="18">
        <f>F23+F24</f>
        <v>420000</v>
      </c>
    </row>
    <row r="23" spans="1:8" x14ac:dyDescent="0.25">
      <c r="A23" s="6" t="s">
        <v>17</v>
      </c>
      <c r="B23" s="6" t="s">
        <v>54</v>
      </c>
      <c r="C23" s="26" t="s">
        <v>29</v>
      </c>
      <c r="D23" s="30">
        <v>1</v>
      </c>
      <c r="E23" s="7">
        <v>420000</v>
      </c>
      <c r="F23" s="7">
        <f>D23*E23</f>
        <v>420000</v>
      </c>
      <c r="G23" s="5"/>
      <c r="H23" s="24"/>
    </row>
    <row r="24" spans="1:8" x14ac:dyDescent="0.25">
      <c r="A24" s="6"/>
      <c r="B24" s="6"/>
      <c r="C24" s="26"/>
      <c r="D24" s="30"/>
      <c r="E24" s="7"/>
      <c r="F24" s="7"/>
      <c r="G24" s="11"/>
    </row>
    <row r="25" spans="1:8" hidden="1" x14ac:dyDescent="0.25"/>
    <row r="27" spans="1:8" x14ac:dyDescent="0.25">
      <c r="B27" s="54" t="s">
        <v>36</v>
      </c>
      <c r="C27" s="54"/>
      <c r="D27" s="54"/>
      <c r="E27" s="54"/>
      <c r="G27" s="35">
        <f>G22+G10</f>
        <v>2187088</v>
      </c>
    </row>
    <row r="28" spans="1:8" x14ac:dyDescent="0.25">
      <c r="B28" s="12" t="s">
        <v>32</v>
      </c>
      <c r="C28" s="12"/>
      <c r="D28" s="12"/>
      <c r="E28" s="12"/>
      <c r="F28" s="45">
        <v>0.02</v>
      </c>
      <c r="G28" s="35">
        <f>G27*F28</f>
        <v>43741.760000000002</v>
      </c>
    </row>
    <row r="29" spans="1:8" x14ac:dyDescent="0.25">
      <c r="B29" s="57"/>
      <c r="C29" s="57"/>
      <c r="D29" s="57"/>
      <c r="E29" s="57"/>
      <c r="F29" s="56" t="s">
        <v>38</v>
      </c>
      <c r="G29" s="56"/>
    </row>
    <row r="30" spans="1:8" x14ac:dyDescent="0.25">
      <c r="B30" s="54" t="s">
        <v>37</v>
      </c>
      <c r="C30" s="54"/>
      <c r="D30" s="54"/>
      <c r="E30" s="54"/>
      <c r="F30" s="45"/>
      <c r="G30" s="35">
        <f>G27+G28</f>
        <v>2230829.7599999998</v>
      </c>
    </row>
    <row r="31" spans="1:8" x14ac:dyDescent="0.25">
      <c r="B31" s="12" t="s">
        <v>43</v>
      </c>
      <c r="C31" s="12"/>
      <c r="D31" s="12"/>
      <c r="E31" s="12"/>
      <c r="F31" s="45">
        <v>0.01</v>
      </c>
      <c r="G31" s="35">
        <f>F27:G27*F31</f>
        <v>21870.880000000001</v>
      </c>
    </row>
    <row r="32" spans="1:8" x14ac:dyDescent="0.25">
      <c r="B32" s="12" t="s">
        <v>42</v>
      </c>
      <c r="C32" s="12"/>
      <c r="D32" s="12"/>
      <c r="E32" s="12"/>
      <c r="F32" s="45">
        <v>6.0000000000000001E-3</v>
      </c>
      <c r="G32" s="35">
        <f>G27*F32</f>
        <v>13122.528</v>
      </c>
    </row>
    <row r="33" spans="2:7" x14ac:dyDescent="0.25">
      <c r="B33" s="12" t="s">
        <v>35</v>
      </c>
      <c r="C33" s="12"/>
      <c r="D33" s="12"/>
      <c r="E33" s="12"/>
      <c r="F33" s="45">
        <v>0.01</v>
      </c>
      <c r="G33" s="35">
        <f>F27:G27*F33</f>
        <v>21870.880000000001</v>
      </c>
    </row>
    <row r="34" spans="2:7" x14ac:dyDescent="0.25">
      <c r="B34" s="48"/>
      <c r="C34" s="48"/>
      <c r="D34" s="48"/>
      <c r="E34" s="48"/>
      <c r="F34" s="45"/>
      <c r="G34" s="35"/>
    </row>
    <row r="35" spans="2:7" x14ac:dyDescent="0.25">
      <c r="B35" s="48"/>
      <c r="C35" s="48"/>
      <c r="D35" s="48"/>
      <c r="E35" s="48"/>
      <c r="F35" s="53" t="s">
        <v>34</v>
      </c>
      <c r="G35" s="53"/>
    </row>
    <row r="36" spans="2:7" x14ac:dyDescent="0.25">
      <c r="B36" s="54" t="s">
        <v>33</v>
      </c>
      <c r="C36" s="54"/>
      <c r="D36" s="54"/>
      <c r="E36" s="54"/>
      <c r="G36" s="47">
        <f>G30+G31+G32+G33</f>
        <v>2287694.0479999995</v>
      </c>
    </row>
    <row r="37" spans="2:7" x14ac:dyDescent="0.25">
      <c r="B37" s="53"/>
      <c r="C37" s="53"/>
      <c r="D37" s="53"/>
      <c r="E37" s="53"/>
    </row>
    <row r="38" spans="2:7" x14ac:dyDescent="0.25">
      <c r="B38" s="53"/>
      <c r="C38" s="53"/>
      <c r="D38" s="53"/>
      <c r="E38" s="53"/>
    </row>
  </sheetData>
  <mergeCells count="11">
    <mergeCell ref="F35:G35"/>
    <mergeCell ref="B36:E36"/>
    <mergeCell ref="B37:E37"/>
    <mergeCell ref="B38:E38"/>
    <mergeCell ref="A1:G1"/>
    <mergeCell ref="F29:G29"/>
    <mergeCell ref="B30:E30"/>
    <mergeCell ref="B27:E27"/>
    <mergeCell ref="B29:E29"/>
    <mergeCell ref="B2:G3"/>
    <mergeCell ref="A2:A3"/>
  </mergeCells>
  <pageMargins left="0.23622047244094491" right="0.23622047244094491" top="0.74803149606299213" bottom="0.74803149606299213" header="0.31496062992125984" footer="0.31496062992125984"/>
  <pageSetup paperSize="9" scale="98" orientation="portrait" r:id="rId1"/>
  <colBreaks count="1" manualBreakCount="1">
    <brk id="7" max="29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6"/>
  <sheetViews>
    <sheetView zoomScaleNormal="100" workbookViewId="0">
      <selection activeCell="A7" sqref="A1:XFD1048576"/>
    </sheetView>
  </sheetViews>
  <sheetFormatPr baseColWidth="10" defaultColWidth="9.140625" defaultRowHeight="15" x14ac:dyDescent="0.25"/>
  <cols>
    <col min="1" max="1" width="8.28515625" customWidth="1"/>
    <col min="2" max="2" width="37.7109375" customWidth="1"/>
    <col min="3" max="3" width="7.85546875" style="31" customWidth="1"/>
    <col min="4" max="4" width="16.7109375" customWidth="1"/>
    <col min="6" max="6" width="13.7109375" customWidth="1"/>
  </cols>
  <sheetData>
    <row r="1" spans="1:6" x14ac:dyDescent="0.25">
      <c r="A1" s="55" t="s">
        <v>30</v>
      </c>
      <c r="B1" s="55"/>
      <c r="C1" s="55"/>
      <c r="D1" s="55"/>
    </row>
    <row r="2" spans="1:6" ht="8.25" customHeight="1" x14ac:dyDescent="0.25">
      <c r="A2" s="59" t="s">
        <v>0</v>
      </c>
      <c r="B2" s="58" t="s">
        <v>39</v>
      </c>
      <c r="C2" s="58"/>
      <c r="D2" s="58"/>
    </row>
    <row r="3" spans="1:6" ht="55.5" customHeight="1" x14ac:dyDescent="0.25">
      <c r="A3" s="59"/>
      <c r="B3" s="58"/>
      <c r="C3" s="58"/>
      <c r="D3" s="58"/>
    </row>
    <row r="4" spans="1:6" x14ac:dyDescent="0.25">
      <c r="A4" s="1" t="s">
        <v>1</v>
      </c>
      <c r="B4" s="2" t="s">
        <v>19</v>
      </c>
      <c r="C4" s="32"/>
      <c r="D4" s="3"/>
    </row>
    <row r="5" spans="1:6" x14ac:dyDescent="0.25">
      <c r="A5" s="1" t="s">
        <v>2</v>
      </c>
      <c r="B5" s="2" t="s">
        <v>20</v>
      </c>
      <c r="C5" s="32"/>
      <c r="D5" s="3"/>
    </row>
    <row r="6" spans="1:6" x14ac:dyDescent="0.25">
      <c r="A6" s="1" t="s">
        <v>23</v>
      </c>
      <c r="B6" s="20" t="s">
        <v>28</v>
      </c>
      <c r="C6" s="32"/>
      <c r="D6" s="3"/>
    </row>
    <row r="7" spans="1:6" x14ac:dyDescent="0.25">
      <c r="A7" s="1"/>
      <c r="B7" s="14"/>
      <c r="C7" s="32"/>
      <c r="D7" s="3"/>
      <c r="F7" s="24"/>
    </row>
    <row r="8" spans="1:6" x14ac:dyDescent="0.25">
      <c r="A8" s="21" t="s">
        <v>3</v>
      </c>
      <c r="B8" s="62" t="s">
        <v>4</v>
      </c>
      <c r="C8" s="63"/>
      <c r="D8" s="40" t="s">
        <v>31</v>
      </c>
    </row>
    <row r="9" spans="1:6" hidden="1" x14ac:dyDescent="0.25">
      <c r="A9" s="21"/>
      <c r="B9" s="21"/>
      <c r="C9" s="33"/>
      <c r="D9" s="23"/>
    </row>
    <row r="10" spans="1:6" s="19" customFormat="1" ht="15" customHeight="1" x14ac:dyDescent="0.2">
      <c r="A10" s="15" t="s">
        <v>9</v>
      </c>
      <c r="B10" s="64" t="s">
        <v>21</v>
      </c>
      <c r="C10" s="65"/>
      <c r="D10" s="39">
        <v>1767088</v>
      </c>
    </row>
    <row r="11" spans="1:6" hidden="1" x14ac:dyDescent="0.25">
      <c r="A11" s="6"/>
      <c r="B11" s="41"/>
      <c r="C11" s="42"/>
      <c r="D11" s="5"/>
    </row>
    <row r="12" spans="1:6" s="19" customFormat="1" ht="15" customHeight="1" x14ac:dyDescent="0.2">
      <c r="A12" s="15" t="s">
        <v>16</v>
      </c>
      <c r="B12" s="64" t="s">
        <v>22</v>
      </c>
      <c r="C12" s="65"/>
      <c r="D12" s="39">
        <v>420000</v>
      </c>
    </row>
    <row r="13" spans="1:6" s="19" customFormat="1" ht="13.5" x14ac:dyDescent="0.2">
      <c r="A13" s="66"/>
      <c r="B13" s="67"/>
      <c r="C13" s="67"/>
      <c r="D13" s="67"/>
      <c r="E13" s="49"/>
    </row>
    <row r="14" spans="1:6" x14ac:dyDescent="0.25">
      <c r="A14" s="12"/>
      <c r="B14" s="38" t="s">
        <v>36</v>
      </c>
      <c r="C14" s="43"/>
      <c r="D14" s="43">
        <f>D10+D12</f>
        <v>2187088</v>
      </c>
    </row>
    <row r="15" spans="1:6" x14ac:dyDescent="0.25">
      <c r="A15" s="12"/>
      <c r="B15" s="38" t="s">
        <v>32</v>
      </c>
      <c r="C15" s="44">
        <v>0.02</v>
      </c>
      <c r="D15" s="35">
        <f>D14*C15</f>
        <v>43741.760000000002</v>
      </c>
    </row>
    <row r="16" spans="1:6" x14ac:dyDescent="0.25">
      <c r="A16" s="12"/>
      <c r="B16" s="38"/>
      <c r="C16" s="60" t="s">
        <v>41</v>
      </c>
      <c r="D16" s="60"/>
    </row>
    <row r="17" spans="1:4" x14ac:dyDescent="0.25">
      <c r="A17" s="12"/>
      <c r="B17" s="38" t="s">
        <v>37</v>
      </c>
      <c r="C17" s="46"/>
      <c r="D17" s="35">
        <f>D14+D15</f>
        <v>2230829.7599999998</v>
      </c>
    </row>
    <row r="18" spans="1:4" x14ac:dyDescent="0.25">
      <c r="A18" s="12"/>
      <c r="B18" s="38" t="s">
        <v>43</v>
      </c>
      <c r="C18" s="44">
        <v>0.01</v>
      </c>
      <c r="D18" s="35">
        <f>C14:D14*C18</f>
        <v>21870.880000000001</v>
      </c>
    </row>
    <row r="19" spans="1:4" x14ac:dyDescent="0.25">
      <c r="A19" s="12"/>
      <c r="B19" s="38" t="s">
        <v>42</v>
      </c>
      <c r="C19" s="44">
        <v>6.0000000000000001E-3</v>
      </c>
      <c r="D19" s="35">
        <f>D14*C19</f>
        <v>13122.528</v>
      </c>
    </row>
    <row r="20" spans="1:4" x14ac:dyDescent="0.25">
      <c r="A20" s="38"/>
      <c r="B20" s="38" t="s">
        <v>35</v>
      </c>
      <c r="C20" s="44">
        <v>0.01</v>
      </c>
      <c r="D20" s="35">
        <f>C14:D14*C20</f>
        <v>21870.880000000001</v>
      </c>
    </row>
    <row r="21" spans="1:4" ht="15" hidden="1" customHeight="1" x14ac:dyDescent="0.25">
      <c r="A21" s="36"/>
      <c r="B21" s="36"/>
      <c r="C21" s="37"/>
      <c r="D21" s="36"/>
    </row>
    <row r="22" spans="1:4" x14ac:dyDescent="0.25">
      <c r="A22" s="36"/>
      <c r="B22" s="50" t="s">
        <v>40</v>
      </c>
      <c r="C22" s="61" t="s">
        <v>34</v>
      </c>
      <c r="D22" s="61"/>
    </row>
    <row r="23" spans="1:4" x14ac:dyDescent="0.25">
      <c r="B23" s="38" t="s">
        <v>33</v>
      </c>
      <c r="C23" s="37"/>
      <c r="D23" s="47">
        <f>D17+D18+D19+D20</f>
        <v>2287694.0479999995</v>
      </c>
    </row>
    <row r="24" spans="1:4" x14ac:dyDescent="0.25">
      <c r="B24" s="38"/>
    </row>
    <row r="25" spans="1:4" x14ac:dyDescent="0.25">
      <c r="B25" s="38"/>
    </row>
    <row r="26" spans="1:4" x14ac:dyDescent="0.25">
      <c r="B26" s="38"/>
    </row>
  </sheetData>
  <mergeCells count="9">
    <mergeCell ref="A1:D1"/>
    <mergeCell ref="C16:D16"/>
    <mergeCell ref="C22:D22"/>
    <mergeCell ref="B8:C8"/>
    <mergeCell ref="B10:C10"/>
    <mergeCell ref="B12:C12"/>
    <mergeCell ref="A13:D13"/>
    <mergeCell ref="B2:D3"/>
    <mergeCell ref="A2:A3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PRESUPUESTO H</vt:lpstr>
      <vt:lpstr>RESUMEN DE P´RESUPUESTO</vt:lpstr>
      <vt:lpstr>'PRESUPUESTO H'!Área_de_impresión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2020-04-10T21:01:32Z</dcterms:modified>
</cp:coreProperties>
</file>