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EFF8DBD5-FCD4-4187-BDA7-AC0254BC38D6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Hoja2" sheetId="147" r:id="rId11"/>
    <sheet name="MAYORES METRADOS" sheetId="144" r:id="rId12"/>
    <sheet name="DEDUCTIVOS" sheetId="145" r:id="rId13"/>
    <sheet name="FE-16" sheetId="120" state="hidden" r:id="rId14"/>
    <sheet name="FE-17" sheetId="122" state="hidden" r:id="rId15"/>
    <sheet name="TAREO" sheetId="100" state="hidden" r:id="rId16"/>
    <sheet name="P.M" sheetId="82" state="hidden" r:id="rId17"/>
    <sheet name="R.M" sheetId="83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6">#REF!</definedName>
    <definedName name="A" localSheetId="9">#REF!</definedName>
    <definedName name="A" localSheetId="17">#REF!</definedName>
    <definedName name="A" localSheetId="15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6">#REF!</definedName>
    <definedName name="AB" localSheetId="17">#REF!</definedName>
    <definedName name="AB" localSheetId="15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6">#REF!</definedName>
    <definedName name="ABC" localSheetId="9">#REF!</definedName>
    <definedName name="ABC" localSheetId="17">#REF!</definedName>
    <definedName name="ABC" localSheetId="15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6">'[1]#¡REF'!#REF!</definedName>
    <definedName name="ADV" localSheetId="9">'[1]#¡REF'!#REF!</definedName>
    <definedName name="ADV" localSheetId="17">'[1]#¡REF'!#REF!</definedName>
    <definedName name="ADV" localSheetId="15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6">#REF!</definedName>
    <definedName name="AGO" localSheetId="17">#REF!</definedName>
    <definedName name="AGO" localSheetId="15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6">#REF!</definedName>
    <definedName name="AMBIENTE" localSheetId="17">#REF!</definedName>
    <definedName name="AMBIENTE" localSheetId="15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6">#REF!</definedName>
    <definedName name="AMBIENTEANT" localSheetId="17">#REF!</definedName>
    <definedName name="AMBIENTEANT" localSheetId="15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6">#REF!</definedName>
    <definedName name="_xlnm.Extract" localSheetId="9">#REF!</definedName>
    <definedName name="_xlnm.Extract" localSheetId="17">#REF!</definedName>
    <definedName name="_xlnm.Extract" localSheetId="15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2">DEDUCTIVOS!$A$1:$F$50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3">'FE-16'!$A$1:$R$234</definedName>
    <definedName name="_xlnm.Print_Area" localSheetId="16">P.M!$A$1:$J$270</definedName>
    <definedName name="_xlnm.Print_Area" localSheetId="9">'PARTIDAS NUEVAS'!$A$1:$F$99</definedName>
    <definedName name="_xlnm.Print_Area" localSheetId="17">'R.M'!$A$1:$D$86</definedName>
    <definedName name="_xlnm.Print_Area" localSheetId="15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6">#REF!</definedName>
    <definedName name="ARTE" localSheetId="17">#REF!</definedName>
    <definedName name="ARTE" localSheetId="15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6">#REF!</definedName>
    <definedName name="ARTEANT" localSheetId="17">#REF!</definedName>
    <definedName name="ARTEANT" localSheetId="15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6">#REF!</definedName>
    <definedName name="b" localSheetId="9">#REF!</definedName>
    <definedName name="b" localSheetId="17">#REF!</definedName>
    <definedName name="b" localSheetId="15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6">'[2]#¡REF'!#REF!</definedName>
    <definedName name="CHALLHUA" localSheetId="17">'[2]#¡REF'!#REF!</definedName>
    <definedName name="CHALLHUA" localSheetId="15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6">#REF!</definedName>
    <definedName name="_xlnm.Criteria" localSheetId="9">#REF!</definedName>
    <definedName name="_xlnm.Criteria" localSheetId="17">#REF!</definedName>
    <definedName name="_xlnm.Criteria" localSheetId="15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6">#REF!</definedName>
    <definedName name="DDD" localSheetId="17">#REF!</definedName>
    <definedName name="DDD" localSheetId="15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6">#REF!</definedName>
    <definedName name="DESCRIPCION" localSheetId="17">#REF!</definedName>
    <definedName name="DESCRIPCION" localSheetId="15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6">#REF!</definedName>
    <definedName name="DIC" localSheetId="17">#REF!</definedName>
    <definedName name="DIC" localSheetId="15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6">#REF!</definedName>
    <definedName name="DIRECTO" localSheetId="17">#REF!</definedName>
    <definedName name="DIRECTO" localSheetId="15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6">#REF!</definedName>
    <definedName name="ENE" localSheetId="17">#REF!</definedName>
    <definedName name="ENE" localSheetId="15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6">#REF!</definedName>
    <definedName name="EXCAVACION" localSheetId="17">#REF!</definedName>
    <definedName name="EXCAVACION" localSheetId="15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6">#REF!</definedName>
    <definedName name="EXCAVACIONANT" localSheetId="17">#REF!</definedName>
    <definedName name="EXCAVACIONANT" localSheetId="15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6">#REF!</definedName>
    <definedName name="FACTRELACION" localSheetId="17">#REF!</definedName>
    <definedName name="FACTRELACION" localSheetId="15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6">#REF!</definedName>
    <definedName name="FEB" localSheetId="17">#REF!</definedName>
    <definedName name="FEB" localSheetId="15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6">#REF!</definedName>
    <definedName name="GGF" localSheetId="17">#REF!</definedName>
    <definedName name="GGF" localSheetId="15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6">#REF!</definedName>
    <definedName name="GGT" localSheetId="17">#REF!</definedName>
    <definedName name="GGT" localSheetId="15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6">#REF!</definedName>
    <definedName name="GGV" localSheetId="17">#REF!</definedName>
    <definedName name="GGV" localSheetId="15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6">#REF!</definedName>
    <definedName name="INDICE" localSheetId="17">#REF!</definedName>
    <definedName name="INDICE" localSheetId="15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6">#REF!</definedName>
    <definedName name="IU" localSheetId="17">#REF!</definedName>
    <definedName name="IU" localSheetId="15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6">#REF!</definedName>
    <definedName name="JUL" localSheetId="17">#REF!</definedName>
    <definedName name="JUL" localSheetId="15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6">#REF!</definedName>
    <definedName name="JUN" localSheetId="17">#REF!</definedName>
    <definedName name="JUN" localSheetId="15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6">#REF!</definedName>
    <definedName name="lll" localSheetId="17">#REF!</definedName>
    <definedName name="lll" localSheetId="15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6">#REF!</definedName>
    <definedName name="MAR" localSheetId="17">#REF!</definedName>
    <definedName name="MAR" localSheetId="15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6">#REF!</definedName>
    <definedName name="MAY" localSheetId="17">#REF!</definedName>
    <definedName name="MAY" localSheetId="15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6">#REF!</definedName>
    <definedName name="meses" localSheetId="17">#REF!</definedName>
    <definedName name="meses" localSheetId="15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6">#REF!</definedName>
    <definedName name="mierdaaaaaaaaaaaaaa" localSheetId="9">#REF!</definedName>
    <definedName name="mierdaaaaaaaaaaaaaa" localSheetId="17">#REF!</definedName>
    <definedName name="mierdaaaaaaaaaaaaaa" localSheetId="15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6">'[1]#¡REF'!#REF!</definedName>
    <definedName name="MNP" localSheetId="9">'[1]#¡REF'!#REF!</definedName>
    <definedName name="MNP" localSheetId="17">'[1]#¡REF'!#REF!</definedName>
    <definedName name="MNP" localSheetId="15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6">#REF!</definedName>
    <definedName name="NOB" localSheetId="17">#REF!</definedName>
    <definedName name="NOB" localSheetId="15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6">#REF!</definedName>
    <definedName name="OBRAS" localSheetId="17">#REF!</definedName>
    <definedName name="OBRAS" localSheetId="15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6">#REF!</definedName>
    <definedName name="OBRASANT" localSheetId="17">#REF!</definedName>
    <definedName name="OBRASANT" localSheetId="15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6">#REF!</definedName>
    <definedName name="OCT" localSheetId="17">#REF!</definedName>
    <definedName name="OCT" localSheetId="15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6">#REF!</definedName>
    <definedName name="OLE_LINK1" localSheetId="9">'PARTIDAS NUEVAS'!#REF!</definedName>
    <definedName name="OLE_LINK1" localSheetId="17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6">[3]Hoja4!#REF!</definedName>
    <definedName name="ope" localSheetId="9">[3]Hoja4!#REF!</definedName>
    <definedName name="ope" localSheetId="17">[3]Hoja4!#REF!</definedName>
    <definedName name="ope" localSheetId="15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6">#REF!</definedName>
    <definedName name="PARTIDA" localSheetId="17">#REF!</definedName>
    <definedName name="PARTIDA" localSheetId="15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6">#REF!</definedName>
    <definedName name="PAVIMENTOS" localSheetId="17">#REF!</definedName>
    <definedName name="PAVIMENTOS" localSheetId="15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6">#REF!</definedName>
    <definedName name="PAVIMENTOSANT" localSheetId="17">#REF!</definedName>
    <definedName name="PAVIMENTOSANT" localSheetId="15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6">#REF!</definedName>
    <definedName name="PRESUP" localSheetId="17">#REF!</definedName>
    <definedName name="PRESUP" localSheetId="15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6">#REF!</definedName>
    <definedName name="REVISAR" localSheetId="17">#REF!</definedName>
    <definedName name="REVISAR" localSheetId="15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6">#REF!</definedName>
    <definedName name="REVISAR1" localSheetId="17">#REF!</definedName>
    <definedName name="REVISAR1" localSheetId="15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6">#REF!</definedName>
    <definedName name="SEÑALIZACION" localSheetId="17">#REF!</definedName>
    <definedName name="SEÑALIZACION" localSheetId="15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6">#REF!</definedName>
    <definedName name="SEÑALIZACIONANT" localSheetId="17">#REF!</definedName>
    <definedName name="SEÑALIZACIONANT" localSheetId="15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6">#REF!</definedName>
    <definedName name="SET" localSheetId="17">#REF!</definedName>
    <definedName name="SET" localSheetId="15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6">#REF!</definedName>
    <definedName name="TABLA" localSheetId="9">#REF!</definedName>
    <definedName name="TABLA" localSheetId="17">#REF!</definedName>
    <definedName name="TABLA" localSheetId="15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6">#REF!</definedName>
    <definedName name="tareo1" localSheetId="17">#REF!</definedName>
    <definedName name="tareo1" localSheetId="15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6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6">'[2]#¡REF'!#REF!</definedName>
    <definedName name="TOTORAY" localSheetId="17">'[2]#¡REF'!#REF!</definedName>
    <definedName name="TOTORAY" localSheetId="15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6">#REF!</definedName>
    <definedName name="TRANSPORTE" localSheetId="17">#REF!</definedName>
    <definedName name="TRANSPORTE" localSheetId="15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6">#REF!</definedName>
    <definedName name="TRANSPORTEANT" localSheetId="17">#REF!</definedName>
    <definedName name="TRANSPORTEANT" localSheetId="15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6">#REF!</definedName>
    <definedName name="UND." localSheetId="17">#REF!</definedName>
    <definedName name="UND." localSheetId="15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6">#REF!</definedName>
    <definedName name="UTILIDAD" localSheetId="17">#REF!</definedName>
    <definedName name="UTILIDAD" localSheetId="15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6">#REF!</definedName>
    <definedName name="VALOREFERENCIAL" localSheetId="17">#REF!</definedName>
    <definedName name="VALOREFERENCIAL" localSheetId="15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6">#REF!</definedName>
    <definedName name="VARIOS" localSheetId="17">#REF!</definedName>
    <definedName name="VARIOS" localSheetId="15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6">#REF!</definedName>
    <definedName name="VARIOSANT" localSheetId="17">#REF!</definedName>
    <definedName name="VARIOSANT" localSheetId="15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C3" i="147" l="1"/>
  <c r="H8" i="133"/>
  <c r="F8" i="144"/>
  <c r="F8" i="145"/>
  <c r="F8" i="133"/>
  <c r="F36" i="133"/>
  <c r="F37" i="133"/>
  <c r="F26" i="133"/>
  <c r="F26" i="145"/>
  <c r="F32" i="133" l="1"/>
  <c r="F34" i="133"/>
  <c r="F28" i="133"/>
  <c r="F34" i="145"/>
  <c r="F35" i="145" l="1"/>
  <c r="F33" i="145"/>
  <c r="F41" i="145"/>
  <c r="F24" i="133" l="1"/>
  <c r="F11" i="133"/>
  <c r="F10" i="133"/>
  <c r="F30" i="145"/>
  <c r="F22" i="133" l="1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7" i="145"/>
  <c r="F31" i="145"/>
  <c r="F37" i="145"/>
  <c r="F38" i="145"/>
  <c r="F39" i="145"/>
  <c r="F25" i="133"/>
  <c r="F30" i="133"/>
  <c r="F31" i="133"/>
  <c r="F14" i="133"/>
  <c r="F17" i="133"/>
  <c r="F18" i="133"/>
  <c r="F14" i="144"/>
  <c r="F11" i="144"/>
  <c r="M20" i="127" l="1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<sst xmlns="http://schemas.openxmlformats.org/spreadsheetml/2006/main" count="3703" uniqueCount="1207">
  <si>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</si>
  <si>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</si>
  <si>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</si>
  <si>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</si>
  <si>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</si>
  <si>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</si>
  <si>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</si>
  <si>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</si>
  <si>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</si>
  <si>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</si>
  <si>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</si>
  <si>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</si>
  <si>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</si>
  <si>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</si>
  <si>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</si>
  <si>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</si>
  <si>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</si>
  <si>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</si>
  <si>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</si>
  <si>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</si>
  <si>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</si>
  <si>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</si>
  <si>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</si>
  <si>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</si>
  <si>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</si>
  <si>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</si>
  <si>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</si>
  <si>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</si>
  <si>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</si>
  <si>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</si>
  <si>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</si>
  <si>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</si>
  <si>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</si>
  <si>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</si>
  <si>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</si>
  <si>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</si>
  <si>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</si>
  <si>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</si>
  <si>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</si>
  <si>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</si>
  <si>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</si>
  <si>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</si>
  <si>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</si>
  <si>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</si>
  <si>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</si>
  <si>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</si>
  <si>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</si>
  <si>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</si>
  <si>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</si>
  <si>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</si>
  <si>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</si>
  <si>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</si>
  <si>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</si>
  <si>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</si>
  <si>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</si>
  <si>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</si>
  <si>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</si>
  <si>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</si>
  <si>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</si>
  <si>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</si>
  <si>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</si>
  <si>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</si>
  <si>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</si>
  <si>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</si>
  <si>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</si>
  <si>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</si>
  <si>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</si>
  <si>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</si>
  <si>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</si>
  <si>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</si>
  <si>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</si>
  <si>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</si>
  <si>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</si>
  <si>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</si>
  <si>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</si>
  <si>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</si>
  <si>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</si>
  <si>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</si>
  <si>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</si>
  <si>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</si>
  <si>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</si>
  <si>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</si>
  <si>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</si>
  <si>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</si>
  <si>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</si>
  <si>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</si>
  <si>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</si>
  <si>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</si>
  <si>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</si>
  <si>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</si>
  <si>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</si>
  <si>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</si>
  <si>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</si>
  <si>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</si>
  <si>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</si>
  <si>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</si>
  <si>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</si>
  <si>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</si>
  <si>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</si>
  <si>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</si>
  <si>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</si>
  <si>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</si>
  <si>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</si>
  <si>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</si>
  <si>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</si>
  <si>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</si>
  <si>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</si>
  <si>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</si>
  <si>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</si>
  <si>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</si>
  <si>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</si>
  <si>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</si>
  <si>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</si>
  <si>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</si>
  <si>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</si>
  <si>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</si>
  <si>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</si>
  <si>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</si>
  <si>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</si>
  <si>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</si>
  <si>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</si>
  <si>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</si>
  <si>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</si>
  <si>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</si>
  <si>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</si>
  <si>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</si>
  <si>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</si>
  <si>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</si>
  <si>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</si>
  <si>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</si>
  <si>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</si>
  <si>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</si>
  <si>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</si>
  <si>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</si>
  <si>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</si>
  <si>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</si>
  <si>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</si>
  <si>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</si>
  <si>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</si>
  <si>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</si>
  <si>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</si>
  <si>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</si>
  <si>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</si>
  <si>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</si>
  <si>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</si>
  <si>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</si>
  <si>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</si>
  <si>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</si>
  <si>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</si>
  <si>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</si>
  <si>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</si>
  <si>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</si>
  <si>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</si>
  <si>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</si>
  <si>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</si>
  <si>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</si>
  <si>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</si>
  <si>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</si>
  <si>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</si>
  <si>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</si>
  <si>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</si>
  <si>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</si>
  <si>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</si>
  <si>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</si>
  <si>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</si>
  <si>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</si>
  <si>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</si>
  <si>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</si>
  <si>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</si>
  <si>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</si>
  <si>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</si>
  <si>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</si>
  <si>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</si>
  <si>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</si>
  <si>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</si>
  <si>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</si>
  <si>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</si>
  <si>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</si>
  <si>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</si>
  <si>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</si>
  <si>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</si>
  <si>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</si>
  <si>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</si>
  <si>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</si>
  <si>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</si>
  <si>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</si>
  <si>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</si>
  <si>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</si>
  <si>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</si>
  <si>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</si>
  <si>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</si>
  <si>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</si>
  <si>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</si>
  <si>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</si>
  <si>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</si>
  <si>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</si>
  <si>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</si>
  <si>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</si>
  <si>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</si>
  <si>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</si>
  <si>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</si>
  <si>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</si>
  <si>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</si>
  <si>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</si>
  <si>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</si>
  <si>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</si>
  <si>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</si>
  <si>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</si>
  <si>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</si>
  <si>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</si>
  <si>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</si>
  <si>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</si>
  <si>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</si>
  <si>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</si>
  <si>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</si>
  <si>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</si>
  <si>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</si>
  <si>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</si>
  <si>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</si>
  <si>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</si>
  <si>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</si>
  <si>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</si>
  <si>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</si>
  <si>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</si>
  <si>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</si>
  <si>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</si>
  <si>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</si>
  <si>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</si>
  <si>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</si>
  <si>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</si>
  <si>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</si>
  <si>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</si>
  <si>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</si>
  <si>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</si>
  <si>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</si>
  <si>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</si>
  <si>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</si>
  <si>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</si>
  <si>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</si>
  <si>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</si>
  <si>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</si>
  <si>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</si>
  <si>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</si>
  <si>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</si>
  <si>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</si>
  <si>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</si>
  <si>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</si>
  <si>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</si>
  <si>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</si>
  <si>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</si>
  <si>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</si>
  <si>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</si>
  <si>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</si>
  <si>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</si>
  <si>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</si>
  <si>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</si>
  <si>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</si>
  <si>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</si>
  <si>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</si>
  <si>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</si>
  <si>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</si>
  <si>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</si>
  <si>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</si>
  <si>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</si>
  <si>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</si>
  <si>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</si>
  <si>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</si>
  <si>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</si>
  <si>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</si>
  <si>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</si>
  <si>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</si>
  <si>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</si>
  <si>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</si>
  <si>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</si>
  <si>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</si>
  <si>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</si>
  <si>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</si>
  <si>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</si>
  <si>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</si>
  <si>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</si>
  <si>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</si>
  <si>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</si>
  <si>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</si>
  <si>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</si>
  <si>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</si>
  <si>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</si>
  <si>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</si>
  <si>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</si>
  <si>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</si>
  <si>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</si>
  <si>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</si>
  <si>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</si>
  <si>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</si>
  <si>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</si>
  <si>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</si>
  <si>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</si>
  <si>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</si>
  <si>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</si>
  <si>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</si>
  <si>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</si>
  <si>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</si>
  <si>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</si>
  <si>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</si>
  <si>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</si>
  <si>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</si>
  <si>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</si>
  <si>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</si>
  <si>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</si>
  <si>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</si>
  <si>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</si>
  <si>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</si>
  <si>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</si>
  <si>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</si>
  <si>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</si>
  <si>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</si>
  <si>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</si>
  <si>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</si>
  <si>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</si>
  <si>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</si>
  <si>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</si>
  <si>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</si>
  <si>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</si>
  <si>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</si>
  <si>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</si>
  <si>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</si>
  <si>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</si>
  <si>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</si>
  <si>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</si>
  <si>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</si>
  <si>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</si>
  <si>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</si>
  <si>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</si>
  <si>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</si>
  <si>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</si>
  <si>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</si>
  <si>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</si>
  <si>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</si>
  <si>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</si>
  <si>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</si>
  <si>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</si>
  <si>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</si>
  <si>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</si>
  <si>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</si>
  <si>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</si>
  <si>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</si>
  <si>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</si>
  <si>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</si>
  <si>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</si>
  <si>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</si>
  <si>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</si>
  <si>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</si>
  <si>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</si>
  <si>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</si>
  <si>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</si>
  <si>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</si>
  <si>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</si>
  <si>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</si>
  <si>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</si>
  <si>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</si>
  <si>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</si>
  <si>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</si>
  <si>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</si>
  <si>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</si>
  <si>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</si>
  <si>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</si>
  <si>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</si>
  <si>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</si>
  <si>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</si>
  <si>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</si>
  <si>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</si>
  <si>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</si>
  <si>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</si>
  <si>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</si>
  <si>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</si>
  <si>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</si>
  <si>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</si>
  <si>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</si>
  <si>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</si>
  <si>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</si>
  <si>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</si>
  <si>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</si>
  <si>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</si>
  <si>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</si>
  <si>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</si>
  <si>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</si>
  <si>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</si>
  <si>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</si>
  <si>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</si>
  <si>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</si>
  <si>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</si>
  <si>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</si>
  <si>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</si>
  <si>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</si>
  <si>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</si>
  <si>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</si>
  <si>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</si>
  <si>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</si>
  <si>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</si>
  <si>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</si>
  <si>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</si>
  <si>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</si>
  <si>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</si>
  <si>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</si>
  <si>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</si>
  <si>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</si>
  <si>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</si>
  <si>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</si>
  <si>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</si>
  <si>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</si>
  <si>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</si>
  <si>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</si>
  <si>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</si>
  <si>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</si>
  <si>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</si>
  <si>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</si>
  <si>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</si>
  <si>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</si>
  <si>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</si>
  <si>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</si>
  <si>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</si>
  <si>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</si>
  <si>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</si>
  <si>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</si>
  <si>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</si>
  <si>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</si>
  <si>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</si>
  <si>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</si>
  <si>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</si>
  <si>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</si>
  <si>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</si>
  <si>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</si>
  <si>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</si>
  <si>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</si>
  <si>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</si>
  <si>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</si>
  <si>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</si>
  <si>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</si>
  <si>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</si>
  <si>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</si>
  <si>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</si>
  <si>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</si>
  <si>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</si>
  <si>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</si>
  <si>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</si>
  <si>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</si>
  <si>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</si>
  <si>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</si>
  <si>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</si>
  <si>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</si>
  <si>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</si>
  <si>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</si>
  <si>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</si>
  <si>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</si>
  <si>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</si>
  <si>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</si>
  <si>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</si>
  <si>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</si>
  <si>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</si>
  <si>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</si>
  <si>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</si>
  <si>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</si>
  <si>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</si>
  <si>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</si>
  <si>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</si>
  <si>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</si>
  <si>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</si>
  <si>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</si>
  <si>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</si>
  <si>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</si>
  <si>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</si>
  <si>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</si>
  <si>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</si>
  <si>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</si>
  <si>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</si>
  <si>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</si>
  <si>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</si>
  <si>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</si>
  <si>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</si>
  <si>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</si>
  <si>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</si>
  <si>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</si>
  <si>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</si>
  <si>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</si>
  <si>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</si>
  <si>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</si>
  <si>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</si>
  <si>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</si>
  <si>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</si>
  <si>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</si>
  <si>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</si>
  <si>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</si>
  <si>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</si>
  <si>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</si>
  <si>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</si>
  <si>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</si>
  <si>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</si>
  <si>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</si>
  <si>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</si>
  <si>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</si>
  <si>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</si>
  <si>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</si>
  <si>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</si>
  <si>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</si>
  <si>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</si>
  <si>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</si>
  <si>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</si>
  <si>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</si>
  <si>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</si>
  <si>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</si>
  <si>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</si>
  <si>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</si>
  <si>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</si>
  <si>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</si>
  <si>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</si>
  <si>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</si>
  <si>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</si>
  <si>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</si>
  <si>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</si>
  <si>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</si>
  <si>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</si>
  <si>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</si>
  <si>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</si>
  <si>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</si>
  <si>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</si>
  <si>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</si>
  <si>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</si>
  <si>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</si>
  <si>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</si>
  <si>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</si>
  <si>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</si>
  <si>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</si>
  <si>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</si>
  <si>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</si>
  <si>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</si>
  <si>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</si>
  <si>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</si>
  <si>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</si>
  <si>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</si>
  <si>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</si>
  <si>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</si>
  <si>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</si>
  <si>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</si>
  <si>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</si>
  <si>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</si>
  <si>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</si>
  <si>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</si>
  <si>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</si>
  <si>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</si>
  <si>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</si>
  <si>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</si>
  <si>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</si>
  <si>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</si>
  <si>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</si>
  <si>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</si>
  <si>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</si>
  <si>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</si>
  <si>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</si>
  <si>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</si>
  <si>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</si>
  <si>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</si>
  <si>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</si>
  <si>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</si>
  <si>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</si>
  <si>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</si>
  <si>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</si>
  <si>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</si>
  <si>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</si>
  <si>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</si>
  <si>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</si>
  <si>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</si>
  <si>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</si>
  <si>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</si>
  <si>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</si>
  <si>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</si>
  <si>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</si>
  <si>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</si>
  <si>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</si>
  <si>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</si>
  <si>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</si>
  <si>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</si>
  <si>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</si>
  <si>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</si>
  <si>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</si>
  <si>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</si>
  <si>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</si>
  <si>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</si>
  <si>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</si>
  <si>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</si>
  <si>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</si>
  <si>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</si>
  <si>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</si>
  <si>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</si>
  <si>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</si>
  <si>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</si>
  <si>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</si>
  <si>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</si>
  <si>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</si>
  <si>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</si>
  <si>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</si>
  <si>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</si>
  <si>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</si>
  <si>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</si>
  <si>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</si>
  <si>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</si>
  <si>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</si>
  <si>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</si>
  <si>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</si>
  <si>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</si>
  <si>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</si>
  <si>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</si>
  <si>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</si>
  <si>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</si>
  <si>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</si>
  <si>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</si>
  <si>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</si>
  <si>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</si>
  <si>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</si>
  <si>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</si>
  <si>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</si>
  <si>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</si>
  <si>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</si>
  <si>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</si>
  <si>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</si>
  <si>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</si>
  <si>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</si>
  <si>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</si>
  <si>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</si>
  <si>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</si>
  <si>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</si>
  <si>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</si>
  <si>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</si>
  <si>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</si>
  <si>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</si>
  <si>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</si>
  <si>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</si>
  <si>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</si>
  <si>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</si>
  <si>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</si>
  <si>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</si>
  <si>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</si>
  <si>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</si>
  <si>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</si>
  <si>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</si>
  <si>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</si>
  <si>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</si>
  <si>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</si>
  <si>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</si>
  <si>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</si>
  <si>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</si>
  <si>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</si>
  <si>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</si>
  <si>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</si>
  <si>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</si>
  <si>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</si>
  <si>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</si>
  <si>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</si>
  <si>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</si>
  <si>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</si>
  <si>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</si>
  <si>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</si>
  <si>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</si>
  <si>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</si>
  <si>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</si>
  <si>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</si>
  <si>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</si>
  <si>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</si>
  <si>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</si>
  <si>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</si>
  <si>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</si>
  <si>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</si>
  <si>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</si>
  <si>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</si>
  <si>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</si>
  <si>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</si>
  <si>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</si>
  <si>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</si>
  <si>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</si>
  <si>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</si>
  <si>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</si>
  <si>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</si>
  <si>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</si>
  <si>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</si>
  <si>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</si>
  <si>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</si>
  <si>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</si>
  <si>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</si>
  <si>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</si>
  <si>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</si>
  <si>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</si>
  <si>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</si>
  <si>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</si>
  <si>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</si>
  <si>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</si>
  <si>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</si>
  <si>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</si>
  <si>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</si>
  <si>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</si>
  <si>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</si>
  <si>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</si>
  <si>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</si>
  <si>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</si>
  <si>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</si>
  <si>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</si>
  <si>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</si>
  <si>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</si>
  <si>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</si>
  <si>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</si>
  <si>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</si>
  <si>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</si>
  <si>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</si>
  <si>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</si>
  <si>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</si>
  <si>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</si>
  <si>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</si>
  <si>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</si>
  <si>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</si>
  <si>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</si>
  <si>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</si>
  <si>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</si>
  <si>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</si>
  <si>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</si>
  <si>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</si>
  <si>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</si>
  <si>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</si>
  <si>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</si>
  <si>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</si>
  <si>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</si>
  <si>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</si>
  <si>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</si>
  <si>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</si>
  <si>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</si>
  <si>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</si>
  <si>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</si>
  <si>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</si>
  <si>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</si>
  <si>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</si>
  <si>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</si>
  <si>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</si>
  <si>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</si>
  <si>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</si>
  <si>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</si>
  <si>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</si>
  <si>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</si>
  <si>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</si>
  <si>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</si>
  <si>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</si>
  <si>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</si>
  <si>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</si>
  <si>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</si>
  <si>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</si>
  <si>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</si>
  <si>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</si>
  <si>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</si>
  <si>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</si>
  <si>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</si>
  <si>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</si>
  <si>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</si>
  <si>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</si>
  <si>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</si>
  <si>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</si>
  <si>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</si>
  <si>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</si>
  <si>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</si>
  <si>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</si>
  <si>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</si>
  <si>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</si>
  <si>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</si>
  <si>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</si>
  <si>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</si>
  <si>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</si>
  <si>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</si>
  <si>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</si>
  <si>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</si>
  <si>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</si>
  <si>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</si>
  <si>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</si>
  <si>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</si>
  <si>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</si>
  <si>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</si>
  <si>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</si>
  <si>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</si>
  <si>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</si>
  <si>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</si>
  <si>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</si>
  <si>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</si>
  <si>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</si>
  <si>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</si>
  <si>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</si>
  <si>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</si>
  <si>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</si>
  <si>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</si>
  <si>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</si>
  <si>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</si>
  <si>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</si>
  <si>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</si>
  <si>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</si>
  <si>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</si>
  <si>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</si>
  <si>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</si>
  <si>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</si>
  <si>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</si>
  <si>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</si>
  <si>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</si>
  <si>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</si>
  <si>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</si>
  <si>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</si>
  <si>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</si>
  <si>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</si>
  <si>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</si>
  <si>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</si>
  <si>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</si>
  <si>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</si>
  <si>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</si>
  <si>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</si>
  <si>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</si>
  <si>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</si>
  <si>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</si>
  <si>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</si>
  <si>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</si>
  <si>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</si>
  <si>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</si>
  <si>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</si>
  <si>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</si>
  <si>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</si>
  <si>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</si>
  <si>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</si>
  <si>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</si>
  <si>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</si>
  <si>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</si>
  <si>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</si>
  <si>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</si>
  <si>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</si>
  <si>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</si>
  <si>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</si>
  <si>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</si>
  <si>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</si>
  <si>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</si>
  <si>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</si>
  <si>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</si>
  <si>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</si>
  <si>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</si>
  <si>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</si>
  <si>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</si>
  <si>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</si>
  <si>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</si>
  <si>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</si>
  <si>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</si>
  <si>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</si>
  <si>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</si>
  <si>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</si>
  <si>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</si>
  <si>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</si>
  <si>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</si>
  <si>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</si>
  <si>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</si>
  <si>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</si>
  <si>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</si>
  <si>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</si>
  <si>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</si>
  <si>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</si>
  <si>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</si>
  <si>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</si>
  <si>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</si>
  <si>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</si>
  <si>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</si>
  <si>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</si>
  <si>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</si>
  <si>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</si>
  <si>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</si>
  <si>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</si>
  <si>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</si>
  <si>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</si>
  <si>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</si>
  <si>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</si>
  <si>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</si>
  <si>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</si>
  <si>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</si>
  <si>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</si>
  <si>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</si>
  <si>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</si>
  <si>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</si>
  <si>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</si>
  <si>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</si>
  <si>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</si>
  <si>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</si>
  <si>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</si>
  <si>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</si>
  <si>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</si>
  <si>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</si>
  <si>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</si>
  <si>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</si>
  <si>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</si>
  <si>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</si>
  <si>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</si>
  <si>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</si>
  <si>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</si>
  <si>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</si>
  <si>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</si>
  <si>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</si>
  <si>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</si>
  <si>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</si>
  <si>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</si>
  <si>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</si>
  <si>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</si>
  <si>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</si>
  <si>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</si>
  <si>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</si>
  <si>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</si>
  <si>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</si>
  <si>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</si>
  <si>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</si>
  <si>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</si>
  <si>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</si>
  <si>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</si>
  <si>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</si>
  <si>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</si>
  <si>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</si>
  <si>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</si>
  <si>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</si>
  <si>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</si>
  <si>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</si>
  <si>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</si>
  <si>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</si>
  <si>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</si>
  <si>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</si>
  <si>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</si>
  <si>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</si>
  <si>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</si>
  <si>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</si>
  <si>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</si>
  <si>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</si>
  <si>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</si>
  <si>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</si>
  <si>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</si>
  <si>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</si>
  <si>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</si>
  <si>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</si>
  <si>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</si>
  <si>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</si>
  <si>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</si>
  <si>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</si>
  <si>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</si>
  <si>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</si>
  <si>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</si>
  <si>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</si>
  <si>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</si>
  <si>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</si>
  <si>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</si>
  <si>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</si>
  <si>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</si>
  <si>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</si>
  <si>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</si>
  <si>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</si>
  <si>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</si>
  <si>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</si>
  <si>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</si>
  <si>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</si>
  <si>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</si>
  <si>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</si>
  <si>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</si>
  <si>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</si>
  <si>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</si>
  <si>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</si>
  <si>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</si>
  <si>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</si>
  <si>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</si>
  <si>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</si>
  <si>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</si>
  <si>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</si>
  <si>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</si>
  <si>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</si>
  <si>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</si>
  <si>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</si>
  <si>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</si>
  <si>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</si>
  <si>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</si>
  <si>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</si>
  <si>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</si>
  <si>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</si>
  <si>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</si>
  <si>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</si>
  <si>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</si>
  <si>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</si>
  <si>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</si>
  <si>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</si>
  <si>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</si>
  <si>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</si>
  <si>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</si>
  <si>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</si>
  <si>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</si>
  <si>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</si>
  <si>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</si>
  <si>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</si>
  <si>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</si>
  <si>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</si>
  <si>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</si>
  <si>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</si>
  <si>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</si>
  <si>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</si>
  <si>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</si>
  <si>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</si>
  <si>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</si>
  <si>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</si>
  <si>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</si>
  <si>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</si>
  <si>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</si>
  <si>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</si>
  <si>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</si>
  <si>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</si>
  <si>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</si>
  <si>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</si>
  <si>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</si>
  <si>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</si>
  <si>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</si>
  <si>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</si>
  <si>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</si>
  <si>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</si>
  <si>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</si>
  <si>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</si>
  <si>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</si>
  <si>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</si>
  <si>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</si>
  <si>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</si>
  <si>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</si>
  <si>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</si>
  <si>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</si>
  <si>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</si>
  <si>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</si>
  <si>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</si>
  <si>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</si>
  <si>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</si>
  <si>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</si>
  <si>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</si>
  <si>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</si>
  <si>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</si>
  <si>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</si>
  <si>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</si>
  <si>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</si>
  <si>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</si>
  <si>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</si>
  <si>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</si>
  <si>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</si>
  <si>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</si>
  <si>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</si>
  <si>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</si>
  <si>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</si>
  <si>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</si>
  <si>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</si>
  <si>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</si>
  <si>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</si>
  <si>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</si>
  <si>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</si>
  <si>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</si>
  <si>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</si>
  <si>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</si>
  <si>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</si>
  <si>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</si>
  <si>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</si>
  <si>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</si>
  <si>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</si>
  <si>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</si>
  <si>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</si>
  <si>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</si>
  <si>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</si>
  <si>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</si>
  <si>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</si>
  <si>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</si>
  <si>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</si>
  <si>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</si>
  <si>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</si>
  <si>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</si>
  <si>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</si>
  <si>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</si>
  <si>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</si>
  <si>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</si>
  <si>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</si>
  <si>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</si>
  <si>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</si>
  <si>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</si>
  <si>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</si>
  <si>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</si>
  <si>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</si>
  <si>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</si>
  <si>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</si>
  <si>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</si>
  <si>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</si>
  <si>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</si>
  <si>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</si>
  <si>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</si>
  <si>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</si>
  <si>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</si>
  <si>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</si>
  <si>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</si>
  <si>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</si>
  <si>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</si>
  <si>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</si>
  <si>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</si>
  <si>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</si>
  <si>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</si>
  <si>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</si>
  <si>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</si>
  <si>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</si>
  <si>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</si>
  <si>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</si>
  <si>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</si>
  <si>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</si>
  <si>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</si>
  <si>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</si>
  <si>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</si>
  <si>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</si>
  <si>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</si>
  <si>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</si>
  <si>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</si>
  <si>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</si>
  <si>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</si>
  <si>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</si>
  <si>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</si>
  <si>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</si>
  <si>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</si>
  <si>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</si>
  <si>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</si>
  <si>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</si>
  <si>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</si>
  <si>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</si>
  <si>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</si>
  <si>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</si>
  <si>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</si>
  <si>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</si>
  <si>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</si>
  <si>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</si>
  <si>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</si>
  <si>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</si>
  <si>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</si>
  <si>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</si>
  <si>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</si>
  <si>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</si>
  <si>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</si>
  <si>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</si>
  <si>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</si>
  <si>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</si>
  <si>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</si>
  <si>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</si>
  <si>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</si>
  <si>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</si>
  <si>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</si>
  <si>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</si>
  <si>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</si>
  <si>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</si>
  <si>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</si>
  <si>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</si>
  <si>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</si>
  <si>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</si>
  <si>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</si>
  <si>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</si>
  <si>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</si>
  <si>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</si>
  <si>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</si>
  <si>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</si>
  <si>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</si>
  <si>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</si>
  <si>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</si>
  <si>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</si>
  <si>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</si>
  <si>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</si>
  <si>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</si>
  <si>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</si>
  <si>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</si>
  <si>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</si>
  <si>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</si>
  <si>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</si>
  <si>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</si>
  <si>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</si>
  <si>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</si>
  <si>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</si>
  <si>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</si>
  <si>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04.07</t>
  </si>
  <si>
    <t xml:space="preserve">   SISTEMA DE  ACCESO INALAMBRICO Y CONECTIVIDAD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</si>
  <si>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</si>
  <si>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</si>
  <si>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</si>
  <si>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</si>
  <si>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</si>
  <si>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</si>
  <si>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</si>
  <si>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</si>
  <si>
    <t xml:space="preserve">PARLANTE AMBIENTAL </t>
  </si>
  <si>
    <t>6.6.5</t>
  </si>
  <si>
    <t>TRANSCEIVER 10 GB MULTIMODO</t>
  </si>
  <si>
    <t>TRANSCEIVER 100 GB COBRE</t>
  </si>
  <si>
    <t xml:space="preserve">SWITCH CORE DE FIBRA </t>
  </si>
  <si>
    <t xml:space="preserve">INSUMOS PARA INSTALACIONES ELECTRICAS </t>
  </si>
  <si>
    <t>04.03</t>
  </si>
  <si>
    <t>04.03.01</t>
  </si>
  <si>
    <t>04.03.02</t>
  </si>
  <si>
    <t>04.03.03</t>
  </si>
  <si>
    <t>04.04</t>
  </si>
  <si>
    <t>04.04.01</t>
  </si>
  <si>
    <t>04.05</t>
  </si>
  <si>
    <t>04.02.06.01</t>
  </si>
  <si>
    <t>04.09.05.01</t>
  </si>
  <si>
    <t>04.09.05.02</t>
  </si>
  <si>
    <t>04.09.05.03</t>
  </si>
  <si>
    <t>04.09.06.01</t>
  </si>
  <si>
    <t>04.09.07.01</t>
  </si>
  <si>
    <t>04.09.07.02</t>
  </si>
  <si>
    <t>SISTEMA DE ENERGÍA ELÉCTRICA PARA CUARTO DE TELECOMUNICACIONES</t>
  </si>
  <si>
    <t>HERRAMIENTAS 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</si>
</sst>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70C0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78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6" fillId="23" borderId="7" xfId="0" applyFont="1" applyFill="1" applyBorder="1" applyAlignment="1">
      <alignment horizontal="center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7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5" fillId="0" borderId="7" xfId="0" applyFont="1" applyBorder="1" applyAlignment="1">
      <alignment horizontal="left" vertical="center" indent="3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61" fillId="0" borderId="7" xfId="0" applyFont="1" applyBorder="1" applyAlignment="1">
      <alignment horizontal="left" vertical="top" wrapTex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6" fillId="25" borderId="7" xfId="0" applyFont="1" applyFill="1" applyBorder="1" applyAlignment="1">
      <alignment horizontal="left" vertical="top" wrapText="1" readingOrder="1"/>
    </xf>
    <xf numFmtId="0" fontId="158" fillId="25" borderId="7" xfId="0" applyFont="1" applyFill="1" applyBorder="1" applyAlignment="1">
      <alignment horizontal="left" vertical="top" wrapText="1" indent="1" readingOrder="1"/>
    </xf>
    <xf numFmtId="0" fontId="163" fillId="0" borderId="7" xfId="0" applyFont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6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3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8" fillId="23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7" fillId="0" borderId="7" xfId="0" applyFont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2" fontId="156" fillId="23" borderId="7" xfId="0" applyNumberFormat="1" applyFont="1" applyFill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  <xf numFmtId="0" fontId="166" fillId="23" borderId="7" xfId="0" applyFont="1" applyFill="1" applyBorder="1" applyAlignment="1">
      <alignment horizontal="left" vertical="center" wrapText="1" readingOrder="1"/>
    </xf>
    <xf numFmtId="2" fontId="155" fillId="0" borderId="7" xfId="0" applyNumberFormat="1" applyFont="1" applyBorder="1" applyAlignment="1">
      <alignment horizontal="right"/>
    </xf>
    <xf numFmtId="4" fontId="156" fillId="9" borderId="7" xfId="0" applyNumberFormat="1" applyFont="1" applyFill="1" applyBorder="1" applyAlignment="1" applyProtection="1">
      <alignment horizontal="right" vertical="center"/>
      <protection locked="0"/>
    </xf>
    <xf numFmtId="49" fontId="161" fillId="0" borderId="7" xfId="0" applyNumberFormat="1" applyFont="1" applyBorder="1" applyAlignment="1">
      <alignment horizontal="left" vertical="top" wrapText="1" readingOrder="1"/>
    </xf>
    <xf numFmtId="3" fontId="157" fillId="0" borderId="7" xfId="0" applyNumberFormat="1" applyFont="1" applyBorder="1" applyAlignment="1">
      <alignment horizontal="center" vertical="center"/>
    </xf>
    <xf numFmtId="187" fontId="157" fillId="0" borderId="7" xfId="0" applyNumberFormat="1" applyFont="1" applyBorder="1" applyAlignment="1">
      <alignment horizontal="center" vertical="center"/>
    </xf>
    <xf numFmtId="49" fontId="158" fillId="0" borderId="7" xfId="0" applyNumberFormat="1" applyFont="1" applyBorder="1" applyAlignment="1">
      <alignment horizontal="left" vertical="top" wrapText="1" readingOrder="1"/>
    </xf>
    <xf numFmtId="49" fontId="167" fillId="0" borderId="7" xfId="0" applyNumberFormat="1" applyFont="1" applyBorder="1" applyAlignment="1">
      <alignment horizontal="left" vertical="top" wrapText="1" readingOrder="1"/>
    </xf>
    <xf numFmtId="49" fontId="158" fillId="23" borderId="7" xfId="0" applyNumberFormat="1" applyFont="1" applyFill="1" applyBorder="1" applyAlignment="1">
      <alignment horizontal="left" vertical="top" wrapText="1" readingOrder="1"/>
    </xf>
    <xf numFmtId="49" fontId="165" fillId="23" borderId="7" xfId="0" applyNumberFormat="1" applyFont="1" applyFill="1" applyBorder="1" applyAlignment="1">
      <alignment horizontal="left" vertical="top" wrapText="1" readingOrder="1"/>
    </xf>
    <xf numFmtId="49" fontId="156" fillId="0" borderId="7" xfId="0" applyNumberFormat="1" applyFont="1" applyBorder="1" applyAlignment="1">
      <alignment horizontal="left" vertical="top" wrapText="1" readingOrder="1"/>
    </xf>
    <xf numFmtId="49" fontId="165" fillId="0" borderId="7" xfId="0" applyNumberFormat="1" applyFont="1" applyBorder="1" applyAlignment="1">
      <alignment horizontal="left" vertical="top" wrapText="1" readingOrder="1"/>
    </xf>
    <xf numFmtId="0" fontId="165" fillId="2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/>
    <xf numFmtId="49" fontId="158" fillId="23" borderId="7" xfId="0" applyNumberFormat="1" applyFont="1" applyFill="1" applyBorder="1" applyAlignment="1">
      <alignment horizontal="left" vertical="center" wrapText="1" readingOrder="1"/>
    </xf>
    <xf numFmtId="49" fontId="167" fillId="23" borderId="7" xfId="0" applyNumberFormat="1" applyFont="1" applyFill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center" indent="4"/>
    </xf>
    <xf numFmtId="49" fontId="167" fillId="23" borderId="7" xfId="0" applyNumberFormat="1" applyFont="1" applyFill="1" applyBorder="1" applyAlignment="1">
      <alignment horizontal="left" vertical="center" wrapText="1" readingOrder="1"/>
    </xf>
    <xf numFmtId="0" fontId="155" fillId="0" borderId="7" xfId="0" applyFont="1" applyBorder="1" applyAlignment="1">
      <alignment horizontal="left" vertical="center" indent="1"/>
    </xf>
    <xf numFmtId="3" fontId="156" fillId="23" borderId="7" xfId="0" applyNumberFormat="1" applyFont="1" applyFill="1" applyBorder="1" applyAlignment="1">
      <alignment horizontal="right" vertical="center" wrapText="1" readingOrder="1"/>
    </xf>
    <xf numFmtId="0" fontId="167" fillId="23" borderId="7" xfId="0" applyFont="1" applyFill="1" applyBorder="1" applyAlignment="1">
      <alignment horizontal="left" vertical="top" wrapText="1" readingOrder="1"/>
    </xf>
    <xf numFmtId="3" fontId="156" fillId="23" borderId="7" xfId="0" applyNumberFormat="1" applyFont="1" applyFill="1" applyBorder="1" applyAlignment="1">
      <alignment vertical="center" wrapText="1" readingOrder="1"/>
    </xf>
    <xf numFmtId="187" fontId="156" fillId="0" borderId="7" xfId="0" applyNumberFormat="1" applyFont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indent="3" readingOrder="1"/>
    </xf>
    <xf numFmtId="0" fontId="168" fillId="23" borderId="7" xfId="0" applyFont="1" applyFill="1" applyBorder="1" applyAlignment="1">
      <alignment horizontal="left" vertical="center" wrapText="1" indent="2" readingOrder="1"/>
    </xf>
    <xf numFmtId="0" fontId="164" fillId="23" borderId="7" xfId="0" applyFont="1" applyFill="1" applyBorder="1" applyAlignment="1">
      <alignment horizontal="left" vertical="top" wrapText="1" indent="2" readingOrder="1"/>
    </xf>
    <xf numFmtId="1" fontId="156" fillId="23" borderId="7" xfId="0" applyNumberFormat="1" applyFont="1" applyFill="1" applyBorder="1" applyAlignment="1">
      <alignment horizontal="left" vertical="center" wrapText="1" indent="7" readingOrder="1"/>
    </xf>
    <xf numFmtId="1" fontId="155" fillId="0" borderId="7" xfId="0" applyNumberFormat="1" applyFont="1" applyBorder="1" applyAlignment="1">
      <alignment horizontal="right"/>
    </xf>
    <xf numFmtId="1" fontId="156" fillId="23" borderId="7" xfId="0" applyNumberFormat="1" applyFont="1" applyFill="1" applyBorder="1" applyAlignment="1">
      <alignment horizontal="right" vertical="center" wrapText="1" readingOrder="1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157" fillId="21" borderId="7" xfId="0" applyFont="1" applyFill="1" applyBorder="1" applyAlignment="1">
      <alignment horizontal="center" vertical="center"/>
    </xf>
    <xf numFmtId="0" fontId="48" fillId="24" borderId="0" xfId="0" applyFont="1" applyFill="1" applyAlignment="1">
      <alignment horizontal="left" vertical="center" wrapText="1"/>
    </xf>
    <xf numFmtId="49" fontId="157" fillId="21" borderId="7" xfId="0" applyNumberFormat="1" applyFont="1" applyFill="1" applyBorder="1" applyAlignment="1">
      <alignment horizontal="center" vertical="center"/>
    </xf>
    <xf numFmtId="0" fontId="157" fillId="21" borderId="7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187" fontId="85" fillId="0" borderId="0" xfId="0" applyNumberFormat="1" applyFont="1"/>
    <xf numFmtId="4" fontId="0" fillId="0" borderId="0" xfId="0" applyNumberFormat="1"/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145676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73"/>
      <c r="C1" s="1073"/>
      <c r="D1" s="1073"/>
      <c r="E1" s="1073"/>
      <c r="F1" s="1073"/>
    </row>
    <row r="2" spans="2:9" ht="23.25" x14ac:dyDescent="0.35">
      <c r="B2" s="1074" t="s">
        <v>14</v>
      </c>
      <c r="C2" s="1074"/>
      <c r="D2" s="1074"/>
      <c r="E2" s="1074"/>
      <c r="F2" s="1074"/>
      <c r="G2" s="1074"/>
    </row>
    <row r="3" spans="2:9" x14ac:dyDescent="0.2">
      <c r="B3" s="1075"/>
      <c r="C3" s="1075"/>
      <c r="D3" s="1075"/>
      <c r="E3" s="1075"/>
      <c r="F3" s="1075"/>
    </row>
    <row r="4" spans="2:9" ht="13.5" customHeight="1" x14ac:dyDescent="0.2">
      <c r="B4" s="1075"/>
      <c r="C4" s="1075"/>
      <c r="D4" s="1075"/>
      <c r="E4" s="1075"/>
      <c r="F4" s="1075"/>
    </row>
    <row r="5" spans="2:9" ht="18.75" customHeight="1" x14ac:dyDescent="0.3">
      <c r="B5" s="1076" t="s">
        <v>1067</v>
      </c>
      <c r="C5" s="1076"/>
      <c r="D5" s="1076"/>
      <c r="E5" s="1076"/>
      <c r="F5" s="1076"/>
      <c r="G5" s="1076"/>
    </row>
    <row r="6" spans="2:9" ht="23.25" customHeight="1" x14ac:dyDescent="0.2">
      <c r="B6" s="1077" t="s">
        <v>1068</v>
      </c>
      <c r="C6" s="1077"/>
      <c r="D6" s="1077"/>
      <c r="E6" s="1077"/>
      <c r="F6" s="1077"/>
      <c r="G6" s="1077"/>
    </row>
    <row r="7" spans="2:9" ht="15" customHeight="1" x14ac:dyDescent="0.2">
      <c r="B7" s="1079" t="s">
        <v>974</v>
      </c>
      <c r="C7" s="1080"/>
      <c r="D7" s="1080"/>
      <c r="E7" s="1080"/>
      <c r="F7" s="1080"/>
      <c r="G7" s="1080"/>
      <c r="H7" s="2"/>
      <c r="I7" s="2"/>
    </row>
    <row r="8" spans="2:9" ht="30" customHeight="1" x14ac:dyDescent="0.2">
      <c r="B8" s="1080"/>
      <c r="C8" s="1080"/>
      <c r="D8" s="1080"/>
      <c r="E8" s="1080"/>
      <c r="F8" s="1080"/>
      <c r="G8" s="1080"/>
    </row>
    <row r="9" spans="2:9" x14ac:dyDescent="0.2">
      <c r="B9" s="884" t="s">
        <v>1</v>
      </c>
      <c r="C9" s="1078" t="s">
        <v>2</v>
      </c>
      <c r="D9" s="1078"/>
      <c r="E9" s="884" t="s">
        <v>3</v>
      </c>
      <c r="F9" s="1078" t="s">
        <v>4</v>
      </c>
      <c r="G9" s="1078"/>
    </row>
    <row r="10" spans="2:9" x14ac:dyDescent="0.2">
      <c r="B10" s="4">
        <v>1</v>
      </c>
      <c r="C10" s="1071" t="s">
        <v>957</v>
      </c>
      <c r="D10" s="1071"/>
      <c r="E10" s="4"/>
      <c r="F10" s="4"/>
      <c r="G10" s="5"/>
    </row>
    <row r="11" spans="2:9" ht="12.75" customHeight="1" x14ac:dyDescent="0.2">
      <c r="B11" s="4">
        <v>2</v>
      </c>
      <c r="C11" s="1071" t="s">
        <v>958</v>
      </c>
      <c r="D11" s="1071"/>
      <c r="E11" s="4"/>
      <c r="F11" s="4"/>
      <c r="G11" s="5"/>
    </row>
    <row r="12" spans="2:9" ht="12.75" customHeight="1" x14ac:dyDescent="0.2">
      <c r="B12" s="4">
        <v>3</v>
      </c>
      <c r="C12" s="1071" t="s">
        <v>959</v>
      </c>
      <c r="D12" s="1071"/>
      <c r="E12" s="4" t="s">
        <v>5</v>
      </c>
      <c r="F12" s="4"/>
      <c r="G12" s="5"/>
    </row>
    <row r="13" spans="2:9" ht="14.25" customHeight="1" x14ac:dyDescent="0.2">
      <c r="B13" s="4">
        <v>4</v>
      </c>
      <c r="C13" s="1071" t="s">
        <v>960</v>
      </c>
      <c r="D13" s="1071"/>
      <c r="E13" s="4"/>
      <c r="F13" s="4"/>
      <c r="G13" s="5"/>
    </row>
    <row r="14" spans="2:9" ht="12.75" customHeight="1" x14ac:dyDescent="0.2">
      <c r="B14" s="4">
        <v>5</v>
      </c>
      <c r="C14" s="1071" t="s">
        <v>961</v>
      </c>
      <c r="D14" s="1071"/>
      <c r="E14" s="4"/>
      <c r="F14" s="4"/>
      <c r="G14" s="5"/>
    </row>
    <row r="15" spans="2:9" ht="12.75" customHeight="1" x14ac:dyDescent="0.2">
      <c r="B15" s="4">
        <v>6</v>
      </c>
      <c r="C15" s="1071" t="s">
        <v>111</v>
      </c>
      <c r="D15" s="1071"/>
      <c r="E15" s="4" t="s">
        <v>6</v>
      </c>
      <c r="F15" s="4"/>
      <c r="G15" s="5"/>
    </row>
    <row r="16" spans="2:9" ht="12.75" customHeight="1" x14ac:dyDescent="0.2">
      <c r="B16" s="4">
        <v>7</v>
      </c>
      <c r="C16" s="1072" t="s">
        <v>962</v>
      </c>
      <c r="D16" s="1072"/>
      <c r="E16" s="4"/>
      <c r="F16" s="4"/>
      <c r="G16" s="5"/>
    </row>
    <row r="17" spans="2:7" ht="12.75" customHeight="1" x14ac:dyDescent="0.2">
      <c r="B17" s="4">
        <v>8</v>
      </c>
      <c r="C17" s="1072" t="s">
        <v>963</v>
      </c>
      <c r="D17" s="1072"/>
      <c r="E17" s="4"/>
      <c r="F17" s="4"/>
      <c r="G17" s="5"/>
    </row>
    <row r="18" spans="2:7" ht="12.75" customHeight="1" x14ac:dyDescent="0.2">
      <c r="B18" s="4">
        <v>9</v>
      </c>
      <c r="C18" s="1072" t="s">
        <v>67</v>
      </c>
      <c r="D18" s="1072"/>
      <c r="E18" s="4" t="s">
        <v>7</v>
      </c>
      <c r="F18" s="4"/>
      <c r="G18" s="5"/>
    </row>
    <row r="19" spans="2:7" ht="12.75" customHeight="1" x14ac:dyDescent="0.2">
      <c r="B19" s="4">
        <v>10</v>
      </c>
      <c r="C19" s="1072" t="s">
        <v>964</v>
      </c>
      <c r="D19" s="1072"/>
      <c r="E19" s="4"/>
      <c r="F19" s="4"/>
      <c r="G19" s="5"/>
    </row>
    <row r="20" spans="2:7" ht="12.75" customHeight="1" x14ac:dyDescent="0.2">
      <c r="B20" s="4">
        <v>11</v>
      </c>
      <c r="C20" s="1072" t="s">
        <v>965</v>
      </c>
      <c r="D20" s="1081"/>
      <c r="E20" s="4"/>
      <c r="F20" s="4"/>
      <c r="G20" s="5"/>
    </row>
    <row r="21" spans="2:7" ht="12.75" customHeight="1" x14ac:dyDescent="0.2">
      <c r="B21" s="4">
        <v>12</v>
      </c>
      <c r="C21" s="1072" t="s">
        <v>966</v>
      </c>
      <c r="D21" s="1081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72" t="s">
        <v>967</v>
      </c>
      <c r="D22" s="1081"/>
      <c r="E22" s="4"/>
      <c r="F22" s="4"/>
      <c r="G22" s="5"/>
    </row>
    <row r="23" spans="2:7" ht="12.75" customHeight="1" x14ac:dyDescent="0.2">
      <c r="B23" s="4">
        <v>14</v>
      </c>
      <c r="C23" s="1072" t="s">
        <v>968</v>
      </c>
      <c r="D23" s="1081"/>
      <c r="E23" s="4"/>
      <c r="F23" s="4"/>
      <c r="G23" s="5"/>
    </row>
    <row r="24" spans="2:7" ht="12.75" hidden="1" customHeight="1" x14ac:dyDescent="0.2">
      <c r="B24" s="4">
        <v>15</v>
      </c>
      <c r="C24" s="1082" t="s">
        <v>969</v>
      </c>
      <c r="D24" s="1081"/>
      <c r="E24" s="4" t="s">
        <v>77</v>
      </c>
      <c r="F24" s="4"/>
      <c r="G24" s="5"/>
    </row>
    <row r="25" spans="2:7" ht="12.75" customHeight="1" x14ac:dyDescent="0.2">
      <c r="B25" s="4">
        <v>16</v>
      </c>
      <c r="C25" s="1072" t="s">
        <v>110</v>
      </c>
      <c r="D25" s="1072"/>
      <c r="E25" s="4" t="s">
        <v>109</v>
      </c>
      <c r="F25" s="4"/>
      <c r="G25" s="5"/>
    </row>
    <row r="26" spans="2:7" ht="12.75" customHeight="1" x14ac:dyDescent="0.2">
      <c r="B26" s="4">
        <v>17</v>
      </c>
      <c r="C26" s="1072" t="s">
        <v>108</v>
      </c>
      <c r="D26" s="1072"/>
      <c r="E26" s="4" t="s">
        <v>107</v>
      </c>
      <c r="F26" s="4"/>
      <c r="G26" s="5"/>
    </row>
    <row r="27" spans="2:7" x14ac:dyDescent="0.2">
      <c r="B27" s="4">
        <v>18</v>
      </c>
      <c r="C27" s="1072" t="s">
        <v>106</v>
      </c>
      <c r="D27" s="1072"/>
      <c r="E27" s="4" t="s">
        <v>105</v>
      </c>
      <c r="F27" s="4"/>
      <c r="G27" s="5"/>
    </row>
    <row r="28" spans="2:7" x14ac:dyDescent="0.2">
      <c r="B28" s="4">
        <v>19</v>
      </c>
      <c r="C28" s="1072" t="s">
        <v>68</v>
      </c>
      <c r="D28" s="1072"/>
      <c r="E28" s="4" t="s">
        <v>8</v>
      </c>
      <c r="F28" s="4"/>
      <c r="G28" s="5"/>
    </row>
    <row r="29" spans="2:7" x14ac:dyDescent="0.2">
      <c r="B29" s="4">
        <v>20</v>
      </c>
      <c r="C29" s="1072" t="s">
        <v>104</v>
      </c>
      <c r="D29" s="1072"/>
      <c r="E29" s="4" t="s">
        <v>103</v>
      </c>
      <c r="F29" s="4"/>
      <c r="G29" s="5"/>
    </row>
    <row r="30" spans="2:7" x14ac:dyDescent="0.2">
      <c r="B30" s="4">
        <v>21</v>
      </c>
      <c r="C30" s="1072" t="s">
        <v>102</v>
      </c>
      <c r="D30" s="1072"/>
      <c r="E30" s="4" t="s">
        <v>78</v>
      </c>
      <c r="F30" s="4"/>
      <c r="G30" s="5"/>
    </row>
    <row r="31" spans="2:7" x14ac:dyDescent="0.2">
      <c r="B31" s="4">
        <v>22</v>
      </c>
      <c r="C31" s="1072" t="s">
        <v>101</v>
      </c>
      <c r="D31" s="1072"/>
      <c r="E31" s="4" t="s">
        <v>9</v>
      </c>
      <c r="F31" s="4"/>
      <c r="G31" s="5"/>
    </row>
    <row r="32" spans="2:7" x14ac:dyDescent="0.2">
      <c r="B32" s="4">
        <v>23</v>
      </c>
      <c r="C32" s="1072" t="s">
        <v>970</v>
      </c>
      <c r="D32" s="1072"/>
      <c r="E32" s="4"/>
      <c r="F32" s="4"/>
      <c r="G32" s="5"/>
    </row>
    <row r="33" spans="2:7" x14ac:dyDescent="0.2">
      <c r="B33" s="4">
        <v>24</v>
      </c>
      <c r="C33" s="1072" t="s">
        <v>971</v>
      </c>
      <c r="D33" s="1072"/>
      <c r="E33" s="4"/>
      <c r="F33" s="4"/>
      <c r="G33" s="5"/>
    </row>
    <row r="34" spans="2:7" x14ac:dyDescent="0.2">
      <c r="B34" s="4">
        <v>25</v>
      </c>
      <c r="C34" s="1072" t="s">
        <v>100</v>
      </c>
      <c r="D34" s="1072"/>
      <c r="E34" s="4" t="s">
        <v>99</v>
      </c>
      <c r="F34" s="4"/>
      <c r="G34" s="5"/>
    </row>
    <row r="35" spans="2:7" x14ac:dyDescent="0.2">
      <c r="B35" s="4">
        <v>26</v>
      </c>
      <c r="C35" s="1072" t="s">
        <v>972</v>
      </c>
      <c r="D35" s="1072"/>
      <c r="E35" s="4"/>
      <c r="F35" s="4"/>
      <c r="G35" s="5"/>
    </row>
    <row r="36" spans="2:7" x14ac:dyDescent="0.2">
      <c r="B36" s="4">
        <v>27</v>
      </c>
      <c r="C36" s="1072" t="s">
        <v>98</v>
      </c>
      <c r="D36" s="1072"/>
      <c r="E36" s="4" t="s">
        <v>97</v>
      </c>
      <c r="F36" s="4"/>
      <c r="G36" s="885"/>
    </row>
    <row r="37" spans="2:7" x14ac:dyDescent="0.2">
      <c r="B37" s="4">
        <v>28</v>
      </c>
      <c r="C37" s="1072" t="s">
        <v>96</v>
      </c>
      <c r="D37" s="1072"/>
      <c r="E37" s="4" t="s">
        <v>95</v>
      </c>
      <c r="F37" s="4"/>
      <c r="G37" s="886"/>
    </row>
    <row r="38" spans="2:7" x14ac:dyDescent="0.2">
      <c r="B38" s="4">
        <v>29</v>
      </c>
      <c r="C38" s="1071" t="s">
        <v>89</v>
      </c>
      <c r="D38" s="1071"/>
      <c r="E38" s="4"/>
      <c r="F38" s="4"/>
      <c r="G38" s="886"/>
    </row>
    <row r="39" spans="2:7" x14ac:dyDescent="0.2">
      <c r="B39" s="4">
        <v>30</v>
      </c>
      <c r="C39" s="1071" t="s">
        <v>973</v>
      </c>
      <c r="D39" s="1071"/>
      <c r="E39" s="4"/>
      <c r="F39" s="4"/>
      <c r="G39" s="886"/>
    </row>
    <row r="40" spans="2:7" x14ac:dyDescent="0.2">
      <c r="B40" s="4">
        <v>31</v>
      </c>
      <c r="C40" s="1071" t="s">
        <v>90</v>
      </c>
      <c r="D40" s="1071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9"/>
  <sheetViews>
    <sheetView tabSelected="1" view="pageBreakPreview" zoomScale="85" zoomScaleNormal="70" zoomScaleSheetLayoutView="85" zoomScalePageLayoutView="55" workbookViewId="0">
      <selection activeCell="H8" sqref="H8"/>
    </sheetView>
  </sheetViews>
  <sheetFormatPr baseColWidth="10" defaultColWidth="11.42578125" defaultRowHeight="15.75" x14ac:dyDescent="0.2"/>
  <cols>
    <col min="1" max="1" width="13.85546875" style="984" bestFit="1" customWidth="1"/>
    <col min="2" max="2" width="100.7109375" style="940" customWidth="1"/>
    <col min="3" max="3" width="10.28515625" style="939" bestFit="1" customWidth="1"/>
    <col min="4" max="4" width="12.85546875" style="964" bestFit="1" customWidth="1"/>
    <col min="5" max="5" width="13.28515625" style="937" bestFit="1" customWidth="1"/>
    <col min="6" max="6" width="16.7109375" style="218" bestFit="1" customWidth="1"/>
    <col min="7" max="7" width="11.42578125" style="218"/>
    <col min="8" max="8" width="18.28515625" style="218" bestFit="1" customWidth="1"/>
    <col min="9" max="16384" width="11.42578125" style="218"/>
  </cols>
  <sheetData>
    <row r="1" spans="1:8" ht="60" customHeight="1" x14ac:dyDescent="0.2">
      <c r="A1" s="1121" t="s">
        <v>1092</v>
      </c>
      <c r="B1" s="1121"/>
      <c r="C1" s="1121"/>
      <c r="D1" s="1121"/>
      <c r="E1" s="1121"/>
      <c r="F1" s="1121"/>
      <c r="G1" s="225"/>
      <c r="H1" s="225"/>
    </row>
    <row r="2" spans="1:8" s="6" customFormat="1" ht="23.25" customHeight="1" x14ac:dyDescent="0.25">
      <c r="A2" s="1121"/>
      <c r="B2" s="1121"/>
      <c r="C2" s="1121"/>
      <c r="D2" s="1121"/>
      <c r="E2" s="1121"/>
      <c r="F2" s="1121"/>
    </row>
    <row r="3" spans="1:8" s="6" customFormat="1" ht="30" customHeight="1" x14ac:dyDescent="0.25">
      <c r="A3" s="979" t="s">
        <v>56</v>
      </c>
      <c r="B3" s="1123" t="s">
        <v>974</v>
      </c>
      <c r="C3" s="1123"/>
      <c r="D3" s="1123"/>
      <c r="E3" s="1123"/>
      <c r="F3" s="1123"/>
    </row>
    <row r="4" spans="1:8" s="6" customFormat="1" ht="25.15" customHeight="1" x14ac:dyDescent="0.2">
      <c r="A4" s="980"/>
      <c r="B4" s="945"/>
      <c r="C4" s="945"/>
      <c r="D4" s="958"/>
      <c r="E4" s="945"/>
      <c r="F4" s="945"/>
    </row>
    <row r="5" spans="1:8" s="240" customFormat="1" ht="20.25" customHeight="1" x14ac:dyDescent="0.2">
      <c r="A5" s="1124" t="s">
        <v>25</v>
      </c>
      <c r="B5" s="1125" t="s">
        <v>1093</v>
      </c>
      <c r="C5" s="1122" t="s">
        <v>29</v>
      </c>
      <c r="D5" s="1126" t="s">
        <v>17</v>
      </c>
      <c r="E5" s="1122" t="s">
        <v>553</v>
      </c>
      <c r="F5" s="1122" t="s">
        <v>72</v>
      </c>
    </row>
    <row r="6" spans="1:8" s="240" customFormat="1" ht="20.25" customHeight="1" x14ac:dyDescent="0.2">
      <c r="A6" s="1124"/>
      <c r="B6" s="1125"/>
      <c r="C6" s="1122"/>
      <c r="D6" s="1126"/>
      <c r="E6" s="1122"/>
      <c r="F6" s="1122"/>
    </row>
    <row r="7" spans="1:8" s="240" customFormat="1" ht="20.25" customHeight="1" x14ac:dyDescent="0.2">
      <c r="A7" s="1124"/>
      <c r="B7" s="1125"/>
      <c r="C7" s="1122"/>
      <c r="D7" s="1126"/>
      <c r="E7" s="1122"/>
      <c r="F7" s="1122"/>
    </row>
    <row r="8" spans="1:8" s="240" customFormat="1" ht="20.25" customHeight="1" x14ac:dyDescent="0.2">
      <c r="A8" s="1045" t="s">
        <v>1153</v>
      </c>
      <c r="B8" s="1006" t="s">
        <v>1113</v>
      </c>
      <c r="C8" s="1007"/>
      <c r="D8" s="1046"/>
      <c r="E8" s="1007"/>
      <c r="F8" s="1047">
        <f>SUM(F9:F37)</f>
        <v>937403.58000000007</v>
      </c>
      <c r="H8" s="1176">
        <f>F8+'MAYORES METRADOS'!F8</f>
        <v>1040996.18</v>
      </c>
    </row>
    <row r="9" spans="1:8" s="240" customFormat="1" ht="20.25" customHeight="1" x14ac:dyDescent="0.2">
      <c r="A9" s="1048" t="s">
        <v>1166</v>
      </c>
      <c r="B9" s="1042" t="s">
        <v>1148</v>
      </c>
      <c r="C9" s="1007"/>
      <c r="D9" s="1046"/>
      <c r="E9" s="1007"/>
      <c r="F9" s="1007"/>
    </row>
    <row r="10" spans="1:8" s="240" customFormat="1" ht="20.25" customHeight="1" x14ac:dyDescent="0.25">
      <c r="A10" s="1049" t="s">
        <v>64</v>
      </c>
      <c r="B10" s="1013" t="s">
        <v>1168</v>
      </c>
      <c r="C10" s="1014" t="s">
        <v>43</v>
      </c>
      <c r="D10" s="1024">
        <v>2</v>
      </c>
      <c r="E10" s="991">
        <v>90000</v>
      </c>
      <c r="F10" s="1016">
        <f t="shared" ref="F10:F11" si="0">D10*E10</f>
        <v>180000</v>
      </c>
    </row>
    <row r="11" spans="1:8" s="240" customFormat="1" ht="20.25" customHeight="1" x14ac:dyDescent="0.25">
      <c r="A11" s="1049" t="s">
        <v>1167</v>
      </c>
      <c r="B11" s="1013" t="s">
        <v>1169</v>
      </c>
      <c r="C11" s="1014" t="s">
        <v>43</v>
      </c>
      <c r="D11" s="1024">
        <v>1</v>
      </c>
      <c r="E11" s="991">
        <v>85000</v>
      </c>
      <c r="F11" s="1016">
        <f t="shared" si="0"/>
        <v>85000</v>
      </c>
    </row>
    <row r="12" spans="1:8" s="240" customFormat="1" ht="20.25" customHeight="1" x14ac:dyDescent="0.2">
      <c r="A12" s="1050" t="s">
        <v>1154</v>
      </c>
      <c r="B12" s="1018" t="s">
        <v>1131</v>
      </c>
      <c r="C12" s="1007"/>
      <c r="D12" s="1046"/>
      <c r="E12" s="1007"/>
      <c r="F12" s="1007"/>
    </row>
    <row r="13" spans="1:8" s="240" customFormat="1" ht="34.5" customHeight="1" x14ac:dyDescent="0.2">
      <c r="A13" s="1051" t="s">
        <v>1155</v>
      </c>
      <c r="B13" s="1020" t="s">
        <v>1152</v>
      </c>
      <c r="C13" s="1007"/>
      <c r="D13" s="1046"/>
      <c r="E13" s="1007"/>
      <c r="F13" s="1007"/>
    </row>
    <row r="14" spans="1:8" s="239" customFormat="1" ht="16.5" customHeight="1" x14ac:dyDescent="0.25">
      <c r="A14" s="1052" t="s">
        <v>1198</v>
      </c>
      <c r="B14" s="1013" t="s">
        <v>1185</v>
      </c>
      <c r="C14" s="1014" t="s">
        <v>43</v>
      </c>
      <c r="D14" s="1024">
        <v>32</v>
      </c>
      <c r="E14" s="991">
        <v>885</v>
      </c>
      <c r="F14" s="1016">
        <f t="shared" ref="F14:F37" si="1">D14*E14</f>
        <v>28320</v>
      </c>
    </row>
    <row r="15" spans="1:8" s="239" customFormat="1" ht="16.5" customHeight="1" x14ac:dyDescent="0.25">
      <c r="A15" s="1053" t="s">
        <v>1156</v>
      </c>
      <c r="B15" s="1054" t="s">
        <v>1130</v>
      </c>
      <c r="C15" s="1014"/>
      <c r="D15" s="1024"/>
      <c r="E15" s="991"/>
      <c r="F15" s="1016"/>
    </row>
    <row r="16" spans="1:8" s="239" customFormat="1" ht="16.5" customHeight="1" x14ac:dyDescent="0.25">
      <c r="A16" s="1052" t="s">
        <v>1157</v>
      </c>
      <c r="B16" s="1013" t="s">
        <v>1137</v>
      </c>
      <c r="C16" s="1014" t="s">
        <v>43</v>
      </c>
      <c r="D16" s="1024">
        <v>6</v>
      </c>
      <c r="E16" s="991">
        <v>6500</v>
      </c>
      <c r="F16" s="1016">
        <f t="shared" ref="F16" si="2">D16*E16</f>
        <v>39000</v>
      </c>
    </row>
    <row r="17" spans="1:6" s="239" customFormat="1" ht="16.5" customHeight="1" x14ac:dyDescent="0.25">
      <c r="A17" s="1052" t="s">
        <v>1158</v>
      </c>
      <c r="B17" s="1013" t="s">
        <v>1138</v>
      </c>
      <c r="C17" s="1014" t="s">
        <v>43</v>
      </c>
      <c r="D17" s="1024">
        <v>2</v>
      </c>
      <c r="E17" s="991">
        <v>7800</v>
      </c>
      <c r="F17" s="1016">
        <f t="shared" si="1"/>
        <v>15600</v>
      </c>
    </row>
    <row r="18" spans="1:6" s="239" customFormat="1" ht="16.5" customHeight="1" x14ac:dyDescent="0.25">
      <c r="A18" s="1052" t="s">
        <v>1159</v>
      </c>
      <c r="B18" s="1013" t="s">
        <v>1139</v>
      </c>
      <c r="C18" s="1014" t="s">
        <v>1104</v>
      </c>
      <c r="D18" s="1024">
        <v>1</v>
      </c>
      <c r="E18" s="991">
        <v>31915.38</v>
      </c>
      <c r="F18" s="1016">
        <f t="shared" si="1"/>
        <v>31915.38</v>
      </c>
    </row>
    <row r="19" spans="1:6" s="239" customFormat="1" ht="16.5" customHeight="1" x14ac:dyDescent="0.25">
      <c r="A19" s="1052" t="s">
        <v>1160</v>
      </c>
      <c r="B19" s="1013" t="s">
        <v>1125</v>
      </c>
      <c r="C19" s="1014" t="s">
        <v>43</v>
      </c>
      <c r="D19" s="1024">
        <v>1</v>
      </c>
      <c r="E19" s="991">
        <v>9970</v>
      </c>
      <c r="F19" s="1044">
        <f t="shared" si="1"/>
        <v>9970</v>
      </c>
    </row>
    <row r="20" spans="1:6" s="239" customFormat="1" ht="16.5" customHeight="1" x14ac:dyDescent="0.25">
      <c r="A20" s="1052" t="s">
        <v>1161</v>
      </c>
      <c r="B20" s="1013" t="s">
        <v>1123</v>
      </c>
      <c r="C20" s="1014" t="s">
        <v>43</v>
      </c>
      <c r="D20" s="1055">
        <v>4</v>
      </c>
      <c r="E20" s="1022">
        <v>950</v>
      </c>
      <c r="F20" s="1044">
        <f t="shared" si="1"/>
        <v>3800</v>
      </c>
    </row>
    <row r="21" spans="1:6" s="239" customFormat="1" ht="16.5" customHeight="1" x14ac:dyDescent="0.25">
      <c r="A21" s="1052" t="s">
        <v>1162</v>
      </c>
      <c r="B21" s="1013" t="s">
        <v>1124</v>
      </c>
      <c r="C21" s="1014" t="s">
        <v>43</v>
      </c>
      <c r="D21" s="1055">
        <v>6</v>
      </c>
      <c r="E21" s="1022">
        <v>910</v>
      </c>
      <c r="F21" s="1044">
        <f t="shared" si="1"/>
        <v>5460</v>
      </c>
    </row>
    <row r="22" spans="1:6" s="239" customFormat="1" ht="16.5" customHeight="1" x14ac:dyDescent="0.25">
      <c r="A22" s="1052" t="s">
        <v>1163</v>
      </c>
      <c r="B22" s="1013" t="s">
        <v>1080</v>
      </c>
      <c r="C22" s="1014" t="s">
        <v>43</v>
      </c>
      <c r="D22" s="1055">
        <v>10</v>
      </c>
      <c r="E22" s="1022">
        <v>220</v>
      </c>
      <c r="F22" s="1044">
        <f t="shared" si="1"/>
        <v>2200</v>
      </c>
    </row>
    <row r="23" spans="1:6" s="239" customFormat="1" ht="16.5" customHeight="1" x14ac:dyDescent="0.25">
      <c r="A23" s="1056" t="s">
        <v>1191</v>
      </c>
      <c r="B23" s="994" t="s">
        <v>1118</v>
      </c>
      <c r="C23" s="1014"/>
      <c r="D23" s="1024"/>
      <c r="E23" s="991"/>
      <c r="F23" s="1016"/>
    </row>
    <row r="24" spans="1:6" s="239" customFormat="1" ht="16.5" customHeight="1" x14ac:dyDescent="0.25">
      <c r="A24" s="1057" t="s">
        <v>1192</v>
      </c>
      <c r="B24" s="1058" t="s">
        <v>1189</v>
      </c>
      <c r="C24" s="990" t="s">
        <v>43</v>
      </c>
      <c r="D24" s="1024">
        <v>1</v>
      </c>
      <c r="E24" s="991">
        <v>90014.46</v>
      </c>
      <c r="F24" s="1016">
        <f t="shared" si="1"/>
        <v>90014.46</v>
      </c>
    </row>
    <row r="25" spans="1:6" s="239" customFormat="1" ht="16.5" customHeight="1" x14ac:dyDescent="0.25">
      <c r="A25" s="1057" t="s">
        <v>1193</v>
      </c>
      <c r="B25" s="1058" t="s">
        <v>1122</v>
      </c>
      <c r="C25" s="990" t="s">
        <v>43</v>
      </c>
      <c r="D25" s="1024">
        <v>12</v>
      </c>
      <c r="E25" s="991">
        <v>19800</v>
      </c>
      <c r="F25" s="1016">
        <f t="shared" si="1"/>
        <v>237600</v>
      </c>
    </row>
    <row r="26" spans="1:6" s="239" customFormat="1" ht="16.5" customHeight="1" x14ac:dyDescent="0.25">
      <c r="A26" s="1057" t="s">
        <v>1194</v>
      </c>
      <c r="B26" s="1013" t="s">
        <v>1188</v>
      </c>
      <c r="C26" s="1014" t="s">
        <v>43</v>
      </c>
      <c r="D26" s="1043">
        <v>16</v>
      </c>
      <c r="E26" s="991">
        <v>2500</v>
      </c>
      <c r="F26" s="1044">
        <f t="shared" ref="F26" si="3">+D26*E26</f>
        <v>40000</v>
      </c>
    </row>
    <row r="27" spans="1:6" s="239" customFormat="1" ht="16.5" customHeight="1" x14ac:dyDescent="0.25">
      <c r="A27" s="1056" t="s">
        <v>1195</v>
      </c>
      <c r="B27" s="994" t="s">
        <v>1176</v>
      </c>
      <c r="C27" s="990"/>
      <c r="D27" s="1024"/>
      <c r="E27" s="991"/>
      <c r="F27" s="1016"/>
    </row>
    <row r="28" spans="1:6" s="239" customFormat="1" ht="16.5" customHeight="1" x14ac:dyDescent="0.25">
      <c r="A28" s="1059" t="s">
        <v>1196</v>
      </c>
      <c r="B28" s="1060" t="s">
        <v>1116</v>
      </c>
      <c r="C28" s="990" t="s">
        <v>43</v>
      </c>
      <c r="D28" s="1061">
        <v>34</v>
      </c>
      <c r="E28" s="991">
        <v>2966.11</v>
      </c>
      <c r="F28" s="1016">
        <f t="shared" ref="F28" si="4">D28*E28</f>
        <v>100847.74</v>
      </c>
    </row>
    <row r="29" spans="1:6" s="239" customFormat="1" ht="16.5" customHeight="1" x14ac:dyDescent="0.25">
      <c r="A29" s="1056" t="s">
        <v>1197</v>
      </c>
      <c r="B29" s="994" t="s">
        <v>1126</v>
      </c>
      <c r="C29" s="1014"/>
      <c r="D29" s="1024"/>
      <c r="E29" s="991"/>
      <c r="F29" s="1016"/>
    </row>
    <row r="30" spans="1:6" s="239" customFormat="1" ht="16.5" customHeight="1" x14ac:dyDescent="0.25">
      <c r="A30" s="1059" t="s">
        <v>1199</v>
      </c>
      <c r="B30" s="1060" t="s">
        <v>1179</v>
      </c>
      <c r="C30" s="990" t="s">
        <v>43</v>
      </c>
      <c r="D30" s="1061">
        <v>100</v>
      </c>
      <c r="E30" s="991">
        <v>41.3</v>
      </c>
      <c r="F30" s="1016">
        <f t="shared" si="1"/>
        <v>4130</v>
      </c>
    </row>
    <row r="31" spans="1:6" s="239" customFormat="1" ht="16.5" customHeight="1" x14ac:dyDescent="0.25">
      <c r="A31" s="1059" t="s">
        <v>1200</v>
      </c>
      <c r="B31" s="1060" t="s">
        <v>1115</v>
      </c>
      <c r="C31" s="990" t="s">
        <v>43</v>
      </c>
      <c r="D31" s="1061">
        <v>15</v>
      </c>
      <c r="E31" s="991">
        <v>740</v>
      </c>
      <c r="F31" s="1016">
        <f t="shared" si="1"/>
        <v>11100</v>
      </c>
    </row>
    <row r="32" spans="1:6" s="239" customFormat="1" ht="16.5" customHeight="1" x14ac:dyDescent="0.25">
      <c r="A32" s="1059" t="s">
        <v>1201</v>
      </c>
      <c r="B32" s="1058" t="s">
        <v>1177</v>
      </c>
      <c r="C32" s="990" t="s">
        <v>43</v>
      </c>
      <c r="D32" s="1063">
        <v>1200</v>
      </c>
      <c r="E32" s="1022">
        <v>0.45</v>
      </c>
      <c r="F32" s="1064">
        <f t="shared" si="1"/>
        <v>540</v>
      </c>
    </row>
    <row r="33" spans="1:6" s="239" customFormat="1" ht="16.5" customHeight="1" x14ac:dyDescent="0.25">
      <c r="A33" s="1056" t="s">
        <v>1164</v>
      </c>
      <c r="B33" s="1065" t="s">
        <v>1178</v>
      </c>
      <c r="C33" s="1037"/>
      <c r="D33" s="1061"/>
      <c r="E33" s="991"/>
      <c r="F33" s="1016"/>
    </row>
    <row r="34" spans="1:6" s="239" customFormat="1" ht="16.5" customHeight="1" x14ac:dyDescent="0.25">
      <c r="A34" s="1062" t="s">
        <v>1202</v>
      </c>
      <c r="B34" s="1058" t="s">
        <v>1172</v>
      </c>
      <c r="C34" s="990" t="s">
        <v>43</v>
      </c>
      <c r="D34" s="1061">
        <v>1</v>
      </c>
      <c r="E34" s="991">
        <v>38906</v>
      </c>
      <c r="F34" s="1016">
        <f t="shared" si="1"/>
        <v>38906</v>
      </c>
    </row>
    <row r="35" spans="1:6" s="239" customFormat="1" ht="16.5" customHeight="1" x14ac:dyDescent="0.25">
      <c r="A35" s="1056" t="s">
        <v>1175</v>
      </c>
      <c r="B35" s="1066" t="s">
        <v>1205</v>
      </c>
      <c r="C35" s="905"/>
      <c r="D35" s="965"/>
      <c r="E35" s="953"/>
      <c r="F35" s="1016"/>
    </row>
    <row r="36" spans="1:6" s="239" customFormat="1" ht="16.5" customHeight="1" x14ac:dyDescent="0.25">
      <c r="A36" s="1062" t="s">
        <v>1203</v>
      </c>
      <c r="B36" s="1058" t="s">
        <v>1190</v>
      </c>
      <c r="C36" s="990" t="s">
        <v>43</v>
      </c>
      <c r="D36" s="1061">
        <v>1</v>
      </c>
      <c r="E36" s="953">
        <v>8000</v>
      </c>
      <c r="F36" s="1016">
        <f t="shared" si="1"/>
        <v>8000</v>
      </c>
    </row>
    <row r="37" spans="1:6" s="239" customFormat="1" ht="16.5" customHeight="1" x14ac:dyDescent="0.25">
      <c r="A37" s="1062" t="s">
        <v>1204</v>
      </c>
      <c r="B37" s="1058" t="s">
        <v>1206</v>
      </c>
      <c r="C37" s="990" t="s">
        <v>43</v>
      </c>
      <c r="D37" s="1061">
        <v>1</v>
      </c>
      <c r="E37" s="953">
        <v>5000</v>
      </c>
      <c r="F37" s="1016">
        <f t="shared" si="1"/>
        <v>5000</v>
      </c>
    </row>
    <row r="38" spans="1:6" s="239" customFormat="1" ht="16.5" customHeight="1" x14ac:dyDescent="0.25">
      <c r="A38" s="982"/>
      <c r="B38" s="941"/>
      <c r="C38" s="905"/>
      <c r="D38" s="965"/>
      <c r="E38" s="953"/>
      <c r="F38" s="954"/>
    </row>
    <row r="39" spans="1:6" s="239" customFormat="1" ht="16.5" customHeight="1" x14ac:dyDescent="0.25">
      <c r="A39" s="1001"/>
      <c r="B39" s="1002"/>
      <c r="C39" s="901"/>
      <c r="D39" s="959"/>
      <c r="E39" s="975"/>
      <c r="F39" s="997"/>
    </row>
    <row r="40" spans="1:6" s="239" customFormat="1" ht="16.5" customHeight="1" x14ac:dyDescent="0.25">
      <c r="A40" s="983"/>
      <c r="B40" s="949"/>
      <c r="C40" s="905"/>
      <c r="D40" s="965"/>
      <c r="E40" s="953"/>
      <c r="F40" s="954"/>
    </row>
    <row r="41" spans="1:6" s="239" customFormat="1" ht="16.5" customHeight="1" x14ac:dyDescent="0.25">
      <c r="A41" s="982"/>
      <c r="B41" s="941"/>
      <c r="C41" s="905"/>
      <c r="D41" s="965"/>
      <c r="E41" s="953"/>
      <c r="F41" s="954"/>
    </row>
    <row r="42" spans="1:6" s="239" customFormat="1" ht="16.5" customHeight="1" x14ac:dyDescent="0.25">
      <c r="A42" s="982"/>
      <c r="B42" s="941"/>
      <c r="C42" s="905"/>
      <c r="D42" s="965"/>
      <c r="E42" s="953"/>
      <c r="F42" s="954"/>
    </row>
    <row r="43" spans="1:6" s="239" customFormat="1" ht="16.5" customHeight="1" x14ac:dyDescent="0.25">
      <c r="A43" s="981"/>
      <c r="B43" s="947"/>
      <c r="C43" s="905"/>
      <c r="D43" s="965"/>
      <c r="E43" s="953"/>
      <c r="F43" s="954"/>
    </row>
    <row r="44" spans="1:6" s="239" customFormat="1" ht="16.5" customHeight="1" x14ac:dyDescent="0.25">
      <c r="A44" s="982"/>
      <c r="B44" s="941"/>
      <c r="C44" s="905"/>
      <c r="D44" s="965"/>
      <c r="E44" s="953"/>
      <c r="F44" s="954"/>
    </row>
    <row r="45" spans="1:6" s="239" customFormat="1" x14ac:dyDescent="0.25">
      <c r="A45" s="982"/>
      <c r="B45" s="955"/>
      <c r="C45" s="905"/>
      <c r="D45" s="965"/>
      <c r="E45" s="953"/>
      <c r="F45" s="954"/>
    </row>
    <row r="46" spans="1:6" s="239" customFormat="1" ht="16.5" customHeight="1" x14ac:dyDescent="0.25">
      <c r="A46" s="981"/>
      <c r="B46" s="947"/>
      <c r="C46" s="905"/>
      <c r="D46" s="965"/>
      <c r="E46" s="953"/>
      <c r="F46" s="954"/>
    </row>
    <row r="47" spans="1:6" s="239" customFormat="1" ht="16.5" customHeight="1" x14ac:dyDescent="0.25">
      <c r="A47" s="982"/>
      <c r="B47" s="941"/>
      <c r="C47" s="905"/>
      <c r="D47" s="965"/>
      <c r="E47" s="953"/>
      <c r="F47" s="954"/>
    </row>
    <row r="48" spans="1:6" s="239" customFormat="1" ht="16.5" customHeight="1" x14ac:dyDescent="0.25">
      <c r="A48" s="982"/>
      <c r="B48" s="941"/>
      <c r="C48" s="905"/>
      <c r="D48" s="965"/>
      <c r="E48" s="953"/>
      <c r="F48" s="954"/>
    </row>
    <row r="49" spans="1:6" s="239" customFormat="1" ht="16.5" customHeight="1" x14ac:dyDescent="0.25">
      <c r="A49" s="982"/>
      <c r="B49" s="941"/>
      <c r="C49" s="905"/>
      <c r="D49" s="965"/>
      <c r="E49" s="953"/>
      <c r="F49" s="954"/>
    </row>
    <row r="50" spans="1:6" s="239" customFormat="1" ht="16.5" customHeight="1" x14ac:dyDescent="0.25">
      <c r="A50" s="982"/>
      <c r="B50" s="941"/>
      <c r="C50" s="905"/>
      <c r="D50" s="965"/>
      <c r="E50" s="953"/>
      <c r="F50" s="954"/>
    </row>
    <row r="51" spans="1:6" s="239" customFormat="1" ht="16.5" customHeight="1" x14ac:dyDescent="0.25">
      <c r="A51" s="981"/>
      <c r="B51" s="947"/>
      <c r="C51" s="905"/>
      <c r="D51" s="965"/>
      <c r="E51" s="953"/>
      <c r="F51" s="954"/>
    </row>
    <row r="52" spans="1:6" s="239" customFormat="1" ht="16.5" customHeight="1" x14ac:dyDescent="0.25">
      <c r="A52" s="982"/>
      <c r="B52" s="941"/>
      <c r="C52" s="905"/>
      <c r="D52" s="965"/>
      <c r="E52" s="953"/>
      <c r="F52" s="954"/>
    </row>
    <row r="53" spans="1:6" s="239" customFormat="1" ht="16.5" customHeight="1" x14ac:dyDescent="0.25">
      <c r="A53" s="981"/>
      <c r="B53" s="947"/>
      <c r="C53" s="905"/>
      <c r="D53" s="965"/>
      <c r="E53" s="953"/>
      <c r="F53" s="954"/>
    </row>
    <row r="54" spans="1:6" s="239" customFormat="1" ht="16.5" customHeight="1" x14ac:dyDescent="0.25">
      <c r="A54" s="982"/>
      <c r="B54" s="941"/>
      <c r="C54" s="905"/>
      <c r="D54" s="965"/>
      <c r="E54" s="953"/>
      <c r="F54" s="954"/>
    </row>
    <row r="55" spans="1:6" s="239" customFormat="1" ht="16.5" customHeight="1" x14ac:dyDescent="0.25">
      <c r="A55" s="982"/>
      <c r="B55" s="941"/>
      <c r="C55" s="905"/>
      <c r="D55" s="965"/>
      <c r="E55" s="953"/>
      <c r="F55" s="954"/>
    </row>
    <row r="56" spans="1:6" s="239" customFormat="1" ht="16.5" customHeight="1" x14ac:dyDescent="0.25">
      <c r="A56" s="982"/>
      <c r="B56" s="941"/>
      <c r="C56" s="905"/>
      <c r="D56" s="965"/>
      <c r="E56" s="953"/>
      <c r="F56" s="954"/>
    </row>
    <row r="57" spans="1:6" s="239" customFormat="1" ht="16.5" customHeight="1" x14ac:dyDescent="0.25">
      <c r="A57" s="981"/>
      <c r="B57" s="947"/>
      <c r="C57" s="905"/>
      <c r="D57" s="965"/>
      <c r="E57" s="953"/>
      <c r="F57" s="954"/>
    </row>
    <row r="58" spans="1:6" s="239" customFormat="1" ht="16.5" customHeight="1" x14ac:dyDescent="0.25">
      <c r="A58" s="983"/>
      <c r="B58" s="949"/>
      <c r="C58" s="905"/>
      <c r="D58" s="965"/>
      <c r="E58" s="953"/>
      <c r="F58" s="954"/>
    </row>
    <row r="59" spans="1:6" s="239" customFormat="1" ht="16.5" customHeight="1" x14ac:dyDescent="0.25">
      <c r="A59" s="982"/>
      <c r="B59" s="941"/>
      <c r="C59" s="905"/>
      <c r="D59" s="965"/>
      <c r="E59" s="953"/>
      <c r="F59" s="954"/>
    </row>
    <row r="60" spans="1:6" s="239" customFormat="1" ht="16.5" customHeight="1" x14ac:dyDescent="0.25">
      <c r="A60" s="983"/>
      <c r="B60" s="949"/>
      <c r="C60" s="905"/>
      <c r="D60" s="965"/>
      <c r="E60" s="953"/>
      <c r="F60" s="954"/>
    </row>
    <row r="61" spans="1:6" s="239" customFormat="1" ht="16.5" customHeight="1" x14ac:dyDescent="0.25">
      <c r="A61" s="982"/>
      <c r="B61" s="941"/>
      <c r="C61" s="905"/>
      <c r="D61" s="965"/>
      <c r="E61" s="953"/>
      <c r="F61" s="954"/>
    </row>
    <row r="62" spans="1:6" s="239" customFormat="1" ht="16.5" customHeight="1" x14ac:dyDescent="0.25">
      <c r="A62" s="982"/>
      <c r="B62" s="941"/>
      <c r="C62" s="905"/>
      <c r="D62" s="965"/>
      <c r="E62" s="953"/>
      <c r="F62" s="954"/>
    </row>
    <row r="63" spans="1:6" s="239" customFormat="1" ht="16.5" customHeight="1" x14ac:dyDescent="0.25">
      <c r="A63" s="983"/>
      <c r="B63" s="949"/>
      <c r="C63" s="905"/>
      <c r="D63" s="965"/>
      <c r="E63" s="953"/>
      <c r="F63" s="954"/>
    </row>
    <row r="64" spans="1:6" s="239" customFormat="1" ht="16.5" customHeight="1" x14ac:dyDescent="0.25">
      <c r="A64" s="982"/>
      <c r="B64" s="941"/>
      <c r="C64" s="905"/>
      <c r="D64" s="965"/>
      <c r="E64" s="953"/>
      <c r="F64" s="954"/>
    </row>
    <row r="65" spans="1:6" s="239" customFormat="1" ht="16.5" customHeight="1" x14ac:dyDescent="0.25">
      <c r="A65" s="982"/>
      <c r="B65" s="941"/>
      <c r="C65" s="905"/>
      <c r="D65" s="965"/>
      <c r="E65" s="953"/>
      <c r="F65" s="954"/>
    </row>
    <row r="66" spans="1:6" s="239" customFormat="1" ht="16.5" customHeight="1" x14ac:dyDescent="0.25">
      <c r="A66" s="982"/>
      <c r="B66" s="941"/>
      <c r="C66" s="905"/>
      <c r="D66" s="965"/>
      <c r="E66" s="953"/>
      <c r="F66" s="954"/>
    </row>
    <row r="67" spans="1:6" s="239" customFormat="1" ht="16.5" customHeight="1" x14ac:dyDescent="0.25">
      <c r="A67" s="982"/>
      <c r="B67" s="941"/>
      <c r="C67" s="905"/>
      <c r="D67" s="965"/>
      <c r="E67" s="951"/>
      <c r="F67" s="954"/>
    </row>
    <row r="68" spans="1:6" s="239" customFormat="1" ht="16.5" customHeight="1" x14ac:dyDescent="0.25">
      <c r="A68" s="981"/>
      <c r="B68" s="947"/>
      <c r="C68" s="905"/>
      <c r="D68" s="965"/>
      <c r="E68" s="953"/>
      <c r="F68" s="954"/>
    </row>
    <row r="69" spans="1:6" s="239" customFormat="1" ht="16.5" customHeight="1" x14ac:dyDescent="0.25">
      <c r="A69" s="982"/>
      <c r="B69" s="941"/>
      <c r="C69" s="905"/>
      <c r="D69" s="965"/>
      <c r="E69" s="953"/>
      <c r="F69" s="954"/>
    </row>
    <row r="70" spans="1:6" s="239" customFormat="1" ht="16.5" customHeight="1" x14ac:dyDescent="0.25">
      <c r="A70" s="982"/>
      <c r="B70" s="941"/>
      <c r="C70" s="905"/>
      <c r="D70" s="965"/>
      <c r="E70" s="953"/>
      <c r="F70" s="954"/>
    </row>
    <row r="71" spans="1:6" s="239" customFormat="1" ht="16.5" customHeight="1" x14ac:dyDescent="0.25">
      <c r="A71" s="982"/>
      <c r="B71" s="941"/>
      <c r="C71" s="905"/>
      <c r="D71" s="965"/>
      <c r="E71" s="953"/>
      <c r="F71" s="954"/>
    </row>
    <row r="72" spans="1:6" s="239" customFormat="1" ht="16.5" customHeight="1" x14ac:dyDescent="0.25">
      <c r="A72" s="982"/>
      <c r="B72" s="941"/>
      <c r="C72" s="905"/>
      <c r="D72" s="965"/>
      <c r="E72" s="953"/>
      <c r="F72" s="954"/>
    </row>
    <row r="73" spans="1:6" s="239" customFormat="1" ht="16.5" customHeight="1" x14ac:dyDescent="0.25">
      <c r="A73" s="982"/>
      <c r="B73" s="941"/>
      <c r="C73" s="905"/>
      <c r="D73" s="965"/>
      <c r="E73" s="953"/>
      <c r="F73" s="954"/>
    </row>
    <row r="74" spans="1:6" s="239" customFormat="1" ht="16.5" customHeight="1" x14ac:dyDescent="0.25">
      <c r="A74" s="982"/>
      <c r="B74" s="941"/>
      <c r="C74" s="905"/>
      <c r="D74" s="965"/>
      <c r="E74" s="953"/>
      <c r="F74" s="954"/>
    </row>
    <row r="75" spans="1:6" s="239" customFormat="1" ht="16.5" customHeight="1" x14ac:dyDescent="0.25">
      <c r="A75" s="982"/>
      <c r="B75" s="941"/>
      <c r="C75" s="905"/>
      <c r="D75" s="965"/>
      <c r="E75" s="953"/>
      <c r="F75" s="954"/>
    </row>
    <row r="76" spans="1:6" s="239" customFormat="1" ht="16.5" customHeight="1" x14ac:dyDescent="0.25">
      <c r="A76" s="982"/>
      <c r="B76" s="941"/>
      <c r="C76" s="905"/>
      <c r="D76" s="965"/>
      <c r="E76" s="953"/>
      <c r="F76" s="954"/>
    </row>
    <row r="77" spans="1:6" s="239" customFormat="1" ht="16.5" customHeight="1" x14ac:dyDescent="0.25">
      <c r="A77" s="982"/>
      <c r="B77" s="941"/>
      <c r="C77" s="905"/>
      <c r="D77" s="965"/>
      <c r="E77" s="953"/>
      <c r="F77" s="954"/>
    </row>
    <row r="78" spans="1:6" s="239" customFormat="1" ht="16.5" customHeight="1" x14ac:dyDescent="0.25">
      <c r="A78" s="982"/>
      <c r="B78" s="941"/>
      <c r="C78" s="905"/>
      <c r="D78" s="965"/>
      <c r="E78" s="953"/>
      <c r="F78" s="954"/>
    </row>
    <row r="79" spans="1:6" s="239" customFormat="1" ht="16.5" customHeight="1" x14ac:dyDescent="0.25">
      <c r="A79" s="982"/>
      <c r="B79" s="941"/>
      <c r="C79" s="905"/>
      <c r="D79" s="965"/>
      <c r="E79" s="953"/>
      <c r="F79" s="954"/>
    </row>
    <row r="80" spans="1:6" s="239" customFormat="1" ht="16.5" customHeight="1" x14ac:dyDescent="0.25">
      <c r="A80" s="981"/>
      <c r="B80" s="947"/>
      <c r="C80" s="905"/>
      <c r="D80" s="965"/>
      <c r="E80" s="953"/>
      <c r="F80" s="954"/>
    </row>
    <row r="81" spans="1:6" s="239" customFormat="1" ht="16.5" customHeight="1" x14ac:dyDescent="0.25">
      <c r="A81" s="982"/>
      <c r="B81" s="941"/>
      <c r="C81" s="905"/>
      <c r="D81" s="965"/>
      <c r="E81" s="953"/>
      <c r="F81" s="954"/>
    </row>
    <row r="82" spans="1:6" s="239" customFormat="1" ht="16.5" customHeight="1" x14ac:dyDescent="0.25">
      <c r="A82" s="982"/>
      <c r="B82" s="941"/>
      <c r="C82" s="905"/>
      <c r="D82" s="965"/>
      <c r="E82" s="953"/>
      <c r="F82" s="954"/>
    </row>
    <row r="83" spans="1:6" s="239" customFormat="1" ht="16.5" customHeight="1" x14ac:dyDescent="0.25">
      <c r="A83" s="982"/>
      <c r="B83" s="941"/>
      <c r="C83" s="905"/>
      <c r="D83" s="965"/>
      <c r="E83" s="953"/>
      <c r="F83" s="954"/>
    </row>
    <row r="84" spans="1:6" s="239" customFormat="1" ht="16.5" customHeight="1" x14ac:dyDescent="0.25">
      <c r="A84" s="982"/>
      <c r="B84" s="941"/>
      <c r="C84" s="905"/>
      <c r="D84" s="965"/>
      <c r="E84" s="953"/>
      <c r="F84" s="954"/>
    </row>
    <row r="85" spans="1:6" s="239" customFormat="1" ht="16.5" customHeight="1" x14ac:dyDescent="0.25">
      <c r="A85" s="982"/>
      <c r="B85" s="941"/>
      <c r="C85" s="905"/>
      <c r="D85" s="965"/>
      <c r="E85" s="953"/>
      <c r="F85" s="954"/>
    </row>
    <row r="86" spans="1:6" s="239" customFormat="1" ht="16.5" customHeight="1" x14ac:dyDescent="0.25">
      <c r="A86" s="982"/>
      <c r="B86" s="941"/>
      <c r="C86" s="905"/>
      <c r="D86" s="965"/>
      <c r="E86" s="953"/>
      <c r="F86" s="954"/>
    </row>
    <row r="87" spans="1:6" s="239" customFormat="1" x14ac:dyDescent="0.25">
      <c r="A87" s="982"/>
      <c r="B87" s="955"/>
      <c r="C87" s="905"/>
      <c r="D87" s="965"/>
      <c r="E87" s="953"/>
      <c r="F87" s="954"/>
    </row>
    <row r="88" spans="1:6" s="239" customFormat="1" x14ac:dyDescent="0.25">
      <c r="A88" s="982"/>
      <c r="B88" s="955"/>
      <c r="C88" s="905"/>
      <c r="D88" s="965"/>
      <c r="E88" s="953"/>
      <c r="F88" s="954"/>
    </row>
    <row r="89" spans="1:6" s="239" customFormat="1" ht="16.5" customHeight="1" x14ac:dyDescent="0.25">
      <c r="A89" s="982"/>
      <c r="B89" s="941"/>
      <c r="C89" s="905"/>
      <c r="D89" s="965"/>
      <c r="E89" s="953"/>
      <c r="F89" s="954"/>
    </row>
    <row r="90" spans="1:6" s="239" customFormat="1" ht="16.5" customHeight="1" x14ac:dyDescent="0.25">
      <c r="A90" s="982"/>
      <c r="B90" s="941"/>
      <c r="C90" s="905"/>
      <c r="D90" s="965"/>
      <c r="E90" s="953"/>
      <c r="F90" s="954"/>
    </row>
    <row r="91" spans="1:6" s="239" customFormat="1" ht="16.5" customHeight="1" x14ac:dyDescent="0.25">
      <c r="A91" s="982"/>
      <c r="B91" s="941"/>
      <c r="C91" s="905"/>
      <c r="D91" s="965"/>
      <c r="E91" s="953"/>
      <c r="F91" s="954"/>
    </row>
    <row r="92" spans="1:6" s="239" customFormat="1" ht="16.5" customHeight="1" x14ac:dyDescent="0.25">
      <c r="A92" s="982"/>
      <c r="B92" s="941"/>
      <c r="C92" s="905"/>
      <c r="D92" s="965"/>
      <c r="E92" s="953"/>
      <c r="F92" s="954"/>
    </row>
    <row r="93" spans="1:6" s="239" customFormat="1" ht="16.5" customHeight="1" x14ac:dyDescent="0.25">
      <c r="A93" s="982"/>
      <c r="B93" s="941"/>
      <c r="C93" s="905"/>
      <c r="D93" s="965"/>
      <c r="E93" s="953"/>
      <c r="F93" s="954"/>
    </row>
    <row r="94" spans="1:6" s="239" customFormat="1" ht="16.5" customHeight="1" x14ac:dyDescent="0.25">
      <c r="A94" s="982"/>
      <c r="B94" s="941"/>
      <c r="C94" s="905"/>
      <c r="D94" s="965"/>
      <c r="E94" s="953"/>
      <c r="F94" s="954"/>
    </row>
    <row r="95" spans="1:6" s="239" customFormat="1" ht="16.5" customHeight="1" x14ac:dyDescent="0.25">
      <c r="A95" s="982"/>
      <c r="B95" s="941"/>
      <c r="C95" s="905"/>
      <c r="D95" s="965"/>
      <c r="E95" s="953"/>
      <c r="F95" s="954"/>
    </row>
    <row r="96" spans="1:6" s="239" customFormat="1" ht="16.5" customHeight="1" x14ac:dyDescent="0.25">
      <c r="A96" s="981"/>
      <c r="B96" s="947"/>
      <c r="C96" s="905"/>
      <c r="D96" s="965"/>
      <c r="E96" s="953"/>
      <c r="F96" s="954"/>
    </row>
    <row r="97" spans="1:6" s="239" customFormat="1" ht="16.5" customHeight="1" x14ac:dyDescent="0.25">
      <c r="A97" s="982"/>
      <c r="B97" s="941"/>
      <c r="C97" s="905"/>
      <c r="D97" s="965"/>
      <c r="E97" s="953"/>
      <c r="F97" s="954"/>
    </row>
    <row r="98" spans="1:6" s="239" customFormat="1" ht="16.5" customHeight="1" x14ac:dyDescent="0.25">
      <c r="A98" s="981"/>
      <c r="B98" s="947"/>
      <c r="C98" s="905"/>
      <c r="D98" s="965"/>
      <c r="E98" s="953"/>
      <c r="F98" s="954"/>
    </row>
    <row r="99" spans="1:6" s="239" customFormat="1" ht="16.5" customHeight="1" x14ac:dyDescent="0.25">
      <c r="A99" s="982"/>
      <c r="B99" s="941"/>
      <c r="C99" s="905"/>
      <c r="D99" s="965"/>
      <c r="E99" s="953"/>
      <c r="F99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 C27">
    <cfRule type="expression" dxfId="34" priority="9">
      <formula>#REF!="T"</formula>
    </cfRule>
  </conditionalFormatting>
  <conditionalFormatting sqref="C33 C35:E35 E36:E37 C38:F38 C40:F99">
    <cfRule type="expression" dxfId="33" priority="223">
      <formula>#REF!="T"</formula>
    </cfRule>
  </conditionalFormatting>
  <conditionalFormatting sqref="C34">
    <cfRule type="expression" dxfId="32" priority="7">
      <formula>#REF!="T"</formula>
    </cfRule>
  </conditionalFormatting>
  <conditionalFormatting sqref="C32:D32">
    <cfRule type="expression" dxfId="31" priority="3">
      <formula>#REF!="T"</formula>
    </cfRule>
  </conditionalFormatting>
  <conditionalFormatting sqref="C36:D37">
    <cfRule type="expression" dxfId="30" priority="1">
      <formula>#REF!="T"</formula>
    </cfRule>
  </conditionalFormatting>
  <conditionalFormatting sqref="C39:D39">
    <cfRule type="expression" dxfId="29" priority="5">
      <formula>#REF!="T"</formula>
    </cfRule>
  </conditionalFormatting>
  <conditionalFormatting sqref="F10:F11">
    <cfRule type="expression" dxfId="28" priority="8">
      <formula>#REF!="T"</formula>
    </cfRule>
  </conditionalFormatting>
  <conditionalFormatting sqref="F14:F18 F23:F25 F27 C28:F28 C30:E31 D33:F34 F35:F37">
    <cfRule type="expression" dxfId="27" priority="11">
      <formula>#REF!="T"</formula>
    </cfRule>
  </conditionalFormatting>
  <conditionalFormatting sqref="F29:F32">
    <cfRule type="expression" dxfId="26" priority="4">
      <formula>#REF!="T"</formula>
    </cfRule>
  </conditionalFormatting>
  <conditionalFormatting sqref="F39">
    <cfRule type="expression" dxfId="25" priority="6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B371-68E4-441F-AA98-04C8FF72FFC3}">
  <dimension ref="C3"/>
  <sheetViews>
    <sheetView workbookViewId="0">
      <selection activeCell="C3" sqref="C3"/>
    </sheetView>
  </sheetViews>
  <sheetFormatPr baseColWidth="10" defaultRowHeight="15" x14ac:dyDescent="0.25"/>
  <sheetData>
    <row r="3" spans="3:3" x14ac:dyDescent="0.25">
      <c r="C3" s="1177">
        <f>'PARTIDAS NUEVAS'!F8+'MAYORES METRADOS'!F8-DEDUCTIVOS!F8</f>
        <v>-373752.79999999993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6"/>
  <sheetViews>
    <sheetView showRuler="0" view="pageBreakPreview" zoomScale="80" zoomScaleNormal="85" zoomScaleSheetLayoutView="80" zoomScalePageLayoutView="85" workbookViewId="0">
      <selection activeCell="F8" sqref="F8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4" bestFit="1" customWidth="1"/>
    <col min="5" max="5" width="10.5703125" style="937" bestFit="1" customWidth="1"/>
    <col min="6" max="6" width="15.7109375" style="999" bestFit="1" customWidth="1"/>
    <col min="7" max="16384" width="11.42578125" style="218"/>
  </cols>
  <sheetData>
    <row r="1" spans="1:14" ht="59.25" customHeight="1" x14ac:dyDescent="0.2">
      <c r="A1" s="1121" t="s">
        <v>1094</v>
      </c>
      <c r="B1" s="1116"/>
      <c r="C1" s="1116"/>
      <c r="D1" s="1116"/>
      <c r="E1" s="1116"/>
      <c r="F1" s="1116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117"/>
      <c r="B2" s="1117"/>
      <c r="C2" s="1117"/>
      <c r="D2" s="1117"/>
      <c r="E2" s="1117"/>
      <c r="F2" s="1117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23" t="s">
        <v>974</v>
      </c>
      <c r="C3" s="1123"/>
      <c r="D3" s="1123"/>
      <c r="E3" s="1123"/>
      <c r="F3" s="1123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96"/>
    </row>
    <row r="5" spans="1:14" s="240" customFormat="1" ht="20.25" customHeight="1" x14ac:dyDescent="0.2">
      <c r="A5" s="1111" t="s">
        <v>25</v>
      </c>
      <c r="B5" s="1128" t="s">
        <v>1093</v>
      </c>
      <c r="C5" s="1111" t="s">
        <v>29</v>
      </c>
      <c r="D5" s="1129" t="s">
        <v>17</v>
      </c>
      <c r="E5" s="1111" t="s">
        <v>553</v>
      </c>
      <c r="F5" s="1127" t="s">
        <v>72</v>
      </c>
    </row>
    <row r="6" spans="1:14" s="240" customFormat="1" ht="20.25" customHeight="1" x14ac:dyDescent="0.2">
      <c r="A6" s="1111"/>
      <c r="B6" s="1128"/>
      <c r="C6" s="1111"/>
      <c r="D6" s="1129"/>
      <c r="E6" s="1111"/>
      <c r="F6" s="1127"/>
    </row>
    <row r="7" spans="1:14" s="240" customFormat="1" ht="20.25" customHeight="1" x14ac:dyDescent="0.2">
      <c r="A7" s="1111"/>
      <c r="B7" s="1128"/>
      <c r="C7" s="1111"/>
      <c r="D7" s="1129"/>
      <c r="E7" s="1111"/>
      <c r="F7" s="1127"/>
    </row>
    <row r="8" spans="1:14" s="240" customFormat="1" ht="20.25" customHeight="1" x14ac:dyDescent="0.2">
      <c r="A8" s="968">
        <v>6</v>
      </c>
      <c r="B8" s="969" t="s">
        <v>1114</v>
      </c>
      <c r="C8" s="226"/>
      <c r="D8" s="967"/>
      <c r="E8" s="226"/>
      <c r="F8" s="995">
        <f>SUM(F9:F14)</f>
        <v>103592.6</v>
      </c>
    </row>
    <row r="9" spans="1:14" x14ac:dyDescent="0.2">
      <c r="A9" s="890">
        <v>6.9</v>
      </c>
      <c r="B9" s="987" t="s">
        <v>1134</v>
      </c>
      <c r="C9" s="893"/>
      <c r="D9" s="974"/>
      <c r="E9" s="975"/>
      <c r="F9" s="997"/>
    </row>
    <row r="10" spans="1:14" x14ac:dyDescent="0.2">
      <c r="A10" s="890" t="s">
        <v>1135</v>
      </c>
      <c r="B10" s="986" t="s">
        <v>1136</v>
      </c>
      <c r="C10" s="893"/>
      <c r="D10" s="974"/>
      <c r="E10" s="975"/>
      <c r="F10" s="997"/>
    </row>
    <row r="11" spans="1:14" s="239" customFormat="1" ht="16.5" customHeight="1" x14ac:dyDescent="0.25">
      <c r="A11" s="985" t="s">
        <v>1089</v>
      </c>
      <c r="B11" s="989" t="s">
        <v>1083</v>
      </c>
      <c r="C11" s="976" t="s">
        <v>43</v>
      </c>
      <c r="D11" s="960">
        <v>330</v>
      </c>
      <c r="E11" s="977">
        <v>34.22</v>
      </c>
      <c r="F11" s="997">
        <f t="shared" ref="F11:F15" si="0">D11*E11</f>
        <v>11292.6</v>
      </c>
    </row>
    <row r="12" spans="1:14" s="239" customFormat="1" ht="16.5" customHeight="1" x14ac:dyDescent="0.2">
      <c r="A12" s="947" t="s">
        <v>1127</v>
      </c>
      <c r="B12" s="1004" t="s">
        <v>1134</v>
      </c>
      <c r="C12" s="893"/>
      <c r="D12" s="978"/>
      <c r="E12" s="975"/>
      <c r="F12" s="997"/>
    </row>
    <row r="13" spans="1:14" s="239" customFormat="1" ht="16.5" customHeight="1" x14ac:dyDescent="0.2">
      <c r="A13" s="949" t="s">
        <v>1128</v>
      </c>
      <c r="B13" s="988" t="s">
        <v>1136</v>
      </c>
      <c r="C13" s="893"/>
      <c r="D13" s="978"/>
      <c r="E13" s="975"/>
      <c r="F13" s="997"/>
    </row>
    <row r="14" spans="1:14" s="239" customFormat="1" ht="16.5" customHeight="1" x14ac:dyDescent="0.25">
      <c r="A14" s="948" t="s">
        <v>1073</v>
      </c>
      <c r="B14" s="972" t="s">
        <v>1112</v>
      </c>
      <c r="C14" s="901" t="s">
        <v>43</v>
      </c>
      <c r="D14" s="959">
        <v>10000</v>
      </c>
      <c r="E14" s="966">
        <v>9.23</v>
      </c>
      <c r="F14" s="997">
        <f>D14*E14</f>
        <v>92300</v>
      </c>
    </row>
    <row r="15" spans="1:14" s="239" customFormat="1" ht="16.5" customHeight="1" x14ac:dyDescent="0.25">
      <c r="A15" s="1000"/>
      <c r="B15" s="1000"/>
      <c r="C15" s="905"/>
      <c r="D15" s="959"/>
      <c r="E15" s="952"/>
      <c r="F15" s="997"/>
    </row>
    <row r="16" spans="1:14" x14ac:dyDescent="0.2">
      <c r="A16" s="1001"/>
      <c r="B16" s="972"/>
      <c r="C16" s="905"/>
      <c r="D16" s="959"/>
      <c r="E16" s="951"/>
      <c r="F16" s="997"/>
    </row>
    <row r="17" spans="1:6" s="242" customFormat="1" ht="16.5" customHeight="1" x14ac:dyDescent="0.25">
      <c r="A17" s="1001"/>
      <c r="B17" s="1002"/>
      <c r="C17" s="901"/>
      <c r="D17" s="959"/>
      <c r="E17" s="975"/>
      <c r="F17" s="997"/>
    </row>
    <row r="18" spans="1:6" s="239" customFormat="1" ht="16.5" customHeight="1" x14ac:dyDescent="0.2">
      <c r="A18" s="973"/>
      <c r="B18" s="890"/>
      <c r="C18" s="893"/>
      <c r="D18" s="970"/>
      <c r="E18" s="971"/>
      <c r="F18" s="997"/>
    </row>
    <row r="19" spans="1:6" s="239" customFormat="1" x14ac:dyDescent="0.25">
      <c r="A19" s="938"/>
      <c r="B19" s="946"/>
      <c r="C19" s="905"/>
      <c r="D19" s="961"/>
      <c r="E19" s="952"/>
      <c r="F19" s="997"/>
    </row>
    <row r="20" spans="1:6" x14ac:dyDescent="0.2">
      <c r="A20" s="890"/>
      <c r="B20" s="888"/>
      <c r="C20" s="905"/>
      <c r="D20" s="961"/>
      <c r="E20" s="951"/>
      <c r="F20" s="997"/>
    </row>
    <row r="21" spans="1:6" s="242" customFormat="1" ht="16.5" customHeight="1" x14ac:dyDescent="0.25">
      <c r="A21" s="890"/>
      <c r="B21" s="888"/>
      <c r="C21" s="905"/>
      <c r="D21" s="961"/>
      <c r="E21" s="951"/>
      <c r="F21" s="997"/>
    </row>
    <row r="22" spans="1:6" s="239" customFormat="1" ht="16.5" customHeight="1" x14ac:dyDescent="0.25">
      <c r="A22" s="938"/>
      <c r="B22" s="946"/>
      <c r="C22" s="905"/>
      <c r="D22" s="961"/>
      <c r="E22" s="952"/>
      <c r="F22" s="997"/>
    </row>
    <row r="23" spans="1:6" s="239" customFormat="1" x14ac:dyDescent="0.25">
      <c r="A23" s="938"/>
      <c r="B23" s="946"/>
      <c r="C23" s="905"/>
      <c r="D23" s="961"/>
      <c r="E23" s="952"/>
      <c r="F23" s="997"/>
    </row>
    <row r="24" spans="1:6" s="239" customFormat="1" ht="16.5" customHeight="1" x14ac:dyDescent="0.25">
      <c r="A24" s="891"/>
      <c r="B24" s="944"/>
      <c r="C24" s="905"/>
      <c r="D24" s="962"/>
      <c r="E24" s="952"/>
      <c r="F24" s="997"/>
    </row>
    <row r="25" spans="1:6" s="239" customFormat="1" ht="16.5" customHeight="1" x14ac:dyDescent="0.25">
      <c r="A25" s="938"/>
      <c r="B25" s="946"/>
      <c r="C25" s="905"/>
      <c r="D25" s="961"/>
      <c r="E25" s="952"/>
      <c r="F25" s="997"/>
    </row>
    <row r="26" spans="1:6" x14ac:dyDescent="0.2">
      <c r="A26" s="891"/>
      <c r="B26" s="944"/>
      <c r="C26" s="905"/>
      <c r="D26" s="961"/>
      <c r="E26" s="951"/>
      <c r="F26" s="997"/>
    </row>
    <row r="27" spans="1:6" s="242" customFormat="1" ht="16.5" customHeight="1" x14ac:dyDescent="0.25">
      <c r="A27" s="942"/>
      <c r="B27" s="943"/>
      <c r="C27" s="905"/>
      <c r="D27" s="961"/>
      <c r="E27" s="951"/>
      <c r="F27" s="997"/>
    </row>
    <row r="28" spans="1:6" s="239" customFormat="1" ht="16.5" customHeight="1" x14ac:dyDescent="0.25">
      <c r="A28" s="938"/>
      <c r="B28" s="946"/>
      <c r="C28" s="905"/>
      <c r="D28" s="961"/>
      <c r="E28" s="952"/>
      <c r="F28" s="997"/>
    </row>
    <row r="29" spans="1:6" s="239" customFormat="1" ht="16.5" customHeight="1" x14ac:dyDescent="0.25">
      <c r="A29" s="942"/>
      <c r="B29" s="943"/>
      <c r="C29" s="905"/>
      <c r="D29" s="961"/>
      <c r="E29" s="952"/>
      <c r="F29" s="997"/>
    </row>
    <row r="30" spans="1:6" x14ac:dyDescent="0.2">
      <c r="A30" s="890"/>
      <c r="B30" s="888"/>
      <c r="C30" s="905"/>
      <c r="D30" s="961"/>
      <c r="E30" s="951"/>
      <c r="F30" s="997"/>
    </row>
    <row r="31" spans="1:6" s="242" customFormat="1" ht="16.5" customHeight="1" x14ac:dyDescent="0.25">
      <c r="A31" s="890"/>
      <c r="B31" s="888"/>
      <c r="C31" s="905"/>
      <c r="D31" s="961"/>
      <c r="E31" s="951"/>
      <c r="F31" s="998"/>
    </row>
    <row r="32" spans="1:6" s="239" customFormat="1" ht="16.5" customHeight="1" x14ac:dyDescent="0.25">
      <c r="A32" s="942"/>
      <c r="B32" s="943"/>
      <c r="C32" s="905"/>
      <c r="D32" s="961"/>
      <c r="E32" s="952"/>
      <c r="F32" s="998"/>
    </row>
    <row r="33" spans="1:6" s="239" customFormat="1" ht="16.5" customHeight="1" x14ac:dyDescent="0.25">
      <c r="A33" s="938"/>
      <c r="B33" s="946"/>
      <c r="C33" s="905"/>
      <c r="D33" s="961"/>
      <c r="E33" s="952"/>
      <c r="F33" s="998"/>
    </row>
    <row r="34" spans="1:6" s="239" customFormat="1" ht="16.5" customHeight="1" x14ac:dyDescent="0.25">
      <c r="A34" s="938"/>
      <c r="B34" s="946"/>
      <c r="C34" s="905"/>
      <c r="D34" s="961"/>
      <c r="E34" s="952"/>
      <c r="F34" s="998"/>
    </row>
    <row r="35" spans="1:6" s="239" customFormat="1" ht="16.5" customHeight="1" x14ac:dyDescent="0.25">
      <c r="A35" s="938"/>
      <c r="B35" s="946"/>
      <c r="C35" s="905"/>
      <c r="D35" s="961"/>
      <c r="E35" s="952"/>
      <c r="F35" s="998"/>
    </row>
    <row r="36" spans="1:6" x14ac:dyDescent="0.2">
      <c r="A36" s="891"/>
      <c r="B36" s="944"/>
      <c r="C36" s="905"/>
      <c r="D36" s="963"/>
      <c r="E36" s="951"/>
      <c r="F36" s="998"/>
    </row>
    <row r="37" spans="1:6" s="242" customFormat="1" ht="16.5" customHeight="1" x14ac:dyDescent="0.25">
      <c r="A37" s="942"/>
      <c r="B37" s="943"/>
      <c r="C37" s="905"/>
      <c r="D37" s="961"/>
      <c r="E37" s="951"/>
      <c r="F37" s="998"/>
    </row>
    <row r="38" spans="1:6" s="239" customFormat="1" x14ac:dyDescent="0.25">
      <c r="A38" s="938"/>
      <c r="B38" s="946"/>
      <c r="C38" s="905"/>
      <c r="D38" s="961"/>
      <c r="E38" s="952"/>
      <c r="F38" s="998"/>
    </row>
    <row r="39" spans="1:6" s="239" customFormat="1" ht="16.5" customHeight="1" x14ac:dyDescent="0.25">
      <c r="A39" s="938"/>
      <c r="B39" s="946"/>
      <c r="C39" s="905"/>
      <c r="D39" s="961"/>
      <c r="E39" s="952"/>
      <c r="F39" s="998"/>
    </row>
    <row r="40" spans="1:6" s="239" customFormat="1" x14ac:dyDescent="0.25">
      <c r="A40" s="938"/>
      <c r="B40" s="946"/>
      <c r="C40" s="905"/>
      <c r="D40" s="961"/>
      <c r="E40" s="952"/>
      <c r="F40" s="998"/>
    </row>
    <row r="41" spans="1:6" s="239" customFormat="1" x14ac:dyDescent="0.25">
      <c r="A41" s="938"/>
      <c r="B41" s="946"/>
      <c r="C41" s="905"/>
      <c r="D41" s="961"/>
      <c r="E41" s="952"/>
      <c r="F41" s="998"/>
    </row>
    <row r="42" spans="1:6" x14ac:dyDescent="0.2">
      <c r="A42" s="890"/>
      <c r="B42" s="888"/>
      <c r="C42" s="905"/>
      <c r="D42" s="961"/>
      <c r="E42" s="951"/>
      <c r="F42" s="998"/>
    </row>
    <row r="43" spans="1:6" s="242" customFormat="1" ht="16.5" customHeight="1" x14ac:dyDescent="0.25">
      <c r="A43" s="890"/>
      <c r="B43" s="888"/>
      <c r="C43" s="905"/>
      <c r="D43" s="961"/>
      <c r="E43" s="951"/>
      <c r="F43" s="998"/>
    </row>
    <row r="44" spans="1:6" s="239" customFormat="1" ht="16.5" customHeight="1" x14ac:dyDescent="0.25">
      <c r="A44" s="942"/>
      <c r="B44" s="943"/>
      <c r="C44" s="905"/>
      <c r="D44" s="962"/>
      <c r="E44" s="952"/>
      <c r="F44" s="998"/>
    </row>
    <row r="45" spans="1:6" s="239" customFormat="1" ht="16.5" customHeight="1" x14ac:dyDescent="0.25">
      <c r="A45" s="938"/>
      <c r="B45" s="946"/>
      <c r="C45" s="905"/>
      <c r="D45" s="961"/>
      <c r="E45" s="952"/>
      <c r="F45" s="998"/>
    </row>
    <row r="46" spans="1:6" s="239" customFormat="1" ht="16.5" customHeight="1" x14ac:dyDescent="0.25">
      <c r="A46" s="938"/>
      <c r="B46" s="946"/>
      <c r="C46" s="905"/>
      <c r="D46" s="961"/>
      <c r="E46" s="952"/>
      <c r="F46" s="998"/>
    </row>
    <row r="47" spans="1:6" x14ac:dyDescent="0.2">
      <c r="A47" s="942"/>
      <c r="B47" s="943"/>
      <c r="C47" s="905"/>
      <c r="D47" s="961"/>
      <c r="E47" s="951"/>
      <c r="F47" s="998"/>
    </row>
    <row r="48" spans="1:6" s="242" customFormat="1" ht="16.5" customHeight="1" x14ac:dyDescent="0.25">
      <c r="A48" s="890"/>
      <c r="B48" s="888"/>
      <c r="C48" s="905"/>
      <c r="D48" s="961"/>
      <c r="E48" s="951"/>
      <c r="F48" s="998"/>
    </row>
    <row r="49" spans="1:6" s="239" customFormat="1" ht="16.5" customHeight="1" x14ac:dyDescent="0.25">
      <c r="A49" s="938"/>
      <c r="B49" s="946"/>
      <c r="C49" s="905"/>
      <c r="D49" s="961"/>
      <c r="E49" s="952"/>
      <c r="F49" s="998"/>
    </row>
    <row r="50" spans="1:6" s="239" customFormat="1" ht="16.5" customHeight="1" x14ac:dyDescent="0.25">
      <c r="A50" s="938"/>
      <c r="B50" s="946"/>
      <c r="C50" s="905"/>
      <c r="D50" s="961"/>
      <c r="E50" s="952"/>
      <c r="F50" s="998"/>
    </row>
    <row r="51" spans="1:6" s="239" customFormat="1" ht="16.5" customHeight="1" x14ac:dyDescent="0.25">
      <c r="A51" s="938"/>
      <c r="B51" s="946"/>
      <c r="C51" s="905"/>
      <c r="D51" s="961"/>
      <c r="E51" s="952"/>
      <c r="F51" s="998"/>
    </row>
    <row r="52" spans="1:6" s="239" customFormat="1" ht="16.5" customHeight="1" x14ac:dyDescent="0.25">
      <c r="A52" s="938"/>
      <c r="B52" s="946"/>
      <c r="C52" s="905"/>
      <c r="D52" s="961"/>
      <c r="E52" s="952"/>
      <c r="F52" s="998"/>
    </row>
    <row r="53" spans="1:6" x14ac:dyDescent="0.2">
      <c r="A53" s="890"/>
      <c r="B53" s="888"/>
      <c r="C53" s="905"/>
      <c r="D53" s="961"/>
      <c r="E53" s="951"/>
      <c r="F53" s="998"/>
    </row>
    <row r="54" spans="1:6" s="242" customFormat="1" ht="16.5" customHeight="1" x14ac:dyDescent="0.25">
      <c r="A54" s="942"/>
      <c r="B54" s="943"/>
      <c r="C54" s="905"/>
      <c r="D54" s="961"/>
      <c r="E54" s="951"/>
      <c r="F54" s="998"/>
    </row>
    <row r="55" spans="1:6" s="239" customFormat="1" ht="16.5" customHeight="1" x14ac:dyDescent="0.25">
      <c r="A55" s="938"/>
      <c r="B55" s="946"/>
      <c r="C55" s="905"/>
      <c r="D55" s="961"/>
      <c r="E55" s="952"/>
      <c r="F55" s="998"/>
    </row>
    <row r="56" spans="1:6" s="239" customFormat="1" ht="16.5" customHeight="1" x14ac:dyDescent="0.25">
      <c r="A56" s="938"/>
      <c r="B56" s="946"/>
      <c r="C56" s="905"/>
      <c r="D56" s="961"/>
      <c r="E56" s="952"/>
      <c r="F56" s="998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5">
    <cfRule type="expression" dxfId="24" priority="72">
      <formula>#REF!="T"</formula>
    </cfRule>
  </conditionalFormatting>
  <conditionalFormatting sqref="C15:C16 E16 E19:E23 C19:C35">
    <cfRule type="expression" dxfId="23" priority="43">
      <formula>#REF!="T"</formula>
    </cfRule>
  </conditionalFormatting>
  <conditionalFormatting sqref="C17">
    <cfRule type="expression" dxfId="22" priority="1">
      <formula>#REF!="T"</formula>
    </cfRule>
  </conditionalFormatting>
  <conditionalFormatting sqref="C11:E11">
    <cfRule type="expression" dxfId="21" priority="3">
      <formula>#REF!="T"</formula>
    </cfRule>
  </conditionalFormatting>
  <conditionalFormatting sqref="C14:F14 D15:D17 F15:F30">
    <cfRule type="expression" dxfId="20" priority="5">
      <formula>#REF!="T"</formula>
    </cfRule>
  </conditionalFormatting>
  <conditionalFormatting sqref="C36:F36 C37:E37">
    <cfRule type="expression" dxfId="19" priority="52">
      <formula>#REF!="T"</formula>
    </cfRule>
  </conditionalFormatting>
  <conditionalFormatting sqref="D19:D23">
    <cfRule type="expression" dxfId="18" priority="24">
      <formula>#REF!="T"</formula>
    </cfRule>
  </conditionalFormatting>
  <conditionalFormatting sqref="D24:E30 D31:F35">
    <cfRule type="expression" dxfId="17" priority="23">
      <formula>#REF!="T"</formula>
    </cfRule>
  </conditionalFormatting>
  <conditionalFormatting sqref="D38:E43">
    <cfRule type="expression" dxfId="16" priority="22">
      <formula>#REF!="T"</formula>
    </cfRule>
  </conditionalFormatting>
  <conditionalFormatting sqref="D44:F56">
    <cfRule type="expression" dxfId="15" priority="21">
      <formula>#REF!="T"</formula>
    </cfRule>
  </conditionalFormatting>
  <conditionalFormatting sqref="E15">
    <cfRule type="expression" dxfId="14" priority="117">
      <formula>#REF!="T"</formula>
    </cfRule>
  </conditionalFormatting>
  <conditionalFormatting sqref="F9:F13 C38:C56">
    <cfRule type="expression" dxfId="13" priority="53">
      <formula>#REF!="T"</formula>
    </cfRule>
  </conditionalFormatting>
  <conditionalFormatting sqref="F37:F43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0"/>
  <sheetViews>
    <sheetView view="pageBreakPreview" topLeftCell="A4" zoomScale="85" zoomScaleNormal="85" zoomScaleSheetLayoutView="85" workbookViewId="0">
      <selection activeCell="F11" sqref="F11"/>
    </sheetView>
  </sheetViews>
  <sheetFormatPr baseColWidth="10" defaultColWidth="11.42578125" defaultRowHeight="15.75" x14ac:dyDescent="0.2"/>
  <cols>
    <col min="1" max="1" width="12.140625" style="218" customWidth="1"/>
    <col min="2" max="2" width="98" style="940" customWidth="1"/>
    <col min="3" max="3" width="10.28515625" style="939" bestFit="1" customWidth="1"/>
    <col min="4" max="4" width="12" style="964" customWidth="1"/>
    <col min="5" max="5" width="12.28515625" style="937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121" t="s">
        <v>1095</v>
      </c>
      <c r="B1" s="1116"/>
      <c r="C1" s="1116"/>
      <c r="D1" s="1116"/>
      <c r="E1" s="1116"/>
      <c r="F1" s="1116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117"/>
      <c r="B2" s="1117"/>
      <c r="C2" s="1117"/>
      <c r="D2" s="1117"/>
      <c r="E2" s="1117"/>
      <c r="F2" s="1117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123" t="s">
        <v>974</v>
      </c>
      <c r="C3" s="1123"/>
      <c r="D3" s="1123"/>
      <c r="E3" s="1123"/>
      <c r="F3" s="1123"/>
    </row>
    <row r="4" spans="1:14" s="6" customFormat="1" ht="20.100000000000001" customHeight="1" x14ac:dyDescent="0.2">
      <c r="A4" s="957"/>
      <c r="B4" s="945"/>
      <c r="C4" s="945"/>
      <c r="D4" s="958"/>
      <c r="E4" s="945"/>
      <c r="F4" s="945"/>
    </row>
    <row r="5" spans="1:14" s="240" customFormat="1" ht="20.25" customHeight="1" x14ac:dyDescent="0.2">
      <c r="A5" s="1122" t="s">
        <v>25</v>
      </c>
      <c r="B5" s="1130" t="s">
        <v>1093</v>
      </c>
      <c r="C5" s="1122" t="s">
        <v>29</v>
      </c>
      <c r="D5" s="1126" t="s">
        <v>17</v>
      </c>
      <c r="E5" s="1122" t="s">
        <v>553</v>
      </c>
      <c r="F5" s="1122" t="s">
        <v>72</v>
      </c>
    </row>
    <row r="6" spans="1:14" s="240" customFormat="1" ht="20.25" customHeight="1" x14ac:dyDescent="0.2">
      <c r="A6" s="1122"/>
      <c r="B6" s="1130"/>
      <c r="C6" s="1122"/>
      <c r="D6" s="1126"/>
      <c r="E6" s="1122"/>
      <c r="F6" s="1122"/>
    </row>
    <row r="7" spans="1:14" s="240" customFormat="1" ht="20.25" customHeight="1" x14ac:dyDescent="0.2">
      <c r="A7" s="1122"/>
      <c r="B7" s="1130"/>
      <c r="C7" s="1122"/>
      <c r="D7" s="1126"/>
      <c r="E7" s="1122"/>
      <c r="F7" s="1122"/>
    </row>
    <row r="8" spans="1:14" s="240" customFormat="1" ht="20.25" customHeight="1" x14ac:dyDescent="0.2">
      <c r="A8" s="1005">
        <v>6</v>
      </c>
      <c r="B8" s="1006" t="s">
        <v>1114</v>
      </c>
      <c r="C8" s="1007"/>
      <c r="D8" s="1008"/>
      <c r="E8" s="1007"/>
      <c r="F8" s="1009">
        <f>SUM(F10:F46)</f>
        <v>1414748.98</v>
      </c>
    </row>
    <row r="9" spans="1:14" s="240" customFormat="1" ht="20.25" customHeight="1" x14ac:dyDescent="0.2">
      <c r="A9" s="1010">
        <v>6.1</v>
      </c>
      <c r="B9" s="1011" t="s">
        <v>1141</v>
      </c>
      <c r="C9" s="1007"/>
      <c r="D9" s="1008"/>
      <c r="E9" s="1007"/>
      <c r="F9" s="1009"/>
    </row>
    <row r="10" spans="1:14" s="242" customFormat="1" ht="16.5" customHeight="1" x14ac:dyDescent="0.25">
      <c r="A10" s="1012" t="s">
        <v>1096</v>
      </c>
      <c r="B10" s="1013" t="s">
        <v>1097</v>
      </c>
      <c r="C10" s="1014" t="s">
        <v>202</v>
      </c>
      <c r="D10" s="1015">
        <v>1</v>
      </c>
      <c r="E10" s="991">
        <v>3950.21</v>
      </c>
      <c r="F10" s="1016">
        <f t="shared" ref="F10:F39" si="0">D10*E10</f>
        <v>3950.21</v>
      </c>
    </row>
    <row r="11" spans="1:14" s="242" customFormat="1" ht="16.5" customHeight="1" x14ac:dyDescent="0.25">
      <c r="A11" s="1017">
        <v>6.2</v>
      </c>
      <c r="B11" s="1018" t="s">
        <v>1131</v>
      </c>
      <c r="C11" s="1014"/>
      <c r="D11" s="1015"/>
      <c r="E11" s="991"/>
      <c r="F11" s="1016"/>
    </row>
    <row r="12" spans="1:14" s="242" customFormat="1" ht="16.5" customHeight="1" x14ac:dyDescent="0.25">
      <c r="A12" s="1017" t="s">
        <v>1132</v>
      </c>
      <c r="B12" s="1067" t="s">
        <v>1133</v>
      </c>
      <c r="C12" s="1014"/>
      <c r="D12" s="1015"/>
      <c r="E12" s="991"/>
      <c r="F12" s="1016"/>
    </row>
    <row r="13" spans="1:14" s="242" customFormat="1" ht="16.5" customHeight="1" x14ac:dyDescent="0.25">
      <c r="A13" s="1019" t="s">
        <v>1105</v>
      </c>
      <c r="B13" s="1013" t="s">
        <v>1106</v>
      </c>
      <c r="C13" s="1014" t="s">
        <v>43</v>
      </c>
      <c r="D13" s="1015">
        <v>78</v>
      </c>
      <c r="E13" s="991">
        <v>885</v>
      </c>
      <c r="F13" s="1016">
        <f t="shared" si="0"/>
        <v>69030</v>
      </c>
    </row>
    <row r="14" spans="1:14" s="242" customFormat="1" ht="16.5" customHeight="1" x14ac:dyDescent="0.25">
      <c r="A14" s="1017" t="s">
        <v>1129</v>
      </c>
      <c r="B14" s="1030" t="s">
        <v>1130</v>
      </c>
      <c r="C14" s="1014"/>
      <c r="D14" s="1015"/>
      <c r="E14" s="991"/>
      <c r="F14" s="1016"/>
    </row>
    <row r="15" spans="1:14" s="242" customFormat="1" ht="16.5" customHeight="1" x14ac:dyDescent="0.25">
      <c r="A15" s="1012" t="s">
        <v>1084</v>
      </c>
      <c r="B15" s="1013" t="s">
        <v>1077</v>
      </c>
      <c r="C15" s="1014" t="s">
        <v>43</v>
      </c>
      <c r="D15" s="1015">
        <v>1</v>
      </c>
      <c r="E15" s="991">
        <v>3250</v>
      </c>
      <c r="F15" s="1016">
        <f t="shared" si="0"/>
        <v>3250</v>
      </c>
    </row>
    <row r="16" spans="1:14" s="242" customFormat="1" ht="16.5" customHeight="1" x14ac:dyDescent="0.25">
      <c r="A16" s="1019" t="s">
        <v>1085</v>
      </c>
      <c r="B16" s="1013" t="s">
        <v>1078</v>
      </c>
      <c r="C16" s="1014" t="s">
        <v>43</v>
      </c>
      <c r="D16" s="1021">
        <v>1</v>
      </c>
      <c r="E16" s="1022">
        <v>2150</v>
      </c>
      <c r="F16" s="1016">
        <f t="shared" si="0"/>
        <v>2150</v>
      </c>
    </row>
    <row r="17" spans="1:6" s="242" customFormat="1" ht="16.5" customHeight="1" x14ac:dyDescent="0.25">
      <c r="A17" s="1019" t="s">
        <v>1086</v>
      </c>
      <c r="B17" s="1013" t="s">
        <v>1079</v>
      </c>
      <c r="C17" s="1014" t="s">
        <v>43</v>
      </c>
      <c r="D17" s="1021">
        <v>4</v>
      </c>
      <c r="E17" s="1022">
        <v>280</v>
      </c>
      <c r="F17" s="1016">
        <f t="shared" si="0"/>
        <v>1120</v>
      </c>
    </row>
    <row r="18" spans="1:6" s="242" customFormat="1" ht="16.5" customHeight="1" x14ac:dyDescent="0.25">
      <c r="A18" s="1012" t="s">
        <v>1087</v>
      </c>
      <c r="B18" s="1013" t="s">
        <v>1081</v>
      </c>
      <c r="C18" s="1014" t="s">
        <v>43</v>
      </c>
      <c r="D18" s="1015">
        <v>1</v>
      </c>
      <c r="E18" s="991">
        <v>2461.11</v>
      </c>
      <c r="F18" s="1016">
        <f t="shared" si="0"/>
        <v>2461.11</v>
      </c>
    </row>
    <row r="19" spans="1:6" ht="31.5" x14ac:dyDescent="0.25">
      <c r="A19" s="1012" t="s">
        <v>1088</v>
      </c>
      <c r="B19" s="1013" t="s">
        <v>1082</v>
      </c>
      <c r="C19" s="1023" t="s">
        <v>43</v>
      </c>
      <c r="D19" s="1024">
        <v>10</v>
      </c>
      <c r="E19" s="1025">
        <v>102.3</v>
      </c>
      <c r="F19" s="1026">
        <f t="shared" si="0"/>
        <v>1023</v>
      </c>
    </row>
    <row r="20" spans="1:6" ht="17.25" customHeight="1" x14ac:dyDescent="0.25">
      <c r="A20" s="1027" t="s">
        <v>1142</v>
      </c>
      <c r="B20" s="1018" t="s">
        <v>1143</v>
      </c>
      <c r="C20" s="1023"/>
      <c r="D20" s="1024"/>
      <c r="E20" s="1025"/>
      <c r="F20" s="1026"/>
    </row>
    <row r="21" spans="1:6" s="242" customFormat="1" ht="16.5" customHeight="1" x14ac:dyDescent="0.25">
      <c r="A21" s="1012" t="s">
        <v>1098</v>
      </c>
      <c r="B21" s="1028" t="s">
        <v>1099</v>
      </c>
      <c r="C21" s="1014" t="s">
        <v>202</v>
      </c>
      <c r="D21" s="1015">
        <v>110</v>
      </c>
      <c r="E21" s="991">
        <v>127.12</v>
      </c>
      <c r="F21" s="1016">
        <f t="shared" si="0"/>
        <v>13983.2</v>
      </c>
    </row>
    <row r="22" spans="1:6" s="242" customFormat="1" ht="16.5" customHeight="1" x14ac:dyDescent="0.25">
      <c r="A22" s="1027">
        <v>6.4</v>
      </c>
      <c r="B22" s="1018" t="s">
        <v>1144</v>
      </c>
      <c r="C22" s="1014"/>
      <c r="D22" s="1015"/>
      <c r="E22" s="991"/>
      <c r="F22" s="1016"/>
    </row>
    <row r="23" spans="1:6" s="242" customFormat="1" ht="16.5" customHeight="1" x14ac:dyDescent="0.25">
      <c r="A23" s="1029" t="s">
        <v>1145</v>
      </c>
      <c r="B23" s="1030" t="s">
        <v>1146</v>
      </c>
      <c r="C23" s="1014"/>
      <c r="D23" s="1015"/>
      <c r="E23" s="991"/>
      <c r="F23" s="1016"/>
    </row>
    <row r="24" spans="1:6" s="242" customFormat="1" ht="16.5" customHeight="1" x14ac:dyDescent="0.25">
      <c r="A24" s="1012" t="s">
        <v>1100</v>
      </c>
      <c r="B24" s="1028" t="s">
        <v>1101</v>
      </c>
      <c r="C24" s="1014" t="s">
        <v>202</v>
      </c>
      <c r="D24" s="1015">
        <v>209</v>
      </c>
      <c r="E24" s="991">
        <v>84.75</v>
      </c>
      <c r="F24" s="1016">
        <f t="shared" si="0"/>
        <v>17712.75</v>
      </c>
    </row>
    <row r="25" spans="1:6" s="242" customFormat="1" ht="16.5" customHeight="1" x14ac:dyDescent="0.25">
      <c r="A25" s="1019">
        <v>6.6</v>
      </c>
      <c r="B25" s="1018" t="s">
        <v>1140</v>
      </c>
      <c r="C25" s="1014"/>
      <c r="D25" s="1015"/>
      <c r="E25" s="991"/>
      <c r="F25" s="1016"/>
    </row>
    <row r="26" spans="1:6" s="242" customFormat="1" ht="16.5" customHeight="1" x14ac:dyDescent="0.25">
      <c r="A26" s="1017" t="s">
        <v>1186</v>
      </c>
      <c r="B26" s="1028" t="s">
        <v>1187</v>
      </c>
      <c r="C26" s="1014" t="s">
        <v>43</v>
      </c>
      <c r="D26" s="1069">
        <v>48</v>
      </c>
      <c r="E26" s="991">
        <v>1650</v>
      </c>
      <c r="F26" s="1044">
        <f t="shared" ref="F26" si="1">+D26*E26</f>
        <v>79200</v>
      </c>
    </row>
    <row r="27" spans="1:6" s="242" customFormat="1" ht="16.5" customHeight="1" x14ac:dyDescent="0.25">
      <c r="A27" s="1012" t="s">
        <v>1102</v>
      </c>
      <c r="B27" s="1028" t="s">
        <v>1103</v>
      </c>
      <c r="C27" s="1014" t="s">
        <v>202</v>
      </c>
      <c r="D27" s="1015">
        <v>19</v>
      </c>
      <c r="E27" s="991">
        <v>865.23</v>
      </c>
      <c r="F27" s="1016">
        <f t="shared" si="0"/>
        <v>16439.37</v>
      </c>
    </row>
    <row r="28" spans="1:6" s="242" customFormat="1" ht="16.5" customHeight="1" x14ac:dyDescent="0.25">
      <c r="A28" s="1005">
        <v>5</v>
      </c>
      <c r="B28" s="1006" t="s">
        <v>1114</v>
      </c>
      <c r="C28" s="1014"/>
      <c r="D28" s="1015"/>
      <c r="E28" s="991"/>
      <c r="F28" s="1016"/>
    </row>
    <row r="29" spans="1:6" s="242" customFormat="1" ht="16.5" customHeight="1" x14ac:dyDescent="0.25">
      <c r="A29" s="994" t="s">
        <v>1147</v>
      </c>
      <c r="B29" s="1031" t="s">
        <v>1182</v>
      </c>
      <c r="C29" s="1014"/>
      <c r="D29" s="1015"/>
      <c r="E29" s="991"/>
      <c r="F29" s="1016"/>
    </row>
    <row r="30" spans="1:6" s="242" customFormat="1" ht="16.5" customHeight="1" x14ac:dyDescent="0.25">
      <c r="A30" s="993" t="s">
        <v>1165</v>
      </c>
      <c r="B30" s="1003" t="s">
        <v>1180</v>
      </c>
      <c r="C30" s="990" t="s">
        <v>43</v>
      </c>
      <c r="D30" s="1070">
        <v>2</v>
      </c>
      <c r="E30" s="991">
        <v>228730</v>
      </c>
      <c r="F30" s="992">
        <f>E30*D30</f>
        <v>457460</v>
      </c>
    </row>
    <row r="31" spans="1:6" s="242" customFormat="1" ht="16.5" customHeight="1" x14ac:dyDescent="0.25">
      <c r="A31" s="1032" t="s">
        <v>1069</v>
      </c>
      <c r="B31" s="1033" t="s">
        <v>1107</v>
      </c>
      <c r="C31" s="990" t="s">
        <v>202</v>
      </c>
      <c r="D31" s="1034">
        <v>1</v>
      </c>
      <c r="E31" s="991">
        <v>10000</v>
      </c>
      <c r="F31" s="1016">
        <f t="shared" si="0"/>
        <v>10000</v>
      </c>
    </row>
    <row r="32" spans="1:6" s="242" customFormat="1" ht="16.5" customHeight="1" x14ac:dyDescent="0.25">
      <c r="A32" s="994" t="s">
        <v>1117</v>
      </c>
      <c r="B32" s="1031" t="s">
        <v>1140</v>
      </c>
      <c r="C32" s="990"/>
      <c r="D32" s="1034"/>
      <c r="E32" s="991"/>
      <c r="F32" s="1016"/>
    </row>
    <row r="33" spans="1:6" s="242" customFormat="1" ht="16.5" customHeight="1" x14ac:dyDescent="0.25">
      <c r="A33" s="993" t="s">
        <v>1119</v>
      </c>
      <c r="B33" s="1003" t="s">
        <v>1120</v>
      </c>
      <c r="C33" s="990" t="s">
        <v>43</v>
      </c>
      <c r="D33" s="1034">
        <v>2</v>
      </c>
      <c r="E33" s="991">
        <v>45007.23</v>
      </c>
      <c r="F33" s="1016">
        <f>D33*E33</f>
        <v>90014.46</v>
      </c>
    </row>
    <row r="34" spans="1:6" s="242" customFormat="1" ht="16.5" customHeight="1" x14ac:dyDescent="0.25">
      <c r="A34" s="993" t="s">
        <v>1173</v>
      </c>
      <c r="B34" s="1003" t="s">
        <v>1174</v>
      </c>
      <c r="C34" s="990" t="s">
        <v>43</v>
      </c>
      <c r="D34" s="1034">
        <v>7</v>
      </c>
      <c r="E34" s="991">
        <v>11515</v>
      </c>
      <c r="F34" s="1016">
        <f>D34*E34</f>
        <v>80605</v>
      </c>
    </row>
    <row r="35" spans="1:6" s="242" customFormat="1" ht="16.5" customHeight="1" x14ac:dyDescent="0.25">
      <c r="A35" s="993" t="s">
        <v>1121</v>
      </c>
      <c r="B35" s="1003" t="s">
        <v>1122</v>
      </c>
      <c r="C35" s="990" t="s">
        <v>43</v>
      </c>
      <c r="D35" s="1034">
        <v>12</v>
      </c>
      <c r="E35" s="991">
        <v>34483</v>
      </c>
      <c r="F35" s="1016">
        <f t="shared" ref="F35" si="2">D35*E35</f>
        <v>413796</v>
      </c>
    </row>
    <row r="36" spans="1:6" s="242" customFormat="1" ht="16.5" customHeight="1" x14ac:dyDescent="0.25">
      <c r="A36" s="994" t="s">
        <v>1149</v>
      </c>
      <c r="B36" s="1031" t="s">
        <v>1181</v>
      </c>
      <c r="C36" s="990"/>
      <c r="D36" s="1034"/>
      <c r="E36" s="991"/>
      <c r="F36" s="1016"/>
    </row>
    <row r="37" spans="1:6" s="242" customFormat="1" ht="16.5" customHeight="1" x14ac:dyDescent="0.25">
      <c r="A37" s="1032" t="s">
        <v>1070</v>
      </c>
      <c r="B37" s="1033" t="s">
        <v>1108</v>
      </c>
      <c r="C37" s="990" t="s">
        <v>43</v>
      </c>
      <c r="D37" s="1034">
        <v>1</v>
      </c>
      <c r="E37" s="991">
        <v>15000</v>
      </c>
      <c r="F37" s="1016">
        <f t="shared" si="0"/>
        <v>15000</v>
      </c>
    </row>
    <row r="38" spans="1:6" s="242" customFormat="1" ht="16.5" customHeight="1" x14ac:dyDescent="0.25">
      <c r="A38" s="1032" t="s">
        <v>1071</v>
      </c>
      <c r="B38" s="1033" t="s">
        <v>1090</v>
      </c>
      <c r="C38" s="990" t="s">
        <v>43</v>
      </c>
      <c r="D38" s="1034">
        <v>2</v>
      </c>
      <c r="E38" s="991">
        <v>6130</v>
      </c>
      <c r="F38" s="1016">
        <f t="shared" si="0"/>
        <v>12260</v>
      </c>
    </row>
    <row r="39" spans="1:6" s="242" customFormat="1" ht="16.5" customHeight="1" x14ac:dyDescent="0.25">
      <c r="A39" s="1032" t="s">
        <v>1072</v>
      </c>
      <c r="B39" s="1033" t="s">
        <v>1091</v>
      </c>
      <c r="C39" s="990" t="s">
        <v>43</v>
      </c>
      <c r="D39" s="1034">
        <v>1</v>
      </c>
      <c r="E39" s="991">
        <v>10940</v>
      </c>
      <c r="F39" s="1016">
        <f t="shared" si="0"/>
        <v>10940</v>
      </c>
    </row>
    <row r="40" spans="1:6" s="242" customFormat="1" ht="16.5" customHeight="1" x14ac:dyDescent="0.25">
      <c r="A40" s="1035" t="s">
        <v>1170</v>
      </c>
      <c r="B40" s="1036" t="s">
        <v>1178</v>
      </c>
      <c r="C40" s="1037"/>
      <c r="D40" s="1038"/>
      <c r="E40" s="1014"/>
      <c r="F40" s="1039"/>
    </row>
    <row r="41" spans="1:6" s="242" customFormat="1" ht="16.5" customHeight="1" x14ac:dyDescent="0.25">
      <c r="A41" s="993" t="s">
        <v>1171</v>
      </c>
      <c r="B41" s="1003" t="s">
        <v>1172</v>
      </c>
      <c r="C41" s="990" t="s">
        <v>43</v>
      </c>
      <c r="D41" s="1068">
        <v>2</v>
      </c>
      <c r="E41" s="1040">
        <v>38906</v>
      </c>
      <c r="F41" s="1039">
        <f t="shared" ref="F41" si="3">E41*D41</f>
        <v>77812</v>
      </c>
    </row>
    <row r="42" spans="1:6" s="242" customFormat="1" ht="16.5" customHeight="1" x14ac:dyDescent="0.25">
      <c r="A42" s="994" t="s">
        <v>1150</v>
      </c>
      <c r="B42" s="1031" t="s">
        <v>1183</v>
      </c>
      <c r="C42" s="990"/>
      <c r="D42" s="1034"/>
      <c r="E42" s="991"/>
      <c r="F42" s="1016"/>
    </row>
    <row r="43" spans="1:6" s="242" customFormat="1" ht="16.5" customHeight="1" x14ac:dyDescent="0.25">
      <c r="A43" s="1032" t="s">
        <v>1074</v>
      </c>
      <c r="B43" s="1041" t="s">
        <v>1109</v>
      </c>
      <c r="C43" s="990" t="s">
        <v>43</v>
      </c>
      <c r="D43" s="1034">
        <v>1</v>
      </c>
      <c r="E43" s="991">
        <v>24185.75</v>
      </c>
      <c r="F43" s="1016">
        <v>24185.75</v>
      </c>
    </row>
    <row r="44" spans="1:6" s="242" customFormat="1" ht="16.5" customHeight="1" x14ac:dyDescent="0.25">
      <c r="A44" s="1032" t="s">
        <v>1075</v>
      </c>
      <c r="B44" s="1041" t="s">
        <v>1110</v>
      </c>
      <c r="C44" s="990" t="s">
        <v>43</v>
      </c>
      <c r="D44" s="1034">
        <v>1</v>
      </c>
      <c r="E44" s="991">
        <v>8800.44</v>
      </c>
      <c r="F44" s="1016">
        <v>8800.44</v>
      </c>
    </row>
    <row r="45" spans="1:6" s="242" customFormat="1" ht="16.5" customHeight="1" x14ac:dyDescent="0.25">
      <c r="A45" s="994" t="s">
        <v>1151</v>
      </c>
      <c r="B45" s="1031" t="s">
        <v>1184</v>
      </c>
      <c r="C45" s="990"/>
      <c r="D45" s="1034"/>
      <c r="E45" s="991"/>
      <c r="F45" s="1016"/>
    </row>
    <row r="46" spans="1:6" s="242" customFormat="1" x14ac:dyDescent="0.25">
      <c r="A46" s="1032" t="s">
        <v>1076</v>
      </c>
      <c r="B46" s="1033" t="s">
        <v>1111</v>
      </c>
      <c r="C46" s="990" t="s">
        <v>40</v>
      </c>
      <c r="D46" s="1034">
        <v>67</v>
      </c>
      <c r="E46" s="991">
        <v>53.07</v>
      </c>
      <c r="F46" s="1016">
        <v>3555.69</v>
      </c>
    </row>
    <row r="47" spans="1:6" s="242" customFormat="1" ht="16.5" customHeight="1" x14ac:dyDescent="0.25">
      <c r="A47" s="890"/>
      <c r="B47" s="888"/>
      <c r="C47" s="901"/>
      <c r="D47" s="965"/>
      <c r="E47" s="951"/>
      <c r="F47" s="950"/>
    </row>
    <row r="48" spans="1:6" s="242" customFormat="1" ht="16.5" customHeight="1" x14ac:dyDescent="0.25">
      <c r="A48" s="942"/>
      <c r="B48" s="943"/>
      <c r="C48" s="901"/>
      <c r="D48" s="965"/>
      <c r="E48" s="951"/>
      <c r="F48" s="950"/>
    </row>
    <row r="49" spans="1:6" s="242" customFormat="1" ht="16.5" customHeight="1" x14ac:dyDescent="0.25">
      <c r="A49" s="890"/>
      <c r="B49" s="888"/>
      <c r="C49" s="901"/>
      <c r="D49" s="965"/>
      <c r="E49" s="951"/>
      <c r="F49" s="950"/>
    </row>
    <row r="50" spans="1:6" s="242" customFormat="1" ht="16.5" customHeight="1" x14ac:dyDescent="0.25">
      <c r="A50" s="890"/>
      <c r="B50" s="888"/>
      <c r="C50" s="901"/>
      <c r="D50" s="965"/>
      <c r="E50" s="951"/>
      <c r="F50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1:E32 C36:E39">
    <cfRule type="expression" dxfId="11" priority="9">
      <formula>#REF!="T"</formula>
    </cfRule>
  </conditionalFormatting>
  <conditionalFormatting sqref="C42:E46">
    <cfRule type="expression" dxfId="10" priority="2">
      <formula>#REF!="T"</formula>
    </cfRule>
  </conditionalFormatting>
  <conditionalFormatting sqref="C30:F30">
    <cfRule type="expression" dxfId="9" priority="5">
      <formula>#REF!="T"</formula>
    </cfRule>
  </conditionalFormatting>
  <conditionalFormatting sqref="C40:F41">
    <cfRule type="expression" dxfId="8" priority="3">
      <formula>#REF!="T"</formula>
    </cfRule>
  </conditionalFormatting>
  <conditionalFormatting sqref="F10:F25 F27:F29 F31:F32 C33:F35 F36:F39">
    <cfRule type="expression" dxfId="7" priority="8">
      <formula>#REF!="T"</formula>
    </cfRule>
  </conditionalFormatting>
  <conditionalFormatting sqref="F42:F50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44" t="s">
        <v>942</v>
      </c>
      <c r="C1" s="1144"/>
      <c r="D1" s="1144"/>
      <c r="E1" s="1144"/>
      <c r="F1" s="1144"/>
      <c r="G1" s="1144"/>
      <c r="H1" s="1144"/>
      <c r="I1" s="1144"/>
      <c r="J1" s="1144"/>
      <c r="K1" s="1144"/>
      <c r="L1" s="1144"/>
      <c r="M1" s="1144"/>
      <c r="N1" s="1144"/>
    </row>
    <row r="2" spans="1:44" ht="19.5" customHeight="1" thickBot="1" x14ac:dyDescent="0.3">
      <c r="B2" s="1143" t="s">
        <v>943</v>
      </c>
      <c r="C2" s="1143"/>
      <c r="D2" s="1143"/>
      <c r="E2" s="1143"/>
      <c r="F2" s="1143"/>
      <c r="G2" s="1143"/>
      <c r="H2" s="1143"/>
      <c r="I2" s="1143"/>
      <c r="J2" s="1143"/>
      <c r="K2" s="1143"/>
      <c r="L2" s="1143"/>
      <c r="M2" s="1143"/>
      <c r="N2" s="1143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50" t="s">
        <v>930</v>
      </c>
      <c r="C3" s="1151"/>
      <c r="D3" s="1151"/>
      <c r="E3" s="1151"/>
      <c r="F3" s="1151"/>
      <c r="G3" s="1151"/>
      <c r="H3" s="1151"/>
      <c r="I3" s="1151"/>
      <c r="J3" s="1151"/>
      <c r="K3" s="1151"/>
      <c r="L3" s="1151"/>
      <c r="M3" s="1151"/>
      <c r="N3" s="1151"/>
      <c r="O3" s="1151"/>
      <c r="P3" s="1151"/>
      <c r="Q3" s="1151"/>
      <c r="R3" s="1152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31" t="s">
        <v>25</v>
      </c>
      <c r="B5" s="1134" t="s">
        <v>2</v>
      </c>
      <c r="C5" s="1137" t="s">
        <v>13</v>
      </c>
      <c r="D5" s="1140" t="s">
        <v>17</v>
      </c>
      <c r="E5" s="1140" t="s">
        <v>76</v>
      </c>
      <c r="F5" s="1146" t="s">
        <v>932</v>
      </c>
      <c r="G5" s="1154" t="s">
        <v>933</v>
      </c>
      <c r="H5" s="1155"/>
      <c r="I5" s="1155"/>
      <c r="J5" s="1155"/>
      <c r="K5" s="1155"/>
      <c r="L5" s="1155"/>
      <c r="M5" s="1155"/>
      <c r="N5" s="1155"/>
      <c r="O5" s="1155"/>
      <c r="P5" s="1155"/>
      <c r="Q5" s="1155"/>
      <c r="R5" s="1156"/>
    </row>
    <row r="6" spans="1:44" x14ac:dyDescent="0.25">
      <c r="A6" s="1132"/>
      <c r="B6" s="1135"/>
      <c r="C6" s="1138"/>
      <c r="D6" s="1141"/>
      <c r="E6" s="1141"/>
      <c r="F6" s="1147"/>
      <c r="G6" s="1149" t="s">
        <v>934</v>
      </c>
      <c r="H6" s="1145"/>
      <c r="I6" s="1145" t="s">
        <v>935</v>
      </c>
      <c r="J6" s="1145"/>
      <c r="K6" s="1145" t="s">
        <v>343</v>
      </c>
      <c r="L6" s="1145"/>
      <c r="M6" s="1145" t="s">
        <v>936</v>
      </c>
      <c r="N6" s="1145"/>
      <c r="O6" s="1145" t="s">
        <v>946</v>
      </c>
      <c r="P6" s="1145"/>
      <c r="Q6" s="1145" t="s">
        <v>951</v>
      </c>
      <c r="R6" s="1153"/>
    </row>
    <row r="7" spans="1:44" ht="15.75" thickBot="1" x14ac:dyDescent="0.3">
      <c r="A7" s="1133"/>
      <c r="B7" s="1136"/>
      <c r="C7" s="1139"/>
      <c r="D7" s="1142"/>
      <c r="E7" s="1142"/>
      <c r="F7" s="1148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57" t="s">
        <v>945</v>
      </c>
      <c r="D2" s="1157"/>
      <c r="E2" s="1157"/>
      <c r="F2" s="1157"/>
      <c r="G2" s="1157"/>
    </row>
    <row r="3" spans="1:42" ht="35.25" customHeight="1" x14ac:dyDescent="0.25">
      <c r="A3" s="728" t="s">
        <v>564</v>
      </c>
      <c r="B3" s="1158" t="s">
        <v>930</v>
      </c>
      <c r="C3" s="1158"/>
      <c r="D3" s="1158"/>
      <c r="E3" s="1158"/>
      <c r="F3" s="1158"/>
      <c r="G3" s="1158"/>
      <c r="H3" s="1158"/>
      <c r="I3" s="1158"/>
      <c r="J3" s="1158"/>
      <c r="K3" s="1158"/>
      <c r="L3" s="1158"/>
      <c r="M3" s="1158"/>
      <c r="N3" s="1159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31" t="s">
        <v>25</v>
      </c>
      <c r="B5" s="1134" t="s">
        <v>2</v>
      </c>
      <c r="C5" s="1137" t="s">
        <v>13</v>
      </c>
      <c r="D5" s="1140" t="s">
        <v>17</v>
      </c>
      <c r="E5" s="1140" t="s">
        <v>76</v>
      </c>
      <c r="F5" s="1160" t="s">
        <v>932</v>
      </c>
      <c r="G5" s="1163" t="s">
        <v>933</v>
      </c>
      <c r="H5" s="1155"/>
      <c r="I5" s="1155"/>
      <c r="J5" s="1155"/>
      <c r="K5" s="1155"/>
      <c r="L5" s="1155"/>
      <c r="M5" s="1155"/>
      <c r="N5" s="1156"/>
    </row>
    <row r="6" spans="1:42" x14ac:dyDescent="0.25">
      <c r="A6" s="1132"/>
      <c r="B6" s="1135"/>
      <c r="C6" s="1138"/>
      <c r="D6" s="1141"/>
      <c r="E6" s="1141"/>
      <c r="F6" s="1161"/>
      <c r="G6" s="1145" t="s">
        <v>934</v>
      </c>
      <c r="H6" s="1145"/>
      <c r="I6" s="1145" t="s">
        <v>935</v>
      </c>
      <c r="J6" s="1145"/>
      <c r="K6" s="1145" t="s">
        <v>343</v>
      </c>
      <c r="L6" s="1145"/>
      <c r="M6" s="1145" t="s">
        <v>936</v>
      </c>
      <c r="N6" s="1153"/>
    </row>
    <row r="7" spans="1:42" ht="15.75" thickBot="1" x14ac:dyDescent="0.3">
      <c r="A7" s="1133"/>
      <c r="B7" s="1136"/>
      <c r="C7" s="1139"/>
      <c r="D7" s="1142"/>
      <c r="E7" s="1142"/>
      <c r="F7" s="1162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64" t="s">
        <v>206</v>
      </c>
      <c r="B1" s="1165"/>
      <c r="C1" s="1165"/>
      <c r="D1" s="1165"/>
      <c r="E1" s="1165"/>
      <c r="F1" s="1165"/>
      <c r="G1" s="1165"/>
      <c r="H1" s="1165"/>
      <c r="I1" s="1165"/>
      <c r="J1" s="1166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67" t="s">
        <v>338</v>
      </c>
      <c r="B3" s="1168" t="s">
        <v>176</v>
      </c>
      <c r="C3" s="1168"/>
      <c r="D3" s="1168"/>
      <c r="E3" s="1168"/>
      <c r="F3" s="1168"/>
      <c r="G3" s="1168"/>
      <c r="H3" s="1168"/>
      <c r="I3" s="1168"/>
      <c r="J3" s="1169"/>
      <c r="K3" s="74"/>
    </row>
    <row r="4" spans="1:11" s="70" customFormat="1" ht="47.25" customHeight="1" x14ac:dyDescent="0.25">
      <c r="A4" s="1167"/>
      <c r="B4" s="1168"/>
      <c r="C4" s="1168"/>
      <c r="D4" s="1168"/>
      <c r="E4" s="1168"/>
      <c r="F4" s="1168"/>
      <c r="G4" s="1168"/>
      <c r="H4" s="1168"/>
      <c r="I4" s="1168"/>
      <c r="J4" s="1169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70" t="s">
        <v>237</v>
      </c>
      <c r="F30" s="1171"/>
      <c r="G30" s="1172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73" t="s">
        <v>330</v>
      </c>
      <c r="B1" s="1173"/>
      <c r="C1" s="1173"/>
      <c r="D1" s="1173"/>
    </row>
    <row r="2" spans="1:4" ht="45" customHeight="1" x14ac:dyDescent="0.25">
      <c r="A2" s="185" t="s">
        <v>331</v>
      </c>
      <c r="B2" s="1174" t="s">
        <v>332</v>
      </c>
      <c r="C2" s="1175"/>
      <c r="D2" s="1175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45346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83" t="e">
        <f>#REF!</f>
        <v>#REF!</v>
      </c>
      <c r="F5" s="1083"/>
      <c r="G5" s="1083"/>
      <c r="H5" s="1083"/>
      <c r="I5" s="1083"/>
      <c r="J5" s="1083"/>
      <c r="K5" s="1083"/>
      <c r="L5" s="1083"/>
      <c r="M5" s="1083"/>
      <c r="N5" s="1083"/>
      <c r="O5" s="1083"/>
      <c r="P5" s="1083"/>
      <c r="Q5" s="1083"/>
      <c r="R5" s="1083"/>
      <c r="S5" s="1083"/>
      <c r="T5" s="1083"/>
      <c r="U5" s="1083"/>
      <c r="V5" s="1083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84" t="e">
        <f>#REF!</f>
        <v>#REF!</v>
      </c>
      <c r="F6" s="1084"/>
      <c r="G6" s="1084"/>
      <c r="H6" s="1084"/>
      <c r="I6" s="1084"/>
      <c r="J6" s="1084"/>
      <c r="K6" s="1084"/>
      <c r="L6" s="1084"/>
      <c r="M6" s="1084"/>
      <c r="N6" s="1084"/>
      <c r="O6" s="1084"/>
      <c r="P6" s="1084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85" t="s">
        <v>376</v>
      </c>
      <c r="F7" s="1085"/>
      <c r="G7" s="1085"/>
      <c r="H7" s="1085"/>
      <c r="I7" s="1085"/>
      <c r="J7" s="1085"/>
      <c r="K7" s="1085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88" t="s">
        <v>127</v>
      </c>
      <c r="C1" s="1088"/>
      <c r="D1" s="1088"/>
      <c r="E1" s="1088"/>
      <c r="F1" s="1088"/>
      <c r="G1" s="1088"/>
      <c r="H1" s="1088"/>
      <c r="I1" s="1088"/>
    </row>
    <row r="2" spans="2:9" s="46" customFormat="1" ht="18" x14ac:dyDescent="0.25">
      <c r="B2" s="1088" t="s">
        <v>128</v>
      </c>
      <c r="C2" s="1088"/>
      <c r="D2" s="1088"/>
      <c r="E2" s="1088"/>
      <c r="F2" s="1088"/>
      <c r="G2" s="1088"/>
      <c r="H2" s="1088"/>
      <c r="I2" s="1088"/>
    </row>
    <row r="3" spans="2:9" s="46" customFormat="1" ht="18" x14ac:dyDescent="0.25">
      <c r="B3" s="1088" t="s">
        <v>609</v>
      </c>
      <c r="C3" s="1088"/>
      <c r="D3" s="1088"/>
      <c r="E3" s="1088"/>
      <c r="F3" s="1088"/>
      <c r="G3" s="1088"/>
      <c r="H3" s="1088"/>
      <c r="I3" s="1088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85" t="s">
        <v>376</v>
      </c>
      <c r="D5" s="1085"/>
      <c r="E5" s="1085"/>
      <c r="F5" s="1085"/>
      <c r="G5" s="1085"/>
      <c r="H5" s="1085"/>
      <c r="I5" s="1085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86" t="s">
        <v>129</v>
      </c>
      <c r="C13" s="1086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87"/>
      <c r="C14" s="1087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89" t="s">
        <v>141</v>
      </c>
      <c r="B2" s="1089"/>
      <c r="C2" s="1089"/>
      <c r="D2" s="1089"/>
      <c r="E2" s="1089"/>
      <c r="F2" s="1089"/>
      <c r="G2" s="1089"/>
      <c r="H2" s="1089"/>
      <c r="I2" s="1089"/>
      <c r="J2" s="1089"/>
      <c r="K2" s="1089"/>
      <c r="L2" s="1089"/>
      <c r="M2" s="1089"/>
      <c r="N2" s="1089"/>
    </row>
    <row r="3" spans="1:14" ht="17.100000000000001" customHeight="1" x14ac:dyDescent="0.25">
      <c r="A3" s="1090" t="s">
        <v>140</v>
      </c>
      <c r="B3" s="1090"/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1090"/>
    </row>
    <row r="4" spans="1:14" ht="17.100000000000001" customHeight="1" x14ac:dyDescent="0.25">
      <c r="A4" s="1090" t="s">
        <v>139</v>
      </c>
      <c r="B4" s="1090"/>
      <c r="C4" s="1090"/>
      <c r="D4" s="1090"/>
      <c r="E4" s="1090"/>
      <c r="F4" s="1090"/>
      <c r="G4" s="1090"/>
      <c r="H4" s="1090"/>
      <c r="I4" s="1090"/>
      <c r="J4" s="1090"/>
      <c r="K4" s="1090"/>
      <c r="L4" s="1090"/>
      <c r="M4" s="1090"/>
      <c r="N4" s="1090"/>
    </row>
    <row r="5" spans="1:14" ht="17.100000000000001" customHeight="1" x14ac:dyDescent="0.25">
      <c r="A5" s="1091"/>
      <c r="B5" s="1090"/>
      <c r="C5" s="1090"/>
      <c r="D5" s="1090"/>
      <c r="E5" s="1090"/>
      <c r="F5" s="1090"/>
      <c r="G5" s="1090"/>
      <c r="H5" s="1090"/>
      <c r="I5" s="1090"/>
      <c r="J5" s="1090"/>
      <c r="K5" s="1090"/>
      <c r="L5" s="1090"/>
      <c r="M5" s="1090"/>
      <c r="N5" s="1090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101"/>
      <c r="C7" s="1101"/>
      <c r="D7" s="1101"/>
      <c r="E7" s="1101"/>
      <c r="F7" s="1101"/>
      <c r="G7" s="1101"/>
      <c r="H7" s="1101"/>
      <c r="I7" s="1101"/>
      <c r="J7" s="1101"/>
      <c r="K7" s="1101"/>
      <c r="L7" s="1101"/>
      <c r="M7" s="1101"/>
      <c r="N7" s="1101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92" t="s">
        <v>30</v>
      </c>
      <c r="B14" s="1095" t="s">
        <v>137</v>
      </c>
      <c r="C14" s="1096"/>
      <c r="D14" s="1097"/>
      <c r="E14" s="1095" t="s">
        <v>136</v>
      </c>
      <c r="F14" s="1096"/>
      <c r="G14" s="1097"/>
      <c r="H14" s="1095" t="s">
        <v>135</v>
      </c>
      <c r="I14" s="1096"/>
      <c r="J14" s="1097"/>
      <c r="K14" s="1095" t="s">
        <v>33</v>
      </c>
      <c r="L14" s="1096"/>
      <c r="M14" s="1097"/>
      <c r="N14" s="38" t="s">
        <v>18</v>
      </c>
    </row>
    <row r="15" spans="1:14" x14ac:dyDescent="0.2">
      <c r="A15" s="1093"/>
      <c r="B15" s="1098"/>
      <c r="C15" s="1099"/>
      <c r="D15" s="1100"/>
      <c r="E15" s="1098"/>
      <c r="F15" s="1099"/>
      <c r="G15" s="1100"/>
      <c r="H15" s="1098"/>
      <c r="I15" s="1099"/>
      <c r="J15" s="1100"/>
      <c r="K15" s="1098"/>
      <c r="L15" s="1099"/>
      <c r="M15" s="1100"/>
      <c r="N15" s="37" t="s">
        <v>10</v>
      </c>
    </row>
    <row r="16" spans="1:14" x14ac:dyDescent="0.2">
      <c r="A16" s="1094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102" t="e">
        <f>#REF!</f>
        <v>#REF!</v>
      </c>
      <c r="E6" s="1102"/>
      <c r="F6" s="1102"/>
      <c r="G6" s="1102"/>
      <c r="H6" s="1102"/>
      <c r="I6" s="1102"/>
      <c r="J6" s="1102"/>
      <c r="K6" s="1102"/>
      <c r="L6" s="1102"/>
      <c r="M6" s="1102"/>
      <c r="N6" s="1102"/>
      <c r="O6" s="1102"/>
      <c r="P6" s="1102"/>
      <c r="Q6" s="1102"/>
      <c r="R6" s="1102"/>
      <c r="S6" s="1102"/>
      <c r="T6" s="1102"/>
      <c r="U6" s="1102"/>
      <c r="V6" s="1102"/>
      <c r="W6" s="1102"/>
      <c r="X6" s="1102"/>
      <c r="Y6" s="1102"/>
      <c r="Z6" s="1102"/>
      <c r="AA6" s="1102"/>
      <c r="AB6" s="1102"/>
      <c r="AC6" s="1102"/>
      <c r="AD6" s="1102"/>
      <c r="AE6" s="1102"/>
      <c r="AF6" s="1102"/>
      <c r="AG6" s="1102"/>
      <c r="AH6" s="1102"/>
      <c r="AI6" s="1102"/>
      <c r="AJ6" s="1102"/>
      <c r="AK6" s="1102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103" t="s">
        <v>158</v>
      </c>
      <c r="AK14" s="1104"/>
      <c r="AL14" s="1105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116" t="s">
        <v>1058</v>
      </c>
      <c r="B1" s="1116"/>
      <c r="C1" s="1116"/>
      <c r="D1" s="1116"/>
      <c r="E1" s="1116"/>
      <c r="F1" s="1116"/>
      <c r="G1" s="1116"/>
      <c r="H1" s="1116"/>
      <c r="I1" s="1116"/>
      <c r="J1" s="1116"/>
      <c r="K1" s="1116"/>
      <c r="L1" s="1116"/>
      <c r="M1" s="1116"/>
      <c r="N1" s="1116"/>
      <c r="O1" s="1116"/>
      <c r="P1" s="1116"/>
      <c r="Q1" s="1116"/>
      <c r="R1" s="1116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117" t="s">
        <v>1057</v>
      </c>
      <c r="B2" s="1117"/>
      <c r="C2" s="1117"/>
      <c r="D2" s="1117"/>
      <c r="E2" s="1117"/>
      <c r="F2" s="1117"/>
      <c r="G2" s="1117"/>
      <c r="H2" s="1117"/>
      <c r="I2" s="1117"/>
      <c r="J2" s="1117"/>
      <c r="K2" s="1117"/>
      <c r="L2" s="1117"/>
      <c r="M2" s="1117"/>
      <c r="N2" s="1117"/>
      <c r="O2" s="1117"/>
      <c r="P2" s="1117"/>
      <c r="Q2" s="1117"/>
      <c r="R2" s="1117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112" t="s">
        <v>952</v>
      </c>
      <c r="K6" s="1113"/>
      <c r="L6" s="1118" t="s">
        <v>1057</v>
      </c>
      <c r="M6" s="1119"/>
      <c r="N6" s="1119"/>
      <c r="O6" s="1120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112" t="s">
        <v>953</v>
      </c>
      <c r="K7" s="1113"/>
      <c r="L7" s="1114" t="s">
        <v>70</v>
      </c>
      <c r="M7" s="1114"/>
      <c r="N7" s="1114"/>
      <c r="O7" s="1114"/>
      <c r="P7" s="1115"/>
      <c r="Q7" s="1115"/>
      <c r="R7" s="1115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112" t="s">
        <v>954</v>
      </c>
      <c r="K8" s="1113"/>
      <c r="L8" s="1114" t="s">
        <v>70</v>
      </c>
      <c r="M8" s="1114"/>
      <c r="N8" s="1114"/>
      <c r="O8" s="1114"/>
      <c r="P8" s="1115"/>
      <c r="Q8" s="1115"/>
      <c r="R8" s="1115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112" t="s">
        <v>956</v>
      </c>
      <c r="K9" s="1113"/>
      <c r="L9" s="1114" t="s">
        <v>69</v>
      </c>
      <c r="M9" s="1114"/>
      <c r="N9" s="1114"/>
      <c r="O9" s="1114"/>
      <c r="P9" s="1115"/>
      <c r="Q9" s="1115"/>
      <c r="R9" s="1115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111" t="s">
        <v>25</v>
      </c>
      <c r="B12" s="1111" t="s">
        <v>61</v>
      </c>
      <c r="C12" s="1111" t="s">
        <v>29</v>
      </c>
      <c r="D12" s="1111" t="s">
        <v>17</v>
      </c>
      <c r="E12" s="1111" t="s">
        <v>553</v>
      </c>
      <c r="F12" s="1111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108" t="s">
        <v>15</v>
      </c>
      <c r="Q12" s="1108"/>
      <c r="R12" s="1108"/>
    </row>
    <row r="13" spans="1:42" s="240" customFormat="1" ht="20.25" customHeight="1" x14ac:dyDescent="0.2">
      <c r="A13" s="1111"/>
      <c r="B13" s="1111"/>
      <c r="C13" s="1111"/>
      <c r="D13" s="1111"/>
      <c r="E13" s="1111"/>
      <c r="F13" s="1111"/>
      <c r="G13" s="1108" t="s">
        <v>84</v>
      </c>
      <c r="H13" s="1108"/>
      <c r="I13" s="1108"/>
      <c r="J13" s="1108" t="s">
        <v>85</v>
      </c>
      <c r="K13" s="1108"/>
      <c r="L13" s="1108"/>
      <c r="M13" s="1108" t="s">
        <v>86</v>
      </c>
      <c r="N13" s="1108"/>
      <c r="O13" s="1108"/>
      <c r="P13" s="1108"/>
      <c r="Q13" s="1108"/>
      <c r="R13" s="1108"/>
    </row>
    <row r="14" spans="1:42" s="240" customFormat="1" ht="20.25" customHeight="1" x14ac:dyDescent="0.2">
      <c r="A14" s="1111"/>
      <c r="B14" s="1111"/>
      <c r="C14" s="1111"/>
      <c r="D14" s="1111"/>
      <c r="E14" s="1111"/>
      <c r="F14" s="1111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109" t="s">
        <v>1022</v>
      </c>
      <c r="C68" s="1110"/>
      <c r="D68" s="1110"/>
      <c r="E68" s="1110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106" t="s">
        <v>1021</v>
      </c>
      <c r="C69" s="1107"/>
      <c r="D69" s="1107"/>
      <c r="E69" s="1107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Hoja2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2024-02-24T16:07:11Z</dcterms:modified>
</cp:coreProperties>
</file>